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lynch\Desktop\"/>
    </mc:Choice>
  </mc:AlternateContent>
  <bookViews>
    <workbookView xWindow="0" yWindow="0" windowWidth="28800" windowHeight="11910"/>
  </bookViews>
  <sheets>
    <sheet name="Top Customer Metrics" sheetId="3" r:id="rId1"/>
    <sheet name="Raw Data" sheetId="1" r:id="rId2"/>
    <sheet name="Breaking Down the Formula" sheetId="4" r:id="rId3"/>
  </sheets>
  <definedNames>
    <definedName name="_xlnm._FilterDatabase" localSheetId="2" hidden="1">'Breaking Down the Formula'!#REF!</definedName>
    <definedName name="_xlnm._FilterDatabase" localSheetId="1" hidden="1">'Raw Data'!$B$2:$I$1047954</definedName>
    <definedName name="_xlnm._FilterDatabase" localSheetId="0" hidden="1">'Top Customer Metrics'!#REF!</definedName>
  </definedNames>
  <calcPr calcId="162913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8" i="4" l="1"/>
  <c r="G27" i="4"/>
  <c r="G12" i="3"/>
  <c r="H12" i="3"/>
  <c r="I12" i="3"/>
  <c r="F12" i="3"/>
  <c r="B14" i="4"/>
  <c r="B15" i="4" s="1"/>
  <c r="B16" i="4" s="1"/>
  <c r="B17" i="4" s="1"/>
  <c r="B14" i="3"/>
  <c r="E8" i="4" l="1"/>
  <c r="C16" i="4"/>
  <c r="C14" i="4"/>
  <c r="C13" i="4"/>
  <c r="G25" i="4" s="1"/>
  <c r="E10" i="4"/>
  <c r="C15" i="4"/>
  <c r="C17" i="4"/>
  <c r="K12" i="3"/>
  <c r="E2" i="1"/>
  <c r="F2" i="1" s="1"/>
  <c r="G2" i="1" s="1"/>
  <c r="H2" i="1" s="1"/>
  <c r="E14" i="4" l="1"/>
  <c r="E17" i="4"/>
  <c r="E15" i="4"/>
  <c r="E16" i="4"/>
  <c r="E13" i="4"/>
  <c r="L12" i="3"/>
  <c r="M12" i="3" s="1"/>
  <c r="N12" i="3" s="1"/>
  <c r="O12" i="3" s="1"/>
  <c r="B114" i="3"/>
  <c r="C135" i="3" s="1"/>
  <c r="B89" i="3"/>
  <c r="C107" i="3" s="1"/>
  <c r="B64" i="3"/>
  <c r="C84" i="3" s="1"/>
  <c r="C32" i="3"/>
  <c r="B39" i="3"/>
  <c r="C58" i="3" s="1"/>
  <c r="C104" i="3"/>
  <c r="C100" i="3"/>
  <c r="B122" i="3"/>
  <c r="B123" i="3" s="1"/>
  <c r="B97" i="3"/>
  <c r="B98" i="3" s="1"/>
  <c r="B72" i="3"/>
  <c r="B73" i="3" s="1"/>
  <c r="B47" i="3"/>
  <c r="B48" i="3" s="1"/>
  <c r="C47" i="3" l="1"/>
  <c r="C55" i="3"/>
  <c r="C49" i="3"/>
  <c r="C56" i="3"/>
  <c r="C51" i="3"/>
  <c r="C57" i="3"/>
  <c r="C125" i="3"/>
  <c r="C52" i="3"/>
  <c r="C60" i="3"/>
  <c r="C128" i="3"/>
  <c r="C75" i="3"/>
  <c r="C81" i="3"/>
  <c r="C108" i="3"/>
  <c r="C48" i="3"/>
  <c r="G48" i="3" s="1"/>
  <c r="C53" i="3"/>
  <c r="C59" i="3"/>
  <c r="C96" i="3"/>
  <c r="F96" i="3" s="1"/>
  <c r="C121" i="3"/>
  <c r="H121" i="3" s="1"/>
  <c r="C74" i="3"/>
  <c r="C85" i="3"/>
  <c r="C129" i="3"/>
  <c r="C79" i="3"/>
  <c r="C71" i="3"/>
  <c r="H71" i="3" s="1"/>
  <c r="C77" i="3"/>
  <c r="C82" i="3"/>
  <c r="C124" i="3"/>
  <c r="C133" i="3"/>
  <c r="H47" i="3"/>
  <c r="C73" i="3"/>
  <c r="F73" i="3" s="1"/>
  <c r="C78" i="3"/>
  <c r="C83" i="3"/>
  <c r="C132" i="3"/>
  <c r="C29" i="3"/>
  <c r="C33" i="3"/>
  <c r="C25" i="3"/>
  <c r="C122" i="3"/>
  <c r="G122" i="3" s="1"/>
  <c r="C126" i="3"/>
  <c r="C130" i="3"/>
  <c r="C134" i="3"/>
  <c r="C21" i="3"/>
  <c r="H21" i="3" s="1"/>
  <c r="C46" i="3"/>
  <c r="I46" i="3" s="1"/>
  <c r="C50" i="3"/>
  <c r="C54" i="3"/>
  <c r="C72" i="3"/>
  <c r="G72" i="3" s="1"/>
  <c r="C76" i="3"/>
  <c r="C80" i="3"/>
  <c r="C123" i="3"/>
  <c r="I123" i="3" s="1"/>
  <c r="C127" i="3"/>
  <c r="C131" i="3"/>
  <c r="C97" i="3"/>
  <c r="F97" i="3" s="1"/>
  <c r="C101" i="3"/>
  <c r="C105" i="3"/>
  <c r="C109" i="3"/>
  <c r="C98" i="3"/>
  <c r="H98" i="3" s="1"/>
  <c r="C102" i="3"/>
  <c r="C106" i="3"/>
  <c r="C110" i="3"/>
  <c r="C99" i="3"/>
  <c r="C103" i="3"/>
  <c r="C22" i="3"/>
  <c r="C26" i="3"/>
  <c r="C30" i="3"/>
  <c r="C34" i="3"/>
  <c r="E47" i="3"/>
  <c r="C23" i="3"/>
  <c r="C27" i="3"/>
  <c r="C31" i="3"/>
  <c r="C35" i="3"/>
  <c r="C24" i="3"/>
  <c r="C28" i="3"/>
  <c r="I47" i="3"/>
  <c r="E96" i="3"/>
  <c r="F47" i="3"/>
  <c r="G47" i="3"/>
  <c r="E41" i="3"/>
  <c r="I116" i="3"/>
  <c r="I41" i="3"/>
  <c r="H118" i="3"/>
  <c r="H43" i="3"/>
  <c r="G91" i="3"/>
  <c r="F93" i="3"/>
  <c r="E116" i="3"/>
  <c r="B124" i="3"/>
  <c r="F41" i="3"/>
  <c r="E43" i="3"/>
  <c r="I43" i="3"/>
  <c r="E66" i="3"/>
  <c r="I66" i="3"/>
  <c r="H68" i="3"/>
  <c r="H91" i="3"/>
  <c r="G93" i="3"/>
  <c r="F116" i="3"/>
  <c r="E118" i="3"/>
  <c r="I118" i="3"/>
  <c r="H66" i="3"/>
  <c r="G68" i="3"/>
  <c r="G41" i="3"/>
  <c r="F43" i="3"/>
  <c r="F66" i="3"/>
  <c r="E68" i="3"/>
  <c r="I68" i="3"/>
  <c r="E91" i="3"/>
  <c r="I91" i="3"/>
  <c r="H93" i="3"/>
  <c r="G116" i="3"/>
  <c r="F118" i="3"/>
  <c r="H41" i="3"/>
  <c r="G43" i="3"/>
  <c r="G66" i="3"/>
  <c r="F68" i="3"/>
  <c r="F91" i="3"/>
  <c r="E93" i="3"/>
  <c r="I93" i="3"/>
  <c r="H116" i="3"/>
  <c r="G118" i="3"/>
  <c r="B99" i="3"/>
  <c r="B74" i="3"/>
  <c r="B49" i="3"/>
  <c r="B22" i="3"/>
  <c r="F18" i="3"/>
  <c r="G18" i="3"/>
  <c r="H18" i="3"/>
  <c r="I18" i="3"/>
  <c r="E18" i="3"/>
  <c r="F16" i="3"/>
  <c r="G16" i="3"/>
  <c r="H16" i="3"/>
  <c r="I16" i="3"/>
  <c r="E16" i="3"/>
  <c r="I74" i="3" l="1"/>
  <c r="O74" i="3" s="1"/>
  <c r="E71" i="3"/>
  <c r="K71" i="3" s="1"/>
  <c r="M72" i="3"/>
  <c r="N71" i="3"/>
  <c r="N21" i="3"/>
  <c r="L73" i="3"/>
  <c r="E97" i="3"/>
  <c r="K97" i="3" s="1"/>
  <c r="H49" i="3"/>
  <c r="N49" i="3" s="1"/>
  <c r="E123" i="3"/>
  <c r="K123" i="3" s="1"/>
  <c r="I21" i="3"/>
  <c r="O21" i="3" s="1"/>
  <c r="I73" i="3"/>
  <c r="O73" i="3" s="1"/>
  <c r="G73" i="3"/>
  <c r="M73" i="3" s="1"/>
  <c r="G96" i="3"/>
  <c r="M96" i="3" s="1"/>
  <c r="H46" i="3"/>
  <c r="N46" i="3" s="1"/>
  <c r="E73" i="3"/>
  <c r="K73" i="3" s="1"/>
  <c r="H73" i="3"/>
  <c r="N73" i="3" s="1"/>
  <c r="I96" i="3"/>
  <c r="O96" i="3" s="1"/>
  <c r="H96" i="3"/>
  <c r="N96" i="3" s="1"/>
  <c r="I48" i="3"/>
  <c r="O48" i="3" s="1"/>
  <c r="F121" i="3"/>
  <c r="L121" i="3" s="1"/>
  <c r="L96" i="3"/>
  <c r="N121" i="3"/>
  <c r="F48" i="3"/>
  <c r="L48" i="3" s="1"/>
  <c r="E48" i="3"/>
  <c r="K48" i="3" s="1"/>
  <c r="G121" i="3"/>
  <c r="M121" i="3" s="1"/>
  <c r="H48" i="3"/>
  <c r="N48" i="3" s="1"/>
  <c r="I121" i="3"/>
  <c r="O121" i="3" s="1"/>
  <c r="M122" i="3"/>
  <c r="N47" i="3"/>
  <c r="E121" i="3"/>
  <c r="K121" i="3" s="1"/>
  <c r="M47" i="3"/>
  <c r="L47" i="3"/>
  <c r="I72" i="3"/>
  <c r="O72" i="3" s="1"/>
  <c r="H72" i="3"/>
  <c r="N72" i="3" s="1"/>
  <c r="G21" i="3"/>
  <c r="M21" i="3" s="1"/>
  <c r="M48" i="3"/>
  <c r="O123" i="3"/>
  <c r="K96" i="3"/>
  <c r="E21" i="3"/>
  <c r="K21" i="3" s="1"/>
  <c r="E72" i="3"/>
  <c r="K72" i="3" s="1"/>
  <c r="F122" i="3"/>
  <c r="L122" i="3" s="1"/>
  <c r="I122" i="3"/>
  <c r="O122" i="3" s="1"/>
  <c r="H122" i="3"/>
  <c r="N122" i="3" s="1"/>
  <c r="F21" i="3"/>
  <c r="L21" i="3" s="1"/>
  <c r="F72" i="3"/>
  <c r="L72" i="3" s="1"/>
  <c r="E122" i="3"/>
  <c r="K122" i="3" s="1"/>
  <c r="O47" i="3"/>
  <c r="K47" i="3"/>
  <c r="N98" i="3"/>
  <c r="L97" i="3"/>
  <c r="O46" i="3"/>
  <c r="H124" i="3"/>
  <c r="N124" i="3" s="1"/>
  <c r="I71" i="3"/>
  <c r="O71" i="3" s="1"/>
  <c r="G71" i="3"/>
  <c r="M71" i="3" s="1"/>
  <c r="F71" i="3"/>
  <c r="L71" i="3" s="1"/>
  <c r="E124" i="3"/>
  <c r="K124" i="3" s="1"/>
  <c r="F99" i="3"/>
  <c r="L99" i="3" s="1"/>
  <c r="E46" i="3"/>
  <c r="K46" i="3" s="1"/>
  <c r="F46" i="3"/>
  <c r="L46" i="3" s="1"/>
  <c r="G46" i="3"/>
  <c r="M46" i="3" s="1"/>
  <c r="G98" i="3"/>
  <c r="M98" i="3" s="1"/>
  <c r="F98" i="3"/>
  <c r="L98" i="3" s="1"/>
  <c r="H97" i="3"/>
  <c r="N97" i="3" s="1"/>
  <c r="I98" i="3"/>
  <c r="O98" i="3" s="1"/>
  <c r="E98" i="3"/>
  <c r="K98" i="3" s="1"/>
  <c r="H123" i="3"/>
  <c r="N123" i="3" s="1"/>
  <c r="G123" i="3"/>
  <c r="M123" i="3" s="1"/>
  <c r="F123" i="3"/>
  <c r="L123" i="3" s="1"/>
  <c r="F124" i="3"/>
  <c r="L124" i="3" s="1"/>
  <c r="G124" i="3"/>
  <c r="M124" i="3" s="1"/>
  <c r="I124" i="3"/>
  <c r="O124" i="3" s="1"/>
  <c r="I99" i="3"/>
  <c r="O99" i="3" s="1"/>
  <c r="G99" i="3"/>
  <c r="M99" i="3" s="1"/>
  <c r="E99" i="3"/>
  <c r="K99" i="3" s="1"/>
  <c r="H99" i="3"/>
  <c r="N99" i="3" s="1"/>
  <c r="E74" i="3"/>
  <c r="K74" i="3" s="1"/>
  <c r="H74" i="3"/>
  <c r="N74" i="3" s="1"/>
  <c r="F74" i="3"/>
  <c r="L74" i="3" s="1"/>
  <c r="G74" i="3"/>
  <c r="M74" i="3" s="1"/>
  <c r="G49" i="3"/>
  <c r="M49" i="3" s="1"/>
  <c r="F49" i="3"/>
  <c r="L49" i="3" s="1"/>
  <c r="I49" i="3"/>
  <c r="O49" i="3" s="1"/>
  <c r="E49" i="3"/>
  <c r="K49" i="3" s="1"/>
  <c r="I97" i="3"/>
  <c r="O97" i="3" s="1"/>
  <c r="G97" i="3"/>
  <c r="M97" i="3" s="1"/>
  <c r="H22" i="3"/>
  <c r="N22" i="3" s="1"/>
  <c r="G22" i="3"/>
  <c r="M22" i="3" s="1"/>
  <c r="E22" i="3"/>
  <c r="K22" i="3" s="1"/>
  <c r="F22" i="3"/>
  <c r="L22" i="3" s="1"/>
  <c r="I22" i="3"/>
  <c r="O22" i="3" s="1"/>
  <c r="B125" i="3"/>
  <c r="B100" i="3"/>
  <c r="B75" i="3"/>
  <c r="B50" i="3"/>
  <c r="B23" i="3"/>
  <c r="F23" i="3" s="1"/>
  <c r="L23" i="3" s="1"/>
  <c r="H23" i="3" l="1"/>
  <c r="N23" i="3" s="1"/>
  <c r="G23" i="3"/>
  <c r="M23" i="3" s="1"/>
  <c r="E23" i="3"/>
  <c r="K23" i="3" s="1"/>
  <c r="I23" i="3"/>
  <c r="O23" i="3" s="1"/>
  <c r="H125" i="3"/>
  <c r="N125" i="3" s="1"/>
  <c r="G125" i="3"/>
  <c r="M125" i="3" s="1"/>
  <c r="I125" i="3"/>
  <c r="O125" i="3" s="1"/>
  <c r="F125" i="3"/>
  <c r="L125" i="3" s="1"/>
  <c r="E125" i="3"/>
  <c r="K125" i="3" s="1"/>
  <c r="H100" i="3"/>
  <c r="N100" i="3" s="1"/>
  <c r="E100" i="3"/>
  <c r="K100" i="3" s="1"/>
  <c r="G100" i="3"/>
  <c r="M100" i="3" s="1"/>
  <c r="I100" i="3"/>
  <c r="O100" i="3" s="1"/>
  <c r="F100" i="3"/>
  <c r="L100" i="3" s="1"/>
  <c r="F75" i="3"/>
  <c r="L75" i="3" s="1"/>
  <c r="G75" i="3"/>
  <c r="M75" i="3" s="1"/>
  <c r="I75" i="3"/>
  <c r="O75" i="3" s="1"/>
  <c r="H75" i="3"/>
  <c r="N75" i="3" s="1"/>
  <c r="E75" i="3"/>
  <c r="K75" i="3" s="1"/>
  <c r="I50" i="3"/>
  <c r="O50" i="3" s="1"/>
  <c r="G50" i="3"/>
  <c r="M50" i="3" s="1"/>
  <c r="E50" i="3"/>
  <c r="K50" i="3" s="1"/>
  <c r="H50" i="3"/>
  <c r="N50" i="3" s="1"/>
  <c r="F50" i="3"/>
  <c r="L50" i="3" s="1"/>
  <c r="B126" i="3"/>
  <c r="B101" i="3"/>
  <c r="B76" i="3"/>
  <c r="B51" i="3"/>
  <c r="B24" i="3"/>
  <c r="F24" i="3" l="1"/>
  <c r="L24" i="3" s="1"/>
  <c r="H24" i="3"/>
  <c r="N24" i="3" s="1"/>
  <c r="E24" i="3"/>
  <c r="K24" i="3" s="1"/>
  <c r="G24" i="3"/>
  <c r="M24" i="3" s="1"/>
  <c r="I24" i="3"/>
  <c r="O24" i="3" s="1"/>
  <c r="I126" i="3"/>
  <c r="O126" i="3" s="1"/>
  <c r="E126" i="3"/>
  <c r="K126" i="3" s="1"/>
  <c r="H126" i="3"/>
  <c r="N126" i="3" s="1"/>
  <c r="G126" i="3"/>
  <c r="M126" i="3" s="1"/>
  <c r="F126" i="3"/>
  <c r="L126" i="3" s="1"/>
  <c r="H101" i="3"/>
  <c r="N101" i="3" s="1"/>
  <c r="E101" i="3"/>
  <c r="K101" i="3" s="1"/>
  <c r="I101" i="3"/>
  <c r="O101" i="3" s="1"/>
  <c r="F101" i="3"/>
  <c r="L101" i="3" s="1"/>
  <c r="G101" i="3"/>
  <c r="M101" i="3" s="1"/>
  <c r="E76" i="3"/>
  <c r="K76" i="3" s="1"/>
  <c r="H76" i="3"/>
  <c r="N76" i="3" s="1"/>
  <c r="F76" i="3"/>
  <c r="L76" i="3" s="1"/>
  <c r="I76" i="3"/>
  <c r="O76" i="3" s="1"/>
  <c r="G76" i="3"/>
  <c r="M76" i="3" s="1"/>
  <c r="H51" i="3"/>
  <c r="N51" i="3" s="1"/>
  <c r="E51" i="3"/>
  <c r="K51" i="3" s="1"/>
  <c r="F51" i="3"/>
  <c r="L51" i="3" s="1"/>
  <c r="I51" i="3"/>
  <c r="O51" i="3" s="1"/>
  <c r="G51" i="3"/>
  <c r="M51" i="3" s="1"/>
  <c r="B127" i="3"/>
  <c r="B102" i="3"/>
  <c r="B77" i="3"/>
  <c r="B52" i="3"/>
  <c r="B25" i="3"/>
  <c r="I25" i="3" l="1"/>
  <c r="O25" i="3" s="1"/>
  <c r="E25" i="3"/>
  <c r="K25" i="3" s="1"/>
  <c r="H25" i="3"/>
  <c r="N25" i="3" s="1"/>
  <c r="F25" i="3"/>
  <c r="L25" i="3" s="1"/>
  <c r="G25" i="3"/>
  <c r="M25" i="3" s="1"/>
  <c r="F127" i="3"/>
  <c r="L127" i="3" s="1"/>
  <c r="G127" i="3"/>
  <c r="M127" i="3" s="1"/>
  <c r="I127" i="3"/>
  <c r="O127" i="3" s="1"/>
  <c r="H127" i="3"/>
  <c r="N127" i="3" s="1"/>
  <c r="E127" i="3"/>
  <c r="K127" i="3" s="1"/>
  <c r="G102" i="3"/>
  <c r="M102" i="3" s="1"/>
  <c r="I102" i="3"/>
  <c r="O102" i="3" s="1"/>
  <c r="E102" i="3"/>
  <c r="K102" i="3" s="1"/>
  <c r="F102" i="3"/>
  <c r="L102" i="3" s="1"/>
  <c r="H102" i="3"/>
  <c r="N102" i="3" s="1"/>
  <c r="F77" i="3"/>
  <c r="L77" i="3" s="1"/>
  <c r="E77" i="3"/>
  <c r="K77" i="3" s="1"/>
  <c r="G77" i="3"/>
  <c r="M77" i="3" s="1"/>
  <c r="H77" i="3"/>
  <c r="N77" i="3" s="1"/>
  <c r="I77" i="3"/>
  <c r="O77" i="3" s="1"/>
  <c r="I52" i="3"/>
  <c r="O52" i="3" s="1"/>
  <c r="F52" i="3"/>
  <c r="L52" i="3" s="1"/>
  <c r="E52" i="3"/>
  <c r="K52" i="3" s="1"/>
  <c r="G52" i="3"/>
  <c r="M52" i="3" s="1"/>
  <c r="H52" i="3"/>
  <c r="N52" i="3" s="1"/>
  <c r="B128" i="3"/>
  <c r="B103" i="3"/>
  <c r="B78" i="3"/>
  <c r="B53" i="3"/>
  <c r="B26" i="3"/>
  <c r="E128" i="3" l="1"/>
  <c r="K128" i="3" s="1"/>
  <c r="H128" i="3"/>
  <c r="N128" i="3" s="1"/>
  <c r="I128" i="3"/>
  <c r="O128" i="3" s="1"/>
  <c r="F128" i="3"/>
  <c r="L128" i="3" s="1"/>
  <c r="G128" i="3"/>
  <c r="M128" i="3" s="1"/>
  <c r="E103" i="3"/>
  <c r="K103" i="3" s="1"/>
  <c r="I103" i="3"/>
  <c r="O103" i="3" s="1"/>
  <c r="F103" i="3"/>
  <c r="L103" i="3" s="1"/>
  <c r="G103" i="3"/>
  <c r="M103" i="3" s="1"/>
  <c r="H103" i="3"/>
  <c r="N103" i="3" s="1"/>
  <c r="G78" i="3"/>
  <c r="M78" i="3" s="1"/>
  <c r="H78" i="3"/>
  <c r="N78" i="3" s="1"/>
  <c r="E78" i="3"/>
  <c r="K78" i="3" s="1"/>
  <c r="I78" i="3"/>
  <c r="O78" i="3" s="1"/>
  <c r="F78" i="3"/>
  <c r="L78" i="3" s="1"/>
  <c r="G53" i="3"/>
  <c r="M53" i="3" s="1"/>
  <c r="H53" i="3"/>
  <c r="N53" i="3" s="1"/>
  <c r="E53" i="3"/>
  <c r="K53" i="3" s="1"/>
  <c r="I53" i="3"/>
  <c r="O53" i="3" s="1"/>
  <c r="F53" i="3"/>
  <c r="L53" i="3" s="1"/>
  <c r="F26" i="3"/>
  <c r="L26" i="3" s="1"/>
  <c r="I26" i="3"/>
  <c r="O26" i="3" s="1"/>
  <c r="E26" i="3"/>
  <c r="K26" i="3" s="1"/>
  <c r="H26" i="3"/>
  <c r="N26" i="3" s="1"/>
  <c r="G26" i="3"/>
  <c r="M26" i="3" s="1"/>
  <c r="B129" i="3"/>
  <c r="B104" i="3"/>
  <c r="B79" i="3"/>
  <c r="B54" i="3"/>
  <c r="B27" i="3"/>
  <c r="E129" i="3" l="1"/>
  <c r="K129" i="3" s="1"/>
  <c r="I129" i="3"/>
  <c r="O129" i="3" s="1"/>
  <c r="F129" i="3"/>
  <c r="L129" i="3" s="1"/>
  <c r="H129" i="3"/>
  <c r="N129" i="3" s="1"/>
  <c r="G129" i="3"/>
  <c r="M129" i="3" s="1"/>
  <c r="G104" i="3"/>
  <c r="M104" i="3" s="1"/>
  <c r="F104" i="3"/>
  <c r="L104" i="3" s="1"/>
  <c r="E104" i="3"/>
  <c r="K104" i="3" s="1"/>
  <c r="H104" i="3"/>
  <c r="N104" i="3" s="1"/>
  <c r="I104" i="3"/>
  <c r="O104" i="3" s="1"/>
  <c r="I79" i="3"/>
  <c r="O79" i="3" s="1"/>
  <c r="E79" i="3"/>
  <c r="K79" i="3" s="1"/>
  <c r="G79" i="3"/>
  <c r="M79" i="3" s="1"/>
  <c r="F79" i="3"/>
  <c r="L79" i="3" s="1"/>
  <c r="H79" i="3"/>
  <c r="N79" i="3" s="1"/>
  <c r="F54" i="3"/>
  <c r="L54" i="3" s="1"/>
  <c r="E54" i="3"/>
  <c r="K54" i="3" s="1"/>
  <c r="G54" i="3"/>
  <c r="M54" i="3" s="1"/>
  <c r="H54" i="3"/>
  <c r="N54" i="3" s="1"/>
  <c r="I54" i="3"/>
  <c r="O54" i="3" s="1"/>
  <c r="I27" i="3"/>
  <c r="O27" i="3" s="1"/>
  <c r="G27" i="3"/>
  <c r="M27" i="3" s="1"/>
  <c r="E27" i="3"/>
  <c r="K27" i="3" s="1"/>
  <c r="H27" i="3"/>
  <c r="N27" i="3" s="1"/>
  <c r="F27" i="3"/>
  <c r="L27" i="3" s="1"/>
  <c r="B130" i="3"/>
  <c r="B105" i="3"/>
  <c r="B80" i="3"/>
  <c r="B55" i="3"/>
  <c r="B28" i="3"/>
  <c r="E130" i="3" l="1"/>
  <c r="K130" i="3" s="1"/>
  <c r="I130" i="3"/>
  <c r="O130" i="3" s="1"/>
  <c r="H130" i="3"/>
  <c r="N130" i="3" s="1"/>
  <c r="G130" i="3"/>
  <c r="M130" i="3" s="1"/>
  <c r="F130" i="3"/>
  <c r="L130" i="3" s="1"/>
  <c r="H105" i="3"/>
  <c r="N105" i="3" s="1"/>
  <c r="E105" i="3"/>
  <c r="K105" i="3" s="1"/>
  <c r="F105" i="3"/>
  <c r="L105" i="3" s="1"/>
  <c r="G105" i="3"/>
  <c r="M105" i="3" s="1"/>
  <c r="I105" i="3"/>
  <c r="O105" i="3" s="1"/>
  <c r="G80" i="3"/>
  <c r="M80" i="3" s="1"/>
  <c r="H80" i="3"/>
  <c r="N80" i="3" s="1"/>
  <c r="E80" i="3"/>
  <c r="K80" i="3" s="1"/>
  <c r="F80" i="3"/>
  <c r="L80" i="3" s="1"/>
  <c r="I80" i="3"/>
  <c r="O80" i="3" s="1"/>
  <c r="I55" i="3"/>
  <c r="O55" i="3" s="1"/>
  <c r="G55" i="3"/>
  <c r="M55" i="3" s="1"/>
  <c r="H55" i="3"/>
  <c r="N55" i="3" s="1"/>
  <c r="E55" i="3"/>
  <c r="K55" i="3" s="1"/>
  <c r="F55" i="3"/>
  <c r="L55" i="3" s="1"/>
  <c r="E28" i="3"/>
  <c r="K28" i="3" s="1"/>
  <c r="I28" i="3"/>
  <c r="O28" i="3" s="1"/>
  <c r="F28" i="3"/>
  <c r="L28" i="3" s="1"/>
  <c r="G28" i="3"/>
  <c r="M28" i="3" s="1"/>
  <c r="H28" i="3"/>
  <c r="N28" i="3" s="1"/>
  <c r="B131" i="3"/>
  <c r="B106" i="3"/>
  <c r="B81" i="3"/>
  <c r="B56" i="3"/>
  <c r="B29" i="3"/>
  <c r="F131" i="3" l="1"/>
  <c r="L131" i="3" s="1"/>
  <c r="E131" i="3"/>
  <c r="K131" i="3" s="1"/>
  <c r="I131" i="3"/>
  <c r="O131" i="3" s="1"/>
  <c r="G131" i="3"/>
  <c r="M131" i="3" s="1"/>
  <c r="H131" i="3"/>
  <c r="N131" i="3" s="1"/>
  <c r="I106" i="3"/>
  <c r="O106" i="3" s="1"/>
  <c r="F106" i="3"/>
  <c r="L106" i="3" s="1"/>
  <c r="G106" i="3"/>
  <c r="M106" i="3" s="1"/>
  <c r="E106" i="3"/>
  <c r="K106" i="3" s="1"/>
  <c r="H106" i="3"/>
  <c r="N106" i="3" s="1"/>
  <c r="G81" i="3"/>
  <c r="M81" i="3" s="1"/>
  <c r="H81" i="3"/>
  <c r="N81" i="3" s="1"/>
  <c r="I81" i="3"/>
  <c r="O81" i="3" s="1"/>
  <c r="E81" i="3"/>
  <c r="K81" i="3" s="1"/>
  <c r="F81" i="3"/>
  <c r="L81" i="3" s="1"/>
  <c r="E56" i="3"/>
  <c r="K56" i="3" s="1"/>
  <c r="I56" i="3"/>
  <c r="O56" i="3" s="1"/>
  <c r="F56" i="3"/>
  <c r="L56" i="3" s="1"/>
  <c r="H56" i="3"/>
  <c r="N56" i="3" s="1"/>
  <c r="G56" i="3"/>
  <c r="M56" i="3" s="1"/>
  <c r="H29" i="3"/>
  <c r="N29" i="3" s="1"/>
  <c r="F29" i="3"/>
  <c r="L29" i="3" s="1"/>
  <c r="G29" i="3"/>
  <c r="M29" i="3" s="1"/>
  <c r="E29" i="3"/>
  <c r="K29" i="3" s="1"/>
  <c r="I29" i="3"/>
  <c r="O29" i="3" s="1"/>
  <c r="B132" i="3"/>
  <c r="B107" i="3"/>
  <c r="B82" i="3"/>
  <c r="B57" i="3"/>
  <c r="B30" i="3"/>
  <c r="F132" i="3" l="1"/>
  <c r="L132" i="3" s="1"/>
  <c r="E132" i="3"/>
  <c r="K132" i="3" s="1"/>
  <c r="H132" i="3"/>
  <c r="N132" i="3" s="1"/>
  <c r="I132" i="3"/>
  <c r="O132" i="3" s="1"/>
  <c r="G132" i="3"/>
  <c r="M132" i="3" s="1"/>
  <c r="I107" i="3"/>
  <c r="O107" i="3" s="1"/>
  <c r="G107" i="3"/>
  <c r="M107" i="3" s="1"/>
  <c r="H107" i="3"/>
  <c r="N107" i="3" s="1"/>
  <c r="F107" i="3"/>
  <c r="L107" i="3" s="1"/>
  <c r="E107" i="3"/>
  <c r="K107" i="3" s="1"/>
  <c r="G82" i="3"/>
  <c r="M82" i="3" s="1"/>
  <c r="H82" i="3"/>
  <c r="N82" i="3" s="1"/>
  <c r="E82" i="3"/>
  <c r="K82" i="3" s="1"/>
  <c r="I82" i="3"/>
  <c r="O82" i="3" s="1"/>
  <c r="F82" i="3"/>
  <c r="L82" i="3" s="1"/>
  <c r="F57" i="3"/>
  <c r="L57" i="3" s="1"/>
  <c r="G57" i="3"/>
  <c r="M57" i="3" s="1"/>
  <c r="I57" i="3"/>
  <c r="O57" i="3" s="1"/>
  <c r="H57" i="3"/>
  <c r="N57" i="3" s="1"/>
  <c r="E57" i="3"/>
  <c r="K57" i="3" s="1"/>
  <c r="I30" i="3"/>
  <c r="O30" i="3" s="1"/>
  <c r="E30" i="3"/>
  <c r="K30" i="3" s="1"/>
  <c r="F30" i="3"/>
  <c r="L30" i="3" s="1"/>
  <c r="G30" i="3"/>
  <c r="M30" i="3" s="1"/>
  <c r="H30" i="3"/>
  <c r="N30" i="3" s="1"/>
  <c r="B133" i="3"/>
  <c r="B108" i="3"/>
  <c r="B83" i="3"/>
  <c r="B58" i="3"/>
  <c r="B31" i="3"/>
  <c r="F133" i="3" l="1"/>
  <c r="L133" i="3" s="1"/>
  <c r="G133" i="3"/>
  <c r="M133" i="3" s="1"/>
  <c r="H133" i="3"/>
  <c r="N133" i="3" s="1"/>
  <c r="E133" i="3"/>
  <c r="K133" i="3" s="1"/>
  <c r="I133" i="3"/>
  <c r="O133" i="3" s="1"/>
  <c r="F108" i="3"/>
  <c r="L108" i="3" s="1"/>
  <c r="G108" i="3"/>
  <c r="M108" i="3" s="1"/>
  <c r="H108" i="3"/>
  <c r="N108" i="3" s="1"/>
  <c r="I108" i="3"/>
  <c r="O108" i="3" s="1"/>
  <c r="E108" i="3"/>
  <c r="K108" i="3" s="1"/>
  <c r="H83" i="3"/>
  <c r="N83" i="3" s="1"/>
  <c r="E83" i="3"/>
  <c r="K83" i="3" s="1"/>
  <c r="I83" i="3"/>
  <c r="O83" i="3" s="1"/>
  <c r="F83" i="3"/>
  <c r="L83" i="3" s="1"/>
  <c r="G83" i="3"/>
  <c r="M83" i="3" s="1"/>
  <c r="H58" i="3"/>
  <c r="N58" i="3" s="1"/>
  <c r="E58" i="3"/>
  <c r="K58" i="3" s="1"/>
  <c r="I58" i="3"/>
  <c r="O58" i="3" s="1"/>
  <c r="F58" i="3"/>
  <c r="L58" i="3" s="1"/>
  <c r="G58" i="3"/>
  <c r="M58" i="3" s="1"/>
  <c r="I31" i="3"/>
  <c r="O31" i="3" s="1"/>
  <c r="F31" i="3"/>
  <c r="L31" i="3" s="1"/>
  <c r="G31" i="3"/>
  <c r="M31" i="3" s="1"/>
  <c r="E31" i="3"/>
  <c r="K31" i="3" s="1"/>
  <c r="H31" i="3"/>
  <c r="N31" i="3" s="1"/>
  <c r="B134" i="3"/>
  <c r="B109" i="3"/>
  <c r="B84" i="3"/>
  <c r="B59" i="3"/>
  <c r="B32" i="3"/>
  <c r="G134" i="3" l="1"/>
  <c r="M134" i="3" s="1"/>
  <c r="F134" i="3"/>
  <c r="L134" i="3" s="1"/>
  <c r="E134" i="3"/>
  <c r="K134" i="3" s="1"/>
  <c r="I134" i="3"/>
  <c r="O134" i="3" s="1"/>
  <c r="H134" i="3"/>
  <c r="N134" i="3" s="1"/>
  <c r="F109" i="3"/>
  <c r="L109" i="3" s="1"/>
  <c r="H109" i="3"/>
  <c r="N109" i="3" s="1"/>
  <c r="G109" i="3"/>
  <c r="M109" i="3" s="1"/>
  <c r="E109" i="3"/>
  <c r="K109" i="3" s="1"/>
  <c r="I109" i="3"/>
  <c r="O109" i="3" s="1"/>
  <c r="G84" i="3"/>
  <c r="M84" i="3" s="1"/>
  <c r="I84" i="3"/>
  <c r="O84" i="3" s="1"/>
  <c r="E84" i="3"/>
  <c r="K84" i="3" s="1"/>
  <c r="H84" i="3"/>
  <c r="N84" i="3" s="1"/>
  <c r="F84" i="3"/>
  <c r="L84" i="3" s="1"/>
  <c r="E59" i="3"/>
  <c r="K59" i="3" s="1"/>
  <c r="F59" i="3"/>
  <c r="L59" i="3" s="1"/>
  <c r="I59" i="3"/>
  <c r="O59" i="3" s="1"/>
  <c r="G59" i="3"/>
  <c r="M59" i="3" s="1"/>
  <c r="H59" i="3"/>
  <c r="N59" i="3" s="1"/>
  <c r="G32" i="3"/>
  <c r="M32" i="3" s="1"/>
  <c r="I32" i="3"/>
  <c r="O32" i="3" s="1"/>
  <c r="F32" i="3"/>
  <c r="L32" i="3" s="1"/>
  <c r="E32" i="3"/>
  <c r="K32" i="3" s="1"/>
  <c r="H32" i="3"/>
  <c r="N32" i="3" s="1"/>
  <c r="B135" i="3"/>
  <c r="B110" i="3"/>
  <c r="B85" i="3"/>
  <c r="B60" i="3"/>
  <c r="B33" i="3"/>
  <c r="G135" i="3" l="1"/>
  <c r="M135" i="3" s="1"/>
  <c r="H135" i="3"/>
  <c r="N135" i="3" s="1"/>
  <c r="F135" i="3"/>
  <c r="L135" i="3" s="1"/>
  <c r="E135" i="3"/>
  <c r="K135" i="3" s="1"/>
  <c r="I135" i="3"/>
  <c r="O135" i="3" s="1"/>
  <c r="F110" i="3"/>
  <c r="L110" i="3" s="1"/>
  <c r="G110" i="3"/>
  <c r="M110" i="3" s="1"/>
  <c r="I110" i="3"/>
  <c r="O110" i="3" s="1"/>
  <c r="E110" i="3"/>
  <c r="K110" i="3" s="1"/>
  <c r="H110" i="3"/>
  <c r="N110" i="3" s="1"/>
  <c r="F85" i="3"/>
  <c r="L85" i="3" s="1"/>
  <c r="E85" i="3"/>
  <c r="K85" i="3" s="1"/>
  <c r="I85" i="3"/>
  <c r="O85" i="3" s="1"/>
  <c r="G85" i="3"/>
  <c r="M85" i="3" s="1"/>
  <c r="H85" i="3"/>
  <c r="N85" i="3" s="1"/>
  <c r="G60" i="3"/>
  <c r="M60" i="3" s="1"/>
  <c r="H60" i="3"/>
  <c r="N60" i="3" s="1"/>
  <c r="F60" i="3"/>
  <c r="L60" i="3" s="1"/>
  <c r="E60" i="3"/>
  <c r="K60" i="3" s="1"/>
  <c r="I60" i="3"/>
  <c r="O60" i="3" s="1"/>
  <c r="H33" i="3"/>
  <c r="N33" i="3" s="1"/>
  <c r="G33" i="3"/>
  <c r="M33" i="3" s="1"/>
  <c r="E33" i="3"/>
  <c r="K33" i="3" s="1"/>
  <c r="F33" i="3"/>
  <c r="L33" i="3" s="1"/>
  <c r="I33" i="3"/>
  <c r="O33" i="3" s="1"/>
  <c r="H137" i="3"/>
  <c r="B34" i="3"/>
  <c r="I137" i="3" l="1"/>
  <c r="G137" i="3"/>
  <c r="F112" i="3"/>
  <c r="F137" i="3"/>
  <c r="E112" i="3"/>
  <c r="H62" i="3"/>
  <c r="I87" i="3"/>
  <c r="E137" i="3"/>
  <c r="H112" i="3"/>
  <c r="G112" i="3"/>
  <c r="I112" i="3"/>
  <c r="E87" i="3"/>
  <c r="H87" i="3"/>
  <c r="F87" i="3"/>
  <c r="G87" i="3"/>
  <c r="I62" i="3"/>
  <c r="G62" i="3"/>
  <c r="E62" i="3"/>
  <c r="F62" i="3"/>
  <c r="F34" i="3"/>
  <c r="L34" i="3" s="1"/>
  <c r="I34" i="3"/>
  <c r="O34" i="3" s="1"/>
  <c r="E34" i="3"/>
  <c r="K34" i="3" s="1"/>
  <c r="H34" i="3"/>
  <c r="N34" i="3" s="1"/>
  <c r="G34" i="3"/>
  <c r="M34" i="3" s="1"/>
  <c r="B35" i="3"/>
  <c r="I35" i="3" l="1"/>
  <c r="O35" i="3" s="1"/>
  <c r="G35" i="3"/>
  <c r="M35" i="3" s="1"/>
  <c r="H35" i="3"/>
  <c r="N35" i="3" s="1"/>
  <c r="E35" i="3"/>
  <c r="K35" i="3" s="1"/>
  <c r="F35" i="3"/>
  <c r="L35" i="3" s="1"/>
  <c r="H37" i="3" l="1"/>
  <c r="G37" i="3"/>
  <c r="F37" i="3"/>
  <c r="I37" i="3"/>
  <c r="E37" i="3"/>
</calcChain>
</file>

<file path=xl/sharedStrings.xml><?xml version="1.0" encoding="utf-8"?>
<sst xmlns="http://schemas.openxmlformats.org/spreadsheetml/2006/main" count="159" uniqueCount="37">
  <si>
    <t>Customer</t>
  </si>
  <si>
    <t>SKU Detail</t>
  </si>
  <si>
    <t>SKU Count</t>
  </si>
  <si>
    <t>Revenue</t>
  </si>
  <si>
    <t>All Other SKUs</t>
  </si>
  <si>
    <t>Customer List Running Through Analysis:</t>
  </si>
  <si>
    <t>SKU Sales as Percent of Total Sales</t>
  </si>
  <si>
    <t>x</t>
  </si>
  <si>
    <t xml:space="preserve">x </t>
  </si>
  <si>
    <t>END.</t>
  </si>
  <si>
    <t>Top SKUs</t>
  </si>
  <si>
    <t>Stark Industries</t>
  </si>
  <si>
    <t>Frost International</t>
  </si>
  <si>
    <t>Wayne Enterprises</t>
  </si>
  <si>
    <t>Cyberdyne Systems</t>
  </si>
  <si>
    <t>Hammer Industries</t>
  </si>
  <si>
    <t>Vibranium Fastners, Inc.</t>
  </si>
  <si>
    <t>03895 Vibranium Tension Indicating Bolts_1/2"</t>
  </si>
  <si>
    <t>01568 Vibranium Flange Bolt_Powder Coated_3/8" x 3"</t>
  </si>
  <si>
    <t>00178 Vibranium Flat Washer_Bulk_1/4" x 0.734"</t>
  </si>
  <si>
    <t>00156 Vibranium Wedge Anchor #3</t>
  </si>
  <si>
    <t>05896 Vibranium Rod Anchor_DST</t>
  </si>
  <si>
    <t>03179 Vibranium Square Washer_1/2" x 2"</t>
  </si>
  <si>
    <t>02568 Vibranium Socket Cap Screw_1/4" x 2"</t>
  </si>
  <si>
    <t>01168 Vibranium Socket Shoulder Bolt_1/2" x 1/2"</t>
  </si>
  <si>
    <t>03179 Vibranium Hillside Washer #7</t>
  </si>
  <si>
    <t>Use =LARGE() to return the kth largest figure from an array.</t>
  </si>
  <si>
    <t>Use =OFFSET() to define the array =LARGE() is evaluating.</t>
  </si>
  <si>
    <t>Formula Explanation</t>
  </si>
  <si>
    <t>Ignore =IFERROR().</t>
  </si>
  <si>
    <t>Notice that =OFFSET() does not work if it is not nested in =LARGE() -------&gt;</t>
  </si>
  <si>
    <t>Formula Examples</t>
  </si>
  <si>
    <t>=OFFSET() then counts the number of "Stark Industries" entries to determine length of array.</t>
  </si>
  <si>
    <t>Refer to cell E13.</t>
  </si>
  <si>
    <t>Select the contents of cell G25 and press F9 to visualize the array.</t>
  </si>
  <si>
    <t>=OFFSET() identifies this array by first looking for the first entry of "Stark Industries" in column B on "Raw Data" tab.</t>
  </si>
  <si>
    <t>Formula Explanation (See Below)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</si>
</sst>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164" formatCode="&quot;$&quot;\ #,##0;[Red]\(&quot;$&quot;\ #,##0\)"/>
    <numFmt numFmtId="165" formatCode="&quot;No. &quot;0"/>
    <numFmt numFmtId="166" formatCode="0.0%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1"/>
      <color theme="0"/>
      <name val="Calibri"/>
      <family val="2"/>
      <scheme val="minor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8"/>
      <color indexed="8"/>
      <name val="Arial"/>
      <family val="2"/>
    </font>
    <font>
      <sz val="8"/>
      <color theme="1"/>
      <name val="Calibri"/>
      <family val="2"/>
      <scheme val="minor"/>
    </font>
    <font>
      <sz val="11"/>
      <color rgb="FF0000FF"/>
      <name val="Calibri"/>
      <family val="2"/>
      <scheme val="minor"/>
    </font>
    <font>
      <sz val="10"/>
      <color rgb="FF0000FF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/>
        <bgColor indexed="8"/>
      </patternFill>
    </fill>
    <fill>
      <patternFill patternType="solid">
        <fgColor theme="3"/>
        <bgColor indexed="64"/>
      </patternFill>
    </fill>
    <fill>
      <patternFill patternType="solid">
        <fgColor rgb="FFFFFFCC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0">
    <xf numFmtId="0" fontId="0" fillId="0" borderId="0" xfId="0"/>
    <xf numFmtId="164" fontId="4" fillId="0" borderId="0" xfId="0" applyNumberFormat="1" applyFont="1" applyFill="1" applyBorder="1" applyAlignment="1" applyProtection="1">
      <alignment horizontal="center"/>
    </xf>
    <xf numFmtId="0" fontId="1" fillId="0" borderId="0" xfId="0" applyFont="1"/>
    <xf numFmtId="0" fontId="2" fillId="0" borderId="0" xfId="0" applyFont="1"/>
    <xf numFmtId="0" fontId="0" fillId="0" borderId="0" xfId="0" applyBorder="1"/>
    <xf numFmtId="0" fontId="0" fillId="0" borderId="0" xfId="0" applyFill="1" applyBorder="1"/>
    <xf numFmtId="0" fontId="3" fillId="0" borderId="0" xfId="0" applyNumberFormat="1" applyFont="1" applyFill="1" applyBorder="1" applyAlignment="1" applyProtection="1">
      <alignment horizontal="left" vertical="center"/>
    </xf>
    <xf numFmtId="0" fontId="0" fillId="0" borderId="0" xfId="0" applyFill="1"/>
    <xf numFmtId="0" fontId="0" fillId="0" borderId="0" xfId="0" applyFont="1" applyBorder="1"/>
    <xf numFmtId="0" fontId="6" fillId="3" borderId="0" xfId="0" applyNumberFormat="1" applyFont="1" applyFill="1" applyBorder="1" applyAlignment="1" applyProtection="1">
      <alignment horizontal="left" vertical="center"/>
    </xf>
    <xf numFmtId="0" fontId="3" fillId="2" borderId="0" xfId="0" applyNumberFormat="1" applyFont="1" applyFill="1" applyBorder="1" applyAlignment="1" applyProtection="1">
      <alignment horizontal="left" vertical="center"/>
    </xf>
    <xf numFmtId="0" fontId="6" fillId="3" borderId="0" xfId="0" applyNumberFormat="1" applyFont="1" applyFill="1" applyBorder="1" applyAlignment="1" applyProtection="1">
      <alignment horizontal="center" vertical="center"/>
    </xf>
    <xf numFmtId="0" fontId="7" fillId="3" borderId="0" xfId="0" applyNumberFormat="1" applyFont="1" applyFill="1" applyBorder="1" applyAlignment="1" applyProtection="1">
      <alignment horizontal="center" vertical="center"/>
    </xf>
    <xf numFmtId="41" fontId="0" fillId="0" borderId="0" xfId="0" applyNumberFormat="1"/>
    <xf numFmtId="0" fontId="6" fillId="0" borderId="0" xfId="0" applyNumberFormat="1" applyFont="1" applyFill="1" applyBorder="1" applyAlignment="1" applyProtection="1">
      <alignment horizontal="center" vertical="center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0" fillId="0" borderId="0" xfId="0" applyFont="1" applyBorder="1" applyAlignment="1">
      <alignment horizontal="left" indent="1"/>
    </xf>
    <xf numFmtId="165" fontId="0" fillId="0" borderId="0" xfId="0" applyNumberFormat="1" applyFont="1" applyFill="1" applyBorder="1" applyAlignment="1">
      <alignment horizontal="left" indent="2"/>
    </xf>
    <xf numFmtId="0" fontId="0" fillId="0" borderId="0" xfId="0" applyFont="1" applyBorder="1" applyAlignment="1">
      <alignment horizontal="left" indent="2"/>
    </xf>
    <xf numFmtId="41" fontId="0" fillId="0" borderId="0" xfId="0" applyNumberFormat="1" applyAlignment="1">
      <alignment horizontal="right"/>
    </xf>
    <xf numFmtId="0" fontId="4" fillId="5" borderId="0" xfId="0" applyNumberFormat="1" applyFont="1" applyFill="1" applyBorder="1" applyAlignment="1" applyProtection="1">
      <alignment horizontal="left" vertical="center"/>
    </xf>
    <xf numFmtId="0" fontId="0" fillId="5" borderId="0" xfId="0" applyFont="1" applyFill="1"/>
    <xf numFmtId="0" fontId="0" fillId="0" borderId="0" xfId="0" applyFont="1"/>
    <xf numFmtId="165" fontId="9" fillId="0" borderId="0" xfId="0" applyNumberFormat="1" applyFont="1" applyFill="1" applyBorder="1" applyAlignment="1">
      <alignment horizontal="left" indent="2"/>
    </xf>
    <xf numFmtId="0" fontId="9" fillId="0" borderId="0" xfId="0" applyFont="1" applyBorder="1"/>
    <xf numFmtId="0" fontId="8" fillId="2" borderId="0" xfId="0" applyNumberFormat="1" applyFont="1" applyFill="1" applyBorder="1" applyAlignment="1" applyProtection="1">
      <alignment horizontal="left" vertical="center"/>
    </xf>
    <xf numFmtId="0" fontId="9" fillId="0" borderId="0" xfId="0" applyFont="1" applyBorder="1" applyAlignment="1">
      <alignment horizontal="left" indent="1"/>
    </xf>
    <xf numFmtId="0" fontId="9" fillId="0" borderId="0" xfId="0" applyFont="1"/>
    <xf numFmtId="166" fontId="0" fillId="0" borderId="0" xfId="0" applyNumberFormat="1" applyFill="1"/>
    <xf numFmtId="0" fontId="4" fillId="2" borderId="0" xfId="0" applyNumberFormat="1" applyFont="1" applyFill="1" applyBorder="1" applyAlignment="1" applyProtection="1">
      <alignment horizontal="left" vertical="center"/>
    </xf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1" xfId="0" applyFont="1" applyBorder="1" applyAlignment="1">
      <alignment horizontal="left" indent="1"/>
    </xf>
    <xf numFmtId="0" fontId="3" fillId="0" borderId="1" xfId="0" applyNumberFormat="1" applyFont="1" applyFill="1" applyBorder="1" applyAlignment="1" applyProtection="1">
      <alignment horizontal="left" vertical="center"/>
    </xf>
    <xf numFmtId="41" fontId="0" fillId="0" borderId="1" xfId="0" applyNumberFormat="1" applyBorder="1"/>
    <xf numFmtId="0" fontId="0" fillId="4" borderId="0" xfId="0" applyFill="1" applyBorder="1" applyAlignment="1">
      <alignment horizontal="center"/>
    </xf>
    <xf numFmtId="0" fontId="0" fillId="4" borderId="0" xfId="0" applyFill="1"/>
    <xf numFmtId="42" fontId="0" fillId="0" borderId="1" xfId="0" applyNumberFormat="1" applyFont="1" applyBorder="1" applyAlignment="1">
      <alignment horizontal="left" indent="1"/>
    </xf>
    <xf numFmtId="42" fontId="4" fillId="0" borderId="1" xfId="0" applyNumberFormat="1" applyFont="1" applyFill="1" applyBorder="1" applyAlignment="1" applyProtection="1">
      <alignment horizontal="left" vertical="center"/>
    </xf>
    <xf numFmtId="42" fontId="0" fillId="0" borderId="1" xfId="0" applyNumberFormat="1" applyFont="1" applyBorder="1"/>
    <xf numFmtId="41" fontId="0" fillId="0" borderId="0" xfId="0" applyNumberFormat="1" applyBorder="1"/>
    <xf numFmtId="49" fontId="10" fillId="5" borderId="0" xfId="0" applyNumberFormat="1" applyFont="1" applyFill="1" applyBorder="1"/>
    <xf numFmtId="49" fontId="11" fillId="5" borderId="0" xfId="0" applyNumberFormat="1" applyFont="1" applyFill="1" applyBorder="1" applyAlignment="1" applyProtection="1">
      <alignment horizontal="left"/>
    </xf>
    <xf numFmtId="41" fontId="11" fillId="5" borderId="0" xfId="0" applyNumberFormat="1" applyFont="1" applyFill="1" applyBorder="1" applyAlignment="1" applyProtection="1">
      <alignment horizontal="center"/>
    </xf>
    <xf numFmtId="41" fontId="10" fillId="5" borderId="0" xfId="1" applyNumberFormat="1" applyFont="1" applyFill="1" applyBorder="1" applyAlignment="1">
      <alignment horizontal="center"/>
    </xf>
    <xf numFmtId="41" fontId="10" fillId="5" borderId="0" xfId="0" applyNumberFormat="1" applyFont="1" applyFill="1"/>
    <xf numFmtId="0" fontId="10" fillId="5" borderId="0" xfId="0" applyFont="1" applyFill="1" applyBorder="1"/>
    <xf numFmtId="0" fontId="0" fillId="0" borderId="0" xfId="0" applyFill="1" applyBorder="1" applyAlignment="1"/>
    <xf numFmtId="0" fontId="0" fillId="0" borderId="0" xfId="0" quotePrefix="1" applyFill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0000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97"/>
  <sheetViews>
    <sheetView showGridLines="0" tabSelected="1" zoomScaleNormal="100" workbookViewId="0">
      <pane xSplit="2" ySplit="12" topLeftCell="E13" activePane="bottomRight" state="frozen"/>
      <selection pane="topRight" activeCell="C1" sqref="C1"/>
      <selection pane="bottomLeft" activeCell="A5" sqref="A5"/>
      <selection pane="bottomRight" activeCell="E13" sqref="E13"/>
    </sheetView>
  </sheetViews>
  <sheetFormatPr defaultRowHeight="15" outlineLevelRow="1" outlineLevelCol="1" x14ac:dyDescent="0.25"/>
  <cols>
    <col min="1" max="1" width="1.7109375" style="31" customWidth="1"/>
    <col min="2" max="2" width="27.7109375" style="3" bestFit="1" customWidth="1"/>
    <col min="3" max="3" width="18.28515625" style="3" hidden="1" customWidth="1" outlineLevel="1"/>
    <col min="4" max="4" width="10.7109375" hidden="1" customWidth="1" outlineLevel="1"/>
    <col min="5" max="5" width="13.28515625" customWidth="1" collapsed="1"/>
    <col min="6" max="9" width="13.28515625" customWidth="1"/>
    <col min="10" max="10" width="1.7109375" customWidth="1"/>
    <col min="11" max="15" width="8.28515625" customWidth="1"/>
  </cols>
  <sheetData>
    <row r="1" spans="1:15" ht="5.0999999999999996" customHeight="1" x14ac:dyDescent="0.25"/>
    <row r="2" spans="1:15" x14ac:dyDescent="0.25">
      <c r="B2" s="3" t="s">
        <v>16</v>
      </c>
    </row>
    <row r="3" spans="1:15" ht="5.0999999999999996" customHeight="1" x14ac:dyDescent="0.25"/>
    <row r="4" spans="1:15" ht="15" hidden="1" customHeight="1" outlineLevel="1" x14ac:dyDescent="0.25">
      <c r="B4" s="23" t="s">
        <v>5</v>
      </c>
    </row>
    <row r="5" spans="1:15" ht="5.0999999999999996" hidden="1" customHeight="1" outlineLevel="1" x14ac:dyDescent="0.25">
      <c r="B5" s="23"/>
    </row>
    <row r="6" spans="1:15" hidden="1" outlineLevel="1" x14ac:dyDescent="0.25">
      <c r="B6" s="21" t="s">
        <v>11</v>
      </c>
    </row>
    <row r="7" spans="1:15" hidden="1" outlineLevel="1" x14ac:dyDescent="0.25">
      <c r="B7" s="21" t="s">
        <v>12</v>
      </c>
    </row>
    <row r="8" spans="1:15" hidden="1" outlineLevel="1" x14ac:dyDescent="0.25">
      <c r="B8" s="22" t="s">
        <v>13</v>
      </c>
    </row>
    <row r="9" spans="1:15" hidden="1" outlineLevel="1" x14ac:dyDescent="0.25">
      <c r="B9" s="22" t="s">
        <v>14</v>
      </c>
    </row>
    <row r="10" spans="1:15" hidden="1" outlineLevel="1" x14ac:dyDescent="0.25">
      <c r="B10" s="22" t="s">
        <v>15</v>
      </c>
    </row>
    <row r="11" spans="1:15" ht="5.0999999999999996" hidden="1" customHeight="1" outlineLevel="1" x14ac:dyDescent="0.25"/>
    <row r="12" spans="1:15" collapsed="1" x14ac:dyDescent="0.25">
      <c r="B12" s="9" t="s">
        <v>0</v>
      </c>
      <c r="C12" s="9"/>
      <c r="D12" s="9"/>
      <c r="E12" s="12">
        <v>2018</v>
      </c>
      <c r="F12" s="12">
        <f>E12+1</f>
        <v>2019</v>
      </c>
      <c r="G12" s="12">
        <f t="shared" ref="G12:I12" si="0">F12+1</f>
        <v>2020</v>
      </c>
      <c r="H12" s="12">
        <f t="shared" si="0"/>
        <v>2021</v>
      </c>
      <c r="I12" s="12">
        <f t="shared" si="0"/>
        <v>2022</v>
      </c>
      <c r="K12" s="12">
        <f>E12</f>
        <v>2018</v>
      </c>
      <c r="L12" s="12">
        <f>+K12+1</f>
        <v>2019</v>
      </c>
      <c r="M12" s="12">
        <f t="shared" ref="M12" si="1">+L12+1</f>
        <v>2020</v>
      </c>
      <c r="N12" s="12">
        <f t="shared" ref="N12:O12" si="2">+M12+1</f>
        <v>2021</v>
      </c>
      <c r="O12" s="12">
        <f t="shared" si="2"/>
        <v>2022</v>
      </c>
    </row>
    <row r="13" spans="1:15" s="7" customFormat="1" ht="5.0999999999999996" customHeight="1" x14ac:dyDescent="0.25">
      <c r="A13" s="32"/>
      <c r="B13" s="6"/>
      <c r="C13" s="6"/>
      <c r="D13" s="6"/>
      <c r="E13" s="6"/>
      <c r="F13" s="6"/>
      <c r="G13" s="6"/>
      <c r="H13" s="6"/>
      <c r="I13" s="6"/>
      <c r="K13" s="6"/>
      <c r="L13" s="6"/>
      <c r="M13" s="6"/>
      <c r="N13" s="6"/>
      <c r="O13" s="6"/>
    </row>
    <row r="14" spans="1:15" s="7" customFormat="1" ht="15" customHeight="1" x14ac:dyDescent="0.25">
      <c r="A14" s="32" t="s">
        <v>7</v>
      </c>
      <c r="B14" s="10" t="str">
        <f>B6</f>
        <v>Stark Industries</v>
      </c>
      <c r="C14" s="10"/>
      <c r="D14" s="10"/>
      <c r="E14" s="10"/>
      <c r="F14" s="10"/>
      <c r="G14" s="10"/>
      <c r="H14" s="10"/>
      <c r="I14" s="10"/>
      <c r="K14" s="30" t="s">
        <v>6</v>
      </c>
      <c r="L14" s="10"/>
      <c r="M14" s="10"/>
      <c r="N14" s="10"/>
      <c r="O14" s="10"/>
    </row>
    <row r="15" spans="1:15" s="7" customFormat="1" ht="5.0999999999999996" customHeight="1" x14ac:dyDescent="0.25">
      <c r="A15" s="32"/>
      <c r="B15" s="8"/>
      <c r="C15" s="8"/>
      <c r="D15" s="6"/>
      <c r="E15" s="13"/>
      <c r="F15" s="13"/>
      <c r="G15" s="13"/>
      <c r="H15" s="13"/>
      <c r="I15" s="13"/>
    </row>
    <row r="16" spans="1:15" s="7" customFormat="1" ht="15" customHeight="1" x14ac:dyDescent="0.25">
      <c r="A16" s="32"/>
      <c r="B16" s="38" t="s">
        <v>3</v>
      </c>
      <c r="C16" s="38"/>
      <c r="D16" s="39"/>
      <c r="E16" s="40">
        <f>SUMIF('Raw Data'!$B$4:$B$53,$B14,'Raw Data'!D$4:D$53)</f>
        <v>757</v>
      </c>
      <c r="F16" s="40">
        <f>SUMIF('Raw Data'!$B$4:$B$53,$B14,'Raw Data'!E$4:E$53)</f>
        <v>3852.0360532907966</v>
      </c>
      <c r="G16" s="40">
        <f>SUMIF('Raw Data'!$B$4:$B$53,$B14,'Raw Data'!F$4:F$53)</f>
        <v>126935.30400333917</v>
      </c>
      <c r="H16" s="40">
        <f>SUMIF('Raw Data'!$B$4:$B$53,$B14,'Raw Data'!G$4:G$53)</f>
        <v>929327.14696076245</v>
      </c>
      <c r="I16" s="40">
        <f>SUMIF('Raw Data'!$B$4:$B$53,$B14,'Raw Data'!H$4:H$53)</f>
        <v>2421842.7031460162</v>
      </c>
    </row>
    <row r="17" spans="1:15" s="7" customFormat="1" ht="5.0999999999999996" customHeight="1" x14ac:dyDescent="0.25">
      <c r="A17" s="32"/>
      <c r="B17" s="8"/>
      <c r="C17" s="8"/>
      <c r="D17" s="6"/>
      <c r="E17" s="13"/>
      <c r="F17" s="13"/>
      <c r="G17" s="13"/>
      <c r="H17" s="13"/>
      <c r="I17" s="13"/>
    </row>
    <row r="18" spans="1:15" s="7" customFormat="1" ht="15" customHeight="1" x14ac:dyDescent="0.25">
      <c r="A18" s="32"/>
      <c r="B18" s="33" t="s">
        <v>2</v>
      </c>
      <c r="C18" s="33"/>
      <c r="D18" s="34"/>
      <c r="E18" s="35">
        <f>COUNTIFS('Raw Data'!$B$4:$B$53,$B14,'Raw Data'!D$4:D$53,"&gt;0")</f>
        <v>1</v>
      </c>
      <c r="F18" s="35">
        <f>COUNTIFS('Raw Data'!$B$4:$B$53,$B14,'Raw Data'!E$4:E$53,"&gt;0")</f>
        <v>2</v>
      </c>
      <c r="G18" s="35">
        <f>COUNTIFS('Raw Data'!$B$4:$B$53,$B14,'Raw Data'!F$4:F$53,"&gt;0")</f>
        <v>4</v>
      </c>
      <c r="H18" s="35">
        <f>COUNTIFS('Raw Data'!$B$4:$B$53,$B14,'Raw Data'!G$4:G$53,"&gt;0")</f>
        <v>5</v>
      </c>
      <c r="I18" s="35">
        <f>COUNTIFS('Raw Data'!$B$4:$B$53,$B14,'Raw Data'!H$4:H$53,"&gt;0")</f>
        <v>6</v>
      </c>
    </row>
    <row r="19" spans="1:15" s="7" customFormat="1" ht="5.0999999999999996" customHeight="1" x14ac:dyDescent="0.25">
      <c r="A19" s="32"/>
      <c r="B19" s="8"/>
      <c r="C19" s="8"/>
      <c r="D19" s="6"/>
      <c r="E19" s="13"/>
      <c r="F19" s="13"/>
      <c r="G19" s="13"/>
      <c r="H19" s="13"/>
      <c r="I19" s="13"/>
    </row>
    <row r="20" spans="1:15" s="7" customFormat="1" ht="15" customHeight="1" x14ac:dyDescent="0.25">
      <c r="A20" s="32"/>
      <c r="B20" s="17" t="s">
        <v>10</v>
      </c>
      <c r="C20" s="17"/>
      <c r="D20" s="6"/>
      <c r="E20" s="13"/>
      <c r="F20" s="13"/>
      <c r="G20" s="13"/>
      <c r="H20" s="13"/>
      <c r="I20" s="13"/>
    </row>
    <row r="21" spans="1:15" s="7" customFormat="1" ht="15" customHeight="1" x14ac:dyDescent="0.25">
      <c r="A21" s="32"/>
      <c r="B21" s="18">
        <v>1</v>
      </c>
      <c r="C21" s="24" t="str">
        <f>B14</f>
        <v>Stark Industries</v>
      </c>
      <c r="D21" s="6"/>
      <c r="E21" s="13">
        <f ca="1">IFERROR(LARGE(OFFSET('Raw Data'!D$1,MATCH($C21,'Raw Data'!$B:$B,0)-1,,COUNTIF('Raw Data'!$B:$B,$C21),),$B21),"NA")</f>
        <v>757</v>
      </c>
      <c r="F21" s="13">
        <f ca="1">IFERROR(LARGE(OFFSET('Raw Data'!E$1,MATCH($C21,'Raw Data'!$B:$B,0)-1,,COUNTIF('Raw Data'!$B:$B,$C21),),$B21),"NA")</f>
        <v>2847.0360532907966</v>
      </c>
      <c r="G21" s="13">
        <f ca="1">IFERROR(LARGE(OFFSET('Raw Data'!F$1,MATCH($C21,'Raw Data'!$B:$B,0)-1,,COUNTIF('Raw Data'!$B:$B,$C21),),$B21),"NA")</f>
        <v>49421.19263330914</v>
      </c>
      <c r="H21" s="13">
        <f ca="1">IFERROR(LARGE(OFFSET('Raw Data'!G$1,MATCH($C21,'Raw Data'!$B:$B,0)-1,,COUNTIF('Raw Data'!$B:$B,$C21),),$B21),"NA")</f>
        <v>500056</v>
      </c>
      <c r="I21" s="13">
        <f ca="1">IFERROR(LARGE(OFFSET('Raw Data'!H$1,MATCH($C21,'Raw Data'!$B:$B,0)-1,,COUNTIF('Raw Data'!$B:$B,$C21),),$B21),"NA")</f>
        <v>1139475</v>
      </c>
      <c r="K21" s="29">
        <f ca="1">IFERROR(E21/E$16,0)</f>
        <v>1</v>
      </c>
      <c r="L21" s="29">
        <f t="shared" ref="L21:O35" ca="1" si="3">IFERROR(F21/F$16,0)</f>
        <v>0.7390990151451392</v>
      </c>
      <c r="M21" s="29">
        <f t="shared" ca="1" si="3"/>
        <v>0.38934158641955952</v>
      </c>
      <c r="N21" s="29">
        <f t="shared" ca="1" si="3"/>
        <v>0.53808392624208268</v>
      </c>
      <c r="O21" s="29">
        <f t="shared" ca="1" si="3"/>
        <v>0.47049917755591719</v>
      </c>
    </row>
    <row r="22" spans="1:15" s="7" customFormat="1" ht="15" customHeight="1" x14ac:dyDescent="0.25">
      <c r="A22" s="32"/>
      <c r="B22" s="18">
        <f>B21+1</f>
        <v>2</v>
      </c>
      <c r="C22" s="24" t="str">
        <f>B14</f>
        <v>Stark Industries</v>
      </c>
      <c r="D22" s="6"/>
      <c r="E22" s="13">
        <f ca="1">IFERROR(LARGE(OFFSET('Raw Data'!D$1,MATCH($C22,'Raw Data'!$B:$B,0)-1,,COUNTIF('Raw Data'!$B:$B,$C22),),$B22),"NA")</f>
        <v>0</v>
      </c>
      <c r="F22" s="13">
        <f ca="1">IFERROR(LARGE(OFFSET('Raw Data'!E$1,MATCH($C22,'Raw Data'!$B:$B,0)-1,,COUNTIF('Raw Data'!$B:$B,$C22),),$B22),"NA")</f>
        <v>1005</v>
      </c>
      <c r="G22" s="13">
        <f ca="1">IFERROR(LARGE(OFFSET('Raw Data'!F$1,MATCH($C22,'Raw Data'!$B:$B,0)-1,,COUNTIF('Raw Data'!$B:$B,$C22),),$B22),"NA")</f>
        <v>46530.111370030034</v>
      </c>
      <c r="H22" s="13">
        <f ca="1">IFERROR(LARGE(OFFSET('Raw Data'!G$1,MATCH($C22,'Raw Data'!$B:$B,0)-1,,COUNTIF('Raw Data'!$B:$B,$C22),),$B22),"NA")</f>
        <v>284703</v>
      </c>
      <c r="I22" s="13">
        <f ca="1">IFERROR(LARGE(OFFSET('Raw Data'!H$1,MATCH($C22,'Raw Data'!$B:$B,0)-1,,COUNTIF('Raw Data'!$B:$B,$C22),),$B22),"NA")</f>
        <v>673715</v>
      </c>
      <c r="K22" s="29">
        <f t="shared" ref="K22:K35" ca="1" si="4">IFERROR(E22/E$16,0)</f>
        <v>0</v>
      </c>
      <c r="L22" s="29">
        <f t="shared" ca="1" si="3"/>
        <v>0.26090098485486085</v>
      </c>
      <c r="M22" s="29">
        <f t="shared" ca="1" si="3"/>
        <v>0.36656556452416111</v>
      </c>
      <c r="N22" s="29">
        <f t="shared" ca="1" si="3"/>
        <v>0.30635390446849886</v>
      </c>
      <c r="O22" s="29">
        <f t="shared" ca="1" si="3"/>
        <v>0.27818280647410848</v>
      </c>
    </row>
    <row r="23" spans="1:15" s="7" customFormat="1" ht="15" customHeight="1" x14ac:dyDescent="0.25">
      <c r="A23" s="32"/>
      <c r="B23" s="18">
        <f t="shared" ref="B23:B25" si="5">B22+1</f>
        <v>3</v>
      </c>
      <c r="C23" s="24" t="str">
        <f>B14</f>
        <v>Stark Industries</v>
      </c>
      <c r="D23" s="6"/>
      <c r="E23" s="13">
        <f ca="1">IFERROR(LARGE(OFFSET('Raw Data'!D$1,MATCH($C23,'Raw Data'!$B:$B,0)-1,,COUNTIF('Raw Data'!$B:$B,$C23),),$B23),"NA")</f>
        <v>0</v>
      </c>
      <c r="F23" s="13">
        <f ca="1">IFERROR(LARGE(OFFSET('Raw Data'!E$1,MATCH($C23,'Raw Data'!$B:$B,0)-1,,COUNTIF('Raw Data'!$B:$B,$C23),),$B23),"NA")</f>
        <v>0</v>
      </c>
      <c r="G23" s="13">
        <f ca="1">IFERROR(LARGE(OFFSET('Raw Data'!F$1,MATCH($C23,'Raw Data'!$B:$B,0)-1,,COUNTIF('Raw Data'!$B:$B,$C23),),$B23),"NA")</f>
        <v>25753</v>
      </c>
      <c r="H23" s="13">
        <f ca="1">IFERROR(LARGE(OFFSET('Raw Data'!G$1,MATCH($C23,'Raw Data'!$B:$B,0)-1,,COUNTIF('Raw Data'!$B:$B,$C23),),$B23),"NA")</f>
        <v>70144</v>
      </c>
      <c r="I23" s="13">
        <f ca="1">IFERROR(LARGE(OFFSET('Raw Data'!H$1,MATCH($C23,'Raw Data'!$B:$B,0)-1,,COUNTIF('Raw Data'!$B:$B,$C23),),$B23),"NA")</f>
        <v>298247</v>
      </c>
      <c r="K23" s="29">
        <f t="shared" ca="1" si="4"/>
        <v>0</v>
      </c>
      <c r="L23" s="29">
        <f t="shared" ca="1" si="3"/>
        <v>0</v>
      </c>
      <c r="M23" s="29">
        <f t="shared" ca="1" si="3"/>
        <v>0.20288287960709922</v>
      </c>
      <c r="N23" s="29">
        <f t="shared" ca="1" si="3"/>
        <v>7.5478264279050036E-2</v>
      </c>
      <c r="O23" s="29">
        <f t="shared" ca="1" si="3"/>
        <v>0.12314879063473937</v>
      </c>
    </row>
    <row r="24" spans="1:15" s="7" customFormat="1" ht="15" customHeight="1" x14ac:dyDescent="0.25">
      <c r="A24" s="32"/>
      <c r="B24" s="18">
        <f t="shared" si="5"/>
        <v>4</v>
      </c>
      <c r="C24" s="24" t="str">
        <f>B14</f>
        <v>Stark Industries</v>
      </c>
      <c r="D24" s="6"/>
      <c r="E24" s="13">
        <f ca="1">IFERROR(LARGE(OFFSET('Raw Data'!D$1,MATCH($C24,'Raw Data'!$B:$B,0)-1,,COUNTIF('Raw Data'!$B:$B,$C24),),$B24),"NA")</f>
        <v>0</v>
      </c>
      <c r="F24" s="13">
        <f ca="1">IFERROR(LARGE(OFFSET('Raw Data'!E$1,MATCH($C24,'Raw Data'!$B:$B,0)-1,,COUNTIF('Raw Data'!$B:$B,$C24),),$B24),"NA")</f>
        <v>0</v>
      </c>
      <c r="G24" s="13">
        <f ca="1">IFERROR(LARGE(OFFSET('Raw Data'!F$1,MATCH($C24,'Raw Data'!$B:$B,0)-1,,COUNTIF('Raw Data'!$B:$B,$C24),),$B24),"NA")</f>
        <v>5231</v>
      </c>
      <c r="H24" s="13">
        <f ca="1">IFERROR(LARGE(OFFSET('Raw Data'!G$1,MATCH($C24,'Raw Data'!$B:$B,0)-1,,COUNTIF('Raw Data'!$B:$B,$C24),),$B24),"NA")</f>
        <v>54346.398501583157</v>
      </c>
      <c r="I24" s="13">
        <f ca="1">IFERROR(LARGE(OFFSET('Raw Data'!H$1,MATCH($C24,'Raw Data'!$B:$B,0)-1,,COUNTIF('Raw Data'!$B:$B,$C24),),$B24),"NA")</f>
        <v>210727.78314601627</v>
      </c>
      <c r="K24" s="29">
        <f t="shared" ca="1" si="4"/>
        <v>0</v>
      </c>
      <c r="L24" s="29">
        <f t="shared" ca="1" si="3"/>
        <v>0</v>
      </c>
      <c r="M24" s="29">
        <f t="shared" ca="1" si="3"/>
        <v>4.1209969449180137E-2</v>
      </c>
      <c r="N24" s="29">
        <f t="shared" ca="1" si="3"/>
        <v>5.847929728440155E-2</v>
      </c>
      <c r="O24" s="29">
        <f t="shared" ca="1" si="3"/>
        <v>8.7011341765622183E-2</v>
      </c>
    </row>
    <row r="25" spans="1:15" s="7" customFormat="1" ht="15" customHeight="1" x14ac:dyDescent="0.25">
      <c r="A25" s="32"/>
      <c r="B25" s="18">
        <f t="shared" si="5"/>
        <v>5</v>
      </c>
      <c r="C25" s="24" t="str">
        <f>B14</f>
        <v>Stark Industries</v>
      </c>
      <c r="D25" s="6"/>
      <c r="E25" s="13">
        <f ca="1">IFERROR(LARGE(OFFSET('Raw Data'!D$1,MATCH($C25,'Raw Data'!$B:$B,0)-1,,COUNTIF('Raw Data'!$B:$B,$C25),),$B25),"NA")</f>
        <v>0</v>
      </c>
      <c r="F25" s="13">
        <f ca="1">IFERROR(LARGE(OFFSET('Raw Data'!E$1,MATCH($C25,'Raw Data'!$B:$B,0)-1,,COUNTIF('Raw Data'!$B:$B,$C25),),$B25),"NA")</f>
        <v>0</v>
      </c>
      <c r="G25" s="13">
        <f ca="1">IFERROR(LARGE(OFFSET('Raw Data'!F$1,MATCH($C25,'Raw Data'!$B:$B,0)-1,,COUNTIF('Raw Data'!$B:$B,$C25),),$B25),"NA")</f>
        <v>0</v>
      </c>
      <c r="H25" s="13">
        <f ca="1">IFERROR(LARGE(OFFSET('Raw Data'!G$1,MATCH($C25,'Raw Data'!$B:$B,0)-1,,COUNTIF('Raw Data'!$B:$B,$C25),),$B25),"NA")</f>
        <v>20077.748459179322</v>
      </c>
      <c r="I25" s="13">
        <f ca="1">IFERROR(LARGE(OFFSET('Raw Data'!H$1,MATCH($C25,'Raw Data'!$B:$B,0)-1,,COUNTIF('Raw Data'!$B:$B,$C25),),$B25),"NA")</f>
        <v>93394</v>
      </c>
      <c r="K25" s="29">
        <f t="shared" ca="1" si="4"/>
        <v>0</v>
      </c>
      <c r="L25" s="29">
        <f t="shared" ca="1" si="3"/>
        <v>0</v>
      </c>
      <c r="M25" s="29">
        <f t="shared" ca="1" si="3"/>
        <v>0</v>
      </c>
      <c r="N25" s="29">
        <f t="shared" ca="1" si="3"/>
        <v>2.1604607725966962E-2</v>
      </c>
      <c r="O25" s="29">
        <f t="shared" ca="1" si="3"/>
        <v>3.8563198129539775E-2</v>
      </c>
    </row>
    <row r="26" spans="1:15" s="7" customFormat="1" ht="15" hidden="1" customHeight="1" outlineLevel="1" x14ac:dyDescent="0.25">
      <c r="A26" s="32"/>
      <c r="B26" s="18">
        <f t="shared" ref="B26:B33" si="6">B25+1</f>
        <v>6</v>
      </c>
      <c r="C26" s="24" t="str">
        <f>B14</f>
        <v>Stark Industries</v>
      </c>
      <c r="D26" s="6"/>
      <c r="E26" s="13">
        <f ca="1">IFERROR(LARGE(OFFSET('Raw Data'!D$1,MATCH($C26,'Raw Data'!$B:$B,0)-1,,COUNTIF('Raw Data'!$B:$B,$C26),),$B26),"NA")</f>
        <v>0</v>
      </c>
      <c r="F26" s="13">
        <f ca="1">IFERROR(LARGE(OFFSET('Raw Data'!E$1,MATCH($C26,'Raw Data'!$B:$B,0)-1,,COUNTIF('Raw Data'!$B:$B,$C26),),$B26),"NA")</f>
        <v>0</v>
      </c>
      <c r="G26" s="13">
        <f ca="1">IFERROR(LARGE(OFFSET('Raw Data'!F$1,MATCH($C26,'Raw Data'!$B:$B,0)-1,,COUNTIF('Raw Data'!$B:$B,$C26),),$B26),"NA")</f>
        <v>0</v>
      </c>
      <c r="H26" s="13">
        <f ca="1">IFERROR(LARGE(OFFSET('Raw Data'!G$1,MATCH($C26,'Raw Data'!$B:$B,0)-1,,COUNTIF('Raw Data'!$B:$B,$C26),),$B26),"NA")</f>
        <v>0</v>
      </c>
      <c r="I26" s="13">
        <f ca="1">IFERROR(LARGE(OFFSET('Raw Data'!H$1,MATCH($C26,'Raw Data'!$B:$B,0)-1,,COUNTIF('Raw Data'!$B:$B,$C26),),$B26),"NA")</f>
        <v>6283.92</v>
      </c>
      <c r="K26" s="29">
        <f t="shared" ca="1" si="4"/>
        <v>0</v>
      </c>
      <c r="L26" s="29">
        <f t="shared" ca="1" si="3"/>
        <v>0</v>
      </c>
      <c r="M26" s="29">
        <f t="shared" ca="1" si="3"/>
        <v>0</v>
      </c>
      <c r="N26" s="29">
        <f t="shared" ca="1" si="3"/>
        <v>0</v>
      </c>
      <c r="O26" s="29">
        <f t="shared" ca="1" si="3"/>
        <v>2.5946854400729978E-3</v>
      </c>
    </row>
    <row r="27" spans="1:15" s="7" customFormat="1" ht="15" hidden="1" customHeight="1" outlineLevel="1" x14ac:dyDescent="0.25">
      <c r="A27" s="32"/>
      <c r="B27" s="18">
        <f t="shared" si="6"/>
        <v>7</v>
      </c>
      <c r="C27" s="24" t="str">
        <f>B14</f>
        <v>Stark Industries</v>
      </c>
      <c r="D27" s="6"/>
      <c r="E27" s="13">
        <f ca="1">IFERROR(LARGE(OFFSET('Raw Data'!D$1,MATCH($C27,'Raw Data'!$B:$B,0)-1,,COUNTIF('Raw Data'!$B:$B,$C27),),$B27),"NA")</f>
        <v>0</v>
      </c>
      <c r="F27" s="13">
        <f ca="1">IFERROR(LARGE(OFFSET('Raw Data'!E$1,MATCH($C27,'Raw Data'!$B:$B,0)-1,,COUNTIF('Raw Data'!$B:$B,$C27),),$B27),"NA")</f>
        <v>0</v>
      </c>
      <c r="G27" s="13">
        <f ca="1">IFERROR(LARGE(OFFSET('Raw Data'!F$1,MATCH($C27,'Raw Data'!$B:$B,0)-1,,COUNTIF('Raw Data'!$B:$B,$C27),),$B27),"NA")</f>
        <v>0</v>
      </c>
      <c r="H27" s="13">
        <f ca="1">IFERROR(LARGE(OFFSET('Raw Data'!G$1,MATCH($C27,'Raw Data'!$B:$B,0)-1,,COUNTIF('Raw Data'!$B:$B,$C27),),$B27),"NA")</f>
        <v>0</v>
      </c>
      <c r="I27" s="13">
        <f ca="1">IFERROR(LARGE(OFFSET('Raw Data'!H$1,MATCH($C27,'Raw Data'!$B:$B,0)-1,,COUNTIF('Raw Data'!$B:$B,$C27),),$B27),"NA")</f>
        <v>0</v>
      </c>
      <c r="K27" s="29">
        <f t="shared" ca="1" si="4"/>
        <v>0</v>
      </c>
      <c r="L27" s="29">
        <f t="shared" ca="1" si="3"/>
        <v>0</v>
      </c>
      <c r="M27" s="29">
        <f t="shared" ca="1" si="3"/>
        <v>0</v>
      </c>
      <c r="N27" s="29">
        <f t="shared" ca="1" si="3"/>
        <v>0</v>
      </c>
      <c r="O27" s="29">
        <f t="shared" ca="1" si="3"/>
        <v>0</v>
      </c>
    </row>
    <row r="28" spans="1:15" s="7" customFormat="1" ht="15" hidden="1" customHeight="1" outlineLevel="1" x14ac:dyDescent="0.25">
      <c r="A28" s="32"/>
      <c r="B28" s="18">
        <f t="shared" si="6"/>
        <v>8</v>
      </c>
      <c r="C28" s="24" t="str">
        <f>B14</f>
        <v>Stark Industries</v>
      </c>
      <c r="D28" s="6"/>
      <c r="E28" s="13">
        <f ca="1">IFERROR(LARGE(OFFSET('Raw Data'!D$1,MATCH($C28,'Raw Data'!$B:$B,0)-1,,COUNTIF('Raw Data'!$B:$B,$C28),),$B28),"NA")</f>
        <v>0</v>
      </c>
      <c r="F28" s="13">
        <f ca="1">IFERROR(LARGE(OFFSET('Raw Data'!E$1,MATCH($C28,'Raw Data'!$B:$B,0)-1,,COUNTIF('Raw Data'!$B:$B,$C28),),$B28),"NA")</f>
        <v>0</v>
      </c>
      <c r="G28" s="13">
        <f ca="1">IFERROR(LARGE(OFFSET('Raw Data'!F$1,MATCH($C28,'Raw Data'!$B:$B,0)-1,,COUNTIF('Raw Data'!$B:$B,$C28),),$B28),"NA")</f>
        <v>0</v>
      </c>
      <c r="H28" s="13">
        <f ca="1">IFERROR(LARGE(OFFSET('Raw Data'!G$1,MATCH($C28,'Raw Data'!$B:$B,0)-1,,COUNTIF('Raw Data'!$B:$B,$C28),),$B28),"NA")</f>
        <v>0</v>
      </c>
      <c r="I28" s="13">
        <f ca="1">IFERROR(LARGE(OFFSET('Raw Data'!H$1,MATCH($C28,'Raw Data'!$B:$B,0)-1,,COUNTIF('Raw Data'!$B:$B,$C28),),$B28),"NA")</f>
        <v>0</v>
      </c>
      <c r="K28" s="29">
        <f t="shared" ca="1" si="4"/>
        <v>0</v>
      </c>
      <c r="L28" s="29">
        <f t="shared" ca="1" si="3"/>
        <v>0</v>
      </c>
      <c r="M28" s="29">
        <f t="shared" ca="1" si="3"/>
        <v>0</v>
      </c>
      <c r="N28" s="29">
        <f t="shared" ca="1" si="3"/>
        <v>0</v>
      </c>
      <c r="O28" s="29">
        <f t="shared" ca="1" si="3"/>
        <v>0</v>
      </c>
    </row>
    <row r="29" spans="1:15" s="7" customFormat="1" ht="15" hidden="1" customHeight="1" outlineLevel="1" x14ac:dyDescent="0.25">
      <c r="A29" s="32"/>
      <c r="B29" s="18">
        <f t="shared" si="6"/>
        <v>9</v>
      </c>
      <c r="C29" s="24" t="str">
        <f>B14</f>
        <v>Stark Industries</v>
      </c>
      <c r="D29" s="6"/>
      <c r="E29" s="20">
        <f ca="1">IFERROR(LARGE(OFFSET('Raw Data'!D$1,MATCH($C29,'Raw Data'!$B:$B,0)-1,,COUNTIF('Raw Data'!$B:$B,$C29),),$B29),"NA")</f>
        <v>0</v>
      </c>
      <c r="F29" s="20">
        <f ca="1">IFERROR(LARGE(OFFSET('Raw Data'!E$1,MATCH($C29,'Raw Data'!$B:$B,0)-1,,COUNTIF('Raw Data'!$B:$B,$C29),),$B29),"NA")</f>
        <v>0</v>
      </c>
      <c r="G29" s="20">
        <f ca="1">IFERROR(LARGE(OFFSET('Raw Data'!F$1,MATCH($C29,'Raw Data'!$B:$B,0)-1,,COUNTIF('Raw Data'!$B:$B,$C29),),$B29),"NA")</f>
        <v>0</v>
      </c>
      <c r="H29" s="20">
        <f ca="1">IFERROR(LARGE(OFFSET('Raw Data'!G$1,MATCH($C29,'Raw Data'!$B:$B,0)-1,,COUNTIF('Raw Data'!$B:$B,$C29),),$B29),"NA")</f>
        <v>0</v>
      </c>
      <c r="I29" s="20">
        <f ca="1">IFERROR(LARGE(OFFSET('Raw Data'!H$1,MATCH($C29,'Raw Data'!$B:$B,0)-1,,COUNTIF('Raw Data'!$B:$B,$C29),),$B29),"NA")</f>
        <v>0</v>
      </c>
      <c r="K29" s="29">
        <f t="shared" ca="1" si="4"/>
        <v>0</v>
      </c>
      <c r="L29" s="29">
        <f t="shared" ca="1" si="3"/>
        <v>0</v>
      </c>
      <c r="M29" s="29">
        <f t="shared" ca="1" si="3"/>
        <v>0</v>
      </c>
      <c r="N29" s="29">
        <f t="shared" ca="1" si="3"/>
        <v>0</v>
      </c>
      <c r="O29" s="29">
        <f t="shared" ca="1" si="3"/>
        <v>0</v>
      </c>
    </row>
    <row r="30" spans="1:15" s="7" customFormat="1" ht="15" hidden="1" customHeight="1" outlineLevel="1" x14ac:dyDescent="0.25">
      <c r="A30" s="32"/>
      <c r="B30" s="18">
        <f t="shared" si="6"/>
        <v>10</v>
      </c>
      <c r="C30" s="24" t="str">
        <f>B14</f>
        <v>Stark Industries</v>
      </c>
      <c r="D30" s="6"/>
      <c r="E30" s="20">
        <f ca="1">IFERROR(LARGE(OFFSET('Raw Data'!D$1,MATCH($C30,'Raw Data'!$B:$B,0)-1,,COUNTIF('Raw Data'!$B:$B,$C30),),$B30),"NA")</f>
        <v>0</v>
      </c>
      <c r="F30" s="20">
        <f ca="1">IFERROR(LARGE(OFFSET('Raw Data'!E$1,MATCH($C30,'Raw Data'!$B:$B,0)-1,,COUNTIF('Raw Data'!$B:$B,$C30),),$B30),"NA")</f>
        <v>0</v>
      </c>
      <c r="G30" s="20" t="str">
        <f ca="1">IFERROR(LARGE(OFFSET('Raw Data'!F$1,MATCH($C30,'Raw Data'!$B:$B,0)-1,,COUNTIF('Raw Data'!$B:$B,$C30),),$B30),"NA")</f>
        <v>NA</v>
      </c>
      <c r="H30" s="20">
        <f ca="1">IFERROR(LARGE(OFFSET('Raw Data'!G$1,MATCH($C30,'Raw Data'!$B:$B,0)-1,,COUNTIF('Raw Data'!$B:$B,$C30),),$B30),"NA")</f>
        <v>0</v>
      </c>
      <c r="I30" s="20">
        <f ca="1">IFERROR(LARGE(OFFSET('Raw Data'!H$1,MATCH($C30,'Raw Data'!$B:$B,0)-1,,COUNTIF('Raw Data'!$B:$B,$C30),),$B30),"NA")</f>
        <v>0</v>
      </c>
      <c r="K30" s="29">
        <f t="shared" ca="1" si="4"/>
        <v>0</v>
      </c>
      <c r="L30" s="29">
        <f t="shared" ca="1" si="3"/>
        <v>0</v>
      </c>
      <c r="M30" s="29">
        <f t="shared" ca="1" si="3"/>
        <v>0</v>
      </c>
      <c r="N30" s="29">
        <f t="shared" ca="1" si="3"/>
        <v>0</v>
      </c>
      <c r="O30" s="29">
        <f t="shared" ca="1" si="3"/>
        <v>0</v>
      </c>
    </row>
    <row r="31" spans="1:15" s="7" customFormat="1" ht="15" hidden="1" customHeight="1" outlineLevel="1" x14ac:dyDescent="0.25">
      <c r="A31" s="32"/>
      <c r="B31" s="18">
        <f t="shared" si="6"/>
        <v>11</v>
      </c>
      <c r="C31" s="24" t="str">
        <f>B14</f>
        <v>Stark Industries</v>
      </c>
      <c r="D31" s="6"/>
      <c r="E31" s="20" t="str">
        <f ca="1">IFERROR(LARGE(OFFSET('Raw Data'!D$1,MATCH($C31,'Raw Data'!$B:$B,0)-1,,COUNTIF('Raw Data'!$B:$B,$C31),),$B31),"NA")</f>
        <v>NA</v>
      </c>
      <c r="F31" s="20" t="str">
        <f ca="1">IFERROR(LARGE(OFFSET('Raw Data'!E$1,MATCH($C31,'Raw Data'!$B:$B,0)-1,,COUNTIF('Raw Data'!$B:$B,$C31),),$B31),"NA")</f>
        <v>NA</v>
      </c>
      <c r="G31" s="20" t="str">
        <f ca="1">IFERROR(LARGE(OFFSET('Raw Data'!F$1,MATCH($C31,'Raw Data'!$B:$B,0)-1,,COUNTIF('Raw Data'!$B:$B,$C31),),$B31),"NA")</f>
        <v>NA</v>
      </c>
      <c r="H31" s="20" t="str">
        <f ca="1">IFERROR(LARGE(OFFSET('Raw Data'!G$1,MATCH($C31,'Raw Data'!$B:$B,0)-1,,COUNTIF('Raw Data'!$B:$B,$C31),),$B31),"NA")</f>
        <v>NA</v>
      </c>
      <c r="I31" s="20" t="str">
        <f ca="1">IFERROR(LARGE(OFFSET('Raw Data'!H$1,MATCH($C31,'Raw Data'!$B:$B,0)-1,,COUNTIF('Raw Data'!$B:$B,$C31),),$B31),"NA")</f>
        <v>NA</v>
      </c>
      <c r="K31" s="29">
        <f t="shared" ca="1" si="4"/>
        <v>0</v>
      </c>
      <c r="L31" s="29">
        <f t="shared" ca="1" si="3"/>
        <v>0</v>
      </c>
      <c r="M31" s="29">
        <f t="shared" ca="1" si="3"/>
        <v>0</v>
      </c>
      <c r="N31" s="29">
        <f t="shared" ca="1" si="3"/>
        <v>0</v>
      </c>
      <c r="O31" s="29">
        <f t="shared" ca="1" si="3"/>
        <v>0</v>
      </c>
    </row>
    <row r="32" spans="1:15" s="7" customFormat="1" ht="15" hidden="1" customHeight="1" outlineLevel="1" x14ac:dyDescent="0.25">
      <c r="A32" s="32"/>
      <c r="B32" s="18">
        <f t="shared" si="6"/>
        <v>12</v>
      </c>
      <c r="C32" s="24" t="str">
        <f>B14</f>
        <v>Stark Industries</v>
      </c>
      <c r="D32" s="6"/>
      <c r="E32" s="20" t="str">
        <f ca="1">IFERROR(LARGE(OFFSET('Raw Data'!D$1,MATCH($C32,'Raw Data'!$B:$B,0)-1,,COUNTIF('Raw Data'!$B:$B,$C32),),$B32),"NA")</f>
        <v>NA</v>
      </c>
      <c r="F32" s="20" t="str">
        <f ca="1">IFERROR(LARGE(OFFSET('Raw Data'!E$1,MATCH($C32,'Raw Data'!$B:$B,0)-1,,COUNTIF('Raw Data'!$B:$B,$C32),),$B32),"NA")</f>
        <v>NA</v>
      </c>
      <c r="G32" s="20" t="str">
        <f ca="1">IFERROR(LARGE(OFFSET('Raw Data'!F$1,MATCH($C32,'Raw Data'!$B:$B,0)-1,,COUNTIF('Raw Data'!$B:$B,$C32),),$B32),"NA")</f>
        <v>NA</v>
      </c>
      <c r="H32" s="20" t="str">
        <f ca="1">IFERROR(LARGE(OFFSET('Raw Data'!G$1,MATCH($C32,'Raw Data'!$B:$B,0)-1,,COUNTIF('Raw Data'!$B:$B,$C32),),$B32),"NA")</f>
        <v>NA</v>
      </c>
      <c r="I32" s="20" t="str">
        <f ca="1">IFERROR(LARGE(OFFSET('Raw Data'!H$1,MATCH($C32,'Raw Data'!$B:$B,0)-1,,COUNTIF('Raw Data'!$B:$B,$C32),),$B32),"NA")</f>
        <v>NA</v>
      </c>
      <c r="K32" s="29">
        <f t="shared" ca="1" si="4"/>
        <v>0</v>
      </c>
      <c r="L32" s="29">
        <f t="shared" ca="1" si="3"/>
        <v>0</v>
      </c>
      <c r="M32" s="29">
        <f t="shared" ca="1" si="3"/>
        <v>0</v>
      </c>
      <c r="N32" s="29">
        <f t="shared" ca="1" si="3"/>
        <v>0</v>
      </c>
      <c r="O32" s="29">
        <f t="shared" ca="1" si="3"/>
        <v>0</v>
      </c>
    </row>
    <row r="33" spans="1:15" s="7" customFormat="1" ht="15" hidden="1" customHeight="1" outlineLevel="1" x14ac:dyDescent="0.25">
      <c r="A33" s="32"/>
      <c r="B33" s="18">
        <f t="shared" si="6"/>
        <v>13</v>
      </c>
      <c r="C33" s="24" t="str">
        <f>B14</f>
        <v>Stark Industries</v>
      </c>
      <c r="D33" s="6"/>
      <c r="E33" s="20" t="str">
        <f ca="1">IFERROR(LARGE(OFFSET('Raw Data'!D$1,MATCH($C33,'Raw Data'!$B:$B,0)-1,,COUNTIF('Raw Data'!$B:$B,$C33),),$B33),"NA")</f>
        <v>NA</v>
      </c>
      <c r="F33" s="20" t="str">
        <f ca="1">IFERROR(LARGE(OFFSET('Raw Data'!E$1,MATCH($C33,'Raw Data'!$B:$B,0)-1,,COUNTIF('Raw Data'!$B:$B,$C33),),$B33),"NA")</f>
        <v>NA</v>
      </c>
      <c r="G33" s="20" t="str">
        <f ca="1">IFERROR(LARGE(OFFSET('Raw Data'!F$1,MATCH($C33,'Raw Data'!$B:$B,0)-1,,COUNTIF('Raw Data'!$B:$B,$C33),),$B33),"NA")</f>
        <v>NA</v>
      </c>
      <c r="H33" s="20" t="str">
        <f ca="1">IFERROR(LARGE(OFFSET('Raw Data'!G$1,MATCH($C33,'Raw Data'!$B:$B,0)-1,,COUNTIF('Raw Data'!$B:$B,$C33),),$B33),"NA")</f>
        <v>NA</v>
      </c>
      <c r="I33" s="20" t="str">
        <f ca="1">IFERROR(LARGE(OFFSET('Raw Data'!H$1,MATCH($C33,'Raw Data'!$B:$B,0)-1,,COUNTIF('Raw Data'!$B:$B,$C33),),$B33),"NA")</f>
        <v>NA</v>
      </c>
      <c r="K33" s="29">
        <f t="shared" ca="1" si="4"/>
        <v>0</v>
      </c>
      <c r="L33" s="29">
        <f t="shared" ca="1" si="3"/>
        <v>0</v>
      </c>
      <c r="M33" s="29">
        <f t="shared" ca="1" si="3"/>
        <v>0</v>
      </c>
      <c r="N33" s="29">
        <f t="shared" ca="1" si="3"/>
        <v>0</v>
      </c>
      <c r="O33" s="29">
        <f t="shared" ca="1" si="3"/>
        <v>0</v>
      </c>
    </row>
    <row r="34" spans="1:15" s="7" customFormat="1" ht="15" hidden="1" customHeight="1" outlineLevel="1" x14ac:dyDescent="0.25">
      <c r="A34" s="32"/>
      <c r="B34" s="18">
        <f t="shared" ref="B34:B35" si="7">B33+1</f>
        <v>14</v>
      </c>
      <c r="C34" s="24" t="str">
        <f>B14</f>
        <v>Stark Industries</v>
      </c>
      <c r="D34" s="6"/>
      <c r="E34" s="20" t="str">
        <f ca="1">IFERROR(LARGE(OFFSET('Raw Data'!D$1,MATCH($C34,'Raw Data'!$B:$B,0)-1,,COUNTIF('Raw Data'!$B:$B,$C34),),$B34),"NA")</f>
        <v>NA</v>
      </c>
      <c r="F34" s="20" t="str">
        <f ca="1">IFERROR(LARGE(OFFSET('Raw Data'!E$1,MATCH($C34,'Raw Data'!$B:$B,0)-1,,COUNTIF('Raw Data'!$B:$B,$C34),),$B34),"NA")</f>
        <v>NA</v>
      </c>
      <c r="G34" s="20" t="str">
        <f ca="1">IFERROR(LARGE(OFFSET('Raw Data'!F$1,MATCH($C34,'Raw Data'!$B:$B,0)-1,,COUNTIF('Raw Data'!$B:$B,$C34),),$B34),"NA")</f>
        <v>NA</v>
      </c>
      <c r="H34" s="20" t="str">
        <f ca="1">IFERROR(LARGE(OFFSET('Raw Data'!G$1,MATCH($C34,'Raw Data'!$B:$B,0)-1,,COUNTIF('Raw Data'!$B:$B,$C34),),$B34),"NA")</f>
        <v>NA</v>
      </c>
      <c r="I34" s="20" t="str">
        <f ca="1">IFERROR(LARGE(OFFSET('Raw Data'!H$1,MATCH($C34,'Raw Data'!$B:$B,0)-1,,COUNTIF('Raw Data'!$B:$B,$C34),),$B34),"NA")</f>
        <v>NA</v>
      </c>
      <c r="K34" s="29">
        <f t="shared" ca="1" si="4"/>
        <v>0</v>
      </c>
      <c r="L34" s="29">
        <f t="shared" ca="1" si="3"/>
        <v>0</v>
      </c>
      <c r="M34" s="29">
        <f t="shared" ca="1" si="3"/>
        <v>0</v>
      </c>
      <c r="N34" s="29">
        <f t="shared" ca="1" si="3"/>
        <v>0</v>
      </c>
      <c r="O34" s="29">
        <f t="shared" ca="1" si="3"/>
        <v>0</v>
      </c>
    </row>
    <row r="35" spans="1:15" s="7" customFormat="1" ht="15" hidden="1" customHeight="1" outlineLevel="1" x14ac:dyDescent="0.25">
      <c r="A35" s="32"/>
      <c r="B35" s="18">
        <f t="shared" si="7"/>
        <v>15</v>
      </c>
      <c r="C35" s="24" t="str">
        <f>B14</f>
        <v>Stark Industries</v>
      </c>
      <c r="D35" s="6"/>
      <c r="E35" s="20" t="str">
        <f ca="1">IFERROR(LARGE(OFFSET('Raw Data'!D$1,MATCH($C35,'Raw Data'!$B:$B,0)-1,,COUNTIF('Raw Data'!$B:$B,$C35),),$B35),"NA")</f>
        <v>NA</v>
      </c>
      <c r="F35" s="20" t="str">
        <f ca="1">IFERROR(LARGE(OFFSET('Raw Data'!E$1,MATCH($C35,'Raw Data'!$B:$B,0)-1,,COUNTIF('Raw Data'!$B:$B,$C35),),$B35),"NA")</f>
        <v>NA</v>
      </c>
      <c r="G35" s="20" t="str">
        <f ca="1">IFERROR(LARGE(OFFSET('Raw Data'!F$1,MATCH($C35,'Raw Data'!$B:$B,0)-1,,COUNTIF('Raw Data'!$B:$B,$C35),),$B35),"NA")</f>
        <v>NA</v>
      </c>
      <c r="H35" s="20" t="str">
        <f ca="1">IFERROR(LARGE(OFFSET('Raw Data'!G$1,MATCH($C35,'Raw Data'!$B:$B,0)-1,,COUNTIF('Raw Data'!$B:$B,$C35),),$B35),"NA")</f>
        <v>NA</v>
      </c>
      <c r="I35" s="20" t="str">
        <f ca="1">IFERROR(LARGE(OFFSET('Raw Data'!H$1,MATCH($C35,'Raw Data'!$B:$B,0)-1,,COUNTIF('Raw Data'!$B:$B,$C35),),$B35),"NA")</f>
        <v>NA</v>
      </c>
      <c r="K35" s="29">
        <f t="shared" ca="1" si="4"/>
        <v>0</v>
      </c>
      <c r="L35" s="29">
        <f t="shared" ca="1" si="3"/>
        <v>0</v>
      </c>
      <c r="M35" s="29">
        <f t="shared" ca="1" si="3"/>
        <v>0</v>
      </c>
      <c r="N35" s="29">
        <f t="shared" ca="1" si="3"/>
        <v>0</v>
      </c>
      <c r="O35" s="29">
        <f t="shared" ca="1" si="3"/>
        <v>0</v>
      </c>
    </row>
    <row r="36" spans="1:15" s="7" customFormat="1" ht="5.0999999999999996" hidden="1" customHeight="1" outlineLevel="1" x14ac:dyDescent="0.25">
      <c r="A36" s="32"/>
      <c r="B36" s="8"/>
      <c r="C36" s="25"/>
      <c r="D36" s="6"/>
      <c r="E36" s="13"/>
      <c r="F36" s="13"/>
      <c r="G36" s="13"/>
      <c r="H36" s="13"/>
      <c r="I36" s="13"/>
    </row>
    <row r="37" spans="1:15" s="7" customFormat="1" ht="15" hidden="1" customHeight="1" outlineLevel="1" x14ac:dyDescent="0.25">
      <c r="A37" s="32"/>
      <c r="B37" s="19" t="s">
        <v>4</v>
      </c>
      <c r="C37" s="25"/>
      <c r="D37" s="6"/>
      <c r="E37" s="13">
        <f ca="1">E16-SUM(E21:E35)</f>
        <v>0</v>
      </c>
      <c r="F37" s="13">
        <f ca="1">F16-SUM(F21:F35)</f>
        <v>0</v>
      </c>
      <c r="G37" s="13">
        <f ca="1">G16-SUM(G21:G35)</f>
        <v>0</v>
      </c>
      <c r="H37" s="13">
        <f ca="1">H16-SUM(H21:H35)</f>
        <v>0</v>
      </c>
      <c r="I37" s="13">
        <f ca="1">I16-SUM(I21:I35)</f>
        <v>0</v>
      </c>
    </row>
    <row r="38" spans="1:15" s="7" customFormat="1" ht="15" customHeight="1" collapsed="1" x14ac:dyDescent="0.25">
      <c r="A38" s="32"/>
      <c r="B38" s="8"/>
      <c r="C38" s="25"/>
      <c r="D38" s="6"/>
      <c r="E38" s="13"/>
      <c r="F38" s="13"/>
      <c r="G38" s="13"/>
      <c r="H38" s="13"/>
      <c r="I38" s="13"/>
    </row>
    <row r="39" spans="1:15" x14ac:dyDescent="0.25">
      <c r="A39" s="31" t="s">
        <v>7</v>
      </c>
      <c r="B39" s="10" t="str">
        <f>B7</f>
        <v>Frost International</v>
      </c>
      <c r="C39" s="26"/>
      <c r="D39" s="10"/>
      <c r="E39" s="10"/>
      <c r="F39" s="10"/>
      <c r="G39" s="10"/>
      <c r="H39" s="10"/>
      <c r="I39" s="10"/>
      <c r="K39" s="30" t="s">
        <v>6</v>
      </c>
      <c r="L39" s="10"/>
      <c r="M39" s="10"/>
      <c r="N39" s="10"/>
      <c r="O39" s="10"/>
    </row>
    <row r="40" spans="1:15" ht="5.0999999999999996" customHeight="1" x14ac:dyDescent="0.25">
      <c r="B40" s="8"/>
      <c r="C40" s="25"/>
      <c r="D40" s="6"/>
      <c r="E40" s="13"/>
      <c r="F40" s="13"/>
      <c r="G40" s="13"/>
      <c r="H40" s="13"/>
      <c r="I40" s="13"/>
    </row>
    <row r="41" spans="1:15" x14ac:dyDescent="0.25">
      <c r="B41" s="38" t="s">
        <v>3</v>
      </c>
      <c r="C41" s="38"/>
      <c r="D41" s="39"/>
      <c r="E41" s="40">
        <f>SUMIF('Raw Data'!$B$4:$B$53,$B39,'Raw Data'!D$4:D$53)</f>
        <v>167268.57777175689</v>
      </c>
      <c r="F41" s="40">
        <f>SUMIF('Raw Data'!$B$4:$B$53,$B39,'Raw Data'!E$4:E$53)</f>
        <v>52775.01020806907</v>
      </c>
      <c r="G41" s="40">
        <f>SUMIF('Raw Data'!$B$4:$B$53,$B39,'Raw Data'!F$4:F$53)</f>
        <v>22485.167143534163</v>
      </c>
      <c r="H41" s="40">
        <f>SUMIF('Raw Data'!$B$4:$B$53,$B39,'Raw Data'!G$4:G$53)</f>
        <v>42376.240066897808</v>
      </c>
      <c r="I41" s="40">
        <f>SUMIF('Raw Data'!$B$4:$B$53,$B39,'Raw Data'!H$4:H$53)</f>
        <v>134227.99699488084</v>
      </c>
    </row>
    <row r="42" spans="1:15" ht="5.0999999999999996" customHeight="1" x14ac:dyDescent="0.25">
      <c r="B42" s="8"/>
      <c r="C42" s="8"/>
      <c r="D42" s="6"/>
      <c r="E42" s="13"/>
      <c r="F42" s="13"/>
      <c r="G42" s="13"/>
      <c r="H42" s="13"/>
      <c r="I42" s="13"/>
    </row>
    <row r="43" spans="1:15" x14ac:dyDescent="0.25">
      <c r="B43" s="33" t="s">
        <v>2</v>
      </c>
      <c r="C43" s="33"/>
      <c r="D43" s="34"/>
      <c r="E43" s="35">
        <f>COUNTIFS('Raw Data'!$B$4:$B$53,$B39,'Raw Data'!D$4:D$53,"&gt;0")</f>
        <v>3</v>
      </c>
      <c r="F43" s="35">
        <f>COUNTIFS('Raw Data'!$B$4:$B$53,$B39,'Raw Data'!E$4:E$53,"&gt;0")</f>
        <v>1</v>
      </c>
      <c r="G43" s="35">
        <f>COUNTIFS('Raw Data'!$B$4:$B$53,$B39,'Raw Data'!F$4:F$53,"&gt;0")</f>
        <v>2</v>
      </c>
      <c r="H43" s="35">
        <f>COUNTIFS('Raw Data'!$B$4:$B$53,$B39,'Raw Data'!G$4:G$53,"&gt;0")</f>
        <v>3</v>
      </c>
      <c r="I43" s="35">
        <f>COUNTIFS('Raw Data'!$B$4:$B$53,$B39,'Raw Data'!H$4:H$53,"&gt;0")</f>
        <v>6</v>
      </c>
    </row>
    <row r="44" spans="1:15" ht="5.0999999999999996" customHeight="1" x14ac:dyDescent="0.25">
      <c r="B44" s="8"/>
      <c r="C44" s="25"/>
      <c r="D44" s="6"/>
      <c r="E44" s="13"/>
      <c r="F44" s="13"/>
      <c r="G44" s="13"/>
      <c r="H44" s="13"/>
      <c r="I44" s="13"/>
    </row>
    <row r="45" spans="1:15" x14ac:dyDescent="0.25">
      <c r="B45" s="17" t="s">
        <v>10</v>
      </c>
      <c r="C45" s="27"/>
      <c r="D45" s="6"/>
      <c r="E45" s="13"/>
      <c r="F45" s="13"/>
      <c r="G45" s="13"/>
      <c r="H45" s="13"/>
      <c r="I45" s="13"/>
    </row>
    <row r="46" spans="1:15" ht="15" customHeight="1" x14ac:dyDescent="0.25">
      <c r="B46" s="18">
        <v>1</v>
      </c>
      <c r="C46" s="24" t="str">
        <f>B39</f>
        <v>Frost International</v>
      </c>
      <c r="D46" s="6"/>
      <c r="E46" s="13">
        <f ca="1">IFERROR(LARGE(OFFSET('Raw Data'!D$1,MATCH($C46,'Raw Data'!$B:$B,0)-1,,COUNTIF('Raw Data'!$B:$B,$C46),),$B46),"NA")</f>
        <v>81060.210000000006</v>
      </c>
      <c r="F46" s="13">
        <f ca="1">IFERROR(LARGE(OFFSET('Raw Data'!E$1,MATCH($C46,'Raw Data'!$B:$B,0)-1,,COUNTIF('Raw Data'!$B:$B,$C46),),$B46),"NA")</f>
        <v>52775.01020806907</v>
      </c>
      <c r="G46" s="13">
        <f ca="1">IFERROR(LARGE(OFFSET('Raw Data'!F$1,MATCH($C46,'Raw Data'!$B:$B,0)-1,,COUNTIF('Raw Data'!$B:$B,$C46),),$B46),"NA")</f>
        <v>14581.359187664735</v>
      </c>
      <c r="H46" s="13">
        <f ca="1">IFERROR(LARGE(OFFSET('Raw Data'!G$1,MATCH($C46,'Raw Data'!$B:$B,0)-1,,COUNTIF('Raw Data'!$B:$B,$C46),),$B46),"NA")</f>
        <v>17734.926607370355</v>
      </c>
      <c r="I46" s="13">
        <f ca="1">IFERROR(LARGE(OFFSET('Raw Data'!H$1,MATCH($C46,'Raw Data'!$B:$B,0)-1,,COUNTIF('Raw Data'!$B:$B,$C46),),$B46),"NA")</f>
        <v>50955.489255267021</v>
      </c>
      <c r="K46" s="29">
        <f ca="1">IFERROR(E46/E$41,0)</f>
        <v>0.48461110317210415</v>
      </c>
      <c r="L46" s="29">
        <f t="shared" ref="L46:O60" ca="1" si="8">IFERROR(F46/F$41,0)</f>
        <v>1</v>
      </c>
      <c r="M46" s="29">
        <f t="shared" ca="1" si="8"/>
        <v>0.64848791625984203</v>
      </c>
      <c r="N46" s="29">
        <f t="shared" ca="1" si="8"/>
        <v>0.41851109440981266</v>
      </c>
      <c r="O46" s="29">
        <f t="shared" ca="1" si="8"/>
        <v>0.37961893491720916</v>
      </c>
    </row>
    <row r="47" spans="1:15" ht="15" customHeight="1" x14ac:dyDescent="0.25">
      <c r="B47" s="18">
        <f>B46+1</f>
        <v>2</v>
      </c>
      <c r="C47" s="24" t="str">
        <f>B39</f>
        <v>Frost International</v>
      </c>
      <c r="D47" s="6"/>
      <c r="E47" s="13">
        <f ca="1">IFERROR(LARGE(OFFSET('Raw Data'!D$1,MATCH($C47,'Raw Data'!$B:$B,0)-1,,COUNTIF('Raw Data'!$B:$B,$C47),),$B47),"NA")</f>
        <v>71494.447771756881</v>
      </c>
      <c r="F47" s="13">
        <f ca="1">IFERROR(LARGE(OFFSET('Raw Data'!E$1,MATCH($C47,'Raw Data'!$B:$B,0)-1,,COUNTIF('Raw Data'!$B:$B,$C47),),$B47),"NA")</f>
        <v>0</v>
      </c>
      <c r="G47" s="13">
        <f ca="1">IFERROR(LARGE(OFFSET('Raw Data'!F$1,MATCH($C47,'Raw Data'!$B:$B,0)-1,,COUNTIF('Raw Data'!$B:$B,$C47),),$B47),"NA")</f>
        <v>7903.8079558694271</v>
      </c>
      <c r="H47" s="13">
        <f ca="1">IFERROR(LARGE(OFFSET('Raw Data'!G$1,MATCH($C47,'Raw Data'!$B:$B,0)-1,,COUNTIF('Raw Data'!$B:$B,$C47),),$B47),"NA")</f>
        <v>16761.646462654677</v>
      </c>
      <c r="I47" s="13">
        <f ca="1">IFERROR(LARGE(OFFSET('Raw Data'!H$1,MATCH($C47,'Raw Data'!$B:$B,0)-1,,COUNTIF('Raw Data'!$B:$B,$C47),),$B47),"NA")</f>
        <v>40443.53904760474</v>
      </c>
      <c r="K47" s="29">
        <f t="shared" ref="K47:K60" ca="1" si="9">IFERROR(E47/E$41,0)</f>
        <v>0.42742306250318723</v>
      </c>
      <c r="L47" s="29">
        <f t="shared" ca="1" si="8"/>
        <v>0</v>
      </c>
      <c r="M47" s="29">
        <f t="shared" ca="1" si="8"/>
        <v>0.35151208374015785</v>
      </c>
      <c r="N47" s="29">
        <f t="shared" ca="1" si="8"/>
        <v>0.39554350353390683</v>
      </c>
      <c r="O47" s="29">
        <f t="shared" ca="1" si="8"/>
        <v>0.3013047944770208</v>
      </c>
    </row>
    <row r="48" spans="1:15" ht="15" customHeight="1" x14ac:dyDescent="0.25">
      <c r="B48" s="18">
        <f t="shared" ref="B48:B60" si="10">B47+1</f>
        <v>3</v>
      </c>
      <c r="C48" s="24" t="str">
        <f>B39</f>
        <v>Frost International</v>
      </c>
      <c r="D48" s="6"/>
      <c r="E48" s="13">
        <f ca="1">IFERROR(LARGE(OFFSET('Raw Data'!D$1,MATCH($C48,'Raw Data'!$B:$B,0)-1,,COUNTIF('Raw Data'!$B:$B,$C48),),$B48),"NA")</f>
        <v>14713.92</v>
      </c>
      <c r="F48" s="13">
        <f ca="1">IFERROR(LARGE(OFFSET('Raw Data'!E$1,MATCH($C48,'Raw Data'!$B:$B,0)-1,,COUNTIF('Raw Data'!$B:$B,$C48),),$B48),"NA")</f>
        <v>0</v>
      </c>
      <c r="G48" s="13">
        <f ca="1">IFERROR(LARGE(OFFSET('Raw Data'!F$1,MATCH($C48,'Raw Data'!$B:$B,0)-1,,COUNTIF('Raw Data'!$B:$B,$C48),),$B48),"NA")</f>
        <v>0</v>
      </c>
      <c r="H48" s="13">
        <f ca="1">IFERROR(LARGE(OFFSET('Raw Data'!G$1,MATCH($C48,'Raw Data'!$B:$B,0)-1,,COUNTIF('Raw Data'!$B:$B,$C48),),$B48),"NA")</f>
        <v>7879.6669968727711</v>
      </c>
      <c r="I48" s="13">
        <f ca="1">IFERROR(LARGE(OFFSET('Raw Data'!H$1,MATCH($C48,'Raw Data'!$B:$B,0)-1,,COUNTIF('Raw Data'!$B:$B,$C48),),$B48),"NA")</f>
        <v>17485.45</v>
      </c>
      <c r="K48" s="29">
        <f t="shared" ca="1" si="9"/>
        <v>8.7965834324708586E-2</v>
      </c>
      <c r="L48" s="29">
        <f t="shared" ca="1" si="8"/>
        <v>0</v>
      </c>
      <c r="M48" s="29">
        <f t="shared" ca="1" si="8"/>
        <v>0</v>
      </c>
      <c r="N48" s="29">
        <f t="shared" ca="1" si="8"/>
        <v>0.18594540205628038</v>
      </c>
      <c r="O48" s="29">
        <f t="shared" ca="1" si="8"/>
        <v>0.1302667877899337</v>
      </c>
    </row>
    <row r="49" spans="1:15" ht="15" customHeight="1" x14ac:dyDescent="0.25">
      <c r="B49" s="18">
        <f t="shared" si="10"/>
        <v>4</v>
      </c>
      <c r="C49" s="24" t="str">
        <f>B39</f>
        <v>Frost International</v>
      </c>
      <c r="D49" s="6"/>
      <c r="E49" s="13">
        <f ca="1">IFERROR(LARGE(OFFSET('Raw Data'!D$1,MATCH($C49,'Raw Data'!$B:$B,0)-1,,COUNTIF('Raw Data'!$B:$B,$C49),),$B49),"NA")</f>
        <v>0</v>
      </c>
      <c r="F49" s="13">
        <f ca="1">IFERROR(LARGE(OFFSET('Raw Data'!E$1,MATCH($C49,'Raw Data'!$B:$B,0)-1,,COUNTIF('Raw Data'!$B:$B,$C49),),$B49),"NA")</f>
        <v>0</v>
      </c>
      <c r="G49" s="13">
        <f ca="1">IFERROR(LARGE(OFFSET('Raw Data'!F$1,MATCH($C49,'Raw Data'!$B:$B,0)-1,,COUNTIF('Raw Data'!$B:$B,$C49),),$B49),"NA")</f>
        <v>0</v>
      </c>
      <c r="H49" s="13">
        <f ca="1">IFERROR(LARGE(OFFSET('Raw Data'!G$1,MATCH($C49,'Raw Data'!$B:$B,0)-1,,COUNTIF('Raw Data'!$B:$B,$C49),),$B49),"NA")</f>
        <v>0</v>
      </c>
      <c r="I49" s="13">
        <f ca="1">IFERROR(LARGE(OFFSET('Raw Data'!H$1,MATCH($C49,'Raw Data'!$B:$B,0)-1,,COUNTIF('Raw Data'!$B:$B,$C49),),$B49),"NA")</f>
        <v>15726.65</v>
      </c>
      <c r="K49" s="29">
        <f t="shared" ca="1" si="9"/>
        <v>0</v>
      </c>
      <c r="L49" s="29">
        <f t="shared" ca="1" si="8"/>
        <v>0</v>
      </c>
      <c r="M49" s="29">
        <f t="shared" ca="1" si="8"/>
        <v>0</v>
      </c>
      <c r="N49" s="29">
        <f t="shared" ca="1" si="8"/>
        <v>0</v>
      </c>
      <c r="O49" s="29">
        <f t="shared" ca="1" si="8"/>
        <v>0.11716370915227006</v>
      </c>
    </row>
    <row r="50" spans="1:15" ht="15" customHeight="1" x14ac:dyDescent="0.25">
      <c r="B50" s="18">
        <f t="shared" si="10"/>
        <v>5</v>
      </c>
      <c r="C50" s="24" t="str">
        <f>B39</f>
        <v>Frost International</v>
      </c>
      <c r="D50" s="6"/>
      <c r="E50" s="13">
        <f ca="1">IFERROR(LARGE(OFFSET('Raw Data'!D$1,MATCH($C50,'Raw Data'!$B:$B,0)-1,,COUNTIF('Raw Data'!$B:$B,$C50),),$B50),"NA")</f>
        <v>0</v>
      </c>
      <c r="F50" s="13">
        <f ca="1">IFERROR(LARGE(OFFSET('Raw Data'!E$1,MATCH($C50,'Raw Data'!$B:$B,0)-1,,COUNTIF('Raw Data'!$B:$B,$C50),),$B50),"NA")</f>
        <v>0</v>
      </c>
      <c r="G50" s="13">
        <f ca="1">IFERROR(LARGE(OFFSET('Raw Data'!F$1,MATCH($C50,'Raw Data'!$B:$B,0)-1,,COUNTIF('Raw Data'!$B:$B,$C50),),$B50),"NA")</f>
        <v>0</v>
      </c>
      <c r="H50" s="13">
        <f ca="1">IFERROR(LARGE(OFFSET('Raw Data'!G$1,MATCH($C50,'Raw Data'!$B:$B,0)-1,,COUNTIF('Raw Data'!$B:$B,$C50),),$B50),"NA")</f>
        <v>0</v>
      </c>
      <c r="I50" s="13">
        <f ca="1">IFERROR(LARGE(OFFSET('Raw Data'!H$1,MATCH($C50,'Raw Data'!$B:$B,0)-1,,COUNTIF('Raw Data'!$B:$B,$C50),),$B50),"NA")</f>
        <v>7075.68</v>
      </c>
      <c r="K50" s="29">
        <f t="shared" ca="1" si="9"/>
        <v>0</v>
      </c>
      <c r="L50" s="29">
        <f t="shared" ca="1" si="8"/>
        <v>0</v>
      </c>
      <c r="M50" s="29">
        <f t="shared" ca="1" si="8"/>
        <v>0</v>
      </c>
      <c r="N50" s="29">
        <f t="shared" ca="1" si="8"/>
        <v>0</v>
      </c>
      <c r="O50" s="29">
        <f t="shared" ca="1" si="8"/>
        <v>5.2713890979613223E-2</v>
      </c>
    </row>
    <row r="51" spans="1:15" ht="15" hidden="1" customHeight="1" outlineLevel="1" x14ac:dyDescent="0.25">
      <c r="B51" s="18">
        <f t="shared" si="10"/>
        <v>6</v>
      </c>
      <c r="C51" s="24" t="str">
        <f>B39</f>
        <v>Frost International</v>
      </c>
      <c r="D51" s="6"/>
      <c r="E51" s="13">
        <f ca="1">IFERROR(LARGE(OFFSET('Raw Data'!D$1,MATCH($C51,'Raw Data'!$B:$B,0)-1,,COUNTIF('Raw Data'!$B:$B,$C51),),$B51),"NA")</f>
        <v>0</v>
      </c>
      <c r="F51" s="13">
        <f ca="1">IFERROR(LARGE(OFFSET('Raw Data'!E$1,MATCH($C51,'Raw Data'!$B:$B,0)-1,,COUNTIF('Raw Data'!$B:$B,$C51),),$B51),"NA")</f>
        <v>0</v>
      </c>
      <c r="G51" s="13">
        <f ca="1">IFERROR(LARGE(OFFSET('Raw Data'!F$1,MATCH($C51,'Raw Data'!$B:$B,0)-1,,COUNTIF('Raw Data'!$B:$B,$C51),),$B51),"NA")</f>
        <v>0</v>
      </c>
      <c r="H51" s="13">
        <f ca="1">IFERROR(LARGE(OFFSET('Raw Data'!G$1,MATCH($C51,'Raw Data'!$B:$B,0)-1,,COUNTIF('Raw Data'!$B:$B,$C51),),$B51),"NA")</f>
        <v>0</v>
      </c>
      <c r="I51" s="13">
        <f ca="1">IFERROR(LARGE(OFFSET('Raw Data'!H$1,MATCH($C51,'Raw Data'!$B:$B,0)-1,,COUNTIF('Raw Data'!$B:$B,$C51),),$B51),"NA")</f>
        <v>2541.1886920090847</v>
      </c>
      <c r="K51" s="29">
        <f t="shared" ca="1" si="9"/>
        <v>0</v>
      </c>
      <c r="L51" s="29">
        <f t="shared" ca="1" si="8"/>
        <v>0</v>
      </c>
      <c r="M51" s="29">
        <f t="shared" ca="1" si="8"/>
        <v>0</v>
      </c>
      <c r="N51" s="29">
        <f t="shared" ca="1" si="8"/>
        <v>0</v>
      </c>
      <c r="O51" s="29">
        <f t="shared" ca="1" si="8"/>
        <v>1.8931882683953034E-2</v>
      </c>
    </row>
    <row r="52" spans="1:15" ht="15" hidden="1" customHeight="1" outlineLevel="1" x14ac:dyDescent="0.25">
      <c r="B52" s="18">
        <f t="shared" si="10"/>
        <v>7</v>
      </c>
      <c r="C52" s="24" t="str">
        <f>B39</f>
        <v>Frost International</v>
      </c>
      <c r="D52" s="6"/>
      <c r="E52" s="13">
        <f ca="1">IFERROR(LARGE(OFFSET('Raw Data'!D$1,MATCH($C52,'Raw Data'!$B:$B,0)-1,,COUNTIF('Raw Data'!$B:$B,$C52),),$B52),"NA")</f>
        <v>0</v>
      </c>
      <c r="F52" s="13">
        <f ca="1">IFERROR(LARGE(OFFSET('Raw Data'!E$1,MATCH($C52,'Raw Data'!$B:$B,0)-1,,COUNTIF('Raw Data'!$B:$B,$C52),),$B52),"NA")</f>
        <v>0</v>
      </c>
      <c r="G52" s="13">
        <f ca="1">IFERROR(LARGE(OFFSET('Raw Data'!F$1,MATCH($C52,'Raw Data'!$B:$B,0)-1,,COUNTIF('Raw Data'!$B:$B,$C52),),$B52),"NA")</f>
        <v>0</v>
      </c>
      <c r="H52" s="13">
        <f ca="1">IFERROR(LARGE(OFFSET('Raw Data'!G$1,MATCH($C52,'Raw Data'!$B:$B,0)-1,,COUNTIF('Raw Data'!$B:$B,$C52),),$B52),"NA")</f>
        <v>0</v>
      </c>
      <c r="I52" s="13">
        <f ca="1">IFERROR(LARGE(OFFSET('Raw Data'!H$1,MATCH($C52,'Raw Data'!$B:$B,0)-1,,COUNTIF('Raw Data'!$B:$B,$C52),),$B52),"NA")</f>
        <v>0</v>
      </c>
      <c r="K52" s="29">
        <f t="shared" ca="1" si="9"/>
        <v>0</v>
      </c>
      <c r="L52" s="29">
        <f t="shared" ca="1" si="8"/>
        <v>0</v>
      </c>
      <c r="M52" s="29">
        <f t="shared" ca="1" si="8"/>
        <v>0</v>
      </c>
      <c r="N52" s="29">
        <f t="shared" ca="1" si="8"/>
        <v>0</v>
      </c>
      <c r="O52" s="29">
        <f t="shared" ca="1" si="8"/>
        <v>0</v>
      </c>
    </row>
    <row r="53" spans="1:15" ht="15" hidden="1" customHeight="1" outlineLevel="1" x14ac:dyDescent="0.25">
      <c r="B53" s="18">
        <f t="shared" si="10"/>
        <v>8</v>
      </c>
      <c r="C53" s="24" t="str">
        <f>B39</f>
        <v>Frost International</v>
      </c>
      <c r="D53" s="6"/>
      <c r="E53" s="13">
        <f ca="1">IFERROR(LARGE(OFFSET('Raw Data'!D$1,MATCH($C53,'Raw Data'!$B:$B,0)-1,,COUNTIF('Raw Data'!$B:$B,$C53),),$B53),"NA")</f>
        <v>0</v>
      </c>
      <c r="F53" s="13">
        <f ca="1">IFERROR(LARGE(OFFSET('Raw Data'!E$1,MATCH($C53,'Raw Data'!$B:$B,0)-1,,COUNTIF('Raw Data'!$B:$B,$C53),),$B53),"NA")</f>
        <v>0</v>
      </c>
      <c r="G53" s="13">
        <f ca="1">IFERROR(LARGE(OFFSET('Raw Data'!F$1,MATCH($C53,'Raw Data'!$B:$B,0)-1,,COUNTIF('Raw Data'!$B:$B,$C53),),$B53),"NA")</f>
        <v>0</v>
      </c>
      <c r="H53" s="13">
        <f ca="1">IFERROR(LARGE(OFFSET('Raw Data'!G$1,MATCH($C53,'Raw Data'!$B:$B,0)-1,,COUNTIF('Raw Data'!$B:$B,$C53),),$B53),"NA")</f>
        <v>0</v>
      </c>
      <c r="I53" s="13">
        <f ca="1">IFERROR(LARGE(OFFSET('Raw Data'!H$1,MATCH($C53,'Raw Data'!$B:$B,0)-1,,COUNTIF('Raw Data'!$B:$B,$C53),),$B53),"NA")</f>
        <v>0</v>
      </c>
      <c r="K53" s="29">
        <f t="shared" ca="1" si="9"/>
        <v>0</v>
      </c>
      <c r="L53" s="29">
        <f t="shared" ca="1" si="8"/>
        <v>0</v>
      </c>
      <c r="M53" s="29">
        <f t="shared" ca="1" si="8"/>
        <v>0</v>
      </c>
      <c r="N53" s="29">
        <f t="shared" ca="1" si="8"/>
        <v>0</v>
      </c>
      <c r="O53" s="29">
        <f t="shared" ca="1" si="8"/>
        <v>0</v>
      </c>
    </row>
    <row r="54" spans="1:15" ht="15" hidden="1" customHeight="1" outlineLevel="1" x14ac:dyDescent="0.25">
      <c r="B54" s="18">
        <f t="shared" si="10"/>
        <v>9</v>
      </c>
      <c r="C54" s="24" t="str">
        <f>B39</f>
        <v>Frost International</v>
      </c>
      <c r="D54" s="6"/>
      <c r="E54" s="20">
        <f ca="1">IFERROR(LARGE(OFFSET('Raw Data'!D$1,MATCH($C54,'Raw Data'!$B:$B,0)-1,,COUNTIF('Raw Data'!$B:$B,$C54),),$B54),"NA")</f>
        <v>0</v>
      </c>
      <c r="F54" s="20">
        <f ca="1">IFERROR(LARGE(OFFSET('Raw Data'!E$1,MATCH($C54,'Raw Data'!$B:$B,0)-1,,COUNTIF('Raw Data'!$B:$B,$C54),),$B54),"NA")</f>
        <v>0</v>
      </c>
      <c r="G54" s="20">
        <f ca="1">IFERROR(LARGE(OFFSET('Raw Data'!F$1,MATCH($C54,'Raw Data'!$B:$B,0)-1,,COUNTIF('Raw Data'!$B:$B,$C54),),$B54),"NA")</f>
        <v>0</v>
      </c>
      <c r="H54" s="20">
        <f ca="1">IFERROR(LARGE(OFFSET('Raw Data'!G$1,MATCH($C54,'Raw Data'!$B:$B,0)-1,,COUNTIF('Raw Data'!$B:$B,$C54),),$B54),"NA")</f>
        <v>0</v>
      </c>
      <c r="I54" s="20">
        <f ca="1">IFERROR(LARGE(OFFSET('Raw Data'!H$1,MATCH($C54,'Raw Data'!$B:$B,0)-1,,COUNTIF('Raw Data'!$B:$B,$C54),),$B54),"NA")</f>
        <v>0</v>
      </c>
      <c r="K54" s="29">
        <f t="shared" ca="1" si="9"/>
        <v>0</v>
      </c>
      <c r="L54" s="29">
        <f t="shared" ca="1" si="8"/>
        <v>0</v>
      </c>
      <c r="M54" s="29">
        <f t="shared" ca="1" si="8"/>
        <v>0</v>
      </c>
      <c r="N54" s="29">
        <f t="shared" ca="1" si="8"/>
        <v>0</v>
      </c>
      <c r="O54" s="29">
        <f t="shared" ca="1" si="8"/>
        <v>0</v>
      </c>
    </row>
    <row r="55" spans="1:15" ht="15" hidden="1" customHeight="1" outlineLevel="1" x14ac:dyDescent="0.25">
      <c r="B55" s="18">
        <f t="shared" si="10"/>
        <v>10</v>
      </c>
      <c r="C55" s="24" t="str">
        <f>B39</f>
        <v>Frost International</v>
      </c>
      <c r="D55" s="6"/>
      <c r="E55" s="20" t="str">
        <f ca="1">IFERROR(LARGE(OFFSET('Raw Data'!D$1,MATCH($C55,'Raw Data'!$B:$B,0)-1,,COUNTIF('Raw Data'!$B:$B,$C55),),$B55),"NA")</f>
        <v>NA</v>
      </c>
      <c r="F55" s="20" t="str">
        <f ca="1">IFERROR(LARGE(OFFSET('Raw Data'!E$1,MATCH($C55,'Raw Data'!$B:$B,0)-1,,COUNTIF('Raw Data'!$B:$B,$C55),),$B55),"NA")</f>
        <v>NA</v>
      </c>
      <c r="G55" s="20">
        <f ca="1">IFERROR(LARGE(OFFSET('Raw Data'!F$1,MATCH($C55,'Raw Data'!$B:$B,0)-1,,COUNTIF('Raw Data'!$B:$B,$C55),),$B55),"NA")</f>
        <v>0</v>
      </c>
      <c r="H55" s="20">
        <f ca="1">IFERROR(LARGE(OFFSET('Raw Data'!G$1,MATCH($C55,'Raw Data'!$B:$B,0)-1,,COUNTIF('Raw Data'!$B:$B,$C55),),$B55),"NA")</f>
        <v>0</v>
      </c>
      <c r="I55" s="20">
        <f ca="1">IFERROR(LARGE(OFFSET('Raw Data'!H$1,MATCH($C55,'Raw Data'!$B:$B,0)-1,,COUNTIF('Raw Data'!$B:$B,$C55),),$B55),"NA")</f>
        <v>0</v>
      </c>
      <c r="K55" s="29">
        <f t="shared" ca="1" si="9"/>
        <v>0</v>
      </c>
      <c r="L55" s="29">
        <f t="shared" ca="1" si="8"/>
        <v>0</v>
      </c>
      <c r="M55" s="29">
        <f t="shared" ca="1" si="8"/>
        <v>0</v>
      </c>
      <c r="N55" s="29">
        <f t="shared" ca="1" si="8"/>
        <v>0</v>
      </c>
      <c r="O55" s="29">
        <f t="shared" ca="1" si="8"/>
        <v>0</v>
      </c>
    </row>
    <row r="56" spans="1:15" ht="15" hidden="1" customHeight="1" outlineLevel="1" x14ac:dyDescent="0.25">
      <c r="B56" s="18">
        <f t="shared" si="10"/>
        <v>11</v>
      </c>
      <c r="C56" s="24" t="str">
        <f>B39</f>
        <v>Frost International</v>
      </c>
      <c r="D56" s="6"/>
      <c r="E56" s="20" t="str">
        <f ca="1">IFERROR(LARGE(OFFSET('Raw Data'!D$1,MATCH($C56,'Raw Data'!$B:$B,0)-1,,COUNTIF('Raw Data'!$B:$B,$C56),),$B56),"NA")</f>
        <v>NA</v>
      </c>
      <c r="F56" s="20" t="str">
        <f ca="1">IFERROR(LARGE(OFFSET('Raw Data'!E$1,MATCH($C56,'Raw Data'!$B:$B,0)-1,,COUNTIF('Raw Data'!$B:$B,$C56),),$B56),"NA")</f>
        <v>NA</v>
      </c>
      <c r="G56" s="20" t="str">
        <f ca="1">IFERROR(LARGE(OFFSET('Raw Data'!F$1,MATCH($C56,'Raw Data'!$B:$B,0)-1,,COUNTIF('Raw Data'!$B:$B,$C56),),$B56),"NA")</f>
        <v>NA</v>
      </c>
      <c r="H56" s="20" t="str">
        <f ca="1">IFERROR(LARGE(OFFSET('Raw Data'!G$1,MATCH($C56,'Raw Data'!$B:$B,0)-1,,COUNTIF('Raw Data'!$B:$B,$C56),),$B56),"NA")</f>
        <v>NA</v>
      </c>
      <c r="I56" s="20" t="str">
        <f ca="1">IFERROR(LARGE(OFFSET('Raw Data'!H$1,MATCH($C56,'Raw Data'!$B:$B,0)-1,,COUNTIF('Raw Data'!$B:$B,$C56),),$B56),"NA")</f>
        <v>NA</v>
      </c>
      <c r="K56" s="29">
        <f t="shared" ca="1" si="9"/>
        <v>0</v>
      </c>
      <c r="L56" s="29">
        <f t="shared" ca="1" si="8"/>
        <v>0</v>
      </c>
      <c r="M56" s="29">
        <f t="shared" ca="1" si="8"/>
        <v>0</v>
      </c>
      <c r="N56" s="29">
        <f t="shared" ca="1" si="8"/>
        <v>0</v>
      </c>
      <c r="O56" s="29">
        <f t="shared" ca="1" si="8"/>
        <v>0</v>
      </c>
    </row>
    <row r="57" spans="1:15" ht="15" hidden="1" customHeight="1" outlineLevel="1" x14ac:dyDescent="0.25">
      <c r="B57" s="18">
        <f t="shared" si="10"/>
        <v>12</v>
      </c>
      <c r="C57" s="24" t="str">
        <f>B39</f>
        <v>Frost International</v>
      </c>
      <c r="D57" s="6"/>
      <c r="E57" s="20" t="str">
        <f ca="1">IFERROR(LARGE(OFFSET('Raw Data'!D$1,MATCH($C57,'Raw Data'!$B:$B,0)-1,,COUNTIF('Raw Data'!$B:$B,$C57),),$B57),"NA")</f>
        <v>NA</v>
      </c>
      <c r="F57" s="20" t="str">
        <f ca="1">IFERROR(LARGE(OFFSET('Raw Data'!E$1,MATCH($C57,'Raw Data'!$B:$B,0)-1,,COUNTIF('Raw Data'!$B:$B,$C57),),$B57),"NA")</f>
        <v>NA</v>
      </c>
      <c r="G57" s="20" t="str">
        <f ca="1">IFERROR(LARGE(OFFSET('Raw Data'!F$1,MATCH($C57,'Raw Data'!$B:$B,0)-1,,COUNTIF('Raw Data'!$B:$B,$C57),),$B57),"NA")</f>
        <v>NA</v>
      </c>
      <c r="H57" s="20" t="str">
        <f ca="1">IFERROR(LARGE(OFFSET('Raw Data'!G$1,MATCH($C57,'Raw Data'!$B:$B,0)-1,,COUNTIF('Raw Data'!$B:$B,$C57),),$B57),"NA")</f>
        <v>NA</v>
      </c>
      <c r="I57" s="20" t="str">
        <f ca="1">IFERROR(LARGE(OFFSET('Raw Data'!H$1,MATCH($C57,'Raw Data'!$B:$B,0)-1,,COUNTIF('Raw Data'!$B:$B,$C57),),$B57),"NA")</f>
        <v>NA</v>
      </c>
      <c r="K57" s="29">
        <f t="shared" ca="1" si="9"/>
        <v>0</v>
      </c>
      <c r="L57" s="29">
        <f t="shared" ca="1" si="8"/>
        <v>0</v>
      </c>
      <c r="M57" s="29">
        <f t="shared" ca="1" si="8"/>
        <v>0</v>
      </c>
      <c r="N57" s="29">
        <f t="shared" ca="1" si="8"/>
        <v>0</v>
      </c>
      <c r="O57" s="29">
        <f t="shared" ca="1" si="8"/>
        <v>0</v>
      </c>
    </row>
    <row r="58" spans="1:15" ht="15" hidden="1" customHeight="1" outlineLevel="1" x14ac:dyDescent="0.25">
      <c r="B58" s="18">
        <f t="shared" si="10"/>
        <v>13</v>
      </c>
      <c r="C58" s="24" t="str">
        <f>B39</f>
        <v>Frost International</v>
      </c>
      <c r="D58" s="6"/>
      <c r="E58" s="20" t="str">
        <f ca="1">IFERROR(LARGE(OFFSET('Raw Data'!D$1,MATCH($C58,'Raw Data'!$B:$B,0)-1,,COUNTIF('Raw Data'!$B:$B,$C58),),$B58),"NA")</f>
        <v>NA</v>
      </c>
      <c r="F58" s="20" t="str">
        <f ca="1">IFERROR(LARGE(OFFSET('Raw Data'!E$1,MATCH($C58,'Raw Data'!$B:$B,0)-1,,COUNTIF('Raw Data'!$B:$B,$C58),),$B58),"NA")</f>
        <v>NA</v>
      </c>
      <c r="G58" s="20" t="str">
        <f ca="1">IFERROR(LARGE(OFFSET('Raw Data'!F$1,MATCH($C58,'Raw Data'!$B:$B,0)-1,,COUNTIF('Raw Data'!$B:$B,$C58),),$B58),"NA")</f>
        <v>NA</v>
      </c>
      <c r="H58" s="20" t="str">
        <f ca="1">IFERROR(LARGE(OFFSET('Raw Data'!G$1,MATCH($C58,'Raw Data'!$B:$B,0)-1,,COUNTIF('Raw Data'!$B:$B,$C58),),$B58),"NA")</f>
        <v>NA</v>
      </c>
      <c r="I58" s="20" t="str">
        <f ca="1">IFERROR(LARGE(OFFSET('Raw Data'!H$1,MATCH($C58,'Raw Data'!$B:$B,0)-1,,COUNTIF('Raw Data'!$B:$B,$C58),),$B58),"NA")</f>
        <v>NA</v>
      </c>
      <c r="K58" s="29">
        <f t="shared" ca="1" si="9"/>
        <v>0</v>
      </c>
      <c r="L58" s="29">
        <f t="shared" ca="1" si="8"/>
        <v>0</v>
      </c>
      <c r="M58" s="29">
        <f t="shared" ca="1" si="8"/>
        <v>0</v>
      </c>
      <c r="N58" s="29">
        <f t="shared" ca="1" si="8"/>
        <v>0</v>
      </c>
      <c r="O58" s="29">
        <f t="shared" ca="1" si="8"/>
        <v>0</v>
      </c>
    </row>
    <row r="59" spans="1:15" ht="15" hidden="1" customHeight="1" outlineLevel="1" x14ac:dyDescent="0.25">
      <c r="B59" s="18">
        <f t="shared" si="10"/>
        <v>14</v>
      </c>
      <c r="C59" s="24" t="str">
        <f>B39</f>
        <v>Frost International</v>
      </c>
      <c r="D59" s="6"/>
      <c r="E59" s="20" t="str">
        <f ca="1">IFERROR(LARGE(OFFSET('Raw Data'!D$1,MATCH($C59,'Raw Data'!$B:$B,0)-1,,COUNTIF('Raw Data'!$B:$B,$C59),),$B59),"NA")</f>
        <v>NA</v>
      </c>
      <c r="F59" s="20" t="str">
        <f ca="1">IFERROR(LARGE(OFFSET('Raw Data'!E$1,MATCH($C59,'Raw Data'!$B:$B,0)-1,,COUNTIF('Raw Data'!$B:$B,$C59),),$B59),"NA")</f>
        <v>NA</v>
      </c>
      <c r="G59" s="20" t="str">
        <f ca="1">IFERROR(LARGE(OFFSET('Raw Data'!F$1,MATCH($C59,'Raw Data'!$B:$B,0)-1,,COUNTIF('Raw Data'!$B:$B,$C59),),$B59),"NA")</f>
        <v>NA</v>
      </c>
      <c r="H59" s="20" t="str">
        <f ca="1">IFERROR(LARGE(OFFSET('Raw Data'!G$1,MATCH($C59,'Raw Data'!$B:$B,0)-1,,COUNTIF('Raw Data'!$B:$B,$C59),),$B59),"NA")</f>
        <v>NA</v>
      </c>
      <c r="I59" s="20" t="str">
        <f ca="1">IFERROR(LARGE(OFFSET('Raw Data'!H$1,MATCH($C59,'Raw Data'!$B:$B,0)-1,,COUNTIF('Raw Data'!$B:$B,$C59),),$B59),"NA")</f>
        <v>NA</v>
      </c>
      <c r="K59" s="29">
        <f t="shared" ca="1" si="9"/>
        <v>0</v>
      </c>
      <c r="L59" s="29">
        <f t="shared" ca="1" si="8"/>
        <v>0</v>
      </c>
      <c r="M59" s="29">
        <f t="shared" ca="1" si="8"/>
        <v>0</v>
      </c>
      <c r="N59" s="29">
        <f t="shared" ca="1" si="8"/>
        <v>0</v>
      </c>
      <c r="O59" s="29">
        <f t="shared" ca="1" si="8"/>
        <v>0</v>
      </c>
    </row>
    <row r="60" spans="1:15" ht="15" hidden="1" customHeight="1" outlineLevel="1" x14ac:dyDescent="0.25">
      <c r="B60" s="18">
        <f t="shared" si="10"/>
        <v>15</v>
      </c>
      <c r="C60" s="24" t="str">
        <f>B39</f>
        <v>Frost International</v>
      </c>
      <c r="D60" s="6"/>
      <c r="E60" s="20" t="str">
        <f ca="1">IFERROR(LARGE(OFFSET('Raw Data'!D$1,MATCH($C60,'Raw Data'!$B:$B,0)-1,,COUNTIF('Raw Data'!$B:$B,$C60),),$B60),"NA")</f>
        <v>NA</v>
      </c>
      <c r="F60" s="20" t="str">
        <f ca="1">IFERROR(LARGE(OFFSET('Raw Data'!E$1,MATCH($C60,'Raw Data'!$B:$B,0)-1,,COUNTIF('Raw Data'!$B:$B,$C60),),$B60),"NA")</f>
        <v>NA</v>
      </c>
      <c r="G60" s="20" t="str">
        <f ca="1">IFERROR(LARGE(OFFSET('Raw Data'!F$1,MATCH($C60,'Raw Data'!$B:$B,0)-1,,COUNTIF('Raw Data'!$B:$B,$C60),),$B60),"NA")</f>
        <v>NA</v>
      </c>
      <c r="H60" s="20" t="str">
        <f ca="1">IFERROR(LARGE(OFFSET('Raw Data'!G$1,MATCH($C60,'Raw Data'!$B:$B,0)-1,,COUNTIF('Raw Data'!$B:$B,$C60),),$B60),"NA")</f>
        <v>NA</v>
      </c>
      <c r="I60" s="20" t="str">
        <f ca="1">IFERROR(LARGE(OFFSET('Raw Data'!H$1,MATCH($C60,'Raw Data'!$B:$B,0)-1,,COUNTIF('Raw Data'!$B:$B,$C60),),$B60),"NA")</f>
        <v>NA</v>
      </c>
      <c r="K60" s="29">
        <f t="shared" ca="1" si="9"/>
        <v>0</v>
      </c>
      <c r="L60" s="29">
        <f t="shared" ca="1" si="8"/>
        <v>0</v>
      </c>
      <c r="M60" s="29">
        <f t="shared" ca="1" si="8"/>
        <v>0</v>
      </c>
      <c r="N60" s="29">
        <f t="shared" ca="1" si="8"/>
        <v>0</v>
      </c>
      <c r="O60" s="29">
        <f t="shared" ca="1" si="8"/>
        <v>0</v>
      </c>
    </row>
    <row r="61" spans="1:15" ht="5.0999999999999996" hidden="1" customHeight="1" outlineLevel="1" x14ac:dyDescent="0.25">
      <c r="B61" s="8"/>
      <c r="C61" s="25"/>
      <c r="D61" s="6"/>
      <c r="E61" s="20"/>
      <c r="F61" s="20"/>
      <c r="G61" s="20"/>
      <c r="H61" s="20"/>
      <c r="I61" s="20"/>
    </row>
    <row r="62" spans="1:15" hidden="1" outlineLevel="1" x14ac:dyDescent="0.25">
      <c r="B62" s="19" t="s">
        <v>4</v>
      </c>
      <c r="C62" s="25"/>
      <c r="D62" s="6"/>
      <c r="E62" s="13">
        <f ca="1">E41-SUM(E46:E60)</f>
        <v>0</v>
      </c>
      <c r="F62" s="13">
        <f ca="1">F41-SUM(F46:F60)</f>
        <v>0</v>
      </c>
      <c r="G62" s="13">
        <f ca="1">G41-SUM(G46:G60)</f>
        <v>0</v>
      </c>
      <c r="H62" s="13">
        <f ca="1">H41-SUM(H46:H60)</f>
        <v>0</v>
      </c>
      <c r="I62" s="13">
        <f ca="1">I41-SUM(I46:I60)</f>
        <v>0</v>
      </c>
    </row>
    <row r="63" spans="1:15" ht="15" customHeight="1" collapsed="1" x14ac:dyDescent="0.25">
      <c r="B63"/>
      <c r="C63" s="28"/>
    </row>
    <row r="64" spans="1:15" x14ac:dyDescent="0.25">
      <c r="A64" s="31" t="s">
        <v>7</v>
      </c>
      <c r="B64" s="10" t="str">
        <f>B8</f>
        <v>Wayne Enterprises</v>
      </c>
      <c r="C64" s="26"/>
      <c r="D64" s="10"/>
      <c r="E64" s="10"/>
      <c r="F64" s="10"/>
      <c r="G64" s="10"/>
      <c r="H64" s="10"/>
      <c r="I64" s="10"/>
      <c r="K64" s="30" t="s">
        <v>6</v>
      </c>
      <c r="L64" s="10"/>
      <c r="M64" s="10"/>
      <c r="N64" s="10"/>
      <c r="O64" s="10"/>
    </row>
    <row r="65" spans="2:15" ht="5.0999999999999996" customHeight="1" x14ac:dyDescent="0.25">
      <c r="B65" s="8"/>
      <c r="C65" s="25"/>
      <c r="D65" s="6"/>
      <c r="E65" s="13"/>
      <c r="F65" s="13"/>
      <c r="G65" s="13"/>
      <c r="H65" s="13"/>
      <c r="I65" s="13"/>
    </row>
    <row r="66" spans="2:15" x14ac:dyDescent="0.25">
      <c r="B66" s="38" t="s">
        <v>3</v>
      </c>
      <c r="C66" s="38"/>
      <c r="D66" s="39"/>
      <c r="E66" s="40">
        <f>SUMIF('Raw Data'!$B$4:$B$53,$B64,'Raw Data'!D$4:D$53)</f>
        <v>171770.98</v>
      </c>
      <c r="F66" s="40">
        <f>SUMIF('Raw Data'!$B$4:$B$53,$B64,'Raw Data'!E$4:E$53)</f>
        <v>6570</v>
      </c>
      <c r="G66" s="40">
        <f>SUMIF('Raw Data'!$B$4:$B$53,$B64,'Raw Data'!F$4:F$53)</f>
        <v>881423</v>
      </c>
      <c r="H66" s="40">
        <f>SUMIF('Raw Data'!$B$4:$B$53,$B64,'Raw Data'!G$4:G$53)</f>
        <v>217273.29925109565</v>
      </c>
      <c r="I66" s="40">
        <f>SUMIF('Raw Data'!$B$4:$B$53,$B64,'Raw Data'!H$4:H$53)</f>
        <v>412620.93636988703</v>
      </c>
    </row>
    <row r="67" spans="2:15" ht="5.0999999999999996" customHeight="1" x14ac:dyDescent="0.25">
      <c r="B67" s="8"/>
      <c r="C67" s="8"/>
      <c r="D67" s="6"/>
      <c r="E67" s="13"/>
      <c r="F67" s="13"/>
      <c r="G67" s="13"/>
      <c r="H67" s="13"/>
      <c r="I67" s="13"/>
    </row>
    <row r="68" spans="2:15" x14ac:dyDescent="0.25">
      <c r="B68" s="33" t="s">
        <v>2</v>
      </c>
      <c r="C68" s="33"/>
      <c r="D68" s="34"/>
      <c r="E68" s="35">
        <f>COUNTIFS('Raw Data'!$B$4:$B$53,$B64,'Raw Data'!D$4:D$53,"&gt;0")</f>
        <v>2</v>
      </c>
      <c r="F68" s="35">
        <f>COUNTIFS('Raw Data'!$B$4:$B$53,$B64,'Raw Data'!E$4:E$53,"&gt;0")</f>
        <v>1</v>
      </c>
      <c r="G68" s="35">
        <f>COUNTIFS('Raw Data'!$B$4:$B$53,$B64,'Raw Data'!F$4:F$53,"&gt;0")</f>
        <v>2</v>
      </c>
      <c r="H68" s="35">
        <f>COUNTIFS('Raw Data'!$B$4:$B$53,$B64,'Raw Data'!G$4:G$53,"&gt;0")</f>
        <v>1</v>
      </c>
      <c r="I68" s="35">
        <f>COUNTIFS('Raw Data'!$B$4:$B$53,$B64,'Raw Data'!H$4:H$53,"&gt;0")</f>
        <v>5</v>
      </c>
    </row>
    <row r="69" spans="2:15" ht="5.0999999999999996" customHeight="1" x14ac:dyDescent="0.25">
      <c r="B69" s="17"/>
      <c r="C69" s="17"/>
      <c r="D69" s="6"/>
      <c r="E69" s="41"/>
      <c r="F69" s="41"/>
      <c r="G69" s="41"/>
      <c r="H69" s="41"/>
      <c r="I69" s="41"/>
    </row>
    <row r="70" spans="2:15" x14ac:dyDescent="0.25">
      <c r="B70" s="17" t="s">
        <v>10</v>
      </c>
      <c r="C70" s="27"/>
      <c r="D70" s="6"/>
      <c r="E70" s="13"/>
      <c r="F70" s="13"/>
      <c r="G70" s="13"/>
      <c r="H70" s="13"/>
      <c r="I70" s="13"/>
    </row>
    <row r="71" spans="2:15" ht="15" customHeight="1" x14ac:dyDescent="0.25">
      <c r="B71" s="18">
        <v>1</v>
      </c>
      <c r="C71" s="24" t="str">
        <f>B64</f>
        <v>Wayne Enterprises</v>
      </c>
      <c r="D71" s="6"/>
      <c r="E71" s="13">
        <f ca="1">IFERROR(LARGE(OFFSET('Raw Data'!D$1,MATCH($C71,'Raw Data'!$B:$B,0)-1,,COUNTIF('Raw Data'!$B:$B,$C71),),$B71),"NA")</f>
        <v>156853.78</v>
      </c>
      <c r="F71" s="13">
        <f ca="1">IFERROR(LARGE(OFFSET('Raw Data'!E$1,MATCH($C71,'Raw Data'!$B:$B,0)-1,,COUNTIF('Raw Data'!$B:$B,$C71),),$B71),"NA")</f>
        <v>6570</v>
      </c>
      <c r="G71" s="13">
        <f ca="1">IFERROR(LARGE(OFFSET('Raw Data'!F$1,MATCH($C71,'Raw Data'!$B:$B,0)-1,,COUNTIF('Raw Data'!$B:$B,$C71),),$B71),"NA")</f>
        <v>876210</v>
      </c>
      <c r="H71" s="13">
        <f ca="1">IFERROR(LARGE(OFFSET('Raw Data'!G$1,MATCH($C71,'Raw Data'!$B:$B,0)-1,,COUNTIF('Raw Data'!$B:$B,$C71),),$B71),"NA")</f>
        <v>217273.29925109565</v>
      </c>
      <c r="I71" s="13">
        <f ca="1">IFERROR(LARGE(OFFSET('Raw Data'!H$1,MATCH($C71,'Raw Data'!$B:$B,0)-1,,COUNTIF('Raw Data'!$B:$B,$C71),),$B71),"NA")</f>
        <v>285955.16960419511</v>
      </c>
      <c r="K71" s="29">
        <f ca="1">IFERROR(E71/E$66,0)</f>
        <v>0.91315645983972371</v>
      </c>
      <c r="L71" s="29">
        <f t="shared" ref="L71:O85" ca="1" si="11">IFERROR(F71/F$66,0)</f>
        <v>1</v>
      </c>
      <c r="M71" s="29">
        <f t="shared" ca="1" si="11"/>
        <v>0.99408570005547847</v>
      </c>
      <c r="N71" s="29">
        <f t="shared" ca="1" si="11"/>
        <v>1</v>
      </c>
      <c r="O71" s="29">
        <f t="shared" ca="1" si="11"/>
        <v>0.6930214741887345</v>
      </c>
    </row>
    <row r="72" spans="2:15" ht="15" customHeight="1" x14ac:dyDescent="0.25">
      <c r="B72" s="18">
        <f>B71+1</f>
        <v>2</v>
      </c>
      <c r="C72" s="24" t="str">
        <f>B64</f>
        <v>Wayne Enterprises</v>
      </c>
      <c r="D72" s="6"/>
      <c r="E72" s="13">
        <f ca="1">IFERROR(LARGE(OFFSET('Raw Data'!D$1,MATCH($C72,'Raw Data'!$B:$B,0)-1,,COUNTIF('Raw Data'!$B:$B,$C72),),$B72),"NA")</f>
        <v>14917.2</v>
      </c>
      <c r="F72" s="13">
        <f ca="1">IFERROR(LARGE(OFFSET('Raw Data'!E$1,MATCH($C72,'Raw Data'!$B:$B,0)-1,,COUNTIF('Raw Data'!$B:$B,$C72),),$B72),"NA")</f>
        <v>0</v>
      </c>
      <c r="G72" s="13">
        <f ca="1">IFERROR(LARGE(OFFSET('Raw Data'!F$1,MATCH($C72,'Raw Data'!$B:$B,0)-1,,COUNTIF('Raw Data'!$B:$B,$C72),),$B72),"NA")</f>
        <v>5213</v>
      </c>
      <c r="H72" s="13">
        <f ca="1">IFERROR(LARGE(OFFSET('Raw Data'!G$1,MATCH($C72,'Raw Data'!$B:$B,0)-1,,COUNTIF('Raw Data'!$B:$B,$C72),),$B72),"NA")</f>
        <v>0</v>
      </c>
      <c r="I72" s="13">
        <f ca="1">IFERROR(LARGE(OFFSET('Raw Data'!H$1,MATCH($C72,'Raw Data'!$B:$B,0)-1,,COUNTIF('Raw Data'!$B:$B,$C72),),$B72),"NA")</f>
        <v>92195.866765691928</v>
      </c>
      <c r="K72" s="29">
        <f t="shared" ref="K72:K85" ca="1" si="12">IFERROR(E72/E$66,0)</f>
        <v>8.6843540160276206E-2</v>
      </c>
      <c r="L72" s="29">
        <f t="shared" ca="1" si="11"/>
        <v>0</v>
      </c>
      <c r="M72" s="29">
        <f t="shared" ca="1" si="11"/>
        <v>5.9142999445215292E-3</v>
      </c>
      <c r="N72" s="29">
        <f t="shared" ca="1" si="11"/>
        <v>0</v>
      </c>
      <c r="O72" s="29">
        <f t="shared" ca="1" si="11"/>
        <v>0.22343962373020382</v>
      </c>
    </row>
    <row r="73" spans="2:15" ht="15" customHeight="1" x14ac:dyDescent="0.25">
      <c r="B73" s="18">
        <f t="shared" ref="B73:B85" si="13">B72+1</f>
        <v>3</v>
      </c>
      <c r="C73" s="24" t="str">
        <f>B64</f>
        <v>Wayne Enterprises</v>
      </c>
      <c r="D73" s="6"/>
      <c r="E73" s="13">
        <f ca="1">IFERROR(LARGE(OFFSET('Raw Data'!D$1,MATCH($C73,'Raw Data'!$B:$B,0)-1,,COUNTIF('Raw Data'!$B:$B,$C73),),$B73),"NA")</f>
        <v>0</v>
      </c>
      <c r="F73" s="13">
        <f ca="1">IFERROR(LARGE(OFFSET('Raw Data'!E$1,MATCH($C73,'Raw Data'!$B:$B,0)-1,,COUNTIF('Raw Data'!$B:$B,$C73),),$B73),"NA")</f>
        <v>0</v>
      </c>
      <c r="G73" s="13">
        <f ca="1">IFERROR(LARGE(OFFSET('Raw Data'!F$1,MATCH($C73,'Raw Data'!$B:$B,0)-1,,COUNTIF('Raw Data'!$B:$B,$C73),),$B73),"NA")</f>
        <v>0</v>
      </c>
      <c r="H73" s="13">
        <f ca="1">IFERROR(LARGE(OFFSET('Raw Data'!G$1,MATCH($C73,'Raw Data'!$B:$B,0)-1,,COUNTIF('Raw Data'!$B:$B,$C73),),$B73),"NA")</f>
        <v>0</v>
      </c>
      <c r="I73" s="13">
        <f ca="1">IFERROR(LARGE(OFFSET('Raw Data'!H$1,MATCH($C73,'Raw Data'!$B:$B,0)-1,,COUNTIF('Raw Data'!$B:$B,$C73),),$B73),"NA")</f>
        <v>25498</v>
      </c>
      <c r="K73" s="29">
        <f t="shared" ca="1" si="12"/>
        <v>0</v>
      </c>
      <c r="L73" s="29">
        <f t="shared" ca="1" si="11"/>
        <v>0</v>
      </c>
      <c r="M73" s="29">
        <f t="shared" ca="1" si="11"/>
        <v>0</v>
      </c>
      <c r="N73" s="29">
        <f t="shared" ca="1" si="11"/>
        <v>0</v>
      </c>
      <c r="O73" s="29">
        <f t="shared" ca="1" si="11"/>
        <v>6.1795216268771082E-2</v>
      </c>
    </row>
    <row r="74" spans="2:15" ht="15" customHeight="1" x14ac:dyDescent="0.25">
      <c r="B74" s="18">
        <f t="shared" si="13"/>
        <v>4</v>
      </c>
      <c r="C74" s="24" t="str">
        <f>B64</f>
        <v>Wayne Enterprises</v>
      </c>
      <c r="D74" s="6"/>
      <c r="E74" s="13">
        <f ca="1">IFERROR(LARGE(OFFSET('Raw Data'!D$1,MATCH($C74,'Raw Data'!$B:$B,0)-1,,COUNTIF('Raw Data'!$B:$B,$C74),),$B74),"NA")</f>
        <v>0</v>
      </c>
      <c r="F74" s="13">
        <f ca="1">IFERROR(LARGE(OFFSET('Raw Data'!E$1,MATCH($C74,'Raw Data'!$B:$B,0)-1,,COUNTIF('Raw Data'!$B:$B,$C74),),$B74),"NA")</f>
        <v>0</v>
      </c>
      <c r="G74" s="13">
        <f ca="1">IFERROR(LARGE(OFFSET('Raw Data'!F$1,MATCH($C74,'Raw Data'!$B:$B,0)-1,,COUNTIF('Raw Data'!$B:$B,$C74),),$B74),"NA")</f>
        <v>0</v>
      </c>
      <c r="H74" s="13">
        <f ca="1">IFERROR(LARGE(OFFSET('Raw Data'!G$1,MATCH($C74,'Raw Data'!$B:$B,0)-1,,COUNTIF('Raw Data'!$B:$B,$C74),),$B74),"NA")</f>
        <v>0</v>
      </c>
      <c r="I74" s="13">
        <f ca="1">IFERROR(LARGE(OFFSET('Raw Data'!H$1,MATCH($C74,'Raw Data'!$B:$B,0)-1,,COUNTIF('Raw Data'!$B:$B,$C74),),$B74),"NA")</f>
        <v>5185.18</v>
      </c>
      <c r="K74" s="29">
        <f t="shared" ca="1" si="12"/>
        <v>0</v>
      </c>
      <c r="L74" s="29">
        <f t="shared" ca="1" si="11"/>
        <v>0</v>
      </c>
      <c r="M74" s="29">
        <f t="shared" ca="1" si="11"/>
        <v>0</v>
      </c>
      <c r="N74" s="29">
        <f t="shared" ca="1" si="11"/>
        <v>0</v>
      </c>
      <c r="O74" s="29">
        <f t="shared" ca="1" si="11"/>
        <v>1.2566449113362086E-2</v>
      </c>
    </row>
    <row r="75" spans="2:15" ht="15" customHeight="1" x14ac:dyDescent="0.25">
      <c r="B75" s="18">
        <f t="shared" si="13"/>
        <v>5</v>
      </c>
      <c r="C75" s="24" t="str">
        <f>B64</f>
        <v>Wayne Enterprises</v>
      </c>
      <c r="D75" s="6"/>
      <c r="E75" s="13">
        <f ca="1">IFERROR(LARGE(OFFSET('Raw Data'!D$1,MATCH($C75,'Raw Data'!$B:$B,0)-1,,COUNTIF('Raw Data'!$B:$B,$C75),),$B75),"NA")</f>
        <v>0</v>
      </c>
      <c r="F75" s="13">
        <f ca="1">IFERROR(LARGE(OFFSET('Raw Data'!E$1,MATCH($C75,'Raw Data'!$B:$B,0)-1,,COUNTIF('Raw Data'!$B:$B,$C75),),$B75),"NA")</f>
        <v>0</v>
      </c>
      <c r="G75" s="13">
        <f ca="1">IFERROR(LARGE(OFFSET('Raw Data'!F$1,MATCH($C75,'Raw Data'!$B:$B,0)-1,,COUNTIF('Raw Data'!$B:$B,$C75),),$B75),"NA")</f>
        <v>0</v>
      </c>
      <c r="H75" s="13">
        <f ca="1">IFERROR(LARGE(OFFSET('Raw Data'!G$1,MATCH($C75,'Raw Data'!$B:$B,0)-1,,COUNTIF('Raw Data'!$B:$B,$C75),),$B75),"NA")</f>
        <v>0</v>
      </c>
      <c r="I75" s="13">
        <f ca="1">IFERROR(LARGE(OFFSET('Raw Data'!H$1,MATCH($C75,'Raw Data'!$B:$B,0)-1,,COUNTIF('Raw Data'!$B:$B,$C75),),$B75),"NA")</f>
        <v>3786.72</v>
      </c>
      <c r="K75" s="29">
        <f t="shared" ca="1" si="12"/>
        <v>0</v>
      </c>
      <c r="L75" s="29">
        <f t="shared" ca="1" si="11"/>
        <v>0</v>
      </c>
      <c r="M75" s="29">
        <f t="shared" ca="1" si="11"/>
        <v>0</v>
      </c>
      <c r="N75" s="29">
        <f t="shared" ca="1" si="11"/>
        <v>0</v>
      </c>
      <c r="O75" s="29">
        <f t="shared" ca="1" si="11"/>
        <v>9.1772366989285748E-3</v>
      </c>
    </row>
    <row r="76" spans="2:15" ht="15" hidden="1" customHeight="1" outlineLevel="1" x14ac:dyDescent="0.25">
      <c r="B76" s="18">
        <f t="shared" si="13"/>
        <v>6</v>
      </c>
      <c r="C76" s="24" t="str">
        <f>B64</f>
        <v>Wayne Enterprises</v>
      </c>
      <c r="D76" s="6"/>
      <c r="E76" s="13">
        <f ca="1">IFERROR(LARGE(OFFSET('Raw Data'!D$1,MATCH($C76,'Raw Data'!$B:$B,0)-1,,COUNTIF('Raw Data'!$B:$B,$C76),),$B76),"NA")</f>
        <v>0</v>
      </c>
      <c r="F76" s="13">
        <f ca="1">IFERROR(LARGE(OFFSET('Raw Data'!E$1,MATCH($C76,'Raw Data'!$B:$B,0)-1,,COUNTIF('Raw Data'!$B:$B,$C76),),$B76),"NA")</f>
        <v>0</v>
      </c>
      <c r="G76" s="13">
        <f ca="1">IFERROR(LARGE(OFFSET('Raw Data'!F$1,MATCH($C76,'Raw Data'!$B:$B,0)-1,,COUNTIF('Raw Data'!$B:$B,$C76),),$B76),"NA")</f>
        <v>0</v>
      </c>
      <c r="H76" s="13">
        <f ca="1">IFERROR(LARGE(OFFSET('Raw Data'!G$1,MATCH($C76,'Raw Data'!$B:$B,0)-1,,COUNTIF('Raw Data'!$B:$B,$C76),),$B76),"NA")</f>
        <v>0</v>
      </c>
      <c r="I76" s="13">
        <f ca="1">IFERROR(LARGE(OFFSET('Raw Data'!H$1,MATCH($C76,'Raw Data'!$B:$B,0)-1,,COUNTIF('Raw Data'!$B:$B,$C76),),$B76),"NA")</f>
        <v>0</v>
      </c>
      <c r="K76" s="29">
        <f t="shared" ca="1" si="12"/>
        <v>0</v>
      </c>
      <c r="L76" s="29">
        <f t="shared" ca="1" si="11"/>
        <v>0</v>
      </c>
      <c r="M76" s="29">
        <f t="shared" ca="1" si="11"/>
        <v>0</v>
      </c>
      <c r="N76" s="29">
        <f t="shared" ca="1" si="11"/>
        <v>0</v>
      </c>
      <c r="O76" s="29">
        <f t="shared" ca="1" si="11"/>
        <v>0</v>
      </c>
    </row>
    <row r="77" spans="2:15" ht="15" hidden="1" customHeight="1" outlineLevel="1" x14ac:dyDescent="0.25">
      <c r="B77" s="18">
        <f t="shared" si="13"/>
        <v>7</v>
      </c>
      <c r="C77" s="24" t="str">
        <f>B64</f>
        <v>Wayne Enterprises</v>
      </c>
      <c r="D77" s="6"/>
      <c r="E77" s="13">
        <f ca="1">IFERROR(LARGE(OFFSET('Raw Data'!D$1,MATCH($C77,'Raw Data'!$B:$B,0)-1,,COUNTIF('Raw Data'!$B:$B,$C77),),$B77),"NA")</f>
        <v>0</v>
      </c>
      <c r="F77" s="13">
        <f ca="1">IFERROR(LARGE(OFFSET('Raw Data'!E$1,MATCH($C77,'Raw Data'!$B:$B,0)-1,,COUNTIF('Raw Data'!$B:$B,$C77),),$B77),"NA")</f>
        <v>0</v>
      </c>
      <c r="G77" s="13">
        <f ca="1">IFERROR(LARGE(OFFSET('Raw Data'!F$1,MATCH($C77,'Raw Data'!$B:$B,0)-1,,COUNTIF('Raw Data'!$B:$B,$C77),),$B77),"NA")</f>
        <v>0</v>
      </c>
      <c r="H77" s="13">
        <f ca="1">IFERROR(LARGE(OFFSET('Raw Data'!G$1,MATCH($C77,'Raw Data'!$B:$B,0)-1,,COUNTIF('Raw Data'!$B:$B,$C77),),$B77),"NA")</f>
        <v>0</v>
      </c>
      <c r="I77" s="13">
        <f ca="1">IFERROR(LARGE(OFFSET('Raw Data'!H$1,MATCH($C77,'Raw Data'!$B:$B,0)-1,,COUNTIF('Raw Data'!$B:$B,$C77),),$B77),"NA")</f>
        <v>0</v>
      </c>
      <c r="K77" s="29">
        <f t="shared" ca="1" si="12"/>
        <v>0</v>
      </c>
      <c r="L77" s="29">
        <f t="shared" ca="1" si="11"/>
        <v>0</v>
      </c>
      <c r="M77" s="29">
        <f t="shared" ca="1" si="11"/>
        <v>0</v>
      </c>
      <c r="N77" s="29">
        <f t="shared" ca="1" si="11"/>
        <v>0</v>
      </c>
      <c r="O77" s="29">
        <f t="shared" ca="1" si="11"/>
        <v>0</v>
      </c>
    </row>
    <row r="78" spans="2:15" ht="15" hidden="1" customHeight="1" outlineLevel="1" x14ac:dyDescent="0.25">
      <c r="B78" s="18">
        <f t="shared" si="13"/>
        <v>8</v>
      </c>
      <c r="C78" s="24" t="str">
        <f>B64</f>
        <v>Wayne Enterprises</v>
      </c>
      <c r="D78" s="6"/>
      <c r="E78" s="13">
        <f ca="1">IFERROR(LARGE(OFFSET('Raw Data'!D$1,MATCH($C78,'Raw Data'!$B:$B,0)-1,,COUNTIF('Raw Data'!$B:$B,$C78),),$B78),"NA")</f>
        <v>0</v>
      </c>
      <c r="F78" s="13">
        <f ca="1">IFERROR(LARGE(OFFSET('Raw Data'!E$1,MATCH($C78,'Raw Data'!$B:$B,0)-1,,COUNTIF('Raw Data'!$B:$B,$C78),),$B78),"NA")</f>
        <v>0</v>
      </c>
      <c r="G78" s="13">
        <f ca="1">IFERROR(LARGE(OFFSET('Raw Data'!F$1,MATCH($C78,'Raw Data'!$B:$B,0)-1,,COUNTIF('Raw Data'!$B:$B,$C78),),$B78),"NA")</f>
        <v>0</v>
      </c>
      <c r="H78" s="13">
        <f ca="1">IFERROR(LARGE(OFFSET('Raw Data'!G$1,MATCH($C78,'Raw Data'!$B:$B,0)-1,,COUNTIF('Raw Data'!$B:$B,$C78),),$B78),"NA")</f>
        <v>0</v>
      </c>
      <c r="I78" s="13">
        <f ca="1">IFERROR(LARGE(OFFSET('Raw Data'!H$1,MATCH($C78,'Raw Data'!$B:$B,0)-1,,COUNTIF('Raw Data'!$B:$B,$C78),),$B78),"NA")</f>
        <v>0</v>
      </c>
      <c r="K78" s="29">
        <f t="shared" ca="1" si="12"/>
        <v>0</v>
      </c>
      <c r="L78" s="29">
        <f t="shared" ca="1" si="11"/>
        <v>0</v>
      </c>
      <c r="M78" s="29">
        <f t="shared" ca="1" si="11"/>
        <v>0</v>
      </c>
      <c r="N78" s="29">
        <f t="shared" ca="1" si="11"/>
        <v>0</v>
      </c>
      <c r="O78" s="29">
        <f t="shared" ca="1" si="11"/>
        <v>0</v>
      </c>
    </row>
    <row r="79" spans="2:15" ht="15" hidden="1" customHeight="1" outlineLevel="1" x14ac:dyDescent="0.25">
      <c r="B79" s="18">
        <f t="shared" si="13"/>
        <v>9</v>
      </c>
      <c r="C79" s="24" t="str">
        <f>B64</f>
        <v>Wayne Enterprises</v>
      </c>
      <c r="D79" s="6"/>
      <c r="E79" s="13">
        <f ca="1">IFERROR(LARGE(OFFSET('Raw Data'!D$1,MATCH($C79,'Raw Data'!$B:$B,0)-1,,COUNTIF('Raw Data'!$B:$B,$C79),),$B79),"NA")</f>
        <v>0</v>
      </c>
      <c r="F79" s="13">
        <f ca="1">IFERROR(LARGE(OFFSET('Raw Data'!E$1,MATCH($C79,'Raw Data'!$B:$B,0)-1,,COUNTIF('Raw Data'!$B:$B,$C79),),$B79),"NA")</f>
        <v>0</v>
      </c>
      <c r="G79" s="13">
        <f ca="1">IFERROR(LARGE(OFFSET('Raw Data'!F$1,MATCH($C79,'Raw Data'!$B:$B,0)-1,,COUNTIF('Raw Data'!$B:$B,$C79),),$B79),"NA")</f>
        <v>0</v>
      </c>
      <c r="H79" s="13">
        <f ca="1">IFERROR(LARGE(OFFSET('Raw Data'!G$1,MATCH($C79,'Raw Data'!$B:$B,0)-1,,COUNTIF('Raw Data'!$B:$B,$C79),),$B79),"NA")</f>
        <v>0</v>
      </c>
      <c r="I79" s="13">
        <f ca="1">IFERROR(LARGE(OFFSET('Raw Data'!H$1,MATCH($C79,'Raw Data'!$B:$B,0)-1,,COUNTIF('Raw Data'!$B:$B,$C79),),$B79),"NA")</f>
        <v>0</v>
      </c>
      <c r="K79" s="29">
        <f t="shared" ca="1" si="12"/>
        <v>0</v>
      </c>
      <c r="L79" s="29">
        <f t="shared" ca="1" si="11"/>
        <v>0</v>
      </c>
      <c r="M79" s="29">
        <f t="shared" ca="1" si="11"/>
        <v>0</v>
      </c>
      <c r="N79" s="29">
        <f t="shared" ca="1" si="11"/>
        <v>0</v>
      </c>
      <c r="O79" s="29">
        <f t="shared" ca="1" si="11"/>
        <v>0</v>
      </c>
    </row>
    <row r="80" spans="2:15" ht="15" hidden="1" customHeight="1" outlineLevel="1" x14ac:dyDescent="0.25">
      <c r="B80" s="18">
        <f t="shared" si="13"/>
        <v>10</v>
      </c>
      <c r="C80" s="24" t="str">
        <f>B64</f>
        <v>Wayne Enterprises</v>
      </c>
      <c r="D80" s="6"/>
      <c r="E80" s="20">
        <f ca="1">IFERROR(LARGE(OFFSET('Raw Data'!D$1,MATCH($C80,'Raw Data'!$B:$B,0)-1,,COUNTIF('Raw Data'!$B:$B,$C80),),$B80),"NA")</f>
        <v>0</v>
      </c>
      <c r="F80" s="20">
        <f ca="1">IFERROR(LARGE(OFFSET('Raw Data'!E$1,MATCH($C80,'Raw Data'!$B:$B,0)-1,,COUNTIF('Raw Data'!$B:$B,$C80),),$B80),"NA")</f>
        <v>0</v>
      </c>
      <c r="G80" s="20">
        <f ca="1">IFERROR(LARGE(OFFSET('Raw Data'!F$1,MATCH($C80,'Raw Data'!$B:$B,0)-1,,COUNTIF('Raw Data'!$B:$B,$C80),),$B80),"NA")</f>
        <v>0</v>
      </c>
      <c r="H80" s="20">
        <f ca="1">IFERROR(LARGE(OFFSET('Raw Data'!G$1,MATCH($C80,'Raw Data'!$B:$B,0)-1,,COUNTIF('Raw Data'!$B:$B,$C80),),$B80),"NA")</f>
        <v>0</v>
      </c>
      <c r="I80" s="20">
        <f ca="1">IFERROR(LARGE(OFFSET('Raw Data'!H$1,MATCH($C80,'Raw Data'!$B:$B,0)-1,,COUNTIF('Raw Data'!$B:$B,$C80),),$B80),"NA")</f>
        <v>0</v>
      </c>
      <c r="K80" s="29">
        <f t="shared" ca="1" si="12"/>
        <v>0</v>
      </c>
      <c r="L80" s="29">
        <f t="shared" ca="1" si="11"/>
        <v>0</v>
      </c>
      <c r="M80" s="29">
        <f t="shared" ca="1" si="11"/>
        <v>0</v>
      </c>
      <c r="N80" s="29">
        <f t="shared" ca="1" si="11"/>
        <v>0</v>
      </c>
      <c r="O80" s="29">
        <f t="shared" ca="1" si="11"/>
        <v>0</v>
      </c>
    </row>
    <row r="81" spans="1:15" ht="15" hidden="1" customHeight="1" outlineLevel="1" x14ac:dyDescent="0.25">
      <c r="B81" s="18">
        <f t="shared" si="13"/>
        <v>11</v>
      </c>
      <c r="C81" s="24" t="str">
        <f>B64</f>
        <v>Wayne Enterprises</v>
      </c>
      <c r="D81" s="6"/>
      <c r="E81" s="20" t="str">
        <f ca="1">IFERROR(LARGE(OFFSET('Raw Data'!D$1,MATCH($C81,'Raw Data'!$B:$B,0)-1,,COUNTIF('Raw Data'!$B:$B,$C81),),$B81),"NA")</f>
        <v>NA</v>
      </c>
      <c r="F81" s="20" t="str">
        <f ca="1">IFERROR(LARGE(OFFSET('Raw Data'!E$1,MATCH($C81,'Raw Data'!$B:$B,0)-1,,COUNTIF('Raw Data'!$B:$B,$C81),),$B81),"NA")</f>
        <v>NA</v>
      </c>
      <c r="G81" s="20" t="str">
        <f ca="1">IFERROR(LARGE(OFFSET('Raw Data'!F$1,MATCH($C81,'Raw Data'!$B:$B,0)-1,,COUNTIF('Raw Data'!$B:$B,$C81),),$B81),"NA")</f>
        <v>NA</v>
      </c>
      <c r="H81" s="20" t="str">
        <f ca="1">IFERROR(LARGE(OFFSET('Raw Data'!G$1,MATCH($C81,'Raw Data'!$B:$B,0)-1,,COUNTIF('Raw Data'!$B:$B,$C81),),$B81),"NA")</f>
        <v>NA</v>
      </c>
      <c r="I81" s="20" t="str">
        <f ca="1">IFERROR(LARGE(OFFSET('Raw Data'!H$1,MATCH($C81,'Raw Data'!$B:$B,0)-1,,COUNTIF('Raw Data'!$B:$B,$C81),),$B81),"NA")</f>
        <v>NA</v>
      </c>
      <c r="K81" s="29">
        <f t="shared" ca="1" si="12"/>
        <v>0</v>
      </c>
      <c r="L81" s="29">
        <f t="shared" ca="1" si="11"/>
        <v>0</v>
      </c>
      <c r="M81" s="29">
        <f t="shared" ca="1" si="11"/>
        <v>0</v>
      </c>
      <c r="N81" s="29">
        <f t="shared" ca="1" si="11"/>
        <v>0</v>
      </c>
      <c r="O81" s="29">
        <f t="shared" ca="1" si="11"/>
        <v>0</v>
      </c>
    </row>
    <row r="82" spans="1:15" ht="15" hidden="1" customHeight="1" outlineLevel="1" x14ac:dyDescent="0.25">
      <c r="B82" s="18">
        <f t="shared" si="13"/>
        <v>12</v>
      </c>
      <c r="C82" s="24" t="str">
        <f>B64</f>
        <v>Wayne Enterprises</v>
      </c>
      <c r="D82" s="6"/>
      <c r="E82" s="20" t="str">
        <f ca="1">IFERROR(LARGE(OFFSET('Raw Data'!D$1,MATCH($C82,'Raw Data'!$B:$B,0)-1,,COUNTIF('Raw Data'!$B:$B,$C82),),$B82),"NA")</f>
        <v>NA</v>
      </c>
      <c r="F82" s="20" t="str">
        <f ca="1">IFERROR(LARGE(OFFSET('Raw Data'!E$1,MATCH($C82,'Raw Data'!$B:$B,0)-1,,COUNTIF('Raw Data'!$B:$B,$C82),),$B82),"NA")</f>
        <v>NA</v>
      </c>
      <c r="G82" s="20" t="str">
        <f ca="1">IFERROR(LARGE(OFFSET('Raw Data'!F$1,MATCH($C82,'Raw Data'!$B:$B,0)-1,,COUNTIF('Raw Data'!$B:$B,$C82),),$B82),"NA")</f>
        <v>NA</v>
      </c>
      <c r="H82" s="20" t="str">
        <f ca="1">IFERROR(LARGE(OFFSET('Raw Data'!G$1,MATCH($C82,'Raw Data'!$B:$B,0)-1,,COUNTIF('Raw Data'!$B:$B,$C82),),$B82),"NA")</f>
        <v>NA</v>
      </c>
      <c r="I82" s="20" t="str">
        <f ca="1">IFERROR(LARGE(OFFSET('Raw Data'!H$1,MATCH($C82,'Raw Data'!$B:$B,0)-1,,COUNTIF('Raw Data'!$B:$B,$C82),),$B82),"NA")</f>
        <v>NA</v>
      </c>
      <c r="K82" s="29">
        <f t="shared" ca="1" si="12"/>
        <v>0</v>
      </c>
      <c r="L82" s="29">
        <f t="shared" ca="1" si="11"/>
        <v>0</v>
      </c>
      <c r="M82" s="29">
        <f t="shared" ca="1" si="11"/>
        <v>0</v>
      </c>
      <c r="N82" s="29">
        <f t="shared" ca="1" si="11"/>
        <v>0</v>
      </c>
      <c r="O82" s="29">
        <f t="shared" ca="1" si="11"/>
        <v>0</v>
      </c>
    </row>
    <row r="83" spans="1:15" ht="15" hidden="1" customHeight="1" outlineLevel="1" x14ac:dyDescent="0.25">
      <c r="B83" s="18">
        <f t="shared" si="13"/>
        <v>13</v>
      </c>
      <c r="C83" s="24" t="str">
        <f>B64</f>
        <v>Wayne Enterprises</v>
      </c>
      <c r="D83" s="6"/>
      <c r="E83" s="20" t="str">
        <f ca="1">IFERROR(LARGE(OFFSET('Raw Data'!D$1,MATCH($C83,'Raw Data'!$B:$B,0)-1,,COUNTIF('Raw Data'!$B:$B,$C83),),$B83),"NA")</f>
        <v>NA</v>
      </c>
      <c r="F83" s="20" t="str">
        <f ca="1">IFERROR(LARGE(OFFSET('Raw Data'!E$1,MATCH($C83,'Raw Data'!$B:$B,0)-1,,COUNTIF('Raw Data'!$B:$B,$C83),),$B83),"NA")</f>
        <v>NA</v>
      </c>
      <c r="G83" s="20" t="str">
        <f ca="1">IFERROR(LARGE(OFFSET('Raw Data'!F$1,MATCH($C83,'Raw Data'!$B:$B,0)-1,,COUNTIF('Raw Data'!$B:$B,$C83),),$B83),"NA")</f>
        <v>NA</v>
      </c>
      <c r="H83" s="20" t="str">
        <f ca="1">IFERROR(LARGE(OFFSET('Raw Data'!G$1,MATCH($C83,'Raw Data'!$B:$B,0)-1,,COUNTIF('Raw Data'!$B:$B,$C83),),$B83),"NA")</f>
        <v>NA</v>
      </c>
      <c r="I83" s="20" t="str">
        <f ca="1">IFERROR(LARGE(OFFSET('Raw Data'!H$1,MATCH($C83,'Raw Data'!$B:$B,0)-1,,COUNTIF('Raw Data'!$B:$B,$C83),),$B83),"NA")</f>
        <v>NA</v>
      </c>
      <c r="K83" s="29">
        <f t="shared" ca="1" si="12"/>
        <v>0</v>
      </c>
      <c r="L83" s="29">
        <f t="shared" ca="1" si="11"/>
        <v>0</v>
      </c>
      <c r="M83" s="29">
        <f t="shared" ca="1" si="11"/>
        <v>0</v>
      </c>
      <c r="N83" s="29">
        <f t="shared" ca="1" si="11"/>
        <v>0</v>
      </c>
      <c r="O83" s="29">
        <f t="shared" ca="1" si="11"/>
        <v>0</v>
      </c>
    </row>
    <row r="84" spans="1:15" ht="15" hidden="1" customHeight="1" outlineLevel="1" x14ac:dyDescent="0.25">
      <c r="B84" s="18">
        <f t="shared" si="13"/>
        <v>14</v>
      </c>
      <c r="C84" s="24" t="str">
        <f>B64</f>
        <v>Wayne Enterprises</v>
      </c>
      <c r="D84" s="6"/>
      <c r="E84" s="20" t="str">
        <f ca="1">IFERROR(LARGE(OFFSET('Raw Data'!D$1,MATCH($C84,'Raw Data'!$B:$B,0)-1,,COUNTIF('Raw Data'!$B:$B,$C84),),$B84),"NA")</f>
        <v>NA</v>
      </c>
      <c r="F84" s="20" t="str">
        <f ca="1">IFERROR(LARGE(OFFSET('Raw Data'!E$1,MATCH($C84,'Raw Data'!$B:$B,0)-1,,COUNTIF('Raw Data'!$B:$B,$C84),),$B84),"NA")</f>
        <v>NA</v>
      </c>
      <c r="G84" s="20" t="str">
        <f ca="1">IFERROR(LARGE(OFFSET('Raw Data'!F$1,MATCH($C84,'Raw Data'!$B:$B,0)-1,,COUNTIF('Raw Data'!$B:$B,$C84),),$B84),"NA")</f>
        <v>NA</v>
      </c>
      <c r="H84" s="20" t="str">
        <f ca="1">IFERROR(LARGE(OFFSET('Raw Data'!G$1,MATCH($C84,'Raw Data'!$B:$B,0)-1,,COUNTIF('Raw Data'!$B:$B,$C84),),$B84),"NA")</f>
        <v>NA</v>
      </c>
      <c r="I84" s="20" t="str">
        <f ca="1">IFERROR(LARGE(OFFSET('Raw Data'!H$1,MATCH($C84,'Raw Data'!$B:$B,0)-1,,COUNTIF('Raw Data'!$B:$B,$C84),),$B84),"NA")</f>
        <v>NA</v>
      </c>
      <c r="K84" s="29">
        <f t="shared" ca="1" si="12"/>
        <v>0</v>
      </c>
      <c r="L84" s="29">
        <f t="shared" ca="1" si="11"/>
        <v>0</v>
      </c>
      <c r="M84" s="29">
        <f t="shared" ca="1" si="11"/>
        <v>0</v>
      </c>
      <c r="N84" s="29">
        <f t="shared" ca="1" si="11"/>
        <v>0</v>
      </c>
      <c r="O84" s="29">
        <f t="shared" ca="1" si="11"/>
        <v>0</v>
      </c>
    </row>
    <row r="85" spans="1:15" ht="15" hidden="1" customHeight="1" outlineLevel="1" x14ac:dyDescent="0.25">
      <c r="B85" s="18">
        <f t="shared" si="13"/>
        <v>15</v>
      </c>
      <c r="C85" s="24" t="str">
        <f>B64</f>
        <v>Wayne Enterprises</v>
      </c>
      <c r="D85" s="6"/>
      <c r="E85" s="20" t="str">
        <f ca="1">IFERROR(LARGE(OFFSET('Raw Data'!D$1,MATCH($C85,'Raw Data'!$B:$B,0)-1,,COUNTIF('Raw Data'!$B:$B,$C85),),$B85),"NA")</f>
        <v>NA</v>
      </c>
      <c r="F85" s="20" t="str">
        <f ca="1">IFERROR(LARGE(OFFSET('Raw Data'!E$1,MATCH($C85,'Raw Data'!$B:$B,0)-1,,COUNTIF('Raw Data'!$B:$B,$C85),),$B85),"NA")</f>
        <v>NA</v>
      </c>
      <c r="G85" s="20" t="str">
        <f ca="1">IFERROR(LARGE(OFFSET('Raw Data'!F$1,MATCH($C85,'Raw Data'!$B:$B,0)-1,,COUNTIF('Raw Data'!$B:$B,$C85),),$B85),"NA")</f>
        <v>NA</v>
      </c>
      <c r="H85" s="20" t="str">
        <f ca="1">IFERROR(LARGE(OFFSET('Raw Data'!G$1,MATCH($C85,'Raw Data'!$B:$B,0)-1,,COUNTIF('Raw Data'!$B:$B,$C85),),$B85),"NA")</f>
        <v>NA</v>
      </c>
      <c r="I85" s="20" t="str">
        <f ca="1">IFERROR(LARGE(OFFSET('Raw Data'!H$1,MATCH($C85,'Raw Data'!$B:$B,0)-1,,COUNTIF('Raw Data'!$B:$B,$C85),),$B85),"NA")</f>
        <v>NA</v>
      </c>
      <c r="K85" s="29">
        <f t="shared" ca="1" si="12"/>
        <v>0</v>
      </c>
      <c r="L85" s="29">
        <f t="shared" ca="1" si="11"/>
        <v>0</v>
      </c>
      <c r="M85" s="29">
        <f t="shared" ca="1" si="11"/>
        <v>0</v>
      </c>
      <c r="N85" s="29">
        <f t="shared" ca="1" si="11"/>
        <v>0</v>
      </c>
      <c r="O85" s="29">
        <f t="shared" ca="1" si="11"/>
        <v>0</v>
      </c>
    </row>
    <row r="86" spans="1:15" ht="5.0999999999999996" hidden="1" customHeight="1" outlineLevel="1" x14ac:dyDescent="0.25">
      <c r="B86" s="8"/>
      <c r="C86" s="25"/>
      <c r="D86" s="6"/>
      <c r="E86" s="13"/>
      <c r="F86" s="13"/>
      <c r="G86" s="13"/>
      <c r="H86" s="13"/>
      <c r="I86" s="13"/>
    </row>
    <row r="87" spans="1:15" ht="15" hidden="1" customHeight="1" outlineLevel="1" x14ac:dyDescent="0.25">
      <c r="B87" s="19" t="s">
        <v>4</v>
      </c>
      <c r="C87" s="25"/>
      <c r="D87" s="6"/>
      <c r="E87" s="13">
        <f ca="1">E66-SUM(E71:E85)</f>
        <v>0</v>
      </c>
      <c r="F87" s="13">
        <f ca="1">F66-SUM(F71:F85)</f>
        <v>0</v>
      </c>
      <c r="G87" s="13">
        <f ca="1">G66-SUM(G71:G85)</f>
        <v>0</v>
      </c>
      <c r="H87" s="13">
        <f ca="1">H66-SUM(H71:H85)</f>
        <v>0</v>
      </c>
      <c r="I87" s="13">
        <f ca="1">I66-SUM(I71:I85)</f>
        <v>0</v>
      </c>
    </row>
    <row r="88" spans="1:15" ht="15" customHeight="1" collapsed="1" x14ac:dyDescent="0.25">
      <c r="B88"/>
      <c r="C88" s="28"/>
    </row>
    <row r="89" spans="1:15" x14ac:dyDescent="0.25">
      <c r="A89" s="31" t="s">
        <v>7</v>
      </c>
      <c r="B89" s="10" t="str">
        <f>B9</f>
        <v>Cyberdyne Systems</v>
      </c>
      <c r="C89" s="26"/>
      <c r="D89" s="10"/>
      <c r="E89" s="10"/>
      <c r="F89" s="10"/>
      <c r="G89" s="10"/>
      <c r="H89" s="10"/>
      <c r="I89" s="10"/>
      <c r="K89" s="30" t="s">
        <v>6</v>
      </c>
      <c r="L89" s="10"/>
      <c r="M89" s="10"/>
      <c r="N89" s="10"/>
      <c r="O89" s="10"/>
    </row>
    <row r="90" spans="1:15" ht="5.0999999999999996" customHeight="1" x14ac:dyDescent="0.25">
      <c r="B90" s="8"/>
      <c r="C90" s="25"/>
      <c r="D90" s="6"/>
      <c r="E90" s="13"/>
      <c r="F90" s="13"/>
      <c r="G90" s="13"/>
      <c r="H90" s="13"/>
      <c r="I90" s="13"/>
    </row>
    <row r="91" spans="1:15" x14ac:dyDescent="0.25">
      <c r="B91" s="38" t="s">
        <v>3</v>
      </c>
      <c r="C91" s="38"/>
      <c r="D91" s="39"/>
      <c r="E91" s="40">
        <f>SUMIF('Raw Data'!$B$4:$B$53,$B89,'Raw Data'!D$4:D$53)</f>
        <v>655093.22</v>
      </c>
      <c r="F91" s="40">
        <f>SUMIF('Raw Data'!$B$4:$B$53,$B89,'Raw Data'!E$4:E$53)</f>
        <v>642255.31999999995</v>
      </c>
      <c r="G91" s="40">
        <f>SUMIF('Raw Data'!$B$4:$B$53,$B89,'Raw Data'!F$4:F$53)</f>
        <v>289647.76259032323</v>
      </c>
      <c r="H91" s="40">
        <f>SUMIF('Raw Data'!$B$4:$B$53,$B89,'Raw Data'!G$4:G$53)</f>
        <v>449125.35897932336</v>
      </c>
      <c r="I91" s="40">
        <f>SUMIF('Raw Data'!$B$4:$B$53,$B89,'Raw Data'!H$4:H$53)</f>
        <v>1305731.209540433</v>
      </c>
    </row>
    <row r="92" spans="1:15" ht="5.0999999999999996" customHeight="1" x14ac:dyDescent="0.25">
      <c r="B92" s="8"/>
      <c r="C92" s="8"/>
      <c r="D92" s="6"/>
      <c r="E92" s="13"/>
      <c r="F92" s="13"/>
      <c r="G92" s="13"/>
      <c r="H92" s="13"/>
      <c r="I92" s="13"/>
    </row>
    <row r="93" spans="1:15" x14ac:dyDescent="0.25">
      <c r="B93" s="33" t="s">
        <v>2</v>
      </c>
      <c r="C93" s="33"/>
      <c r="D93" s="34"/>
      <c r="E93" s="35">
        <f>COUNTIFS('Raw Data'!$B$4:$B$53,$B89,'Raw Data'!D$4:D$53,"&gt;0")</f>
        <v>4</v>
      </c>
      <c r="F93" s="35">
        <f>COUNTIFS('Raw Data'!$B$4:$B$53,$B89,'Raw Data'!E$4:E$53,"&gt;0")</f>
        <v>3</v>
      </c>
      <c r="G93" s="35">
        <f>COUNTIFS('Raw Data'!$B$4:$B$53,$B89,'Raw Data'!F$4:F$53,"&gt;0")</f>
        <v>2</v>
      </c>
      <c r="H93" s="35">
        <f>COUNTIFS('Raw Data'!$B$4:$B$53,$B89,'Raw Data'!G$4:G$53,"&gt;0")</f>
        <v>3</v>
      </c>
      <c r="I93" s="35">
        <f>COUNTIFS('Raw Data'!$B$4:$B$53,$B89,'Raw Data'!H$4:H$53,"&gt;0")</f>
        <v>6</v>
      </c>
    </row>
    <row r="94" spans="1:15" ht="5.0999999999999996" customHeight="1" x14ac:dyDescent="0.25">
      <c r="B94" s="17"/>
      <c r="C94" s="17"/>
      <c r="D94" s="6"/>
      <c r="E94" s="41"/>
      <c r="F94" s="41"/>
      <c r="G94" s="41"/>
      <c r="H94" s="41"/>
      <c r="I94" s="41"/>
    </row>
    <row r="95" spans="1:15" x14ac:dyDescent="0.25">
      <c r="B95" s="17" t="s">
        <v>10</v>
      </c>
      <c r="C95" s="27"/>
      <c r="D95" s="6"/>
      <c r="E95" s="13"/>
      <c r="F95" s="13"/>
      <c r="G95" s="13"/>
      <c r="H95" s="13"/>
      <c r="I95" s="13"/>
    </row>
    <row r="96" spans="1:15" ht="15" customHeight="1" x14ac:dyDescent="0.25">
      <c r="B96" s="18">
        <v>1</v>
      </c>
      <c r="C96" s="24" t="str">
        <f>B89</f>
        <v>Cyberdyne Systems</v>
      </c>
      <c r="D96" s="6"/>
      <c r="E96" s="13">
        <f ca="1">IFERROR(LARGE(OFFSET('Raw Data'!D$1,MATCH($C96,'Raw Data'!$B:$B,0)-1,,COUNTIF('Raw Data'!$B:$B,$C96),),$B96),"NA")</f>
        <v>474245.7</v>
      </c>
      <c r="F96" s="13">
        <f ca="1">IFERROR(LARGE(OFFSET('Raw Data'!E$1,MATCH($C96,'Raw Data'!$B:$B,0)-1,,COUNTIF('Raw Data'!$B:$B,$C96),),$B96),"NA")</f>
        <v>590382</v>
      </c>
      <c r="G96" s="13">
        <f ca="1">IFERROR(LARGE(OFFSET('Raw Data'!F$1,MATCH($C96,'Raw Data'!$B:$B,0)-1,,COUNTIF('Raw Data'!$B:$B,$C96),),$B96),"NA")</f>
        <v>257296</v>
      </c>
      <c r="H96" s="13">
        <f ca="1">IFERROR(LARGE(OFFSET('Raw Data'!G$1,MATCH($C96,'Raw Data'!$B:$B,0)-1,,COUNTIF('Raw Data'!$B:$B,$C96),),$B96),"NA")</f>
        <v>331330.45</v>
      </c>
      <c r="I96" s="13">
        <f ca="1">IFERROR(LARGE(OFFSET('Raw Data'!H$1,MATCH($C96,'Raw Data'!$B:$B,0)-1,,COUNTIF('Raw Data'!$B:$B,$C96),),$B96),"NA")</f>
        <v>545455.15</v>
      </c>
      <c r="K96" s="29">
        <f ca="1">IFERROR(E96/E$91,0)</f>
        <v>0.72393620559834226</v>
      </c>
      <c r="L96" s="29">
        <f t="shared" ref="L96:O110" ca="1" si="14">IFERROR(F96/F$91,0)</f>
        <v>0.91923255692144368</v>
      </c>
      <c r="M96" s="29">
        <f t="shared" ca="1" si="14"/>
        <v>0.88830653376707958</v>
      </c>
      <c r="N96" s="29">
        <f t="shared" ca="1" si="14"/>
        <v>0.73772376325615951</v>
      </c>
      <c r="O96" s="29">
        <f t="shared" ca="1" si="14"/>
        <v>0.41773922995375073</v>
      </c>
    </row>
    <row r="97" spans="2:15" ht="15" customHeight="1" x14ac:dyDescent="0.25">
      <c r="B97" s="18">
        <f>B96+1</f>
        <v>2</v>
      </c>
      <c r="C97" s="24" t="str">
        <f>B89</f>
        <v>Cyberdyne Systems</v>
      </c>
      <c r="D97" s="6"/>
      <c r="E97" s="13">
        <f ca="1">IFERROR(LARGE(OFFSET('Raw Data'!D$1,MATCH($C97,'Raw Data'!$B:$B,0)-1,,COUNTIF('Raw Data'!$B:$B,$C97),),$B97),"NA")</f>
        <v>153984</v>
      </c>
      <c r="F97" s="13">
        <f ca="1">IFERROR(LARGE(OFFSET('Raw Data'!E$1,MATCH($C97,'Raw Data'!$B:$B,0)-1,,COUNTIF('Raw Data'!$B:$B,$C97),),$B97),"NA")</f>
        <v>50141</v>
      </c>
      <c r="G97" s="13">
        <f ca="1">IFERROR(LARGE(OFFSET('Raw Data'!F$1,MATCH($C97,'Raw Data'!$B:$B,0)-1,,COUNTIF('Raw Data'!$B:$B,$C97),),$B97),"NA")</f>
        <v>32351.762590323204</v>
      </c>
      <c r="H97" s="13">
        <f ca="1">IFERROR(LARGE(OFFSET('Raw Data'!G$1,MATCH($C97,'Raw Data'!$B:$B,0)-1,,COUNTIF('Raw Data'!$B:$B,$C97),),$B97),"NA")</f>
        <v>116271.98897932336</v>
      </c>
      <c r="I97" s="13">
        <f ca="1">IFERROR(LARGE(OFFSET('Raw Data'!H$1,MATCH($C97,'Raw Data'!$B:$B,0)-1,,COUNTIF('Raw Data'!$B:$B,$C97),),$B97),"NA")</f>
        <v>235873.94144330421</v>
      </c>
      <c r="K97" s="29">
        <f t="shared" ref="K97:K110" ca="1" si="15">IFERROR(E97/E$91,0)</f>
        <v>0.2350566229337559</v>
      </c>
      <c r="L97" s="29">
        <f t="shared" ca="1" si="14"/>
        <v>7.8070198001629634E-2</v>
      </c>
      <c r="M97" s="29">
        <f t="shared" ca="1" si="14"/>
        <v>0.11169346623292037</v>
      </c>
      <c r="N97" s="29">
        <f t="shared" ca="1" si="14"/>
        <v>0.25888537944853884</v>
      </c>
      <c r="O97" s="29">
        <f t="shared" ca="1" si="14"/>
        <v>0.1806450973369341</v>
      </c>
    </row>
    <row r="98" spans="2:15" ht="15" customHeight="1" x14ac:dyDescent="0.25">
      <c r="B98" s="18">
        <f t="shared" ref="B98:B110" si="16">B97+1</f>
        <v>3</v>
      </c>
      <c r="C98" s="24" t="str">
        <f>B89</f>
        <v>Cyberdyne Systems</v>
      </c>
      <c r="D98" s="6"/>
      <c r="E98" s="13">
        <f ca="1">IFERROR(LARGE(OFFSET('Raw Data'!D$1,MATCH($C98,'Raw Data'!$B:$B,0)-1,,COUNTIF('Raw Data'!$B:$B,$C98),),$B98),"NA")</f>
        <v>15555.6</v>
      </c>
      <c r="F98" s="13">
        <f ca="1">IFERROR(LARGE(OFFSET('Raw Data'!E$1,MATCH($C98,'Raw Data'!$B:$B,0)-1,,COUNTIF('Raw Data'!$B:$B,$C98),),$B98),"NA")</f>
        <v>1732.32</v>
      </c>
      <c r="G98" s="13">
        <f ca="1">IFERROR(LARGE(OFFSET('Raw Data'!F$1,MATCH($C98,'Raw Data'!$B:$B,0)-1,,COUNTIF('Raw Data'!$B:$B,$C98),),$B98),"NA")</f>
        <v>0</v>
      </c>
      <c r="H98" s="13">
        <f ca="1">IFERROR(LARGE(OFFSET('Raw Data'!G$1,MATCH($C98,'Raw Data'!$B:$B,0)-1,,COUNTIF('Raw Data'!$B:$B,$C98),),$B98),"NA")</f>
        <v>1522.92</v>
      </c>
      <c r="I98" s="13">
        <f ca="1">IFERROR(LARGE(OFFSET('Raw Data'!H$1,MATCH($C98,'Raw Data'!$B:$B,0)-1,,COUNTIF('Raw Data'!$B:$B,$C98),),$B98),"NA")</f>
        <v>180809.56809712879</v>
      </c>
      <c r="K98" s="29">
        <f t="shared" ca="1" si="15"/>
        <v>2.3745628141289572E-2</v>
      </c>
      <c r="L98" s="29">
        <f t="shared" ca="1" si="14"/>
        <v>2.6972450769267276E-3</v>
      </c>
      <c r="M98" s="29">
        <f t="shared" ca="1" si="14"/>
        <v>0</v>
      </c>
      <c r="N98" s="29">
        <f t="shared" ca="1" si="14"/>
        <v>3.3908572953016258E-3</v>
      </c>
      <c r="O98" s="29">
        <f t="shared" ca="1" si="14"/>
        <v>0.13847380439100232</v>
      </c>
    </row>
    <row r="99" spans="2:15" ht="15" customHeight="1" x14ac:dyDescent="0.25">
      <c r="B99" s="18">
        <f t="shared" si="16"/>
        <v>4</v>
      </c>
      <c r="C99" s="24" t="str">
        <f>B89</f>
        <v>Cyberdyne Systems</v>
      </c>
      <c r="D99" s="6"/>
      <c r="E99" s="13">
        <f ca="1">IFERROR(LARGE(OFFSET('Raw Data'!D$1,MATCH($C99,'Raw Data'!$B:$B,0)-1,,COUNTIF('Raw Data'!$B:$B,$C99),),$B99),"NA")</f>
        <v>11307.92</v>
      </c>
      <c r="F99" s="13">
        <f ca="1">IFERROR(LARGE(OFFSET('Raw Data'!E$1,MATCH($C99,'Raw Data'!$B:$B,0)-1,,COUNTIF('Raw Data'!$B:$B,$C99),),$B99),"NA")</f>
        <v>0</v>
      </c>
      <c r="G99" s="13">
        <f ca="1">IFERROR(LARGE(OFFSET('Raw Data'!F$1,MATCH($C99,'Raw Data'!$B:$B,0)-1,,COUNTIF('Raw Data'!$B:$B,$C99),),$B99),"NA")</f>
        <v>0</v>
      </c>
      <c r="H99" s="13">
        <f ca="1">IFERROR(LARGE(OFFSET('Raw Data'!G$1,MATCH($C99,'Raw Data'!$B:$B,0)-1,,COUNTIF('Raw Data'!$B:$B,$C99),),$B99),"NA")</f>
        <v>0</v>
      </c>
      <c r="I99" s="13">
        <f ca="1">IFERROR(LARGE(OFFSET('Raw Data'!H$1,MATCH($C99,'Raw Data'!$B:$B,0)-1,,COUNTIF('Raw Data'!$B:$B,$C99),),$B99),"NA")</f>
        <v>173292</v>
      </c>
      <c r="K99" s="29">
        <f t="shared" ca="1" si="15"/>
        <v>1.7261543326612356E-2</v>
      </c>
      <c r="L99" s="29">
        <f t="shared" ca="1" si="14"/>
        <v>0</v>
      </c>
      <c r="M99" s="29">
        <f t="shared" ca="1" si="14"/>
        <v>0</v>
      </c>
      <c r="N99" s="29">
        <f t="shared" ca="1" si="14"/>
        <v>0</v>
      </c>
      <c r="O99" s="29">
        <f t="shared" ca="1" si="14"/>
        <v>0.13271644174071023</v>
      </c>
    </row>
    <row r="100" spans="2:15" ht="15" customHeight="1" x14ac:dyDescent="0.25">
      <c r="B100" s="18">
        <f t="shared" si="16"/>
        <v>5</v>
      </c>
      <c r="C100" s="24" t="str">
        <f>B89</f>
        <v>Cyberdyne Systems</v>
      </c>
      <c r="D100" s="6"/>
      <c r="E100" s="13">
        <f ca="1">IFERROR(LARGE(OFFSET('Raw Data'!D$1,MATCH($C100,'Raw Data'!$B:$B,0)-1,,COUNTIF('Raw Data'!$B:$B,$C100),),$B100),"NA")</f>
        <v>0</v>
      </c>
      <c r="F100" s="13">
        <f ca="1">IFERROR(LARGE(OFFSET('Raw Data'!E$1,MATCH($C100,'Raw Data'!$B:$B,0)-1,,COUNTIF('Raw Data'!$B:$B,$C100),),$B100),"NA")</f>
        <v>0</v>
      </c>
      <c r="G100" s="13">
        <f ca="1">IFERROR(LARGE(OFFSET('Raw Data'!F$1,MATCH($C100,'Raw Data'!$B:$B,0)-1,,COUNTIF('Raw Data'!$B:$B,$C100),),$B100),"NA")</f>
        <v>0</v>
      </c>
      <c r="H100" s="13">
        <f ca="1">IFERROR(LARGE(OFFSET('Raw Data'!G$1,MATCH($C100,'Raw Data'!$B:$B,0)-1,,COUNTIF('Raw Data'!$B:$B,$C100),),$B100),"NA")</f>
        <v>0</v>
      </c>
      <c r="I100" s="13">
        <f ca="1">IFERROR(LARGE(OFFSET('Raw Data'!H$1,MATCH($C100,'Raw Data'!$B:$B,0)-1,,COUNTIF('Raw Data'!$B:$B,$C100),),$B100),"NA")</f>
        <v>162288</v>
      </c>
      <c r="K100" s="29">
        <f t="shared" ca="1" si="15"/>
        <v>0</v>
      </c>
      <c r="L100" s="29">
        <f t="shared" ca="1" si="14"/>
        <v>0</v>
      </c>
      <c r="M100" s="29">
        <f t="shared" ca="1" si="14"/>
        <v>0</v>
      </c>
      <c r="N100" s="29">
        <f t="shared" ca="1" si="14"/>
        <v>0</v>
      </c>
      <c r="O100" s="29">
        <f t="shared" ca="1" si="14"/>
        <v>0.1242889798560602</v>
      </c>
    </row>
    <row r="101" spans="2:15" ht="15" hidden="1" customHeight="1" outlineLevel="1" x14ac:dyDescent="0.25">
      <c r="B101" s="18">
        <f t="shared" si="16"/>
        <v>6</v>
      </c>
      <c r="C101" s="24" t="str">
        <f>B89</f>
        <v>Cyberdyne Systems</v>
      </c>
      <c r="D101" s="6"/>
      <c r="E101" s="13">
        <f ca="1">IFERROR(LARGE(OFFSET('Raw Data'!D$1,MATCH($C101,'Raw Data'!$B:$B,0)-1,,COUNTIF('Raw Data'!$B:$B,$C101),),$B101),"NA")</f>
        <v>0</v>
      </c>
      <c r="F101" s="13">
        <f ca="1">IFERROR(LARGE(OFFSET('Raw Data'!E$1,MATCH($C101,'Raw Data'!$B:$B,0)-1,,COUNTIF('Raw Data'!$B:$B,$C101),),$B101),"NA")</f>
        <v>0</v>
      </c>
      <c r="G101" s="13">
        <f ca="1">IFERROR(LARGE(OFFSET('Raw Data'!F$1,MATCH($C101,'Raw Data'!$B:$B,0)-1,,COUNTIF('Raw Data'!$B:$B,$C101),),$B101),"NA")</f>
        <v>0</v>
      </c>
      <c r="H101" s="13">
        <f ca="1">IFERROR(LARGE(OFFSET('Raw Data'!G$1,MATCH($C101,'Raw Data'!$B:$B,0)-1,,COUNTIF('Raw Data'!$B:$B,$C101),),$B101),"NA")</f>
        <v>0</v>
      </c>
      <c r="I101" s="13">
        <f ca="1">IFERROR(LARGE(OFFSET('Raw Data'!H$1,MATCH($C101,'Raw Data'!$B:$B,0)-1,,COUNTIF('Raw Data'!$B:$B,$C101),),$B101),"NA")</f>
        <v>8012.55</v>
      </c>
      <c r="K101" s="29">
        <f t="shared" ca="1" si="15"/>
        <v>0</v>
      </c>
      <c r="L101" s="29">
        <f t="shared" ca="1" si="14"/>
        <v>0</v>
      </c>
      <c r="M101" s="29">
        <f t="shared" ca="1" si="14"/>
        <v>0</v>
      </c>
      <c r="N101" s="29">
        <f t="shared" ca="1" si="14"/>
        <v>0</v>
      </c>
      <c r="O101" s="29">
        <f t="shared" ca="1" si="14"/>
        <v>6.1364467215424138E-3</v>
      </c>
    </row>
    <row r="102" spans="2:15" ht="15" hidden="1" customHeight="1" outlineLevel="1" x14ac:dyDescent="0.25">
      <c r="B102" s="18">
        <f t="shared" si="16"/>
        <v>7</v>
      </c>
      <c r="C102" s="24" t="str">
        <f>B89</f>
        <v>Cyberdyne Systems</v>
      </c>
      <c r="D102" s="6"/>
      <c r="E102" s="13">
        <f ca="1">IFERROR(LARGE(OFFSET('Raw Data'!D$1,MATCH($C102,'Raw Data'!$B:$B,0)-1,,COUNTIF('Raw Data'!$B:$B,$C102),),$B102),"NA")</f>
        <v>0</v>
      </c>
      <c r="F102" s="13">
        <f ca="1">IFERROR(LARGE(OFFSET('Raw Data'!E$1,MATCH($C102,'Raw Data'!$B:$B,0)-1,,COUNTIF('Raw Data'!$B:$B,$C102),),$B102),"NA")</f>
        <v>0</v>
      </c>
      <c r="G102" s="13">
        <f ca="1">IFERROR(LARGE(OFFSET('Raw Data'!F$1,MATCH($C102,'Raw Data'!$B:$B,0)-1,,COUNTIF('Raw Data'!$B:$B,$C102),),$B102),"NA")</f>
        <v>0</v>
      </c>
      <c r="H102" s="13">
        <f ca="1">IFERROR(LARGE(OFFSET('Raw Data'!G$1,MATCH($C102,'Raw Data'!$B:$B,0)-1,,COUNTIF('Raw Data'!$B:$B,$C102),),$B102),"NA")</f>
        <v>0</v>
      </c>
      <c r="I102" s="13">
        <f ca="1">IFERROR(LARGE(OFFSET('Raw Data'!H$1,MATCH($C102,'Raw Data'!$B:$B,0)-1,,COUNTIF('Raw Data'!$B:$B,$C102),),$B102),"NA")</f>
        <v>0</v>
      </c>
      <c r="K102" s="29">
        <f t="shared" ca="1" si="15"/>
        <v>0</v>
      </c>
      <c r="L102" s="29">
        <f t="shared" ca="1" si="14"/>
        <v>0</v>
      </c>
      <c r="M102" s="29">
        <f t="shared" ca="1" si="14"/>
        <v>0</v>
      </c>
      <c r="N102" s="29">
        <f t="shared" ca="1" si="14"/>
        <v>0</v>
      </c>
      <c r="O102" s="29">
        <f t="shared" ca="1" si="14"/>
        <v>0</v>
      </c>
    </row>
    <row r="103" spans="2:15" ht="15" hidden="1" customHeight="1" outlineLevel="1" x14ac:dyDescent="0.25">
      <c r="B103" s="18">
        <f t="shared" si="16"/>
        <v>8</v>
      </c>
      <c r="C103" s="24" t="str">
        <f>B89</f>
        <v>Cyberdyne Systems</v>
      </c>
      <c r="D103" s="6"/>
      <c r="E103" s="13">
        <f ca="1">IFERROR(LARGE(OFFSET('Raw Data'!D$1,MATCH($C103,'Raw Data'!$B:$B,0)-1,,COUNTIF('Raw Data'!$B:$B,$C103),),$B103),"NA")</f>
        <v>0</v>
      </c>
      <c r="F103" s="13">
        <f ca="1">IFERROR(LARGE(OFFSET('Raw Data'!E$1,MATCH($C103,'Raw Data'!$B:$B,0)-1,,COUNTIF('Raw Data'!$B:$B,$C103),),$B103),"NA")</f>
        <v>0</v>
      </c>
      <c r="G103" s="13">
        <f ca="1">IFERROR(LARGE(OFFSET('Raw Data'!F$1,MATCH($C103,'Raw Data'!$B:$B,0)-1,,COUNTIF('Raw Data'!$B:$B,$C103),),$B103),"NA")</f>
        <v>0</v>
      </c>
      <c r="H103" s="13">
        <f ca="1">IFERROR(LARGE(OFFSET('Raw Data'!G$1,MATCH($C103,'Raw Data'!$B:$B,0)-1,,COUNTIF('Raw Data'!$B:$B,$C103),),$B103),"NA")</f>
        <v>0</v>
      </c>
      <c r="I103" s="13">
        <f ca="1">IFERROR(LARGE(OFFSET('Raw Data'!H$1,MATCH($C103,'Raw Data'!$B:$B,0)-1,,COUNTIF('Raw Data'!$B:$B,$C103),),$B103),"NA")</f>
        <v>0</v>
      </c>
      <c r="K103" s="29">
        <f t="shared" ca="1" si="15"/>
        <v>0</v>
      </c>
      <c r="L103" s="29">
        <f t="shared" ca="1" si="14"/>
        <v>0</v>
      </c>
      <c r="M103" s="29">
        <f t="shared" ca="1" si="14"/>
        <v>0</v>
      </c>
      <c r="N103" s="29">
        <f t="shared" ca="1" si="14"/>
        <v>0</v>
      </c>
      <c r="O103" s="29">
        <f t="shared" ca="1" si="14"/>
        <v>0</v>
      </c>
    </row>
    <row r="104" spans="2:15" ht="15" hidden="1" customHeight="1" outlineLevel="1" x14ac:dyDescent="0.25">
      <c r="B104" s="18">
        <f t="shared" si="16"/>
        <v>9</v>
      </c>
      <c r="C104" s="24" t="str">
        <f>B89</f>
        <v>Cyberdyne Systems</v>
      </c>
      <c r="D104" s="6"/>
      <c r="E104" s="20">
        <f ca="1">IFERROR(LARGE(OFFSET('Raw Data'!D$1,MATCH($C104,'Raw Data'!$B:$B,0)-1,,COUNTIF('Raw Data'!$B:$B,$C104),),$B104),"NA")</f>
        <v>0</v>
      </c>
      <c r="F104" s="20">
        <f ca="1">IFERROR(LARGE(OFFSET('Raw Data'!E$1,MATCH($C104,'Raw Data'!$B:$B,0)-1,,COUNTIF('Raw Data'!$B:$B,$C104),),$B104),"NA")</f>
        <v>0</v>
      </c>
      <c r="G104" s="20">
        <f ca="1">IFERROR(LARGE(OFFSET('Raw Data'!F$1,MATCH($C104,'Raw Data'!$B:$B,0)-1,,COUNTIF('Raw Data'!$B:$B,$C104),),$B104),"NA")</f>
        <v>0</v>
      </c>
      <c r="H104" s="20">
        <f ca="1">IFERROR(LARGE(OFFSET('Raw Data'!G$1,MATCH($C104,'Raw Data'!$B:$B,0)-1,,COUNTIF('Raw Data'!$B:$B,$C104),),$B104),"NA")</f>
        <v>0</v>
      </c>
      <c r="I104" s="20">
        <f ca="1">IFERROR(LARGE(OFFSET('Raw Data'!H$1,MATCH($C104,'Raw Data'!$B:$B,0)-1,,COUNTIF('Raw Data'!$B:$B,$C104),),$B104),"NA")</f>
        <v>0</v>
      </c>
      <c r="K104" s="29">
        <f t="shared" ca="1" si="15"/>
        <v>0</v>
      </c>
      <c r="L104" s="29">
        <f t="shared" ca="1" si="14"/>
        <v>0</v>
      </c>
      <c r="M104" s="29">
        <f t="shared" ca="1" si="14"/>
        <v>0</v>
      </c>
      <c r="N104" s="29">
        <f t="shared" ca="1" si="14"/>
        <v>0</v>
      </c>
      <c r="O104" s="29">
        <f t="shared" ca="1" si="14"/>
        <v>0</v>
      </c>
    </row>
    <row r="105" spans="2:15" ht="15" hidden="1" customHeight="1" outlineLevel="1" x14ac:dyDescent="0.25">
      <c r="B105" s="18">
        <f t="shared" si="16"/>
        <v>10</v>
      </c>
      <c r="C105" s="24" t="str">
        <f>B89</f>
        <v>Cyberdyne Systems</v>
      </c>
      <c r="D105" s="6"/>
      <c r="E105" s="20">
        <f ca="1">IFERROR(LARGE(OFFSET('Raw Data'!D$1,MATCH($C105,'Raw Data'!$B:$B,0)-1,,COUNTIF('Raw Data'!$B:$B,$C105),),$B105),"NA")</f>
        <v>0</v>
      </c>
      <c r="F105" s="20">
        <f ca="1">IFERROR(LARGE(OFFSET('Raw Data'!E$1,MATCH($C105,'Raw Data'!$B:$B,0)-1,,COUNTIF('Raw Data'!$B:$B,$C105),),$B105),"NA")</f>
        <v>0</v>
      </c>
      <c r="G105" s="20">
        <f ca="1">IFERROR(LARGE(OFFSET('Raw Data'!F$1,MATCH($C105,'Raw Data'!$B:$B,0)-1,,COUNTIF('Raw Data'!$B:$B,$C105),),$B105),"NA")</f>
        <v>0</v>
      </c>
      <c r="H105" s="20">
        <f ca="1">IFERROR(LARGE(OFFSET('Raw Data'!G$1,MATCH($C105,'Raw Data'!$B:$B,0)-1,,COUNTIF('Raw Data'!$B:$B,$C105),),$B105),"NA")</f>
        <v>0</v>
      </c>
      <c r="I105" s="20">
        <f ca="1">IFERROR(LARGE(OFFSET('Raw Data'!H$1,MATCH($C105,'Raw Data'!$B:$B,0)-1,,COUNTIF('Raw Data'!$B:$B,$C105),),$B105),"NA")</f>
        <v>0</v>
      </c>
      <c r="K105" s="29">
        <f t="shared" ca="1" si="15"/>
        <v>0</v>
      </c>
      <c r="L105" s="29">
        <f t="shared" ca="1" si="14"/>
        <v>0</v>
      </c>
      <c r="M105" s="29">
        <f t="shared" ca="1" si="14"/>
        <v>0</v>
      </c>
      <c r="N105" s="29">
        <f t="shared" ca="1" si="14"/>
        <v>0</v>
      </c>
      <c r="O105" s="29">
        <f t="shared" ca="1" si="14"/>
        <v>0</v>
      </c>
    </row>
    <row r="106" spans="2:15" ht="15" hidden="1" customHeight="1" outlineLevel="1" x14ac:dyDescent="0.25">
      <c r="B106" s="18">
        <f t="shared" si="16"/>
        <v>11</v>
      </c>
      <c r="C106" s="24" t="str">
        <f>B89</f>
        <v>Cyberdyne Systems</v>
      </c>
      <c r="D106" s="6"/>
      <c r="E106" s="20" t="str">
        <f ca="1">IFERROR(LARGE(OFFSET('Raw Data'!D$1,MATCH($C106,'Raw Data'!$B:$B,0)-1,,COUNTIF('Raw Data'!$B:$B,$C106),),$B106),"NA")</f>
        <v>NA</v>
      </c>
      <c r="F106" s="20" t="str">
        <f ca="1">IFERROR(LARGE(OFFSET('Raw Data'!E$1,MATCH($C106,'Raw Data'!$B:$B,0)-1,,COUNTIF('Raw Data'!$B:$B,$C106),),$B106),"NA")</f>
        <v>NA</v>
      </c>
      <c r="G106" s="20" t="str">
        <f ca="1">IFERROR(LARGE(OFFSET('Raw Data'!F$1,MATCH($C106,'Raw Data'!$B:$B,0)-1,,COUNTIF('Raw Data'!$B:$B,$C106),),$B106),"NA")</f>
        <v>NA</v>
      </c>
      <c r="H106" s="20" t="str">
        <f ca="1">IFERROR(LARGE(OFFSET('Raw Data'!G$1,MATCH($C106,'Raw Data'!$B:$B,0)-1,,COUNTIF('Raw Data'!$B:$B,$C106),),$B106),"NA")</f>
        <v>NA</v>
      </c>
      <c r="I106" s="20" t="str">
        <f ca="1">IFERROR(LARGE(OFFSET('Raw Data'!H$1,MATCH($C106,'Raw Data'!$B:$B,0)-1,,COUNTIF('Raw Data'!$B:$B,$C106),),$B106),"NA")</f>
        <v>NA</v>
      </c>
      <c r="K106" s="29">
        <f t="shared" ca="1" si="15"/>
        <v>0</v>
      </c>
      <c r="L106" s="29">
        <f t="shared" ca="1" si="14"/>
        <v>0</v>
      </c>
      <c r="M106" s="29">
        <f t="shared" ca="1" si="14"/>
        <v>0</v>
      </c>
      <c r="N106" s="29">
        <f t="shared" ca="1" si="14"/>
        <v>0</v>
      </c>
      <c r="O106" s="29">
        <f t="shared" ca="1" si="14"/>
        <v>0</v>
      </c>
    </row>
    <row r="107" spans="2:15" ht="15" hidden="1" customHeight="1" outlineLevel="1" x14ac:dyDescent="0.25">
      <c r="B107" s="18">
        <f t="shared" si="16"/>
        <v>12</v>
      </c>
      <c r="C107" s="24" t="str">
        <f>B89</f>
        <v>Cyberdyne Systems</v>
      </c>
      <c r="D107" s="6"/>
      <c r="E107" s="20" t="str">
        <f ca="1">IFERROR(LARGE(OFFSET('Raw Data'!D$1,MATCH($C107,'Raw Data'!$B:$B,0)-1,,COUNTIF('Raw Data'!$B:$B,$C107),),$B107),"NA")</f>
        <v>NA</v>
      </c>
      <c r="F107" s="20" t="str">
        <f ca="1">IFERROR(LARGE(OFFSET('Raw Data'!E$1,MATCH($C107,'Raw Data'!$B:$B,0)-1,,COUNTIF('Raw Data'!$B:$B,$C107),),$B107),"NA")</f>
        <v>NA</v>
      </c>
      <c r="G107" s="20" t="str">
        <f ca="1">IFERROR(LARGE(OFFSET('Raw Data'!F$1,MATCH($C107,'Raw Data'!$B:$B,0)-1,,COUNTIF('Raw Data'!$B:$B,$C107),),$B107),"NA")</f>
        <v>NA</v>
      </c>
      <c r="H107" s="20" t="str">
        <f ca="1">IFERROR(LARGE(OFFSET('Raw Data'!G$1,MATCH($C107,'Raw Data'!$B:$B,0)-1,,COUNTIF('Raw Data'!$B:$B,$C107),),$B107),"NA")</f>
        <v>NA</v>
      </c>
      <c r="I107" s="20" t="str">
        <f ca="1">IFERROR(LARGE(OFFSET('Raw Data'!H$1,MATCH($C107,'Raw Data'!$B:$B,0)-1,,COUNTIF('Raw Data'!$B:$B,$C107),),$B107),"NA")</f>
        <v>NA</v>
      </c>
      <c r="K107" s="29">
        <f t="shared" ca="1" si="15"/>
        <v>0</v>
      </c>
      <c r="L107" s="29">
        <f t="shared" ca="1" si="14"/>
        <v>0</v>
      </c>
      <c r="M107" s="29">
        <f t="shared" ca="1" si="14"/>
        <v>0</v>
      </c>
      <c r="N107" s="29">
        <f t="shared" ca="1" si="14"/>
        <v>0</v>
      </c>
      <c r="O107" s="29">
        <f t="shared" ca="1" si="14"/>
        <v>0</v>
      </c>
    </row>
    <row r="108" spans="2:15" ht="15" hidden="1" customHeight="1" outlineLevel="1" x14ac:dyDescent="0.25">
      <c r="B108" s="18">
        <f t="shared" si="16"/>
        <v>13</v>
      </c>
      <c r="C108" s="24" t="str">
        <f>B89</f>
        <v>Cyberdyne Systems</v>
      </c>
      <c r="D108" s="6"/>
      <c r="E108" s="20" t="str">
        <f ca="1">IFERROR(LARGE(OFFSET('Raw Data'!D$1,MATCH($C108,'Raw Data'!$B:$B,0)-1,,COUNTIF('Raw Data'!$B:$B,$C108),),$B108),"NA")</f>
        <v>NA</v>
      </c>
      <c r="F108" s="20" t="str">
        <f ca="1">IFERROR(LARGE(OFFSET('Raw Data'!E$1,MATCH($C108,'Raw Data'!$B:$B,0)-1,,COUNTIF('Raw Data'!$B:$B,$C108),),$B108),"NA")</f>
        <v>NA</v>
      </c>
      <c r="G108" s="20" t="str">
        <f ca="1">IFERROR(LARGE(OFFSET('Raw Data'!F$1,MATCH($C108,'Raw Data'!$B:$B,0)-1,,COUNTIF('Raw Data'!$B:$B,$C108),),$B108),"NA")</f>
        <v>NA</v>
      </c>
      <c r="H108" s="20" t="str">
        <f ca="1">IFERROR(LARGE(OFFSET('Raw Data'!G$1,MATCH($C108,'Raw Data'!$B:$B,0)-1,,COUNTIF('Raw Data'!$B:$B,$C108),),$B108),"NA")</f>
        <v>NA</v>
      </c>
      <c r="I108" s="20" t="str">
        <f ca="1">IFERROR(LARGE(OFFSET('Raw Data'!H$1,MATCH($C108,'Raw Data'!$B:$B,0)-1,,COUNTIF('Raw Data'!$B:$B,$C108),),$B108),"NA")</f>
        <v>NA</v>
      </c>
      <c r="K108" s="29">
        <f t="shared" ca="1" si="15"/>
        <v>0</v>
      </c>
      <c r="L108" s="29">
        <f t="shared" ca="1" si="14"/>
        <v>0</v>
      </c>
      <c r="M108" s="29">
        <f t="shared" ca="1" si="14"/>
        <v>0</v>
      </c>
      <c r="N108" s="29">
        <f t="shared" ca="1" si="14"/>
        <v>0</v>
      </c>
      <c r="O108" s="29">
        <f t="shared" ca="1" si="14"/>
        <v>0</v>
      </c>
    </row>
    <row r="109" spans="2:15" ht="15" hidden="1" customHeight="1" outlineLevel="1" x14ac:dyDescent="0.25">
      <c r="B109" s="18">
        <f t="shared" si="16"/>
        <v>14</v>
      </c>
      <c r="C109" s="24" t="str">
        <f>B89</f>
        <v>Cyberdyne Systems</v>
      </c>
      <c r="D109" s="6"/>
      <c r="E109" s="20" t="str">
        <f ca="1">IFERROR(LARGE(OFFSET('Raw Data'!D$1,MATCH($C109,'Raw Data'!$B:$B,0)-1,,COUNTIF('Raw Data'!$B:$B,$C109),),$B109),"NA")</f>
        <v>NA</v>
      </c>
      <c r="F109" s="20" t="str">
        <f ca="1">IFERROR(LARGE(OFFSET('Raw Data'!E$1,MATCH($C109,'Raw Data'!$B:$B,0)-1,,COUNTIF('Raw Data'!$B:$B,$C109),),$B109),"NA")</f>
        <v>NA</v>
      </c>
      <c r="G109" s="20" t="str">
        <f ca="1">IFERROR(LARGE(OFFSET('Raw Data'!F$1,MATCH($C109,'Raw Data'!$B:$B,0)-1,,COUNTIF('Raw Data'!$B:$B,$C109),),$B109),"NA")</f>
        <v>NA</v>
      </c>
      <c r="H109" s="20" t="str">
        <f ca="1">IFERROR(LARGE(OFFSET('Raw Data'!G$1,MATCH($C109,'Raw Data'!$B:$B,0)-1,,COUNTIF('Raw Data'!$B:$B,$C109),),$B109),"NA")</f>
        <v>NA</v>
      </c>
      <c r="I109" s="20" t="str">
        <f ca="1">IFERROR(LARGE(OFFSET('Raw Data'!H$1,MATCH($C109,'Raw Data'!$B:$B,0)-1,,COUNTIF('Raw Data'!$B:$B,$C109),),$B109),"NA")</f>
        <v>NA</v>
      </c>
      <c r="K109" s="29">
        <f t="shared" ca="1" si="15"/>
        <v>0</v>
      </c>
      <c r="L109" s="29">
        <f t="shared" ca="1" si="14"/>
        <v>0</v>
      </c>
      <c r="M109" s="29">
        <f t="shared" ca="1" si="14"/>
        <v>0</v>
      </c>
      <c r="N109" s="29">
        <f t="shared" ca="1" si="14"/>
        <v>0</v>
      </c>
      <c r="O109" s="29">
        <f t="shared" ca="1" si="14"/>
        <v>0</v>
      </c>
    </row>
    <row r="110" spans="2:15" ht="15" hidden="1" customHeight="1" outlineLevel="1" x14ac:dyDescent="0.25">
      <c r="B110" s="18">
        <f t="shared" si="16"/>
        <v>15</v>
      </c>
      <c r="C110" s="24" t="str">
        <f>B89</f>
        <v>Cyberdyne Systems</v>
      </c>
      <c r="D110" s="6"/>
      <c r="E110" s="20" t="str">
        <f ca="1">IFERROR(LARGE(OFFSET('Raw Data'!D$1,MATCH($C110,'Raw Data'!$B:$B,0)-1,,COUNTIF('Raw Data'!$B:$B,$C110),),$B110),"NA")</f>
        <v>NA</v>
      </c>
      <c r="F110" s="20" t="str">
        <f ca="1">IFERROR(LARGE(OFFSET('Raw Data'!E$1,MATCH($C110,'Raw Data'!$B:$B,0)-1,,COUNTIF('Raw Data'!$B:$B,$C110),),$B110),"NA")</f>
        <v>NA</v>
      </c>
      <c r="G110" s="20" t="str">
        <f ca="1">IFERROR(LARGE(OFFSET('Raw Data'!F$1,MATCH($C110,'Raw Data'!$B:$B,0)-1,,COUNTIF('Raw Data'!$B:$B,$C110),),$B110),"NA")</f>
        <v>NA</v>
      </c>
      <c r="H110" s="20" t="str">
        <f ca="1">IFERROR(LARGE(OFFSET('Raw Data'!G$1,MATCH($C110,'Raw Data'!$B:$B,0)-1,,COUNTIF('Raw Data'!$B:$B,$C110),),$B110),"NA")</f>
        <v>NA</v>
      </c>
      <c r="I110" s="20" t="str">
        <f ca="1">IFERROR(LARGE(OFFSET('Raw Data'!H$1,MATCH($C110,'Raw Data'!$B:$B,0)-1,,COUNTIF('Raw Data'!$B:$B,$C110),),$B110),"NA")</f>
        <v>NA</v>
      </c>
      <c r="K110" s="29">
        <f t="shared" ca="1" si="15"/>
        <v>0</v>
      </c>
      <c r="L110" s="29">
        <f t="shared" ca="1" si="14"/>
        <v>0</v>
      </c>
      <c r="M110" s="29">
        <f t="shared" ca="1" si="14"/>
        <v>0</v>
      </c>
      <c r="N110" s="29">
        <f t="shared" ca="1" si="14"/>
        <v>0</v>
      </c>
      <c r="O110" s="29">
        <f t="shared" ca="1" si="14"/>
        <v>0</v>
      </c>
    </row>
    <row r="111" spans="2:15" ht="5.0999999999999996" hidden="1" customHeight="1" outlineLevel="1" x14ac:dyDescent="0.25">
      <c r="B111" s="8"/>
      <c r="C111" s="25"/>
      <c r="D111" s="6"/>
      <c r="E111" s="13"/>
      <c r="F111" s="13"/>
      <c r="G111" s="13"/>
      <c r="H111" s="13"/>
      <c r="I111" s="13"/>
    </row>
    <row r="112" spans="2:15" hidden="1" outlineLevel="1" x14ac:dyDescent="0.25">
      <c r="B112" s="19" t="s">
        <v>4</v>
      </c>
      <c r="C112" s="25"/>
      <c r="D112" s="6"/>
      <c r="E112" s="13">
        <f ca="1">E91-SUM(E96:E110)</f>
        <v>0</v>
      </c>
      <c r="F112" s="13">
        <f ca="1">F91-SUM(F96:F110)</f>
        <v>0</v>
      </c>
      <c r="G112" s="13">
        <f ca="1">G91-SUM(G96:G110)</f>
        <v>0</v>
      </c>
      <c r="H112" s="13">
        <f ca="1">H91-SUM(H96:H110)</f>
        <v>0</v>
      </c>
      <c r="I112" s="13">
        <f ca="1">I91-SUM(I96:I110)</f>
        <v>0</v>
      </c>
    </row>
    <row r="113" spans="1:15" ht="15" customHeight="1" collapsed="1" x14ac:dyDescent="0.25">
      <c r="B113"/>
      <c r="C113" s="28"/>
    </row>
    <row r="114" spans="1:15" x14ac:dyDescent="0.25">
      <c r="A114" s="31" t="s">
        <v>7</v>
      </c>
      <c r="B114" s="10" t="str">
        <f>B10</f>
        <v>Hammer Industries</v>
      </c>
      <c r="C114" s="26"/>
      <c r="D114" s="10"/>
      <c r="E114" s="10"/>
      <c r="F114" s="10"/>
      <c r="G114" s="10"/>
      <c r="H114" s="10"/>
      <c r="I114" s="10"/>
      <c r="K114" s="30" t="s">
        <v>6</v>
      </c>
      <c r="L114" s="10"/>
      <c r="M114" s="10"/>
      <c r="N114" s="10"/>
      <c r="O114" s="10"/>
    </row>
    <row r="115" spans="1:15" ht="5.0999999999999996" customHeight="1" x14ac:dyDescent="0.25">
      <c r="B115" s="8"/>
      <c r="C115" s="25"/>
      <c r="D115" s="6"/>
      <c r="E115" s="13"/>
      <c r="F115" s="13"/>
      <c r="G115" s="13"/>
      <c r="H115" s="13"/>
      <c r="I115" s="13"/>
    </row>
    <row r="116" spans="1:15" x14ac:dyDescent="0.25">
      <c r="B116" s="38" t="s">
        <v>3</v>
      </c>
      <c r="C116" s="38"/>
      <c r="D116" s="39"/>
      <c r="E116" s="40">
        <f>SUMIF('Raw Data'!$B$4:$B$53,$B114,'Raw Data'!D$4:D$53)</f>
        <v>424.46529792475377</v>
      </c>
      <c r="F116" s="40">
        <f>SUMIF('Raw Data'!$B$4:$B$53,$B114,'Raw Data'!E$4:E$53)</f>
        <v>170929.47610821281</v>
      </c>
      <c r="G116" s="40">
        <f>SUMIF('Raw Data'!$B$4:$B$53,$B114,'Raw Data'!F$4:F$53)</f>
        <v>76219.330032426413</v>
      </c>
      <c r="H116" s="40">
        <f>SUMIF('Raw Data'!$B$4:$B$53,$B114,'Raw Data'!G$4:G$53)</f>
        <v>394859.97789349605</v>
      </c>
      <c r="I116" s="40">
        <f>SUMIF('Raw Data'!$B$4:$B$53,$B114,'Raw Data'!H$4:H$53)</f>
        <v>1589468.1069772379</v>
      </c>
    </row>
    <row r="117" spans="1:15" ht="5.0999999999999996" customHeight="1" x14ac:dyDescent="0.25">
      <c r="B117" s="8"/>
      <c r="C117" s="8"/>
      <c r="D117" s="6"/>
      <c r="E117" s="13"/>
      <c r="F117" s="13"/>
      <c r="G117" s="13"/>
      <c r="H117" s="13"/>
      <c r="I117" s="13"/>
    </row>
    <row r="118" spans="1:15" x14ac:dyDescent="0.25">
      <c r="B118" s="33" t="s">
        <v>2</v>
      </c>
      <c r="C118" s="33"/>
      <c r="D118" s="34"/>
      <c r="E118" s="35">
        <f>COUNTIFS('Raw Data'!$B$4:$B$53,$B114,'Raw Data'!D$4:D$53,"&gt;0")</f>
        <v>1</v>
      </c>
      <c r="F118" s="35">
        <f>COUNTIFS('Raw Data'!$B$4:$B$53,$B114,'Raw Data'!E$4:E$53,"&gt;0")</f>
        <v>3</v>
      </c>
      <c r="G118" s="35">
        <f>COUNTIFS('Raw Data'!$B$4:$B$53,$B114,'Raw Data'!F$4:F$53,"&gt;0")</f>
        <v>4</v>
      </c>
      <c r="H118" s="35">
        <f>COUNTIFS('Raw Data'!$B$4:$B$53,$B114,'Raw Data'!G$4:G$53,"&gt;0")</f>
        <v>4</v>
      </c>
      <c r="I118" s="35">
        <f>COUNTIFS('Raw Data'!$B$4:$B$53,$B114,'Raw Data'!H$4:H$53,"&gt;0")</f>
        <v>3</v>
      </c>
    </row>
    <row r="119" spans="1:15" ht="5.0999999999999996" customHeight="1" x14ac:dyDescent="0.25">
      <c r="B119" s="17"/>
      <c r="C119" s="17"/>
      <c r="D119" s="6"/>
      <c r="E119" s="41"/>
      <c r="F119" s="41"/>
      <c r="G119" s="41"/>
      <c r="H119" s="41"/>
      <c r="I119" s="41"/>
    </row>
    <row r="120" spans="1:15" x14ac:dyDescent="0.25">
      <c r="B120" s="17" t="s">
        <v>10</v>
      </c>
      <c r="C120" s="27"/>
      <c r="D120" s="6"/>
      <c r="E120" s="13"/>
      <c r="F120" s="13"/>
      <c r="G120" s="13"/>
      <c r="H120" s="13"/>
      <c r="I120" s="13"/>
    </row>
    <row r="121" spans="1:15" ht="15" customHeight="1" x14ac:dyDescent="0.25">
      <c r="B121" s="18">
        <v>1</v>
      </c>
      <c r="C121" s="24" t="str">
        <f>B114</f>
        <v>Hammer Industries</v>
      </c>
      <c r="D121" s="6"/>
      <c r="E121" s="20">
        <f ca="1">IFERROR(LARGE(OFFSET('Raw Data'!D$1,MATCH($C121,'Raw Data'!$B:$B,0)-1,,COUNTIF('Raw Data'!$B:$B,$C121),),$B121),"NA")</f>
        <v>424.46529792475377</v>
      </c>
      <c r="F121" s="20">
        <f ca="1">IFERROR(LARGE(OFFSET('Raw Data'!E$1,MATCH($C121,'Raw Data'!$B:$B,0)-1,,COUNTIF('Raw Data'!$B:$B,$C121),),$B121),"NA")</f>
        <v>97416.12</v>
      </c>
      <c r="G121" s="20">
        <f ca="1">IFERROR(LARGE(OFFSET('Raw Data'!F$1,MATCH($C121,'Raw Data'!$B:$B,0)-1,,COUNTIF('Raw Data'!$B:$B,$C121),),$B121),"NA")</f>
        <v>39233.279999999999</v>
      </c>
      <c r="H121" s="20">
        <f ca="1">IFERROR(LARGE(OFFSET('Raw Data'!G$1,MATCH($C121,'Raw Data'!$B:$B,0)-1,,COUNTIF('Raw Data'!$B:$B,$C121),),$B121),"NA")</f>
        <v>258524.7151396694</v>
      </c>
      <c r="I121" s="20">
        <f ca="1">IFERROR(LARGE(OFFSET('Raw Data'!H$1,MATCH($C121,'Raw Data'!$B:$B,0)-1,,COUNTIF('Raw Data'!$B:$B,$C121),),$B121),"NA")</f>
        <v>1444270.497994374</v>
      </c>
      <c r="K121" s="29">
        <f ca="1">IFERROR(E121/E$116,0)</f>
        <v>1</v>
      </c>
      <c r="L121" s="29">
        <f t="shared" ref="L121:O135" ca="1" si="17">IFERROR(F121/F$116,0)</f>
        <v>0.56991995890941216</v>
      </c>
      <c r="M121" s="29">
        <f t="shared" ca="1" si="17"/>
        <v>0.51474186381996234</v>
      </c>
      <c r="N121" s="29">
        <f t="shared" ca="1" si="17"/>
        <v>0.6547250408077574</v>
      </c>
      <c r="O121" s="29">
        <f t="shared" ca="1" si="17"/>
        <v>0.90865019037154982</v>
      </c>
    </row>
    <row r="122" spans="1:15" ht="15" customHeight="1" x14ac:dyDescent="0.25">
      <c r="B122" s="18">
        <f>B121+1</f>
        <v>2</v>
      </c>
      <c r="C122" s="24" t="str">
        <f>B114</f>
        <v>Hammer Industries</v>
      </c>
      <c r="D122" s="6"/>
      <c r="E122" s="20">
        <f ca="1">IFERROR(LARGE(OFFSET('Raw Data'!D$1,MATCH($C122,'Raw Data'!$B:$B,0)-1,,COUNTIF('Raw Data'!$B:$B,$C122),),$B122),"NA")</f>
        <v>0</v>
      </c>
      <c r="F122" s="20">
        <f ca="1">IFERROR(LARGE(OFFSET('Raw Data'!E$1,MATCH($C122,'Raw Data'!$B:$B,0)-1,,COUNTIF('Raw Data'!$B:$B,$C122),),$B122),"NA")</f>
        <v>60066.164487544091</v>
      </c>
      <c r="G122" s="20">
        <f ca="1">IFERROR(LARGE(OFFSET('Raw Data'!F$1,MATCH($C122,'Raw Data'!$B:$B,0)-1,,COUNTIF('Raw Data'!$B:$B,$C122),),$B122),"NA")</f>
        <v>29731.987055443216</v>
      </c>
      <c r="H122" s="20">
        <f ca="1">IFERROR(LARGE(OFFSET('Raw Data'!G$1,MATCH($C122,'Raw Data'!$B:$B,0)-1,,COUNTIF('Raw Data'!$B:$B,$C122),),$B122),"NA")</f>
        <v>85970.395554541406</v>
      </c>
      <c r="I122" s="20">
        <f ca="1">IFERROR(LARGE(OFFSET('Raw Data'!H$1,MATCH($C122,'Raw Data'!$B:$B,0)-1,,COUNTIF('Raw Data'!$B:$B,$C122),),$B122),"NA")</f>
        <v>107025</v>
      </c>
      <c r="K122" s="29">
        <f t="shared" ref="K122:K135" ca="1" si="18">IFERROR(E122/E$116,0)</f>
        <v>0</v>
      </c>
      <c r="L122" s="29">
        <f t="shared" ca="1" si="17"/>
        <v>0.35140904807733181</v>
      </c>
      <c r="M122" s="29">
        <f t="shared" ca="1" si="17"/>
        <v>0.39008460245969323</v>
      </c>
      <c r="N122" s="29">
        <f t="shared" ca="1" si="17"/>
        <v>0.21772375112103623</v>
      </c>
      <c r="O122" s="29">
        <f t="shared" ca="1" si="17"/>
        <v>6.7333845536249354E-2</v>
      </c>
    </row>
    <row r="123" spans="1:15" ht="15" customHeight="1" x14ac:dyDescent="0.25">
      <c r="B123" s="18">
        <f t="shared" ref="B123:B135" si="19">B122+1</f>
        <v>3</v>
      </c>
      <c r="C123" s="24" t="str">
        <f>B114</f>
        <v>Hammer Industries</v>
      </c>
      <c r="D123" s="6"/>
      <c r="E123" s="20">
        <f ca="1">IFERROR(LARGE(OFFSET('Raw Data'!D$1,MATCH($C123,'Raw Data'!$B:$B,0)-1,,COUNTIF('Raw Data'!$B:$B,$C123),),$B123),"NA")</f>
        <v>0</v>
      </c>
      <c r="F123" s="20">
        <f ca="1">IFERROR(LARGE(OFFSET('Raw Data'!E$1,MATCH($C123,'Raw Data'!$B:$B,0)-1,,COUNTIF('Raw Data'!$B:$B,$C123),),$B123),"NA")</f>
        <v>13447.191620668711</v>
      </c>
      <c r="G123" s="20">
        <f ca="1">IFERROR(LARGE(OFFSET('Raw Data'!F$1,MATCH($C123,'Raw Data'!$B:$B,0)-1,,COUNTIF('Raw Data'!$B:$B,$C123),),$B123),"NA")</f>
        <v>7123.6044278243899</v>
      </c>
      <c r="H123" s="20">
        <f ca="1">IFERROR(LARGE(OFFSET('Raw Data'!G$1,MATCH($C123,'Raw Data'!$B:$B,0)-1,,COUNTIF('Raw Data'!$B:$B,$C123),),$B123),"NA")</f>
        <v>49041.599999999999</v>
      </c>
      <c r="I123" s="20">
        <f ca="1">IFERROR(LARGE(OFFSET('Raw Data'!H$1,MATCH($C123,'Raw Data'!$B:$B,0)-1,,COUNTIF('Raw Data'!$B:$B,$C123),),$B123),"NA")</f>
        <v>38172.608982863916</v>
      </c>
      <c r="K123" s="29">
        <f t="shared" ca="1" si="18"/>
        <v>0</v>
      </c>
      <c r="L123" s="29">
        <f t="shared" ca="1" si="17"/>
        <v>7.867099301325596E-2</v>
      </c>
      <c r="M123" s="29">
        <f t="shared" ca="1" si="17"/>
        <v>9.3461913464652019E-2</v>
      </c>
      <c r="N123" s="29">
        <f t="shared" ca="1" si="17"/>
        <v>0.12419997656290147</v>
      </c>
      <c r="O123" s="29">
        <f t="shared" ca="1" si="17"/>
        <v>2.4015964092200921E-2</v>
      </c>
    </row>
    <row r="124" spans="1:15" ht="15" customHeight="1" x14ac:dyDescent="0.25">
      <c r="B124" s="18">
        <f t="shared" si="19"/>
        <v>4</v>
      </c>
      <c r="C124" s="24" t="str">
        <f>B114</f>
        <v>Hammer Industries</v>
      </c>
      <c r="D124" s="6"/>
      <c r="E124" s="20">
        <f ca="1">IFERROR(LARGE(OFFSET('Raw Data'!D$1,MATCH($C124,'Raw Data'!$B:$B,0)-1,,COUNTIF('Raw Data'!$B:$B,$C124),),$B124),"NA")</f>
        <v>0</v>
      </c>
      <c r="F124" s="20">
        <f ca="1">IFERROR(LARGE(OFFSET('Raw Data'!E$1,MATCH($C124,'Raw Data'!$B:$B,0)-1,,COUNTIF('Raw Data'!$B:$B,$C124),),$B124),"NA")</f>
        <v>0</v>
      </c>
      <c r="G124" s="20">
        <f ca="1">IFERROR(LARGE(OFFSET('Raw Data'!F$1,MATCH($C124,'Raw Data'!$B:$B,0)-1,,COUNTIF('Raw Data'!$B:$B,$C124),),$B124),"NA")</f>
        <v>130.45854915880221</v>
      </c>
      <c r="H124" s="20">
        <f ca="1">IFERROR(LARGE(OFFSET('Raw Data'!G$1,MATCH($C124,'Raw Data'!$B:$B,0)-1,,COUNTIF('Raw Data'!$B:$B,$C124),),$B124),"NA")</f>
        <v>1323.2671992852013</v>
      </c>
      <c r="I124" s="20">
        <f ca="1">IFERROR(LARGE(OFFSET('Raw Data'!H$1,MATCH($C124,'Raw Data'!$B:$B,0)-1,,COUNTIF('Raw Data'!$B:$B,$C124),),$B124),"NA")</f>
        <v>0</v>
      </c>
      <c r="K124" s="29">
        <f t="shared" ca="1" si="18"/>
        <v>0</v>
      </c>
      <c r="L124" s="29">
        <f t="shared" ca="1" si="17"/>
        <v>0</v>
      </c>
      <c r="M124" s="29">
        <f t="shared" ca="1" si="17"/>
        <v>1.7116202556923619E-3</v>
      </c>
      <c r="N124" s="29">
        <f t="shared" ca="1" si="17"/>
        <v>3.3512315083047508E-3</v>
      </c>
      <c r="O124" s="29">
        <f t="shared" ca="1" si="17"/>
        <v>0</v>
      </c>
    </row>
    <row r="125" spans="1:15" ht="15" customHeight="1" x14ac:dyDescent="0.25">
      <c r="B125" s="18">
        <f t="shared" si="19"/>
        <v>5</v>
      </c>
      <c r="C125" s="24" t="str">
        <f>B114</f>
        <v>Hammer Industries</v>
      </c>
      <c r="D125" s="6"/>
      <c r="E125" s="20">
        <f ca="1">IFERROR(LARGE(OFFSET('Raw Data'!D$1,MATCH($C125,'Raw Data'!$B:$B,0)-1,,COUNTIF('Raw Data'!$B:$B,$C125),),$B125),"NA")</f>
        <v>0</v>
      </c>
      <c r="F125" s="20">
        <f ca="1">IFERROR(LARGE(OFFSET('Raw Data'!E$1,MATCH($C125,'Raw Data'!$B:$B,0)-1,,COUNTIF('Raw Data'!$B:$B,$C125),),$B125),"NA")</f>
        <v>0</v>
      </c>
      <c r="G125" s="20">
        <f ca="1">IFERROR(LARGE(OFFSET('Raw Data'!F$1,MATCH($C125,'Raw Data'!$B:$B,0)-1,,COUNTIF('Raw Data'!$B:$B,$C125),),$B125),"NA")</f>
        <v>0</v>
      </c>
      <c r="H125" s="20">
        <f ca="1">IFERROR(LARGE(OFFSET('Raw Data'!G$1,MATCH($C125,'Raw Data'!$B:$B,0)-1,,COUNTIF('Raw Data'!$B:$B,$C125),),$B125),"NA")</f>
        <v>0</v>
      </c>
      <c r="I125" s="20">
        <f ca="1">IFERROR(LARGE(OFFSET('Raw Data'!H$1,MATCH($C125,'Raw Data'!$B:$B,0)-1,,COUNTIF('Raw Data'!$B:$B,$C125),),$B125),"NA")</f>
        <v>0</v>
      </c>
      <c r="K125" s="29">
        <f t="shared" ca="1" si="18"/>
        <v>0</v>
      </c>
      <c r="L125" s="29">
        <f t="shared" ca="1" si="17"/>
        <v>0</v>
      </c>
      <c r="M125" s="29">
        <f t="shared" ca="1" si="17"/>
        <v>0</v>
      </c>
      <c r="N125" s="29">
        <f t="shared" ca="1" si="17"/>
        <v>0</v>
      </c>
      <c r="O125" s="29">
        <f t="shared" ca="1" si="17"/>
        <v>0</v>
      </c>
    </row>
    <row r="126" spans="1:15" ht="15" hidden="1" customHeight="1" outlineLevel="1" x14ac:dyDescent="0.25">
      <c r="B126" s="18">
        <f t="shared" si="19"/>
        <v>6</v>
      </c>
      <c r="C126" s="24" t="str">
        <f>B114</f>
        <v>Hammer Industries</v>
      </c>
      <c r="D126" s="6"/>
      <c r="E126" s="20">
        <f ca="1">IFERROR(LARGE(OFFSET('Raw Data'!D$1,MATCH($C126,'Raw Data'!$B:$B,0)-1,,COUNTIF('Raw Data'!$B:$B,$C126),),$B126),"NA")</f>
        <v>0</v>
      </c>
      <c r="F126" s="20">
        <f ca="1">IFERROR(LARGE(OFFSET('Raw Data'!E$1,MATCH($C126,'Raw Data'!$B:$B,0)-1,,COUNTIF('Raw Data'!$B:$B,$C126),),$B126),"NA")</f>
        <v>0</v>
      </c>
      <c r="G126" s="20">
        <f ca="1">IFERROR(LARGE(OFFSET('Raw Data'!F$1,MATCH($C126,'Raw Data'!$B:$B,0)-1,,COUNTIF('Raw Data'!$B:$B,$C126),),$B126),"NA")</f>
        <v>0</v>
      </c>
      <c r="H126" s="20">
        <f ca="1">IFERROR(LARGE(OFFSET('Raw Data'!G$1,MATCH($C126,'Raw Data'!$B:$B,0)-1,,COUNTIF('Raw Data'!$B:$B,$C126),),$B126),"NA")</f>
        <v>0</v>
      </c>
      <c r="I126" s="20">
        <f ca="1">IFERROR(LARGE(OFFSET('Raw Data'!H$1,MATCH($C126,'Raw Data'!$B:$B,0)-1,,COUNTIF('Raw Data'!$B:$B,$C126),),$B126),"NA")</f>
        <v>0</v>
      </c>
      <c r="K126" s="29">
        <f t="shared" ca="1" si="18"/>
        <v>0</v>
      </c>
      <c r="L126" s="29">
        <f t="shared" ca="1" si="17"/>
        <v>0</v>
      </c>
      <c r="M126" s="29">
        <f t="shared" ca="1" si="17"/>
        <v>0</v>
      </c>
      <c r="N126" s="29">
        <f t="shared" ca="1" si="17"/>
        <v>0</v>
      </c>
      <c r="O126" s="29">
        <f t="shared" ca="1" si="17"/>
        <v>0</v>
      </c>
    </row>
    <row r="127" spans="1:15" ht="15" hidden="1" customHeight="1" outlineLevel="1" x14ac:dyDescent="0.25">
      <c r="B127" s="18">
        <f t="shared" si="19"/>
        <v>7</v>
      </c>
      <c r="C127" s="24" t="str">
        <f>B114</f>
        <v>Hammer Industries</v>
      </c>
      <c r="D127" s="6"/>
      <c r="E127" s="20">
        <f ca="1">IFERROR(LARGE(OFFSET('Raw Data'!D$1,MATCH($C127,'Raw Data'!$B:$B,0)-1,,COUNTIF('Raw Data'!$B:$B,$C127),),$B127),"NA")</f>
        <v>0</v>
      </c>
      <c r="F127" s="20">
        <f ca="1">IFERROR(LARGE(OFFSET('Raw Data'!E$1,MATCH($C127,'Raw Data'!$B:$B,0)-1,,COUNTIF('Raw Data'!$B:$B,$C127),),$B127),"NA")</f>
        <v>0</v>
      </c>
      <c r="G127" s="20">
        <f ca="1">IFERROR(LARGE(OFFSET('Raw Data'!F$1,MATCH($C127,'Raw Data'!$B:$B,0)-1,,COUNTIF('Raw Data'!$B:$B,$C127),),$B127),"NA")</f>
        <v>0</v>
      </c>
      <c r="H127" s="20">
        <f ca="1">IFERROR(LARGE(OFFSET('Raw Data'!G$1,MATCH($C127,'Raw Data'!$B:$B,0)-1,,COUNTIF('Raw Data'!$B:$B,$C127),),$B127),"NA")</f>
        <v>0</v>
      </c>
      <c r="I127" s="20">
        <f ca="1">IFERROR(LARGE(OFFSET('Raw Data'!H$1,MATCH($C127,'Raw Data'!$B:$B,0)-1,,COUNTIF('Raw Data'!$B:$B,$C127),),$B127),"NA")</f>
        <v>0</v>
      </c>
      <c r="K127" s="29">
        <f t="shared" ca="1" si="18"/>
        <v>0</v>
      </c>
      <c r="L127" s="29">
        <f t="shared" ca="1" si="17"/>
        <v>0</v>
      </c>
      <c r="M127" s="29">
        <f t="shared" ca="1" si="17"/>
        <v>0</v>
      </c>
      <c r="N127" s="29">
        <f t="shared" ca="1" si="17"/>
        <v>0</v>
      </c>
      <c r="O127" s="29">
        <f t="shared" ca="1" si="17"/>
        <v>0</v>
      </c>
    </row>
    <row r="128" spans="1:15" ht="15" hidden="1" customHeight="1" outlineLevel="1" x14ac:dyDescent="0.25">
      <c r="B128" s="18">
        <f t="shared" si="19"/>
        <v>8</v>
      </c>
      <c r="C128" s="24" t="str">
        <f>B114</f>
        <v>Hammer Industries</v>
      </c>
      <c r="D128" s="6"/>
      <c r="E128" s="20">
        <f ca="1">IFERROR(LARGE(OFFSET('Raw Data'!D$1,MATCH($C128,'Raw Data'!$B:$B,0)-1,,COUNTIF('Raw Data'!$B:$B,$C128),),$B128),"NA")</f>
        <v>0</v>
      </c>
      <c r="F128" s="20">
        <f ca="1">IFERROR(LARGE(OFFSET('Raw Data'!E$1,MATCH($C128,'Raw Data'!$B:$B,0)-1,,COUNTIF('Raw Data'!$B:$B,$C128),),$B128),"NA")</f>
        <v>0</v>
      </c>
      <c r="G128" s="20">
        <f ca="1">IFERROR(LARGE(OFFSET('Raw Data'!F$1,MATCH($C128,'Raw Data'!$B:$B,0)-1,,COUNTIF('Raw Data'!$B:$B,$C128),),$B128),"NA")</f>
        <v>0</v>
      </c>
      <c r="H128" s="20">
        <f ca="1">IFERROR(LARGE(OFFSET('Raw Data'!G$1,MATCH($C128,'Raw Data'!$B:$B,0)-1,,COUNTIF('Raw Data'!$B:$B,$C128),),$B128),"NA")</f>
        <v>0</v>
      </c>
      <c r="I128" s="20">
        <f ca="1">IFERROR(LARGE(OFFSET('Raw Data'!H$1,MATCH($C128,'Raw Data'!$B:$B,0)-1,,COUNTIF('Raw Data'!$B:$B,$C128),),$B128),"NA")</f>
        <v>0</v>
      </c>
      <c r="K128" s="29">
        <f t="shared" ca="1" si="18"/>
        <v>0</v>
      </c>
      <c r="L128" s="29">
        <f t="shared" ca="1" si="17"/>
        <v>0</v>
      </c>
      <c r="M128" s="29">
        <f t="shared" ca="1" si="17"/>
        <v>0</v>
      </c>
      <c r="N128" s="29">
        <f t="shared" ca="1" si="17"/>
        <v>0</v>
      </c>
      <c r="O128" s="29">
        <f t="shared" ca="1" si="17"/>
        <v>0</v>
      </c>
    </row>
    <row r="129" spans="1:15" ht="15" hidden="1" customHeight="1" outlineLevel="1" x14ac:dyDescent="0.25">
      <c r="B129" s="18">
        <f t="shared" si="19"/>
        <v>9</v>
      </c>
      <c r="C129" s="24" t="str">
        <f>B114</f>
        <v>Hammer Industries</v>
      </c>
      <c r="D129" s="6"/>
      <c r="E129" s="20" t="str">
        <f ca="1">IFERROR(LARGE(OFFSET('Raw Data'!D$1,MATCH($C129,'Raw Data'!$B:$B,0)-1,,COUNTIF('Raw Data'!$B:$B,$C129),),$B129),"NA")</f>
        <v>NA</v>
      </c>
      <c r="F129" s="20" t="str">
        <f ca="1">IFERROR(LARGE(OFFSET('Raw Data'!E$1,MATCH($C129,'Raw Data'!$B:$B,0)-1,,COUNTIF('Raw Data'!$B:$B,$C129),),$B129),"NA")</f>
        <v>NA</v>
      </c>
      <c r="G129" s="20" t="str">
        <f ca="1">IFERROR(LARGE(OFFSET('Raw Data'!F$1,MATCH($C129,'Raw Data'!$B:$B,0)-1,,COUNTIF('Raw Data'!$B:$B,$C129),),$B129),"NA")</f>
        <v>NA</v>
      </c>
      <c r="H129" s="20" t="str">
        <f ca="1">IFERROR(LARGE(OFFSET('Raw Data'!G$1,MATCH($C129,'Raw Data'!$B:$B,0)-1,,COUNTIF('Raw Data'!$B:$B,$C129),),$B129),"NA")</f>
        <v>NA</v>
      </c>
      <c r="I129" s="20" t="str">
        <f ca="1">IFERROR(LARGE(OFFSET('Raw Data'!H$1,MATCH($C129,'Raw Data'!$B:$B,0)-1,,COUNTIF('Raw Data'!$B:$B,$C129),),$B129),"NA")</f>
        <v>NA</v>
      </c>
      <c r="K129" s="29">
        <f t="shared" ca="1" si="18"/>
        <v>0</v>
      </c>
      <c r="L129" s="29">
        <f t="shared" ca="1" si="17"/>
        <v>0</v>
      </c>
      <c r="M129" s="29">
        <f t="shared" ca="1" si="17"/>
        <v>0</v>
      </c>
      <c r="N129" s="29">
        <f t="shared" ca="1" si="17"/>
        <v>0</v>
      </c>
      <c r="O129" s="29">
        <f t="shared" ca="1" si="17"/>
        <v>0</v>
      </c>
    </row>
    <row r="130" spans="1:15" ht="15" hidden="1" customHeight="1" outlineLevel="1" x14ac:dyDescent="0.25">
      <c r="B130" s="18">
        <f t="shared" si="19"/>
        <v>10</v>
      </c>
      <c r="C130" s="24" t="str">
        <f>B114</f>
        <v>Hammer Industries</v>
      </c>
      <c r="D130" s="6"/>
      <c r="E130" s="20" t="str">
        <f ca="1">IFERROR(LARGE(OFFSET('Raw Data'!D$1,MATCH($C130,'Raw Data'!$B:$B,0)-1,,COUNTIF('Raw Data'!$B:$B,$C130),),$B130),"NA")</f>
        <v>NA</v>
      </c>
      <c r="F130" s="20" t="str">
        <f ca="1">IFERROR(LARGE(OFFSET('Raw Data'!E$1,MATCH($C130,'Raw Data'!$B:$B,0)-1,,COUNTIF('Raw Data'!$B:$B,$C130),),$B130),"NA")</f>
        <v>NA</v>
      </c>
      <c r="G130" s="20" t="str">
        <f ca="1">IFERROR(LARGE(OFFSET('Raw Data'!F$1,MATCH($C130,'Raw Data'!$B:$B,0)-1,,COUNTIF('Raw Data'!$B:$B,$C130),),$B130),"NA")</f>
        <v>NA</v>
      </c>
      <c r="H130" s="20" t="str">
        <f ca="1">IFERROR(LARGE(OFFSET('Raw Data'!G$1,MATCH($C130,'Raw Data'!$B:$B,0)-1,,COUNTIF('Raw Data'!$B:$B,$C130),),$B130),"NA")</f>
        <v>NA</v>
      </c>
      <c r="I130" s="20" t="str">
        <f ca="1">IFERROR(LARGE(OFFSET('Raw Data'!H$1,MATCH($C130,'Raw Data'!$B:$B,0)-1,,COUNTIF('Raw Data'!$B:$B,$C130),),$B130),"NA")</f>
        <v>NA</v>
      </c>
      <c r="K130" s="29">
        <f t="shared" ca="1" si="18"/>
        <v>0</v>
      </c>
      <c r="L130" s="29">
        <f t="shared" ca="1" si="17"/>
        <v>0</v>
      </c>
      <c r="M130" s="29">
        <f t="shared" ca="1" si="17"/>
        <v>0</v>
      </c>
      <c r="N130" s="29">
        <f t="shared" ca="1" si="17"/>
        <v>0</v>
      </c>
      <c r="O130" s="29">
        <f t="shared" ca="1" si="17"/>
        <v>0</v>
      </c>
    </row>
    <row r="131" spans="1:15" ht="15" hidden="1" customHeight="1" outlineLevel="1" x14ac:dyDescent="0.25">
      <c r="B131" s="18">
        <f t="shared" si="19"/>
        <v>11</v>
      </c>
      <c r="C131" s="24" t="str">
        <f>B114</f>
        <v>Hammer Industries</v>
      </c>
      <c r="D131" s="6"/>
      <c r="E131" s="20" t="str">
        <f ca="1">IFERROR(LARGE(OFFSET('Raw Data'!D$1,MATCH($C131,'Raw Data'!$B:$B,0)-1,,COUNTIF('Raw Data'!$B:$B,$C131),),$B131),"NA")</f>
        <v>NA</v>
      </c>
      <c r="F131" s="20" t="str">
        <f ca="1">IFERROR(LARGE(OFFSET('Raw Data'!E$1,MATCH($C131,'Raw Data'!$B:$B,0)-1,,COUNTIF('Raw Data'!$B:$B,$C131),),$B131),"NA")</f>
        <v>NA</v>
      </c>
      <c r="G131" s="20" t="str">
        <f ca="1">IFERROR(LARGE(OFFSET('Raw Data'!F$1,MATCH($C131,'Raw Data'!$B:$B,0)-1,,COUNTIF('Raw Data'!$B:$B,$C131),),$B131),"NA")</f>
        <v>NA</v>
      </c>
      <c r="H131" s="20" t="str">
        <f ca="1">IFERROR(LARGE(OFFSET('Raw Data'!G$1,MATCH($C131,'Raw Data'!$B:$B,0)-1,,COUNTIF('Raw Data'!$B:$B,$C131),),$B131),"NA")</f>
        <v>NA</v>
      </c>
      <c r="I131" s="20" t="str">
        <f ca="1">IFERROR(LARGE(OFFSET('Raw Data'!H$1,MATCH($C131,'Raw Data'!$B:$B,0)-1,,COUNTIF('Raw Data'!$B:$B,$C131),),$B131),"NA")</f>
        <v>NA</v>
      </c>
      <c r="K131" s="29">
        <f t="shared" ca="1" si="18"/>
        <v>0</v>
      </c>
      <c r="L131" s="29">
        <f t="shared" ca="1" si="17"/>
        <v>0</v>
      </c>
      <c r="M131" s="29">
        <f t="shared" ca="1" si="17"/>
        <v>0</v>
      </c>
      <c r="N131" s="29">
        <f t="shared" ca="1" si="17"/>
        <v>0</v>
      </c>
      <c r="O131" s="29">
        <f t="shared" ca="1" si="17"/>
        <v>0</v>
      </c>
    </row>
    <row r="132" spans="1:15" ht="15" hidden="1" customHeight="1" outlineLevel="1" x14ac:dyDescent="0.25">
      <c r="B132" s="18">
        <f t="shared" si="19"/>
        <v>12</v>
      </c>
      <c r="C132" s="24" t="str">
        <f>B114</f>
        <v>Hammer Industries</v>
      </c>
      <c r="D132" s="6"/>
      <c r="E132" s="20" t="str">
        <f ca="1">IFERROR(LARGE(OFFSET('Raw Data'!D$1,MATCH($C132,'Raw Data'!$B:$B,0)-1,,COUNTIF('Raw Data'!$B:$B,$C132),),$B132),"NA")</f>
        <v>NA</v>
      </c>
      <c r="F132" s="20" t="str">
        <f ca="1">IFERROR(LARGE(OFFSET('Raw Data'!E$1,MATCH($C132,'Raw Data'!$B:$B,0)-1,,COUNTIF('Raw Data'!$B:$B,$C132),),$B132),"NA")</f>
        <v>NA</v>
      </c>
      <c r="G132" s="20" t="str">
        <f ca="1">IFERROR(LARGE(OFFSET('Raw Data'!F$1,MATCH($C132,'Raw Data'!$B:$B,0)-1,,COUNTIF('Raw Data'!$B:$B,$C132),),$B132),"NA")</f>
        <v>NA</v>
      </c>
      <c r="H132" s="20" t="str">
        <f ca="1">IFERROR(LARGE(OFFSET('Raw Data'!G$1,MATCH($C132,'Raw Data'!$B:$B,0)-1,,COUNTIF('Raw Data'!$B:$B,$C132),),$B132),"NA")</f>
        <v>NA</v>
      </c>
      <c r="I132" s="20" t="str">
        <f ca="1">IFERROR(LARGE(OFFSET('Raw Data'!H$1,MATCH($C132,'Raw Data'!$B:$B,0)-1,,COUNTIF('Raw Data'!$B:$B,$C132),),$B132),"NA")</f>
        <v>NA</v>
      </c>
      <c r="K132" s="29">
        <f t="shared" ca="1" si="18"/>
        <v>0</v>
      </c>
      <c r="L132" s="29">
        <f t="shared" ca="1" si="17"/>
        <v>0</v>
      </c>
      <c r="M132" s="29">
        <f t="shared" ca="1" si="17"/>
        <v>0</v>
      </c>
      <c r="N132" s="29">
        <f t="shared" ca="1" si="17"/>
        <v>0</v>
      </c>
      <c r="O132" s="29">
        <f t="shared" ca="1" si="17"/>
        <v>0</v>
      </c>
    </row>
    <row r="133" spans="1:15" ht="15" hidden="1" customHeight="1" outlineLevel="1" x14ac:dyDescent="0.25">
      <c r="B133" s="18">
        <f t="shared" si="19"/>
        <v>13</v>
      </c>
      <c r="C133" s="24" t="str">
        <f>B114</f>
        <v>Hammer Industries</v>
      </c>
      <c r="D133" s="6"/>
      <c r="E133" s="20" t="str">
        <f ca="1">IFERROR(LARGE(OFFSET('Raw Data'!D$1,MATCH($C133,'Raw Data'!$B:$B,0)-1,,COUNTIF('Raw Data'!$B:$B,$C133),),$B133),"NA")</f>
        <v>NA</v>
      </c>
      <c r="F133" s="20" t="str">
        <f ca="1">IFERROR(LARGE(OFFSET('Raw Data'!E$1,MATCH($C133,'Raw Data'!$B:$B,0)-1,,COUNTIF('Raw Data'!$B:$B,$C133),),$B133),"NA")</f>
        <v>NA</v>
      </c>
      <c r="G133" s="20" t="str">
        <f ca="1">IFERROR(LARGE(OFFSET('Raw Data'!F$1,MATCH($C133,'Raw Data'!$B:$B,0)-1,,COUNTIF('Raw Data'!$B:$B,$C133),),$B133),"NA")</f>
        <v>NA</v>
      </c>
      <c r="H133" s="20" t="str">
        <f ca="1">IFERROR(LARGE(OFFSET('Raw Data'!G$1,MATCH($C133,'Raw Data'!$B:$B,0)-1,,COUNTIF('Raw Data'!$B:$B,$C133),),$B133),"NA")</f>
        <v>NA</v>
      </c>
      <c r="I133" s="20" t="str">
        <f ca="1">IFERROR(LARGE(OFFSET('Raw Data'!H$1,MATCH($C133,'Raw Data'!$B:$B,0)-1,,COUNTIF('Raw Data'!$B:$B,$C133),),$B133),"NA")</f>
        <v>NA</v>
      </c>
      <c r="K133" s="29">
        <f t="shared" ca="1" si="18"/>
        <v>0</v>
      </c>
      <c r="L133" s="29">
        <f t="shared" ca="1" si="17"/>
        <v>0</v>
      </c>
      <c r="M133" s="29">
        <f t="shared" ca="1" si="17"/>
        <v>0</v>
      </c>
      <c r="N133" s="29">
        <f t="shared" ca="1" si="17"/>
        <v>0</v>
      </c>
      <c r="O133" s="29">
        <f t="shared" ca="1" si="17"/>
        <v>0</v>
      </c>
    </row>
    <row r="134" spans="1:15" ht="15" hidden="1" customHeight="1" outlineLevel="1" x14ac:dyDescent="0.25">
      <c r="B134" s="18">
        <f t="shared" si="19"/>
        <v>14</v>
      </c>
      <c r="C134" s="24" t="str">
        <f>B114</f>
        <v>Hammer Industries</v>
      </c>
      <c r="D134" s="6"/>
      <c r="E134" s="20" t="str">
        <f ca="1">IFERROR(LARGE(OFFSET('Raw Data'!D$1,MATCH($C134,'Raw Data'!$B:$B,0)-1,,COUNTIF('Raw Data'!$B:$B,$C134),),$B134),"NA")</f>
        <v>NA</v>
      </c>
      <c r="F134" s="20" t="str">
        <f ca="1">IFERROR(LARGE(OFFSET('Raw Data'!E$1,MATCH($C134,'Raw Data'!$B:$B,0)-1,,COUNTIF('Raw Data'!$B:$B,$C134),),$B134),"NA")</f>
        <v>NA</v>
      </c>
      <c r="G134" s="20" t="str">
        <f ca="1">IFERROR(LARGE(OFFSET('Raw Data'!F$1,MATCH($C134,'Raw Data'!$B:$B,0)-1,,COUNTIF('Raw Data'!$B:$B,$C134),),$B134),"NA")</f>
        <v>NA</v>
      </c>
      <c r="H134" s="20" t="str">
        <f ca="1">IFERROR(LARGE(OFFSET('Raw Data'!G$1,MATCH($C134,'Raw Data'!$B:$B,0)-1,,COUNTIF('Raw Data'!$B:$B,$C134),),$B134),"NA")</f>
        <v>NA</v>
      </c>
      <c r="I134" s="20" t="str">
        <f ca="1">IFERROR(LARGE(OFFSET('Raw Data'!H$1,MATCH($C134,'Raw Data'!$B:$B,0)-1,,COUNTIF('Raw Data'!$B:$B,$C134),),$B134),"NA")</f>
        <v>NA</v>
      </c>
      <c r="K134" s="29">
        <f t="shared" ca="1" si="18"/>
        <v>0</v>
      </c>
      <c r="L134" s="29">
        <f t="shared" ca="1" si="17"/>
        <v>0</v>
      </c>
      <c r="M134" s="29">
        <f t="shared" ca="1" si="17"/>
        <v>0</v>
      </c>
      <c r="N134" s="29">
        <f t="shared" ca="1" si="17"/>
        <v>0</v>
      </c>
      <c r="O134" s="29">
        <f t="shared" ca="1" si="17"/>
        <v>0</v>
      </c>
    </row>
    <row r="135" spans="1:15" ht="15" hidden="1" customHeight="1" outlineLevel="1" x14ac:dyDescent="0.25">
      <c r="B135" s="18">
        <f t="shared" si="19"/>
        <v>15</v>
      </c>
      <c r="C135" s="24" t="str">
        <f>B114</f>
        <v>Hammer Industries</v>
      </c>
      <c r="D135" s="6"/>
      <c r="E135" s="20" t="str">
        <f ca="1">IFERROR(LARGE(OFFSET('Raw Data'!D$1,MATCH($C135,'Raw Data'!$B:$B,0)-1,,COUNTIF('Raw Data'!$B:$B,$C135),),$B135),"NA")</f>
        <v>NA</v>
      </c>
      <c r="F135" s="20" t="str">
        <f ca="1">IFERROR(LARGE(OFFSET('Raw Data'!E$1,MATCH($C135,'Raw Data'!$B:$B,0)-1,,COUNTIF('Raw Data'!$B:$B,$C135),),$B135),"NA")</f>
        <v>NA</v>
      </c>
      <c r="G135" s="20" t="str">
        <f ca="1">IFERROR(LARGE(OFFSET('Raw Data'!F$1,MATCH($C135,'Raw Data'!$B:$B,0)-1,,COUNTIF('Raw Data'!$B:$B,$C135),),$B135),"NA")</f>
        <v>NA</v>
      </c>
      <c r="H135" s="20" t="str">
        <f ca="1">IFERROR(LARGE(OFFSET('Raw Data'!G$1,MATCH($C135,'Raw Data'!$B:$B,0)-1,,COUNTIF('Raw Data'!$B:$B,$C135),),$B135),"NA")</f>
        <v>NA</v>
      </c>
      <c r="I135" s="20" t="str">
        <f ca="1">IFERROR(LARGE(OFFSET('Raw Data'!H$1,MATCH($C135,'Raw Data'!$B:$B,0)-1,,COUNTIF('Raw Data'!$B:$B,$C135),),$B135),"NA")</f>
        <v>NA</v>
      </c>
      <c r="K135" s="29">
        <f t="shared" ca="1" si="18"/>
        <v>0</v>
      </c>
      <c r="L135" s="29">
        <f t="shared" ca="1" si="17"/>
        <v>0</v>
      </c>
      <c r="M135" s="29">
        <f t="shared" ca="1" si="17"/>
        <v>0</v>
      </c>
      <c r="N135" s="29">
        <f t="shared" ca="1" si="17"/>
        <v>0</v>
      </c>
      <c r="O135" s="29">
        <f t="shared" ca="1" si="17"/>
        <v>0</v>
      </c>
    </row>
    <row r="136" spans="1:15" ht="5.0999999999999996" hidden="1" customHeight="1" outlineLevel="1" x14ac:dyDescent="0.25">
      <c r="B136" s="8"/>
      <c r="C136" s="25"/>
      <c r="D136" s="6"/>
      <c r="E136" s="13"/>
      <c r="F136" s="13"/>
      <c r="G136" s="13"/>
      <c r="H136" s="13"/>
      <c r="I136" s="13"/>
    </row>
    <row r="137" spans="1:15" hidden="1" outlineLevel="1" x14ac:dyDescent="0.25">
      <c r="B137" s="19" t="s">
        <v>4</v>
      </c>
      <c r="C137" s="25"/>
      <c r="D137" s="6"/>
      <c r="E137" s="13">
        <f ca="1">E116-SUM(E121:E135)</f>
        <v>0</v>
      </c>
      <c r="F137" s="13">
        <f ca="1">F116-SUM(F121:F135)</f>
        <v>0</v>
      </c>
      <c r="G137" s="13">
        <f ca="1">G116-SUM(G121:G135)</f>
        <v>0</v>
      </c>
      <c r="H137" s="13">
        <f ca="1">H116-SUM(H121:H135)</f>
        <v>0</v>
      </c>
      <c r="I137" s="13">
        <f ca="1">I116-SUM(I121:I135)</f>
        <v>0</v>
      </c>
    </row>
    <row r="138" spans="1:15" ht="15" customHeight="1" collapsed="1" x14ac:dyDescent="0.25">
      <c r="B138"/>
      <c r="C138" s="28"/>
    </row>
    <row r="139" spans="1:15" ht="2.1" customHeight="1" x14ac:dyDescent="0.25">
      <c r="A139" s="36"/>
      <c r="B139" s="37"/>
      <c r="C139" s="37"/>
      <c r="D139" s="37"/>
      <c r="E139" s="37"/>
      <c r="F139" s="37"/>
      <c r="G139" s="37"/>
      <c r="H139" s="37"/>
      <c r="I139" s="37"/>
      <c r="J139" s="37"/>
      <c r="K139" s="37"/>
      <c r="L139" s="37"/>
      <c r="M139" s="37"/>
      <c r="N139" s="37"/>
      <c r="O139" s="37"/>
    </row>
    <row r="140" spans="1:15" s="7" customFormat="1" x14ac:dyDescent="0.25">
      <c r="A140" s="48" t="s">
        <v>8</v>
      </c>
      <c r="B140" s="7" t="s">
        <v>9</v>
      </c>
    </row>
    <row r="141" spans="1:15" x14ac:dyDescent="0.25">
      <c r="B141"/>
      <c r="C141"/>
    </row>
    <row r="142" spans="1:15" x14ac:dyDescent="0.25">
      <c r="B142"/>
      <c r="C142"/>
    </row>
    <row r="143" spans="1:15" x14ac:dyDescent="0.25">
      <c r="B143"/>
      <c r="C143"/>
    </row>
    <row r="144" spans="1:15" x14ac:dyDescent="0.25">
      <c r="B144"/>
      <c r="C144"/>
    </row>
    <row r="145" spans="2:3" x14ac:dyDescent="0.25">
      <c r="B145"/>
      <c r="C145"/>
    </row>
    <row r="146" spans="2:3" x14ac:dyDescent="0.25">
      <c r="B146"/>
      <c r="C146"/>
    </row>
    <row r="147" spans="2:3" x14ac:dyDescent="0.25">
      <c r="B147"/>
      <c r="C147"/>
    </row>
    <row r="148" spans="2:3" x14ac:dyDescent="0.25">
      <c r="B148"/>
      <c r="C148"/>
    </row>
    <row r="149" spans="2:3" x14ac:dyDescent="0.25">
      <c r="B149"/>
      <c r="C149"/>
    </row>
    <row r="150" spans="2:3" x14ac:dyDescent="0.25">
      <c r="B150"/>
      <c r="C150"/>
    </row>
    <row r="151" spans="2:3" x14ac:dyDescent="0.25">
      <c r="B151"/>
      <c r="C151"/>
    </row>
    <row r="152" spans="2:3" x14ac:dyDescent="0.25">
      <c r="B152"/>
      <c r="C152"/>
    </row>
    <row r="153" spans="2:3" x14ac:dyDescent="0.25">
      <c r="B153"/>
      <c r="C153"/>
    </row>
    <row r="154" spans="2:3" x14ac:dyDescent="0.25">
      <c r="B154"/>
      <c r="C154"/>
    </row>
    <row r="155" spans="2:3" x14ac:dyDescent="0.25">
      <c r="B155"/>
      <c r="C155"/>
    </row>
    <row r="156" spans="2:3" x14ac:dyDescent="0.25">
      <c r="B156"/>
      <c r="C156"/>
    </row>
    <row r="157" spans="2:3" x14ac:dyDescent="0.25">
      <c r="B157"/>
      <c r="C157"/>
    </row>
    <row r="158" spans="2:3" x14ac:dyDescent="0.25">
      <c r="B158"/>
      <c r="C158"/>
    </row>
    <row r="159" spans="2:3" x14ac:dyDescent="0.25">
      <c r="B159"/>
      <c r="C159"/>
    </row>
    <row r="160" spans="2:3" x14ac:dyDescent="0.25">
      <c r="B160"/>
      <c r="C160"/>
    </row>
    <row r="161" spans="2:3" x14ac:dyDescent="0.25">
      <c r="B161"/>
      <c r="C161"/>
    </row>
    <row r="162" spans="2:3" x14ac:dyDescent="0.25">
      <c r="B162"/>
      <c r="C162"/>
    </row>
    <row r="163" spans="2:3" x14ac:dyDescent="0.25">
      <c r="B163"/>
      <c r="C163"/>
    </row>
    <row r="164" spans="2:3" x14ac:dyDescent="0.25">
      <c r="B164"/>
      <c r="C164"/>
    </row>
    <row r="165" spans="2:3" x14ac:dyDescent="0.25">
      <c r="B165"/>
      <c r="C165"/>
    </row>
    <row r="166" spans="2:3" x14ac:dyDescent="0.25">
      <c r="B166"/>
      <c r="C166"/>
    </row>
    <row r="167" spans="2:3" x14ac:dyDescent="0.25">
      <c r="B167"/>
      <c r="C167"/>
    </row>
    <row r="168" spans="2:3" x14ac:dyDescent="0.25">
      <c r="B168"/>
      <c r="C168"/>
    </row>
    <row r="169" spans="2:3" x14ac:dyDescent="0.25">
      <c r="B169"/>
      <c r="C169"/>
    </row>
    <row r="170" spans="2:3" x14ac:dyDescent="0.25">
      <c r="B170"/>
      <c r="C170"/>
    </row>
    <row r="171" spans="2:3" x14ac:dyDescent="0.25">
      <c r="B171"/>
      <c r="C171"/>
    </row>
    <row r="172" spans="2:3" x14ac:dyDescent="0.25">
      <c r="B172"/>
      <c r="C172"/>
    </row>
    <row r="173" spans="2:3" x14ac:dyDescent="0.25">
      <c r="B173"/>
      <c r="C173"/>
    </row>
    <row r="174" spans="2:3" x14ac:dyDescent="0.25">
      <c r="B174"/>
      <c r="C174"/>
    </row>
    <row r="175" spans="2:3" x14ac:dyDescent="0.25">
      <c r="B175"/>
      <c r="C175"/>
    </row>
    <row r="176" spans="2:3" x14ac:dyDescent="0.25">
      <c r="B176"/>
      <c r="C176"/>
    </row>
    <row r="177" spans="2:3" x14ac:dyDescent="0.25">
      <c r="B177"/>
      <c r="C177"/>
    </row>
    <row r="178" spans="2:3" x14ac:dyDescent="0.25">
      <c r="B178"/>
      <c r="C178"/>
    </row>
    <row r="179" spans="2:3" x14ac:dyDescent="0.25">
      <c r="B179"/>
      <c r="C179"/>
    </row>
    <row r="180" spans="2:3" x14ac:dyDescent="0.25">
      <c r="B180"/>
      <c r="C180"/>
    </row>
    <row r="181" spans="2:3" x14ac:dyDescent="0.25">
      <c r="B181"/>
      <c r="C181"/>
    </row>
    <row r="182" spans="2:3" x14ac:dyDescent="0.25">
      <c r="B182"/>
      <c r="C182"/>
    </row>
    <row r="183" spans="2:3" x14ac:dyDescent="0.25">
      <c r="B183"/>
      <c r="C183"/>
    </row>
    <row r="184" spans="2:3" x14ac:dyDescent="0.25">
      <c r="B184"/>
      <c r="C184"/>
    </row>
    <row r="185" spans="2:3" x14ac:dyDescent="0.25">
      <c r="B185"/>
      <c r="C185"/>
    </row>
    <row r="186" spans="2:3" x14ac:dyDescent="0.25">
      <c r="B186"/>
      <c r="C186"/>
    </row>
    <row r="187" spans="2:3" x14ac:dyDescent="0.25">
      <c r="B187"/>
      <c r="C187"/>
    </row>
    <row r="188" spans="2:3" x14ac:dyDescent="0.25">
      <c r="B188"/>
      <c r="C188"/>
    </row>
    <row r="189" spans="2:3" x14ac:dyDescent="0.25">
      <c r="B189"/>
      <c r="C189"/>
    </row>
    <row r="190" spans="2:3" x14ac:dyDescent="0.25">
      <c r="B190"/>
      <c r="C190"/>
    </row>
    <row r="191" spans="2:3" x14ac:dyDescent="0.25">
      <c r="B191"/>
      <c r="C191"/>
    </row>
    <row r="192" spans="2:3" x14ac:dyDescent="0.25">
      <c r="B192"/>
      <c r="C192"/>
    </row>
    <row r="193" spans="2:3" x14ac:dyDescent="0.25">
      <c r="B193"/>
      <c r="C193"/>
    </row>
    <row r="194" spans="2:3" x14ac:dyDescent="0.25">
      <c r="B194"/>
      <c r="C194"/>
    </row>
    <row r="195" spans="2:3" x14ac:dyDescent="0.25">
      <c r="B195"/>
      <c r="C195"/>
    </row>
    <row r="196" spans="2:3" x14ac:dyDescent="0.25">
      <c r="B196"/>
      <c r="C196"/>
    </row>
    <row r="197" spans="2:3" x14ac:dyDescent="0.25">
      <c r="B197"/>
      <c r="C197"/>
    </row>
    <row r="198" spans="2:3" x14ac:dyDescent="0.25">
      <c r="B198"/>
      <c r="C198"/>
    </row>
    <row r="199" spans="2:3" x14ac:dyDescent="0.25">
      <c r="B199"/>
      <c r="C199"/>
    </row>
    <row r="200" spans="2:3" x14ac:dyDescent="0.25">
      <c r="B200"/>
      <c r="C200"/>
    </row>
    <row r="201" spans="2:3" x14ac:dyDescent="0.25">
      <c r="B201"/>
      <c r="C201"/>
    </row>
    <row r="202" spans="2:3" x14ac:dyDescent="0.25">
      <c r="B202"/>
      <c r="C202"/>
    </row>
    <row r="203" spans="2:3" x14ac:dyDescent="0.25">
      <c r="B203"/>
      <c r="C203"/>
    </row>
    <row r="204" spans="2:3" x14ac:dyDescent="0.25">
      <c r="B204"/>
      <c r="C204"/>
    </row>
    <row r="205" spans="2:3" x14ac:dyDescent="0.25">
      <c r="B205"/>
      <c r="C205"/>
    </row>
    <row r="206" spans="2:3" x14ac:dyDescent="0.25">
      <c r="B206"/>
      <c r="C206"/>
    </row>
    <row r="207" spans="2:3" x14ac:dyDescent="0.25">
      <c r="B207"/>
      <c r="C207"/>
    </row>
    <row r="208" spans="2:3" x14ac:dyDescent="0.25">
      <c r="B208"/>
      <c r="C208"/>
    </row>
    <row r="209" spans="2:3" x14ac:dyDescent="0.25">
      <c r="B209"/>
      <c r="C209"/>
    </row>
    <row r="210" spans="2:3" x14ac:dyDescent="0.25">
      <c r="B210"/>
      <c r="C210"/>
    </row>
    <row r="211" spans="2:3" x14ac:dyDescent="0.25">
      <c r="B211"/>
      <c r="C211"/>
    </row>
    <row r="212" spans="2:3" x14ac:dyDescent="0.25">
      <c r="B212"/>
      <c r="C212"/>
    </row>
    <row r="213" spans="2:3" x14ac:dyDescent="0.25">
      <c r="B213"/>
      <c r="C213"/>
    </row>
    <row r="214" spans="2:3" x14ac:dyDescent="0.25">
      <c r="B214"/>
      <c r="C214"/>
    </row>
    <row r="215" spans="2:3" x14ac:dyDescent="0.25">
      <c r="B215"/>
      <c r="C215"/>
    </row>
    <row r="216" spans="2:3" x14ac:dyDescent="0.25">
      <c r="B216"/>
      <c r="C216"/>
    </row>
    <row r="217" spans="2:3" x14ac:dyDescent="0.25">
      <c r="B217"/>
      <c r="C217"/>
    </row>
    <row r="218" spans="2:3" x14ac:dyDescent="0.25">
      <c r="B218"/>
      <c r="C218"/>
    </row>
    <row r="219" spans="2:3" x14ac:dyDescent="0.25">
      <c r="B219"/>
      <c r="C219"/>
    </row>
    <row r="220" spans="2:3" x14ac:dyDescent="0.25">
      <c r="B220"/>
      <c r="C220"/>
    </row>
    <row r="221" spans="2:3" x14ac:dyDescent="0.25">
      <c r="B221"/>
      <c r="C221"/>
    </row>
    <row r="222" spans="2:3" x14ac:dyDescent="0.25">
      <c r="B222"/>
      <c r="C222"/>
    </row>
    <row r="223" spans="2:3" x14ac:dyDescent="0.25">
      <c r="B223"/>
      <c r="C223"/>
    </row>
    <row r="224" spans="2:3" x14ac:dyDescent="0.25">
      <c r="B224"/>
      <c r="C224"/>
    </row>
    <row r="225" spans="2:3" x14ac:dyDescent="0.25">
      <c r="B225"/>
      <c r="C225"/>
    </row>
    <row r="226" spans="2:3" x14ac:dyDescent="0.25">
      <c r="B226"/>
      <c r="C226"/>
    </row>
    <row r="227" spans="2:3" x14ac:dyDescent="0.25">
      <c r="B227"/>
      <c r="C227"/>
    </row>
    <row r="228" spans="2:3" x14ac:dyDescent="0.25">
      <c r="B228"/>
      <c r="C228"/>
    </row>
    <row r="229" spans="2:3" x14ac:dyDescent="0.25">
      <c r="B229"/>
      <c r="C229"/>
    </row>
    <row r="230" spans="2:3" x14ac:dyDescent="0.25">
      <c r="B230"/>
      <c r="C230"/>
    </row>
    <row r="231" spans="2:3" x14ac:dyDescent="0.25">
      <c r="B231"/>
      <c r="C231"/>
    </row>
    <row r="232" spans="2:3" x14ac:dyDescent="0.25">
      <c r="B232"/>
      <c r="C232"/>
    </row>
    <row r="233" spans="2:3" x14ac:dyDescent="0.25">
      <c r="B233"/>
      <c r="C233"/>
    </row>
    <row r="234" spans="2:3" x14ac:dyDescent="0.25">
      <c r="B234"/>
      <c r="C234"/>
    </row>
    <row r="235" spans="2:3" x14ac:dyDescent="0.25">
      <c r="B235"/>
      <c r="C235"/>
    </row>
    <row r="236" spans="2:3" x14ac:dyDescent="0.25">
      <c r="B236"/>
      <c r="C236"/>
    </row>
    <row r="237" spans="2:3" x14ac:dyDescent="0.25">
      <c r="B237"/>
      <c r="C237"/>
    </row>
    <row r="238" spans="2:3" x14ac:dyDescent="0.25">
      <c r="B238"/>
      <c r="C238"/>
    </row>
    <row r="239" spans="2:3" x14ac:dyDescent="0.25">
      <c r="B239"/>
      <c r="C239"/>
    </row>
    <row r="240" spans="2:3" x14ac:dyDescent="0.25">
      <c r="B240"/>
      <c r="C240"/>
    </row>
    <row r="241" spans="2:3" x14ac:dyDescent="0.25">
      <c r="B241"/>
      <c r="C241"/>
    </row>
    <row r="242" spans="2:3" x14ac:dyDescent="0.25">
      <c r="B242"/>
      <c r="C242"/>
    </row>
    <row r="243" spans="2:3" x14ac:dyDescent="0.25">
      <c r="B243"/>
      <c r="C243"/>
    </row>
    <row r="244" spans="2:3" x14ac:dyDescent="0.25">
      <c r="B244"/>
      <c r="C244"/>
    </row>
    <row r="245" spans="2:3" x14ac:dyDescent="0.25">
      <c r="B245"/>
      <c r="C245"/>
    </row>
    <row r="246" spans="2:3" x14ac:dyDescent="0.25">
      <c r="B246"/>
      <c r="C246"/>
    </row>
    <row r="247" spans="2:3" x14ac:dyDescent="0.25">
      <c r="B247"/>
      <c r="C247"/>
    </row>
    <row r="248" spans="2:3" x14ac:dyDescent="0.25">
      <c r="B248"/>
      <c r="C248"/>
    </row>
    <row r="249" spans="2:3" x14ac:dyDescent="0.25">
      <c r="B249"/>
      <c r="C249"/>
    </row>
    <row r="250" spans="2:3" x14ac:dyDescent="0.25">
      <c r="B250"/>
      <c r="C250"/>
    </row>
    <row r="251" spans="2:3" x14ac:dyDescent="0.25">
      <c r="B251"/>
      <c r="C251"/>
    </row>
    <row r="252" spans="2:3" x14ac:dyDescent="0.25">
      <c r="B252"/>
      <c r="C252"/>
    </row>
    <row r="253" spans="2:3" x14ac:dyDescent="0.25">
      <c r="B253"/>
      <c r="C253"/>
    </row>
    <row r="254" spans="2:3" x14ac:dyDescent="0.25">
      <c r="B254"/>
      <c r="C254"/>
    </row>
    <row r="255" spans="2:3" x14ac:dyDescent="0.25">
      <c r="B255"/>
      <c r="C255"/>
    </row>
    <row r="256" spans="2:3" x14ac:dyDescent="0.25">
      <c r="B256"/>
      <c r="C256"/>
    </row>
    <row r="257" spans="2:3" x14ac:dyDescent="0.25">
      <c r="B257"/>
      <c r="C257"/>
    </row>
    <row r="258" spans="2:3" x14ac:dyDescent="0.25">
      <c r="B258"/>
      <c r="C258"/>
    </row>
    <row r="259" spans="2:3" x14ac:dyDescent="0.25">
      <c r="B259"/>
      <c r="C259"/>
    </row>
    <row r="260" spans="2:3" x14ac:dyDescent="0.25">
      <c r="B260"/>
      <c r="C260"/>
    </row>
    <row r="261" spans="2:3" x14ac:dyDescent="0.25">
      <c r="B261"/>
      <c r="C261"/>
    </row>
    <row r="262" spans="2:3" x14ac:dyDescent="0.25">
      <c r="B262"/>
      <c r="C262"/>
    </row>
    <row r="263" spans="2:3" x14ac:dyDescent="0.25">
      <c r="B263"/>
      <c r="C263"/>
    </row>
    <row r="264" spans="2:3" x14ac:dyDescent="0.25">
      <c r="B264"/>
      <c r="C264"/>
    </row>
    <row r="265" spans="2:3" x14ac:dyDescent="0.25">
      <c r="B265"/>
      <c r="C265"/>
    </row>
    <row r="266" spans="2:3" x14ac:dyDescent="0.25">
      <c r="B266"/>
      <c r="C266"/>
    </row>
    <row r="267" spans="2:3" x14ac:dyDescent="0.25">
      <c r="B267"/>
      <c r="C267"/>
    </row>
    <row r="268" spans="2:3" x14ac:dyDescent="0.25">
      <c r="B268"/>
      <c r="C268"/>
    </row>
    <row r="269" spans="2:3" x14ac:dyDescent="0.25">
      <c r="B269"/>
      <c r="C269"/>
    </row>
    <row r="270" spans="2:3" x14ac:dyDescent="0.25">
      <c r="B270"/>
      <c r="C270"/>
    </row>
    <row r="271" spans="2:3" x14ac:dyDescent="0.25">
      <c r="B271"/>
      <c r="C271"/>
    </row>
    <row r="272" spans="2:3" x14ac:dyDescent="0.25">
      <c r="B272"/>
      <c r="C272"/>
    </row>
    <row r="273" spans="2:3" x14ac:dyDescent="0.25">
      <c r="B273"/>
      <c r="C273"/>
    </row>
    <row r="274" spans="2:3" x14ac:dyDescent="0.25">
      <c r="B274"/>
      <c r="C274"/>
    </row>
    <row r="275" spans="2:3" x14ac:dyDescent="0.25">
      <c r="B275"/>
      <c r="C275"/>
    </row>
    <row r="276" spans="2:3" x14ac:dyDescent="0.25">
      <c r="B276"/>
      <c r="C276"/>
    </row>
    <row r="277" spans="2:3" x14ac:dyDescent="0.25">
      <c r="B277"/>
      <c r="C277"/>
    </row>
    <row r="278" spans="2:3" x14ac:dyDescent="0.25">
      <c r="B278"/>
      <c r="C278"/>
    </row>
    <row r="279" spans="2:3" x14ac:dyDescent="0.25">
      <c r="B279"/>
      <c r="C279"/>
    </row>
    <row r="280" spans="2:3" x14ac:dyDescent="0.25">
      <c r="B280"/>
      <c r="C280"/>
    </row>
    <row r="281" spans="2:3" x14ac:dyDescent="0.25">
      <c r="B281"/>
      <c r="C281"/>
    </row>
    <row r="282" spans="2:3" x14ac:dyDescent="0.25">
      <c r="B282"/>
      <c r="C282"/>
    </row>
    <row r="283" spans="2:3" x14ac:dyDescent="0.25">
      <c r="B283"/>
      <c r="C283"/>
    </row>
    <row r="284" spans="2:3" x14ac:dyDescent="0.25">
      <c r="B284"/>
      <c r="C284"/>
    </row>
    <row r="285" spans="2:3" x14ac:dyDescent="0.25">
      <c r="B285"/>
      <c r="C285"/>
    </row>
    <row r="286" spans="2:3" x14ac:dyDescent="0.25">
      <c r="B286"/>
      <c r="C286"/>
    </row>
    <row r="287" spans="2:3" x14ac:dyDescent="0.25">
      <c r="B287"/>
      <c r="C287"/>
    </row>
    <row r="288" spans="2:3" x14ac:dyDescent="0.25">
      <c r="B288"/>
      <c r="C288"/>
    </row>
    <row r="289" spans="2:3" x14ac:dyDescent="0.25">
      <c r="B289"/>
      <c r="C289"/>
    </row>
    <row r="290" spans="2:3" x14ac:dyDescent="0.25">
      <c r="B290"/>
      <c r="C290"/>
    </row>
    <row r="291" spans="2:3" x14ac:dyDescent="0.25">
      <c r="B291"/>
      <c r="C291"/>
    </row>
    <row r="292" spans="2:3" x14ac:dyDescent="0.25">
      <c r="B292"/>
      <c r="C292"/>
    </row>
    <row r="293" spans="2:3" x14ac:dyDescent="0.25">
      <c r="B293"/>
      <c r="C293"/>
    </row>
    <row r="294" spans="2:3" x14ac:dyDescent="0.25">
      <c r="B294"/>
      <c r="C294"/>
    </row>
    <row r="295" spans="2:3" x14ac:dyDescent="0.25">
      <c r="B295"/>
      <c r="C295"/>
    </row>
    <row r="296" spans="2:3" x14ac:dyDescent="0.25">
      <c r="B296"/>
      <c r="C296"/>
    </row>
    <row r="297" spans="2:3" x14ac:dyDescent="0.25">
      <c r="B297"/>
      <c r="C297"/>
    </row>
    <row r="298" spans="2:3" x14ac:dyDescent="0.25">
      <c r="B298"/>
      <c r="C298"/>
    </row>
    <row r="299" spans="2:3" x14ac:dyDescent="0.25">
      <c r="B299"/>
      <c r="C299"/>
    </row>
    <row r="300" spans="2:3" x14ac:dyDescent="0.25">
      <c r="B300"/>
      <c r="C300"/>
    </row>
    <row r="301" spans="2:3" x14ac:dyDescent="0.25">
      <c r="B301"/>
      <c r="C301"/>
    </row>
    <row r="302" spans="2:3" x14ac:dyDescent="0.25">
      <c r="B302"/>
      <c r="C302"/>
    </row>
    <row r="303" spans="2:3" x14ac:dyDescent="0.25">
      <c r="B303"/>
      <c r="C303"/>
    </row>
    <row r="304" spans="2:3" x14ac:dyDescent="0.25">
      <c r="B304"/>
      <c r="C304"/>
    </row>
    <row r="305" spans="2:3" x14ac:dyDescent="0.25">
      <c r="B305"/>
      <c r="C305"/>
    </row>
    <row r="306" spans="2:3" x14ac:dyDescent="0.25">
      <c r="B306"/>
      <c r="C306"/>
    </row>
    <row r="307" spans="2:3" x14ac:dyDescent="0.25">
      <c r="B307"/>
      <c r="C307"/>
    </row>
    <row r="308" spans="2:3" x14ac:dyDescent="0.25">
      <c r="B308"/>
      <c r="C308"/>
    </row>
    <row r="309" spans="2:3" x14ac:dyDescent="0.25">
      <c r="B309"/>
      <c r="C309"/>
    </row>
    <row r="310" spans="2:3" x14ac:dyDescent="0.25">
      <c r="B310"/>
      <c r="C310"/>
    </row>
    <row r="311" spans="2:3" x14ac:dyDescent="0.25">
      <c r="B311"/>
      <c r="C311"/>
    </row>
    <row r="312" spans="2:3" x14ac:dyDescent="0.25">
      <c r="B312"/>
      <c r="C312"/>
    </row>
    <row r="313" spans="2:3" x14ac:dyDescent="0.25">
      <c r="B313"/>
      <c r="C313"/>
    </row>
    <row r="314" spans="2:3" x14ac:dyDescent="0.25">
      <c r="B314"/>
      <c r="C314"/>
    </row>
    <row r="315" spans="2:3" x14ac:dyDescent="0.25">
      <c r="B315"/>
      <c r="C315"/>
    </row>
    <row r="316" spans="2:3" x14ac:dyDescent="0.25">
      <c r="B316"/>
      <c r="C316"/>
    </row>
    <row r="317" spans="2:3" x14ac:dyDescent="0.25">
      <c r="B317"/>
      <c r="C317"/>
    </row>
    <row r="318" spans="2:3" x14ac:dyDescent="0.25">
      <c r="B318"/>
      <c r="C318"/>
    </row>
    <row r="319" spans="2:3" x14ac:dyDescent="0.25">
      <c r="B319"/>
      <c r="C319"/>
    </row>
    <row r="320" spans="2:3" x14ac:dyDescent="0.25">
      <c r="B320"/>
      <c r="C320"/>
    </row>
    <row r="321" spans="2:3" x14ac:dyDescent="0.25">
      <c r="B321"/>
      <c r="C321"/>
    </row>
    <row r="322" spans="2:3" x14ac:dyDescent="0.25">
      <c r="B322"/>
      <c r="C322"/>
    </row>
    <row r="323" spans="2:3" x14ac:dyDescent="0.25">
      <c r="B323"/>
      <c r="C323"/>
    </row>
    <row r="324" spans="2:3" x14ac:dyDescent="0.25">
      <c r="B324"/>
      <c r="C324"/>
    </row>
    <row r="325" spans="2:3" x14ac:dyDescent="0.25">
      <c r="B325"/>
      <c r="C325"/>
    </row>
    <row r="326" spans="2:3" x14ac:dyDescent="0.25">
      <c r="B326"/>
      <c r="C326"/>
    </row>
    <row r="327" spans="2:3" x14ac:dyDescent="0.25">
      <c r="B327"/>
      <c r="C327"/>
    </row>
    <row r="328" spans="2:3" x14ac:dyDescent="0.25">
      <c r="B328"/>
      <c r="C328"/>
    </row>
    <row r="329" spans="2:3" x14ac:dyDescent="0.25">
      <c r="B329"/>
      <c r="C329"/>
    </row>
    <row r="330" spans="2:3" x14ac:dyDescent="0.25">
      <c r="B330"/>
      <c r="C330"/>
    </row>
    <row r="331" spans="2:3" x14ac:dyDescent="0.25">
      <c r="B331"/>
      <c r="C331"/>
    </row>
    <row r="332" spans="2:3" x14ac:dyDescent="0.25">
      <c r="B332"/>
      <c r="C332"/>
    </row>
    <row r="333" spans="2:3" x14ac:dyDescent="0.25">
      <c r="B333"/>
      <c r="C333"/>
    </row>
    <row r="334" spans="2:3" x14ac:dyDescent="0.25">
      <c r="B334"/>
      <c r="C334"/>
    </row>
    <row r="335" spans="2:3" x14ac:dyDescent="0.25">
      <c r="B335"/>
      <c r="C335"/>
    </row>
    <row r="336" spans="2:3" x14ac:dyDescent="0.25">
      <c r="B336"/>
      <c r="C336"/>
    </row>
    <row r="337" spans="2:3" x14ac:dyDescent="0.25">
      <c r="B337"/>
      <c r="C337"/>
    </row>
    <row r="338" spans="2:3" x14ac:dyDescent="0.25">
      <c r="B338"/>
      <c r="C338"/>
    </row>
    <row r="339" spans="2:3" x14ac:dyDescent="0.25">
      <c r="B339"/>
      <c r="C339"/>
    </row>
    <row r="340" spans="2:3" x14ac:dyDescent="0.25">
      <c r="B340"/>
      <c r="C340"/>
    </row>
    <row r="341" spans="2:3" x14ac:dyDescent="0.25">
      <c r="B341"/>
      <c r="C341"/>
    </row>
    <row r="342" spans="2:3" x14ac:dyDescent="0.25">
      <c r="B342"/>
      <c r="C342"/>
    </row>
    <row r="343" spans="2:3" x14ac:dyDescent="0.25">
      <c r="B343"/>
      <c r="C343"/>
    </row>
    <row r="344" spans="2:3" x14ac:dyDescent="0.25">
      <c r="B344"/>
      <c r="C344"/>
    </row>
    <row r="345" spans="2:3" x14ac:dyDescent="0.25">
      <c r="B345"/>
      <c r="C345"/>
    </row>
    <row r="346" spans="2:3" x14ac:dyDescent="0.25">
      <c r="B346"/>
      <c r="C346"/>
    </row>
    <row r="347" spans="2:3" x14ac:dyDescent="0.25">
      <c r="B347"/>
      <c r="C347"/>
    </row>
    <row r="348" spans="2:3" x14ac:dyDescent="0.25">
      <c r="B348"/>
      <c r="C348"/>
    </row>
    <row r="349" spans="2:3" x14ac:dyDescent="0.25">
      <c r="B349"/>
      <c r="C349"/>
    </row>
    <row r="350" spans="2:3" x14ac:dyDescent="0.25">
      <c r="B350"/>
      <c r="C350"/>
    </row>
    <row r="351" spans="2:3" x14ac:dyDescent="0.25">
      <c r="B351"/>
      <c r="C351"/>
    </row>
    <row r="352" spans="2:3" x14ac:dyDescent="0.25">
      <c r="B352"/>
      <c r="C352"/>
    </row>
    <row r="353" spans="2:3" x14ac:dyDescent="0.25">
      <c r="B353"/>
      <c r="C353"/>
    </row>
    <row r="354" spans="2:3" x14ac:dyDescent="0.25">
      <c r="B354"/>
      <c r="C354"/>
    </row>
    <row r="355" spans="2:3" x14ac:dyDescent="0.25">
      <c r="B355"/>
      <c r="C355"/>
    </row>
    <row r="356" spans="2:3" x14ac:dyDescent="0.25">
      <c r="B356"/>
      <c r="C356"/>
    </row>
    <row r="357" spans="2:3" x14ac:dyDescent="0.25">
      <c r="B357"/>
      <c r="C357"/>
    </row>
    <row r="358" spans="2:3" x14ac:dyDescent="0.25">
      <c r="B358"/>
      <c r="C358"/>
    </row>
    <row r="359" spans="2:3" x14ac:dyDescent="0.25">
      <c r="B359"/>
      <c r="C359"/>
    </row>
    <row r="360" spans="2:3" x14ac:dyDescent="0.25">
      <c r="B360"/>
      <c r="C360"/>
    </row>
    <row r="361" spans="2:3" x14ac:dyDescent="0.25">
      <c r="B361"/>
      <c r="C361"/>
    </row>
    <row r="362" spans="2:3" x14ac:dyDescent="0.25">
      <c r="B362"/>
      <c r="C362"/>
    </row>
    <row r="363" spans="2:3" x14ac:dyDescent="0.25">
      <c r="B363"/>
      <c r="C363"/>
    </row>
    <row r="364" spans="2:3" x14ac:dyDescent="0.25">
      <c r="B364"/>
      <c r="C364"/>
    </row>
    <row r="365" spans="2:3" x14ac:dyDescent="0.25">
      <c r="B365"/>
      <c r="C365"/>
    </row>
    <row r="366" spans="2:3" x14ac:dyDescent="0.25">
      <c r="B366"/>
      <c r="C366"/>
    </row>
    <row r="367" spans="2:3" x14ac:dyDescent="0.25">
      <c r="B367"/>
      <c r="C367"/>
    </row>
    <row r="368" spans="2:3" x14ac:dyDescent="0.25">
      <c r="B368"/>
      <c r="C368"/>
    </row>
    <row r="369" spans="2:3" x14ac:dyDescent="0.25">
      <c r="B369"/>
      <c r="C369"/>
    </row>
    <row r="370" spans="2:3" x14ac:dyDescent="0.25">
      <c r="B370"/>
      <c r="C370"/>
    </row>
    <row r="371" spans="2:3" x14ac:dyDescent="0.25">
      <c r="B371"/>
      <c r="C371"/>
    </row>
    <row r="372" spans="2:3" x14ac:dyDescent="0.25">
      <c r="B372"/>
      <c r="C372"/>
    </row>
    <row r="373" spans="2:3" x14ac:dyDescent="0.25">
      <c r="B373"/>
      <c r="C373"/>
    </row>
    <row r="374" spans="2:3" x14ac:dyDescent="0.25">
      <c r="B374"/>
      <c r="C374"/>
    </row>
    <row r="375" spans="2:3" x14ac:dyDescent="0.25">
      <c r="B375"/>
      <c r="C375"/>
    </row>
    <row r="376" spans="2:3" x14ac:dyDescent="0.25">
      <c r="B376"/>
      <c r="C376"/>
    </row>
    <row r="377" spans="2:3" x14ac:dyDescent="0.25">
      <c r="B377"/>
      <c r="C377"/>
    </row>
    <row r="378" spans="2:3" x14ac:dyDescent="0.25">
      <c r="B378"/>
      <c r="C378"/>
    </row>
    <row r="379" spans="2:3" x14ac:dyDescent="0.25">
      <c r="B379"/>
      <c r="C379"/>
    </row>
    <row r="380" spans="2:3" x14ac:dyDescent="0.25">
      <c r="B380"/>
      <c r="C380"/>
    </row>
    <row r="381" spans="2:3" x14ac:dyDescent="0.25">
      <c r="B381"/>
      <c r="C381"/>
    </row>
    <row r="382" spans="2:3" x14ac:dyDescent="0.25">
      <c r="B382"/>
      <c r="C382"/>
    </row>
    <row r="383" spans="2:3" x14ac:dyDescent="0.25">
      <c r="B383"/>
      <c r="C383"/>
    </row>
    <row r="384" spans="2:3" x14ac:dyDescent="0.25">
      <c r="B384"/>
      <c r="C384"/>
    </row>
    <row r="385" spans="2:3" x14ac:dyDescent="0.25">
      <c r="B385"/>
      <c r="C385"/>
    </row>
    <row r="386" spans="2:3" x14ac:dyDescent="0.25">
      <c r="B386"/>
      <c r="C386"/>
    </row>
    <row r="387" spans="2:3" x14ac:dyDescent="0.25">
      <c r="B387"/>
      <c r="C387"/>
    </row>
    <row r="388" spans="2:3" x14ac:dyDescent="0.25">
      <c r="B388"/>
      <c r="C388"/>
    </row>
    <row r="389" spans="2:3" x14ac:dyDescent="0.25">
      <c r="B389"/>
      <c r="C389"/>
    </row>
    <row r="390" spans="2:3" x14ac:dyDescent="0.25">
      <c r="B390"/>
      <c r="C390"/>
    </row>
    <row r="391" spans="2:3" x14ac:dyDescent="0.25">
      <c r="B391"/>
      <c r="C391"/>
    </row>
    <row r="392" spans="2:3" x14ac:dyDescent="0.25">
      <c r="B392"/>
      <c r="C392"/>
    </row>
    <row r="393" spans="2:3" x14ac:dyDescent="0.25">
      <c r="B393"/>
      <c r="C393"/>
    </row>
    <row r="394" spans="2:3" x14ac:dyDescent="0.25">
      <c r="B394"/>
      <c r="C394"/>
    </row>
    <row r="395" spans="2:3" x14ac:dyDescent="0.25">
      <c r="B395"/>
      <c r="C395"/>
    </row>
    <row r="396" spans="2:3" x14ac:dyDescent="0.25">
      <c r="B396"/>
      <c r="C396"/>
    </row>
    <row r="397" spans="2:3" x14ac:dyDescent="0.25">
      <c r="B397"/>
      <c r="C397"/>
    </row>
  </sheetData>
  <pageMargins left="0.7" right="0.7" top="0.75" bottom="0.75" header="0.3" footer="0.3"/>
  <pageSetup scale="5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7"/>
  <sheetViews>
    <sheetView zoomScaleNormal="100" workbookViewId="0"/>
  </sheetViews>
  <sheetFormatPr defaultRowHeight="15" x14ac:dyDescent="0.25"/>
  <cols>
    <col min="1" max="1" width="1.7109375" style="4" customWidth="1"/>
    <col min="2" max="2" width="27.7109375" style="3" bestFit="1" customWidth="1"/>
    <col min="3" max="3" width="46.85546875" bestFit="1" customWidth="1"/>
    <col min="4" max="8" width="10.7109375" customWidth="1"/>
  </cols>
  <sheetData>
    <row r="1" spans="1:9" ht="5.0999999999999996" customHeight="1" x14ac:dyDescent="0.25"/>
    <row r="2" spans="1:9" x14ac:dyDescent="0.25">
      <c r="B2" s="11" t="s">
        <v>0</v>
      </c>
      <c r="C2" s="11" t="s">
        <v>1</v>
      </c>
      <c r="D2" s="12">
        <v>2018</v>
      </c>
      <c r="E2" s="12">
        <f>+D2+1</f>
        <v>2019</v>
      </c>
      <c r="F2" s="12">
        <f t="shared" ref="F2:H2" si="0">+E2+1</f>
        <v>2020</v>
      </c>
      <c r="G2" s="12">
        <f t="shared" si="0"/>
        <v>2021</v>
      </c>
      <c r="H2" s="12">
        <f t="shared" si="0"/>
        <v>2022</v>
      </c>
      <c r="I2" s="4"/>
    </row>
    <row r="3" spans="1:9" s="7" customFormat="1" ht="5.0999999999999996" customHeight="1" x14ac:dyDescent="0.25">
      <c r="A3" s="5"/>
      <c r="B3" s="14"/>
      <c r="C3" s="14"/>
      <c r="D3" s="15"/>
      <c r="E3" s="15"/>
      <c r="F3" s="15"/>
      <c r="G3" s="15"/>
      <c r="H3" s="16"/>
      <c r="I3" s="5"/>
    </row>
    <row r="4" spans="1:9" x14ac:dyDescent="0.25">
      <c r="B4" s="42" t="s">
        <v>11</v>
      </c>
      <c r="C4" s="43" t="s">
        <v>20</v>
      </c>
      <c r="D4" s="44">
        <v>0</v>
      </c>
      <c r="E4" s="44">
        <v>1005</v>
      </c>
      <c r="F4" s="44">
        <v>25753</v>
      </c>
      <c r="G4" s="44">
        <v>500056</v>
      </c>
      <c r="H4" s="45">
        <v>1139475</v>
      </c>
      <c r="I4" s="4"/>
    </row>
    <row r="5" spans="1:9" x14ac:dyDescent="0.25">
      <c r="B5" s="42" t="s">
        <v>11</v>
      </c>
      <c r="C5" s="43" t="s">
        <v>19</v>
      </c>
      <c r="D5" s="44">
        <v>0</v>
      </c>
      <c r="E5" s="44">
        <v>0</v>
      </c>
      <c r="F5" s="44">
        <v>5231</v>
      </c>
      <c r="G5" s="44">
        <v>70144</v>
      </c>
      <c r="H5" s="45">
        <v>93394</v>
      </c>
      <c r="I5" s="4"/>
    </row>
    <row r="6" spans="1:9" x14ac:dyDescent="0.25">
      <c r="B6" s="42" t="s">
        <v>11</v>
      </c>
      <c r="C6" s="43" t="s">
        <v>18</v>
      </c>
      <c r="D6" s="44">
        <v>0</v>
      </c>
      <c r="E6" s="44">
        <v>0</v>
      </c>
      <c r="F6" s="44"/>
      <c r="G6" s="46">
        <v>20077.748459179322</v>
      </c>
      <c r="H6" s="46">
        <v>210727.78314601627</v>
      </c>
      <c r="I6" s="4"/>
    </row>
    <row r="7" spans="1:9" x14ac:dyDescent="0.25">
      <c r="B7" s="42" t="s">
        <v>11</v>
      </c>
      <c r="C7" s="43" t="s">
        <v>17</v>
      </c>
      <c r="D7" s="44">
        <v>0</v>
      </c>
      <c r="E7" s="44">
        <v>0</v>
      </c>
      <c r="F7" s="44">
        <v>0</v>
      </c>
      <c r="G7" s="44">
        <v>0</v>
      </c>
      <c r="H7" s="44">
        <v>0</v>
      </c>
      <c r="I7" s="4"/>
    </row>
    <row r="8" spans="1:9" x14ac:dyDescent="0.25">
      <c r="B8" s="42" t="s">
        <v>11</v>
      </c>
      <c r="C8" s="43" t="s">
        <v>21</v>
      </c>
      <c r="D8" s="44">
        <v>0</v>
      </c>
      <c r="E8" s="44">
        <v>0</v>
      </c>
      <c r="F8" s="46">
        <v>49421.19263330914</v>
      </c>
      <c r="G8" s="46">
        <v>54346.398501583157</v>
      </c>
      <c r="H8" s="46">
        <v>298247</v>
      </c>
      <c r="I8" s="4"/>
    </row>
    <row r="9" spans="1:9" x14ac:dyDescent="0.25">
      <c r="B9" s="42" t="s">
        <v>11</v>
      </c>
      <c r="C9" s="43" t="s">
        <v>22</v>
      </c>
      <c r="D9" s="44">
        <v>0</v>
      </c>
      <c r="E9" s="44">
        <v>0</v>
      </c>
      <c r="F9" s="44">
        <v>0</v>
      </c>
      <c r="G9" s="44">
        <v>0</v>
      </c>
      <c r="H9" s="44">
        <v>0</v>
      </c>
      <c r="I9" s="4"/>
    </row>
    <row r="10" spans="1:9" x14ac:dyDescent="0.25">
      <c r="B10" s="42" t="s">
        <v>11</v>
      </c>
      <c r="C10" s="43" t="s">
        <v>23</v>
      </c>
      <c r="D10" s="44">
        <v>0</v>
      </c>
      <c r="E10" s="46">
        <v>2847.0360532907966</v>
      </c>
      <c r="F10" s="46">
        <v>46530.111370030034</v>
      </c>
      <c r="G10" s="46">
        <v>284703</v>
      </c>
      <c r="H10" s="46">
        <v>673715</v>
      </c>
      <c r="I10" s="4"/>
    </row>
    <row r="11" spans="1:9" x14ac:dyDescent="0.25">
      <c r="B11" s="42" t="s">
        <v>11</v>
      </c>
      <c r="C11" s="43" t="s">
        <v>24</v>
      </c>
      <c r="D11" s="44">
        <v>757</v>
      </c>
      <c r="E11" s="44">
        <v>0</v>
      </c>
      <c r="F11" s="44">
        <v>0</v>
      </c>
      <c r="G11" s="44">
        <v>0</v>
      </c>
      <c r="H11" s="44">
        <v>0</v>
      </c>
      <c r="I11" s="4"/>
    </row>
    <row r="12" spans="1:9" x14ac:dyDescent="0.25">
      <c r="B12" s="42" t="s">
        <v>11</v>
      </c>
      <c r="C12" s="43" t="s">
        <v>25</v>
      </c>
      <c r="D12" s="44">
        <v>0</v>
      </c>
      <c r="E12" s="44">
        <v>0</v>
      </c>
      <c r="F12" s="44">
        <v>0</v>
      </c>
      <c r="G12" s="44">
        <v>0</v>
      </c>
      <c r="H12" s="44">
        <v>0</v>
      </c>
      <c r="I12" s="4"/>
    </row>
    <row r="13" spans="1:9" x14ac:dyDescent="0.25">
      <c r="B13" s="42" t="s">
        <v>11</v>
      </c>
      <c r="C13" s="43" t="s">
        <v>19</v>
      </c>
      <c r="D13" s="44">
        <v>0</v>
      </c>
      <c r="E13" s="44">
        <v>0</v>
      </c>
      <c r="F13" s="44">
        <v>0</v>
      </c>
      <c r="G13" s="44">
        <v>0</v>
      </c>
      <c r="H13" s="45">
        <v>6283.92</v>
      </c>
      <c r="I13" s="4"/>
    </row>
    <row r="14" spans="1:9" x14ac:dyDescent="0.25">
      <c r="B14" s="42" t="s">
        <v>12</v>
      </c>
      <c r="C14" s="43" t="s">
        <v>20</v>
      </c>
      <c r="D14" s="44">
        <v>81060.210000000006</v>
      </c>
      <c r="E14" s="44">
        <v>0</v>
      </c>
      <c r="F14" s="44">
        <v>0</v>
      </c>
      <c r="G14" s="44">
        <v>0</v>
      </c>
      <c r="H14" s="44">
        <v>0</v>
      </c>
      <c r="I14" s="4"/>
    </row>
    <row r="15" spans="1:9" x14ac:dyDescent="0.25">
      <c r="B15" s="42" t="s">
        <v>12</v>
      </c>
      <c r="C15" s="43" t="s">
        <v>19</v>
      </c>
      <c r="D15" s="44">
        <v>14713.92</v>
      </c>
      <c r="E15" s="44">
        <v>0</v>
      </c>
      <c r="F15" s="44">
        <v>0</v>
      </c>
      <c r="G15" s="44">
        <v>0</v>
      </c>
      <c r="H15" s="44">
        <v>0</v>
      </c>
      <c r="I15" s="4"/>
    </row>
    <row r="16" spans="1:9" x14ac:dyDescent="0.25">
      <c r="B16" s="42" t="s">
        <v>12</v>
      </c>
      <c r="C16" s="43" t="s">
        <v>18</v>
      </c>
      <c r="D16" s="44">
        <v>0</v>
      </c>
      <c r="E16" s="44">
        <v>0</v>
      </c>
      <c r="F16" s="44">
        <v>0</v>
      </c>
      <c r="G16" s="44">
        <v>0</v>
      </c>
      <c r="H16" s="44">
        <v>17485.45</v>
      </c>
      <c r="I16" s="4"/>
    </row>
    <row r="17" spans="2:9" x14ac:dyDescent="0.25">
      <c r="B17" s="42" t="s">
        <v>12</v>
      </c>
      <c r="C17" s="43" t="s">
        <v>17</v>
      </c>
      <c r="D17" s="44">
        <v>0</v>
      </c>
      <c r="E17" s="44">
        <v>0</v>
      </c>
      <c r="F17" s="44">
        <v>0</v>
      </c>
      <c r="G17" s="44">
        <v>0</v>
      </c>
      <c r="H17" s="45">
        <v>15726.65</v>
      </c>
      <c r="I17" s="4"/>
    </row>
    <row r="18" spans="2:9" x14ac:dyDescent="0.25">
      <c r="B18" s="42" t="s">
        <v>12</v>
      </c>
      <c r="C18" s="43" t="s">
        <v>21</v>
      </c>
      <c r="D18" s="44">
        <v>0</v>
      </c>
      <c r="E18" s="44">
        <v>0</v>
      </c>
      <c r="F18" s="44">
        <v>0</v>
      </c>
      <c r="G18" s="44">
        <v>0</v>
      </c>
      <c r="H18" s="45">
        <v>7075.68</v>
      </c>
      <c r="I18" s="4"/>
    </row>
    <row r="19" spans="2:9" x14ac:dyDescent="0.25">
      <c r="B19" s="42" t="s">
        <v>12</v>
      </c>
      <c r="C19" s="43" t="s">
        <v>22</v>
      </c>
      <c r="D19" s="44"/>
      <c r="E19" s="44"/>
      <c r="F19" s="46">
        <v>7903.8079558694271</v>
      </c>
      <c r="G19" s="46">
        <v>7879.6669968727711</v>
      </c>
      <c r="H19" s="46">
        <v>2541.1886920090847</v>
      </c>
      <c r="I19" s="4"/>
    </row>
    <row r="20" spans="2:9" x14ac:dyDescent="0.25">
      <c r="B20" s="42" t="s">
        <v>12</v>
      </c>
      <c r="C20" s="43" t="s">
        <v>23</v>
      </c>
      <c r="D20" s="44">
        <v>0</v>
      </c>
      <c r="E20" s="44">
        <v>0</v>
      </c>
      <c r="F20" s="44">
        <v>0</v>
      </c>
      <c r="G20" s="46">
        <v>17734.926607370355</v>
      </c>
      <c r="H20" s="46">
        <v>50955.489255267021</v>
      </c>
      <c r="I20" s="4"/>
    </row>
    <row r="21" spans="2:9" x14ac:dyDescent="0.25">
      <c r="B21" s="42" t="s">
        <v>12</v>
      </c>
      <c r="C21" s="43" t="s">
        <v>24</v>
      </c>
      <c r="D21" s="44">
        <v>0</v>
      </c>
      <c r="E21" s="44">
        <v>0</v>
      </c>
      <c r="F21" s="44">
        <v>0</v>
      </c>
      <c r="G21" s="44">
        <v>0</v>
      </c>
      <c r="H21" s="44">
        <v>0</v>
      </c>
      <c r="I21" s="4"/>
    </row>
    <row r="22" spans="2:9" x14ac:dyDescent="0.25">
      <c r="B22" s="42" t="s">
        <v>12</v>
      </c>
      <c r="C22" s="43" t="s">
        <v>25</v>
      </c>
      <c r="D22" s="46">
        <v>71494.447771756881</v>
      </c>
      <c r="E22" s="46">
        <v>52775.01020806907</v>
      </c>
      <c r="F22" s="46">
        <v>14581.359187664735</v>
      </c>
      <c r="G22" s="46">
        <v>16761.646462654677</v>
      </c>
      <c r="H22" s="46">
        <v>40443.53904760474</v>
      </c>
      <c r="I22" s="4"/>
    </row>
    <row r="23" spans="2:9" x14ac:dyDescent="0.25">
      <c r="B23" s="42" t="s">
        <v>12</v>
      </c>
      <c r="C23" s="43" t="s">
        <v>19</v>
      </c>
      <c r="D23" s="44">
        <v>0</v>
      </c>
      <c r="E23" s="44">
        <v>0</v>
      </c>
      <c r="F23" s="44">
        <v>0</v>
      </c>
      <c r="G23" s="44">
        <v>0</v>
      </c>
      <c r="H23" s="44">
        <v>0</v>
      </c>
      <c r="I23" s="4"/>
    </row>
    <row r="24" spans="2:9" x14ac:dyDescent="0.25">
      <c r="B24" s="47" t="s">
        <v>13</v>
      </c>
      <c r="C24" s="43" t="s">
        <v>20</v>
      </c>
      <c r="D24" s="44">
        <v>0</v>
      </c>
      <c r="E24" s="44">
        <v>6570</v>
      </c>
      <c r="F24" s="44">
        <v>5213</v>
      </c>
      <c r="G24" s="44">
        <v>0</v>
      </c>
      <c r="H24" s="45">
        <v>0</v>
      </c>
      <c r="I24" s="4"/>
    </row>
    <row r="25" spans="2:9" x14ac:dyDescent="0.25">
      <c r="B25" s="47" t="s">
        <v>13</v>
      </c>
      <c r="C25" s="43" t="s">
        <v>19</v>
      </c>
      <c r="D25" s="44">
        <v>156853.78</v>
      </c>
      <c r="E25" s="44">
        <v>0</v>
      </c>
      <c r="F25" s="44">
        <v>0</v>
      </c>
      <c r="G25" s="44">
        <v>0</v>
      </c>
      <c r="H25" s="44">
        <v>0</v>
      </c>
      <c r="I25" s="4"/>
    </row>
    <row r="26" spans="2:9" x14ac:dyDescent="0.25">
      <c r="B26" s="47" t="s">
        <v>13</v>
      </c>
      <c r="C26" s="43" t="s">
        <v>18</v>
      </c>
      <c r="D26" s="44">
        <v>14917.2</v>
      </c>
      <c r="E26" s="44">
        <v>0</v>
      </c>
      <c r="F26" s="44">
        <v>0</v>
      </c>
      <c r="G26" s="44">
        <v>0</v>
      </c>
      <c r="H26" s="44">
        <v>0</v>
      </c>
      <c r="I26" s="4"/>
    </row>
    <row r="27" spans="2:9" x14ac:dyDescent="0.25">
      <c r="B27" s="47" t="s">
        <v>13</v>
      </c>
      <c r="C27" s="43" t="s">
        <v>17</v>
      </c>
      <c r="D27" s="44">
        <v>0</v>
      </c>
      <c r="E27" s="44">
        <v>0</v>
      </c>
      <c r="F27" s="44">
        <v>876210</v>
      </c>
      <c r="G27" s="44">
        <v>0</v>
      </c>
      <c r="H27" s="44">
        <v>25498</v>
      </c>
      <c r="I27" s="4"/>
    </row>
    <row r="28" spans="2:9" x14ac:dyDescent="0.25">
      <c r="B28" s="47" t="s">
        <v>13</v>
      </c>
      <c r="C28" s="43" t="s">
        <v>21</v>
      </c>
      <c r="D28" s="44">
        <v>0</v>
      </c>
      <c r="E28" s="44">
        <v>0</v>
      </c>
      <c r="F28" s="44">
        <v>0</v>
      </c>
      <c r="G28" s="44">
        <v>0</v>
      </c>
      <c r="H28" s="46">
        <v>285955.16960419511</v>
      </c>
      <c r="I28" s="4"/>
    </row>
    <row r="29" spans="2:9" x14ac:dyDescent="0.25">
      <c r="B29" s="47" t="s">
        <v>13</v>
      </c>
      <c r="C29" s="43" t="s">
        <v>22</v>
      </c>
      <c r="D29" s="44">
        <v>0</v>
      </c>
      <c r="E29" s="44">
        <v>0</v>
      </c>
      <c r="F29" s="44">
        <v>0</v>
      </c>
      <c r="G29" s="46">
        <v>217273.29925109565</v>
      </c>
      <c r="H29" s="46">
        <v>92195.866765691928</v>
      </c>
      <c r="I29" s="4"/>
    </row>
    <row r="30" spans="2:9" x14ac:dyDescent="0.25">
      <c r="B30" s="47" t="s">
        <v>13</v>
      </c>
      <c r="C30" s="43" t="s">
        <v>23</v>
      </c>
      <c r="D30" s="44">
        <v>0</v>
      </c>
      <c r="E30" s="44">
        <v>0</v>
      </c>
      <c r="F30" s="44">
        <v>0</v>
      </c>
      <c r="G30" s="44">
        <v>0</v>
      </c>
      <c r="H30" s="45">
        <v>3786.72</v>
      </c>
      <c r="I30" s="4"/>
    </row>
    <row r="31" spans="2:9" x14ac:dyDescent="0.25">
      <c r="B31" s="47" t="s">
        <v>13</v>
      </c>
      <c r="C31" s="43" t="s">
        <v>24</v>
      </c>
      <c r="D31" s="44">
        <v>0</v>
      </c>
      <c r="E31" s="44">
        <v>0</v>
      </c>
      <c r="F31" s="44">
        <v>0</v>
      </c>
      <c r="G31" s="44">
        <v>0</v>
      </c>
      <c r="H31" s="45">
        <v>5185.18</v>
      </c>
      <c r="I31" s="4"/>
    </row>
    <row r="32" spans="2:9" x14ac:dyDescent="0.25">
      <c r="B32" s="47" t="s">
        <v>13</v>
      </c>
      <c r="C32" s="43" t="s">
        <v>25</v>
      </c>
      <c r="D32" s="44">
        <v>0</v>
      </c>
      <c r="E32" s="44">
        <v>0</v>
      </c>
      <c r="F32" s="44">
        <v>0</v>
      </c>
      <c r="G32" s="44">
        <v>0</v>
      </c>
      <c r="H32" s="44">
        <v>0</v>
      </c>
      <c r="I32" s="4"/>
    </row>
    <row r="33" spans="2:9" x14ac:dyDescent="0.25">
      <c r="B33" s="47" t="s">
        <v>13</v>
      </c>
      <c r="C33" s="43" t="s">
        <v>19</v>
      </c>
      <c r="D33" s="44">
        <v>0</v>
      </c>
      <c r="E33" s="44">
        <v>0</v>
      </c>
      <c r="F33" s="44">
        <v>0</v>
      </c>
      <c r="G33" s="44">
        <v>0</v>
      </c>
      <c r="H33" s="44">
        <v>0</v>
      </c>
      <c r="I33" s="4"/>
    </row>
    <row r="34" spans="2:9" x14ac:dyDescent="0.25">
      <c r="B34" s="47" t="s">
        <v>14</v>
      </c>
      <c r="C34" s="43" t="s">
        <v>20</v>
      </c>
      <c r="D34" s="44">
        <v>11307.92</v>
      </c>
      <c r="E34" s="44">
        <v>0</v>
      </c>
      <c r="F34" s="44">
        <v>0</v>
      </c>
      <c r="G34" s="44">
        <v>0</v>
      </c>
      <c r="H34" s="45">
        <v>0</v>
      </c>
      <c r="I34" s="4"/>
    </row>
    <row r="35" spans="2:9" x14ac:dyDescent="0.25">
      <c r="B35" s="47" t="s">
        <v>14</v>
      </c>
      <c r="C35" s="43" t="s">
        <v>19</v>
      </c>
      <c r="D35" s="44">
        <v>153984</v>
      </c>
      <c r="E35" s="44">
        <v>1732.32</v>
      </c>
      <c r="F35" s="44">
        <v>0</v>
      </c>
      <c r="G35" s="44">
        <v>0</v>
      </c>
      <c r="H35" s="44">
        <v>0</v>
      </c>
      <c r="I35" s="4"/>
    </row>
    <row r="36" spans="2:9" x14ac:dyDescent="0.25">
      <c r="B36" s="47" t="s">
        <v>14</v>
      </c>
      <c r="C36" s="43" t="s">
        <v>18</v>
      </c>
      <c r="D36" s="44">
        <v>0</v>
      </c>
      <c r="E36" s="44">
        <v>0</v>
      </c>
      <c r="F36" s="44">
        <v>0</v>
      </c>
      <c r="G36" s="44">
        <v>0</v>
      </c>
      <c r="H36" s="44">
        <v>8012.55</v>
      </c>
      <c r="I36" s="4"/>
    </row>
    <row r="37" spans="2:9" x14ac:dyDescent="0.25">
      <c r="B37" s="47" t="s">
        <v>14</v>
      </c>
      <c r="C37" s="43" t="s">
        <v>17</v>
      </c>
      <c r="D37" s="44">
        <v>0</v>
      </c>
      <c r="E37" s="44">
        <v>0</v>
      </c>
      <c r="F37" s="44">
        <v>0</v>
      </c>
      <c r="G37" s="44">
        <v>0</v>
      </c>
      <c r="H37" s="46">
        <v>235873.94144330421</v>
      </c>
      <c r="I37" s="4"/>
    </row>
    <row r="38" spans="2:9" x14ac:dyDescent="0.25">
      <c r="B38" s="47" t="s">
        <v>14</v>
      </c>
      <c r="C38" s="43" t="s">
        <v>21</v>
      </c>
      <c r="D38" s="44">
        <v>0</v>
      </c>
      <c r="E38" s="44">
        <v>0</v>
      </c>
      <c r="F38" s="46">
        <v>32351.762590323204</v>
      </c>
      <c r="G38" s="46">
        <v>116271.98897932336</v>
      </c>
      <c r="H38" s="46">
        <v>180809.56809712879</v>
      </c>
      <c r="I38" s="4"/>
    </row>
    <row r="39" spans="2:9" x14ac:dyDescent="0.25">
      <c r="B39" s="47" t="s">
        <v>14</v>
      </c>
      <c r="C39" s="43" t="s">
        <v>22</v>
      </c>
      <c r="D39" s="44">
        <v>0</v>
      </c>
      <c r="E39" s="44">
        <v>0</v>
      </c>
      <c r="F39" s="44">
        <v>0</v>
      </c>
      <c r="G39" s="44">
        <v>0</v>
      </c>
      <c r="H39" s="44">
        <v>162288</v>
      </c>
      <c r="I39" s="4"/>
    </row>
    <row r="40" spans="2:9" x14ac:dyDescent="0.25">
      <c r="B40" s="47" t="s">
        <v>14</v>
      </c>
      <c r="C40" s="43" t="s">
        <v>23</v>
      </c>
      <c r="D40" s="44">
        <v>0</v>
      </c>
      <c r="E40" s="44">
        <v>0</v>
      </c>
      <c r="F40" s="44">
        <v>0</v>
      </c>
      <c r="G40" s="44">
        <v>1522.92</v>
      </c>
      <c r="H40" s="44">
        <v>173292</v>
      </c>
      <c r="I40" s="4"/>
    </row>
    <row r="41" spans="2:9" x14ac:dyDescent="0.25">
      <c r="B41" s="47" t="s">
        <v>14</v>
      </c>
      <c r="C41" s="43" t="s">
        <v>24</v>
      </c>
      <c r="D41" s="44">
        <v>15555.6</v>
      </c>
      <c r="E41" s="44">
        <v>590382</v>
      </c>
      <c r="F41" s="44">
        <v>0</v>
      </c>
      <c r="G41" s="44">
        <v>0</v>
      </c>
      <c r="H41" s="44">
        <v>0</v>
      </c>
      <c r="I41" s="4"/>
    </row>
    <row r="42" spans="2:9" x14ac:dyDescent="0.25">
      <c r="B42" s="47" t="s">
        <v>14</v>
      </c>
      <c r="C42" s="43" t="s">
        <v>25</v>
      </c>
      <c r="D42" s="44">
        <v>0</v>
      </c>
      <c r="E42" s="44">
        <v>0</v>
      </c>
      <c r="F42" s="44">
        <v>257296</v>
      </c>
      <c r="G42" s="44">
        <v>331330.45</v>
      </c>
      <c r="H42" s="44">
        <v>545455.15</v>
      </c>
      <c r="I42" s="4"/>
    </row>
    <row r="43" spans="2:9" x14ac:dyDescent="0.25">
      <c r="B43" s="47" t="s">
        <v>14</v>
      </c>
      <c r="C43" s="43" t="s">
        <v>19</v>
      </c>
      <c r="D43" s="44">
        <v>474245.7</v>
      </c>
      <c r="E43" s="44">
        <v>50141</v>
      </c>
      <c r="F43" s="44">
        <v>0</v>
      </c>
      <c r="G43" s="44">
        <v>0</v>
      </c>
      <c r="H43" s="44">
        <v>0</v>
      </c>
      <c r="I43" s="4"/>
    </row>
    <row r="44" spans="2:9" x14ac:dyDescent="0.25">
      <c r="B44" s="47" t="s">
        <v>15</v>
      </c>
      <c r="C44" s="43" t="s">
        <v>20</v>
      </c>
      <c r="D44" s="44">
        <v>0</v>
      </c>
      <c r="E44" s="44">
        <v>97416.12</v>
      </c>
      <c r="F44" s="44">
        <v>0</v>
      </c>
      <c r="G44" s="44">
        <v>0</v>
      </c>
      <c r="H44" s="44">
        <v>0</v>
      </c>
      <c r="I44" s="4"/>
    </row>
    <row r="45" spans="2:9" x14ac:dyDescent="0.25">
      <c r="B45" s="47" t="s">
        <v>15</v>
      </c>
      <c r="C45" s="43" t="s">
        <v>19</v>
      </c>
      <c r="D45" s="44">
        <v>0</v>
      </c>
      <c r="E45" s="44">
        <v>0</v>
      </c>
      <c r="F45" s="44">
        <v>39233.279999999999</v>
      </c>
      <c r="G45" s="44">
        <v>49041.599999999999</v>
      </c>
      <c r="H45" s="44">
        <v>0</v>
      </c>
      <c r="I45" s="4"/>
    </row>
    <row r="46" spans="2:9" x14ac:dyDescent="0.25">
      <c r="B46" s="47" t="s">
        <v>15</v>
      </c>
      <c r="C46" s="43" t="s">
        <v>18</v>
      </c>
      <c r="D46" s="44"/>
      <c r="E46" s="44"/>
      <c r="F46" s="44"/>
      <c r="G46" s="44"/>
      <c r="H46" s="44"/>
      <c r="I46" s="4"/>
    </row>
    <row r="47" spans="2:9" x14ac:dyDescent="0.25">
      <c r="B47" s="47" t="s">
        <v>15</v>
      </c>
      <c r="C47" s="43" t="s">
        <v>17</v>
      </c>
      <c r="D47" s="44"/>
      <c r="E47" s="44"/>
      <c r="F47" s="44"/>
      <c r="G47" s="44"/>
      <c r="H47" s="44"/>
      <c r="I47" s="4"/>
    </row>
    <row r="48" spans="2:9" x14ac:dyDescent="0.25">
      <c r="B48" s="47" t="s">
        <v>15</v>
      </c>
      <c r="C48" s="43" t="s">
        <v>21</v>
      </c>
      <c r="D48" s="46">
        <v>424.46529792475377</v>
      </c>
      <c r="E48" s="46">
        <v>13447.191620668711</v>
      </c>
      <c r="F48" s="46">
        <v>7123.6044278243899</v>
      </c>
      <c r="G48" s="46">
        <v>1323.2671992852013</v>
      </c>
      <c r="H48" s="46">
        <v>38172.608982863916</v>
      </c>
      <c r="I48" s="4"/>
    </row>
    <row r="49" spans="2:9" x14ac:dyDescent="0.25">
      <c r="B49" s="47" t="s">
        <v>15</v>
      </c>
      <c r="C49" s="43" t="s">
        <v>22</v>
      </c>
      <c r="D49" s="44">
        <v>0</v>
      </c>
      <c r="E49" s="44">
        <v>0</v>
      </c>
      <c r="F49" s="44">
        <v>0</v>
      </c>
      <c r="G49" s="44">
        <v>0</v>
      </c>
      <c r="H49" s="44">
        <v>0</v>
      </c>
      <c r="I49" s="4"/>
    </row>
    <row r="50" spans="2:9" x14ac:dyDescent="0.25">
      <c r="B50" s="47" t="s">
        <v>15</v>
      </c>
      <c r="C50" s="43" t="s">
        <v>23</v>
      </c>
      <c r="D50" s="44">
        <v>0</v>
      </c>
      <c r="E50" s="44">
        <v>0</v>
      </c>
      <c r="F50" s="46">
        <v>29731.987055443216</v>
      </c>
      <c r="G50" s="46">
        <v>85970.395554541406</v>
      </c>
      <c r="H50" s="46">
        <v>107025</v>
      </c>
      <c r="I50" s="4"/>
    </row>
    <row r="51" spans="2:9" x14ac:dyDescent="0.25">
      <c r="B51" s="47" t="s">
        <v>15</v>
      </c>
      <c r="C51" s="43" t="s">
        <v>24</v>
      </c>
      <c r="D51" s="44">
        <v>0</v>
      </c>
      <c r="E51" s="46">
        <v>60066.164487544091</v>
      </c>
      <c r="F51" s="44">
        <v>0</v>
      </c>
      <c r="G51" s="44">
        <v>0</v>
      </c>
      <c r="H51" s="44">
        <v>0</v>
      </c>
      <c r="I51" s="4"/>
    </row>
    <row r="52" spans="2:9" x14ac:dyDescent="0.25">
      <c r="B52" s="47" t="s">
        <v>15</v>
      </c>
      <c r="C52" s="43" t="s">
        <v>25</v>
      </c>
      <c r="D52" s="44">
        <v>0</v>
      </c>
      <c r="E52" s="44">
        <v>0</v>
      </c>
      <c r="F52" s="44">
        <v>0</v>
      </c>
      <c r="G52" s="44">
        <v>0</v>
      </c>
      <c r="H52" s="44">
        <v>0</v>
      </c>
      <c r="I52" s="4"/>
    </row>
    <row r="53" spans="2:9" x14ac:dyDescent="0.25">
      <c r="B53" s="47" t="s">
        <v>15</v>
      </c>
      <c r="C53" s="43" t="s">
        <v>19</v>
      </c>
      <c r="D53" s="44">
        <v>0</v>
      </c>
      <c r="E53" s="44">
        <v>0</v>
      </c>
      <c r="F53" s="46">
        <v>130.45854915880221</v>
      </c>
      <c r="G53" s="46">
        <v>258524.7151396694</v>
      </c>
      <c r="H53" s="46">
        <v>1444270.497994374</v>
      </c>
      <c r="I53" s="4"/>
    </row>
    <row r="54" spans="2:9" x14ac:dyDescent="0.25">
      <c r="D54" s="1"/>
      <c r="E54" s="1"/>
      <c r="F54" s="1"/>
      <c r="G54" s="1"/>
      <c r="H54" s="1"/>
    </row>
    <row r="55" spans="2:9" x14ac:dyDescent="0.25">
      <c r="D55" s="1"/>
      <c r="E55" s="1"/>
      <c r="F55" s="1"/>
      <c r="G55" s="1"/>
      <c r="H55" s="1"/>
    </row>
    <row r="56" spans="2:9" x14ac:dyDescent="0.25">
      <c r="D56" s="1"/>
      <c r="E56" s="1"/>
      <c r="F56" s="1"/>
      <c r="G56" s="1"/>
      <c r="H56" s="1"/>
    </row>
    <row r="57" spans="2:9" x14ac:dyDescent="0.25">
      <c r="D57" s="1"/>
      <c r="E57" s="1"/>
      <c r="F57" s="1"/>
      <c r="G57" s="1"/>
      <c r="H57" s="1"/>
    </row>
    <row r="58" spans="2:9" x14ac:dyDescent="0.25">
      <c r="D58" s="1"/>
      <c r="E58" s="1"/>
      <c r="F58" s="1"/>
      <c r="G58" s="1"/>
      <c r="H58" s="1"/>
    </row>
    <row r="59" spans="2:9" x14ac:dyDescent="0.25">
      <c r="D59" s="1"/>
      <c r="E59" s="1"/>
      <c r="F59" s="1"/>
      <c r="G59" s="1"/>
      <c r="H59" s="1"/>
    </row>
    <row r="60" spans="2:9" x14ac:dyDescent="0.25">
      <c r="D60" s="1"/>
      <c r="E60" s="1"/>
      <c r="F60" s="1"/>
      <c r="G60" s="1"/>
      <c r="H60" s="1"/>
    </row>
    <row r="61" spans="2:9" x14ac:dyDescent="0.25">
      <c r="D61" s="1"/>
      <c r="E61" s="1"/>
      <c r="F61" s="1"/>
      <c r="G61" s="1"/>
      <c r="H61" s="1"/>
    </row>
    <row r="62" spans="2:9" x14ac:dyDescent="0.25">
      <c r="D62" s="1"/>
      <c r="E62" s="1"/>
      <c r="F62" s="1"/>
      <c r="G62" s="1"/>
      <c r="H62" s="1"/>
    </row>
    <row r="63" spans="2:9" x14ac:dyDescent="0.25">
      <c r="D63" s="1"/>
      <c r="E63" s="1"/>
      <c r="F63" s="1"/>
      <c r="G63" s="1"/>
      <c r="H63" s="1"/>
    </row>
    <row r="64" spans="2:9" x14ac:dyDescent="0.25">
      <c r="D64" s="1"/>
      <c r="E64" s="1"/>
      <c r="F64" s="1"/>
      <c r="G64" s="1"/>
      <c r="H64" s="1"/>
    </row>
    <row r="65" spans="4:8" x14ac:dyDescent="0.25">
      <c r="D65" s="1"/>
      <c r="E65" s="1"/>
      <c r="F65" s="1"/>
      <c r="G65" s="1"/>
      <c r="H65" s="1"/>
    </row>
    <row r="66" spans="4:8" x14ac:dyDescent="0.25">
      <c r="D66" s="1"/>
      <c r="E66" s="1"/>
      <c r="F66" s="1"/>
      <c r="G66" s="1"/>
      <c r="H66" s="1"/>
    </row>
    <row r="67" spans="4:8" x14ac:dyDescent="0.25">
      <c r="D67" s="1"/>
      <c r="E67" s="1"/>
      <c r="F67" s="1"/>
      <c r="G67" s="1"/>
      <c r="H67" s="1"/>
    </row>
    <row r="68" spans="4:8" x14ac:dyDescent="0.25">
      <c r="D68" s="1"/>
      <c r="E68" s="1"/>
      <c r="F68" s="1"/>
      <c r="G68" s="1"/>
      <c r="H68" s="1"/>
    </row>
    <row r="69" spans="4:8" x14ac:dyDescent="0.25">
      <c r="D69" s="1"/>
      <c r="E69" s="1"/>
      <c r="F69" s="1"/>
      <c r="G69" s="1"/>
      <c r="H69" s="1"/>
    </row>
    <row r="70" spans="4:8" x14ac:dyDescent="0.25">
      <c r="D70" s="1"/>
      <c r="E70" s="1"/>
      <c r="F70" s="1"/>
      <c r="G70" s="1"/>
      <c r="H70" s="1"/>
    </row>
    <row r="71" spans="4:8" x14ac:dyDescent="0.25">
      <c r="D71" s="1"/>
      <c r="E71" s="1"/>
      <c r="F71" s="1"/>
      <c r="G71" s="1"/>
      <c r="H71" s="1"/>
    </row>
    <row r="72" spans="4:8" x14ac:dyDescent="0.25">
      <c r="D72" s="1"/>
      <c r="E72" s="1"/>
      <c r="F72" s="1"/>
      <c r="G72" s="1"/>
      <c r="H72" s="1"/>
    </row>
    <row r="73" spans="4:8" x14ac:dyDescent="0.25">
      <c r="D73" s="1"/>
      <c r="E73" s="1"/>
      <c r="F73" s="1"/>
      <c r="G73" s="1"/>
      <c r="H73" s="1"/>
    </row>
    <row r="74" spans="4:8" x14ac:dyDescent="0.25">
      <c r="D74" s="1"/>
      <c r="E74" s="1"/>
      <c r="F74" s="1"/>
      <c r="G74" s="1"/>
      <c r="H74" s="1"/>
    </row>
    <row r="75" spans="4:8" x14ac:dyDescent="0.25">
      <c r="D75" s="1"/>
      <c r="E75" s="1"/>
      <c r="F75" s="1"/>
      <c r="G75" s="1"/>
      <c r="H75" s="1"/>
    </row>
    <row r="76" spans="4:8" x14ac:dyDescent="0.25">
      <c r="D76" s="1"/>
      <c r="E76" s="1"/>
      <c r="F76" s="1"/>
      <c r="G76" s="1"/>
      <c r="H76" s="1"/>
    </row>
    <row r="77" spans="4:8" x14ac:dyDescent="0.25">
      <c r="D77" s="1"/>
      <c r="E77" s="1"/>
      <c r="F77" s="1"/>
      <c r="G77" s="1"/>
      <c r="H77" s="1"/>
    </row>
    <row r="78" spans="4:8" x14ac:dyDescent="0.25">
      <c r="D78" s="1"/>
      <c r="E78" s="1"/>
      <c r="F78" s="1"/>
      <c r="G78" s="1"/>
      <c r="H78" s="1"/>
    </row>
    <row r="79" spans="4:8" x14ac:dyDescent="0.25">
      <c r="D79" s="1"/>
      <c r="E79" s="1"/>
      <c r="F79" s="1"/>
      <c r="G79" s="1"/>
      <c r="H79" s="1"/>
    </row>
    <row r="80" spans="4:8" x14ac:dyDescent="0.25">
      <c r="D80" s="1"/>
      <c r="E80" s="1"/>
      <c r="F80" s="1"/>
      <c r="G80" s="1"/>
      <c r="H80" s="1"/>
    </row>
    <row r="81" spans="4:8" x14ac:dyDescent="0.25">
      <c r="D81" s="1"/>
      <c r="E81" s="1"/>
      <c r="F81" s="1"/>
      <c r="G81" s="1"/>
      <c r="H81" s="1"/>
    </row>
    <row r="82" spans="4:8" x14ac:dyDescent="0.25">
      <c r="D82" s="1"/>
      <c r="E82" s="1"/>
      <c r="F82" s="1"/>
      <c r="G82" s="1"/>
      <c r="H82" s="1"/>
    </row>
    <row r="83" spans="4:8" x14ac:dyDescent="0.25">
      <c r="D83" s="1"/>
      <c r="E83" s="1"/>
      <c r="F83" s="1"/>
      <c r="G83" s="1"/>
      <c r="H83" s="1"/>
    </row>
    <row r="84" spans="4:8" x14ac:dyDescent="0.25">
      <c r="D84" s="1"/>
      <c r="E84" s="1"/>
      <c r="F84" s="1"/>
      <c r="G84" s="1"/>
      <c r="H84" s="1"/>
    </row>
    <row r="85" spans="4:8" x14ac:dyDescent="0.25">
      <c r="D85" s="1"/>
      <c r="E85" s="1"/>
      <c r="F85" s="1"/>
      <c r="G85" s="1"/>
      <c r="H85" s="1"/>
    </row>
    <row r="86" spans="4:8" x14ac:dyDescent="0.25">
      <c r="D86" s="1"/>
      <c r="E86" s="1"/>
      <c r="F86" s="1"/>
      <c r="G86" s="1"/>
      <c r="H86" s="1"/>
    </row>
    <row r="87" spans="4:8" x14ac:dyDescent="0.25">
      <c r="D87" s="1"/>
      <c r="E87" s="1"/>
      <c r="F87" s="1"/>
      <c r="G87" s="1"/>
      <c r="H87" s="1"/>
    </row>
    <row r="88" spans="4:8" x14ac:dyDescent="0.25">
      <c r="D88" s="1"/>
      <c r="E88" s="1"/>
      <c r="F88" s="1"/>
      <c r="G88" s="1"/>
      <c r="H88" s="1"/>
    </row>
    <row r="89" spans="4:8" x14ac:dyDescent="0.25">
      <c r="D89" s="1"/>
      <c r="E89" s="1"/>
      <c r="F89" s="1"/>
      <c r="G89" s="1"/>
      <c r="H89" s="1"/>
    </row>
    <row r="90" spans="4:8" x14ac:dyDescent="0.25">
      <c r="D90" s="1"/>
      <c r="E90" s="1"/>
      <c r="F90" s="1"/>
      <c r="G90" s="1"/>
      <c r="H90" s="1"/>
    </row>
    <row r="91" spans="4:8" x14ac:dyDescent="0.25">
      <c r="D91" s="1"/>
      <c r="E91" s="1"/>
      <c r="F91" s="1"/>
      <c r="G91" s="1"/>
      <c r="H91" s="1"/>
    </row>
    <row r="92" spans="4:8" x14ac:dyDescent="0.25">
      <c r="D92" s="1"/>
      <c r="E92" s="1"/>
      <c r="F92" s="1"/>
      <c r="G92" s="1"/>
      <c r="H92" s="1"/>
    </row>
    <row r="93" spans="4:8" x14ac:dyDescent="0.25">
      <c r="D93" s="1"/>
      <c r="E93" s="1"/>
      <c r="F93" s="1"/>
      <c r="G93" s="1"/>
      <c r="H93" s="1"/>
    </row>
    <row r="94" spans="4:8" x14ac:dyDescent="0.25">
      <c r="D94" s="1"/>
      <c r="E94" s="1"/>
      <c r="F94" s="1"/>
      <c r="G94" s="1"/>
      <c r="H94" s="1"/>
    </row>
    <row r="95" spans="4:8" x14ac:dyDescent="0.25">
      <c r="D95" s="1"/>
      <c r="E95" s="1"/>
      <c r="F95" s="1"/>
      <c r="G95" s="1"/>
      <c r="H95" s="1"/>
    </row>
    <row r="96" spans="4:8" x14ac:dyDescent="0.25">
      <c r="D96" s="1"/>
      <c r="E96" s="1"/>
      <c r="F96" s="1"/>
      <c r="G96" s="1"/>
      <c r="H96" s="1"/>
    </row>
    <row r="97" spans="4:8" x14ac:dyDescent="0.25">
      <c r="D97" s="1"/>
      <c r="E97" s="1"/>
      <c r="F97" s="1"/>
      <c r="G97" s="1"/>
      <c r="H97" s="1"/>
    </row>
    <row r="98" spans="4:8" x14ac:dyDescent="0.25">
      <c r="D98" s="1"/>
      <c r="E98" s="1"/>
      <c r="F98" s="1"/>
      <c r="G98" s="1"/>
      <c r="H98" s="1"/>
    </row>
    <row r="99" spans="4:8" x14ac:dyDescent="0.25">
      <c r="D99" s="1"/>
      <c r="E99" s="1"/>
      <c r="F99" s="1"/>
      <c r="G99" s="1"/>
      <c r="H99" s="1"/>
    </row>
    <row r="100" spans="4:8" x14ac:dyDescent="0.25">
      <c r="D100" s="1"/>
      <c r="E100" s="1"/>
      <c r="F100" s="1"/>
      <c r="G100" s="1"/>
      <c r="H100" s="1"/>
    </row>
    <row r="101" spans="4:8" x14ac:dyDescent="0.25">
      <c r="D101" s="1"/>
      <c r="E101" s="1"/>
      <c r="F101" s="1"/>
      <c r="G101" s="1"/>
      <c r="H101" s="1"/>
    </row>
    <row r="102" spans="4:8" x14ac:dyDescent="0.25">
      <c r="D102" s="1"/>
      <c r="E102" s="1"/>
      <c r="F102" s="1"/>
      <c r="G102" s="1"/>
      <c r="H102" s="1"/>
    </row>
    <row r="103" spans="4:8" x14ac:dyDescent="0.25">
      <c r="D103" s="1"/>
      <c r="E103" s="1"/>
      <c r="F103" s="1"/>
      <c r="G103" s="1"/>
      <c r="H103" s="1"/>
    </row>
    <row r="104" spans="4:8" x14ac:dyDescent="0.25">
      <c r="D104" s="1"/>
      <c r="E104" s="1"/>
      <c r="F104" s="1"/>
      <c r="G104" s="1"/>
      <c r="H104" s="1"/>
    </row>
    <row r="105" spans="4:8" x14ac:dyDescent="0.25">
      <c r="D105" s="1"/>
      <c r="E105" s="1"/>
      <c r="F105" s="1"/>
      <c r="G105" s="1"/>
      <c r="H105" s="1"/>
    </row>
    <row r="106" spans="4:8" x14ac:dyDescent="0.25">
      <c r="D106" s="1"/>
      <c r="E106" s="1"/>
      <c r="F106" s="1"/>
      <c r="G106" s="1"/>
      <c r="H106" s="1"/>
    </row>
    <row r="107" spans="4:8" x14ac:dyDescent="0.25">
      <c r="D107" s="1"/>
      <c r="E107" s="1"/>
      <c r="F107" s="1"/>
      <c r="G107" s="1"/>
      <c r="H107" s="1"/>
    </row>
    <row r="108" spans="4:8" x14ac:dyDescent="0.25">
      <c r="D108" s="1"/>
      <c r="E108" s="1"/>
      <c r="F108" s="1"/>
      <c r="G108" s="1"/>
      <c r="H108" s="1"/>
    </row>
    <row r="109" spans="4:8" x14ac:dyDescent="0.25">
      <c r="D109" s="1"/>
      <c r="E109" s="1"/>
      <c r="F109" s="1"/>
      <c r="G109" s="1"/>
      <c r="H109" s="1"/>
    </row>
    <row r="110" spans="4:8" x14ac:dyDescent="0.25">
      <c r="D110" s="1"/>
      <c r="E110" s="1"/>
      <c r="F110" s="1"/>
      <c r="G110" s="1"/>
      <c r="H110" s="1"/>
    </row>
    <row r="111" spans="4:8" x14ac:dyDescent="0.25">
      <c r="D111" s="1"/>
      <c r="E111" s="1"/>
      <c r="F111" s="1"/>
      <c r="G111" s="1"/>
      <c r="H111" s="1"/>
    </row>
    <row r="112" spans="4:8" x14ac:dyDescent="0.25">
      <c r="D112" s="1"/>
      <c r="E112" s="1"/>
      <c r="F112" s="1"/>
      <c r="G112" s="1"/>
      <c r="H112" s="1"/>
    </row>
    <row r="113" spans="4:8" x14ac:dyDescent="0.25">
      <c r="D113" s="1"/>
      <c r="E113" s="1"/>
      <c r="F113" s="1"/>
      <c r="G113" s="1"/>
      <c r="H113" s="1"/>
    </row>
    <row r="114" spans="4:8" x14ac:dyDescent="0.25">
      <c r="D114" s="1"/>
      <c r="E114" s="1"/>
      <c r="F114" s="1"/>
      <c r="G114" s="1"/>
      <c r="H114" s="1"/>
    </row>
    <row r="115" spans="4:8" x14ac:dyDescent="0.25">
      <c r="D115" s="1"/>
      <c r="E115" s="1"/>
      <c r="F115" s="1"/>
      <c r="G115" s="1"/>
      <c r="H115" s="1"/>
    </row>
    <row r="116" spans="4:8" x14ac:dyDescent="0.25">
      <c r="D116" s="1"/>
      <c r="E116" s="1"/>
      <c r="F116" s="1"/>
      <c r="G116" s="1"/>
      <c r="H116" s="1"/>
    </row>
    <row r="117" spans="4:8" x14ac:dyDescent="0.25">
      <c r="D117" s="1"/>
      <c r="E117" s="1"/>
      <c r="F117" s="1"/>
      <c r="G117" s="1"/>
      <c r="H117" s="1"/>
    </row>
    <row r="118" spans="4:8" x14ac:dyDescent="0.25">
      <c r="D118" s="1"/>
      <c r="E118" s="1"/>
      <c r="F118" s="1"/>
      <c r="G118" s="1"/>
      <c r="H118" s="1"/>
    </row>
    <row r="119" spans="4:8" x14ac:dyDescent="0.25">
      <c r="D119" s="1"/>
      <c r="E119" s="1"/>
      <c r="F119" s="1"/>
      <c r="G119" s="1"/>
      <c r="H119" s="1"/>
    </row>
    <row r="120" spans="4:8" x14ac:dyDescent="0.25">
      <c r="D120" s="1"/>
      <c r="E120" s="1"/>
      <c r="F120" s="1"/>
      <c r="G120" s="1"/>
      <c r="H120" s="1"/>
    </row>
    <row r="121" spans="4:8" x14ac:dyDescent="0.25">
      <c r="D121" s="1"/>
      <c r="E121" s="1"/>
      <c r="F121" s="1"/>
      <c r="G121" s="1"/>
      <c r="H121" s="1"/>
    </row>
    <row r="122" spans="4:8" x14ac:dyDescent="0.25">
      <c r="D122" s="1"/>
      <c r="E122" s="1"/>
      <c r="F122" s="1"/>
      <c r="G122" s="1"/>
      <c r="H122" s="1"/>
    </row>
    <row r="123" spans="4:8" x14ac:dyDescent="0.25">
      <c r="D123" s="1"/>
      <c r="E123" s="1"/>
      <c r="F123" s="1"/>
      <c r="G123" s="1"/>
      <c r="H123" s="1"/>
    </row>
    <row r="124" spans="4:8" x14ac:dyDescent="0.25">
      <c r="D124" s="1"/>
      <c r="E124" s="1"/>
      <c r="F124" s="1"/>
      <c r="G124" s="1"/>
      <c r="H124" s="1"/>
    </row>
    <row r="125" spans="4:8" x14ac:dyDescent="0.25">
      <c r="D125" s="1"/>
      <c r="E125" s="1"/>
      <c r="F125" s="1"/>
      <c r="G125" s="1"/>
      <c r="H125" s="1"/>
    </row>
    <row r="126" spans="4:8" x14ac:dyDescent="0.25">
      <c r="D126" s="1"/>
      <c r="E126" s="1"/>
      <c r="F126" s="1"/>
      <c r="G126" s="1"/>
      <c r="H126" s="1"/>
    </row>
    <row r="127" spans="4:8" x14ac:dyDescent="0.25">
      <c r="D127" s="1"/>
      <c r="E127" s="1"/>
      <c r="F127" s="1"/>
      <c r="G127" s="1"/>
      <c r="H127" s="1"/>
    </row>
    <row r="128" spans="4:8" x14ac:dyDescent="0.25">
      <c r="D128" s="1"/>
      <c r="E128" s="1"/>
      <c r="F128" s="1"/>
      <c r="G128" s="1"/>
      <c r="H128" s="1"/>
    </row>
    <row r="129" spans="4:8" x14ac:dyDescent="0.25">
      <c r="D129" s="1"/>
      <c r="E129" s="1"/>
      <c r="F129" s="1"/>
      <c r="G129" s="1"/>
      <c r="H129" s="1"/>
    </row>
    <row r="130" spans="4:8" x14ac:dyDescent="0.25">
      <c r="D130" s="1"/>
      <c r="E130" s="1"/>
      <c r="F130" s="1"/>
      <c r="G130" s="1"/>
      <c r="H130" s="1"/>
    </row>
    <row r="131" spans="4:8" x14ac:dyDescent="0.25">
      <c r="D131" s="1"/>
      <c r="E131" s="1"/>
      <c r="F131" s="1"/>
      <c r="G131" s="1"/>
      <c r="H131" s="1"/>
    </row>
    <row r="132" spans="4:8" x14ac:dyDescent="0.25">
      <c r="D132" s="1"/>
      <c r="E132" s="1"/>
      <c r="F132" s="1"/>
      <c r="G132" s="1"/>
      <c r="H132" s="1"/>
    </row>
    <row r="133" spans="4:8" x14ac:dyDescent="0.25">
      <c r="D133" s="1"/>
      <c r="E133" s="1"/>
      <c r="F133" s="1"/>
      <c r="G133" s="1"/>
      <c r="H133" s="1"/>
    </row>
    <row r="134" spans="4:8" x14ac:dyDescent="0.25">
      <c r="D134" s="1"/>
      <c r="E134" s="1"/>
      <c r="F134" s="1"/>
      <c r="G134" s="1"/>
      <c r="H134" s="1"/>
    </row>
    <row r="135" spans="4:8" x14ac:dyDescent="0.25">
      <c r="D135" s="1"/>
      <c r="E135" s="1"/>
      <c r="F135" s="1"/>
      <c r="G135" s="1"/>
      <c r="H135" s="1"/>
    </row>
    <row r="136" spans="4:8" x14ac:dyDescent="0.25">
      <c r="D136" s="1"/>
      <c r="E136" s="1"/>
      <c r="F136" s="1"/>
      <c r="G136" s="1"/>
      <c r="H136" s="1"/>
    </row>
    <row r="137" spans="4:8" x14ac:dyDescent="0.25">
      <c r="D137" s="2"/>
      <c r="E137" s="2"/>
      <c r="F137" s="2"/>
      <c r="G137" s="2"/>
      <c r="H137" s="2"/>
    </row>
  </sheetData>
  <pageMargins left="0.7" right="0.7" top="0.75" bottom="0.75" header="0.3" footer="0.3"/>
  <pageSetup scale="5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5"/>
  <sheetViews>
    <sheetView showGridLines="0" zoomScaleNormal="100" workbookViewId="0"/>
  </sheetViews>
  <sheetFormatPr defaultRowHeight="15" x14ac:dyDescent="0.25"/>
  <cols>
    <col min="1" max="1" width="1.7109375" style="31" customWidth="1"/>
    <col min="2" max="2" width="48.28515625" style="3" customWidth="1"/>
    <col min="3" max="3" width="18.28515625" style="3" customWidth="1"/>
    <col min="4" max="4" width="15.7109375" customWidth="1"/>
    <col min="5" max="5" width="13.28515625" customWidth="1"/>
    <col min="6" max="6" width="1.7109375" customWidth="1"/>
    <col min="7" max="7" width="18.28515625" customWidth="1"/>
  </cols>
  <sheetData>
    <row r="1" spans="1:5" ht="5.0999999999999996" customHeight="1" x14ac:dyDescent="0.25"/>
    <row r="2" spans="1:5" x14ac:dyDescent="0.25">
      <c r="B2" s="3" t="s">
        <v>36</v>
      </c>
    </row>
    <row r="3" spans="1:5" ht="5.0999999999999996" customHeight="1" x14ac:dyDescent="0.25"/>
    <row r="4" spans="1:5" x14ac:dyDescent="0.25">
      <c r="B4" s="9" t="s">
        <v>0</v>
      </c>
      <c r="C4" s="9"/>
      <c r="D4" s="9"/>
      <c r="E4" s="12">
        <v>2022</v>
      </c>
    </row>
    <row r="5" spans="1:5" s="7" customFormat="1" ht="5.0999999999999996" customHeight="1" x14ac:dyDescent="0.25">
      <c r="A5" s="32"/>
      <c r="B5" s="6"/>
      <c r="C5" s="6"/>
      <c r="D5" s="6"/>
      <c r="E5" s="6"/>
    </row>
    <row r="6" spans="1:5" s="7" customFormat="1" ht="15" customHeight="1" x14ac:dyDescent="0.25">
      <c r="A6" s="32" t="s">
        <v>7</v>
      </c>
      <c r="B6" s="10" t="s">
        <v>11</v>
      </c>
      <c r="C6" s="10"/>
      <c r="D6" s="10"/>
      <c r="E6" s="10"/>
    </row>
    <row r="7" spans="1:5" s="7" customFormat="1" ht="5.0999999999999996" customHeight="1" x14ac:dyDescent="0.25">
      <c r="A7" s="32"/>
      <c r="B7" s="8"/>
      <c r="C7" s="8"/>
      <c r="D7" s="6"/>
      <c r="E7" s="13"/>
    </row>
    <row r="8" spans="1:5" s="7" customFormat="1" ht="15" customHeight="1" x14ac:dyDescent="0.25">
      <c r="A8" s="32"/>
      <c r="B8" s="38" t="s">
        <v>3</v>
      </c>
      <c r="C8" s="38"/>
      <c r="D8" s="39"/>
      <c r="E8" s="40">
        <f>SUMIF('Raw Data'!$B$4:$B$53,$B6,'Raw Data'!H$4:H$53)</f>
        <v>2421842.7031460162</v>
      </c>
    </row>
    <row r="9" spans="1:5" s="7" customFormat="1" ht="5.0999999999999996" customHeight="1" x14ac:dyDescent="0.25">
      <c r="A9" s="32"/>
      <c r="B9" s="8"/>
      <c r="C9" s="8"/>
      <c r="D9" s="6"/>
      <c r="E9" s="13"/>
    </row>
    <row r="10" spans="1:5" s="7" customFormat="1" ht="15" customHeight="1" x14ac:dyDescent="0.25">
      <c r="A10" s="32"/>
      <c r="B10" s="33" t="s">
        <v>2</v>
      </c>
      <c r="C10" s="33"/>
      <c r="D10" s="34"/>
      <c r="E10" s="35">
        <f>COUNTIFS('Raw Data'!$B$4:$B$53,$B6,'Raw Data'!H$4:H$53,"&gt;0")</f>
        <v>6</v>
      </c>
    </row>
    <row r="11" spans="1:5" s="7" customFormat="1" ht="5.0999999999999996" customHeight="1" x14ac:dyDescent="0.25">
      <c r="A11" s="32"/>
      <c r="B11" s="8"/>
      <c r="C11" s="8"/>
      <c r="D11" s="6"/>
      <c r="E11" s="13"/>
    </row>
    <row r="12" spans="1:5" s="7" customFormat="1" ht="15" customHeight="1" x14ac:dyDescent="0.25">
      <c r="A12" s="32"/>
      <c r="B12" s="17" t="s">
        <v>10</v>
      </c>
      <c r="C12" s="17"/>
      <c r="D12" s="6"/>
      <c r="E12" s="13"/>
    </row>
    <row r="13" spans="1:5" s="7" customFormat="1" ht="15" customHeight="1" x14ac:dyDescent="0.25">
      <c r="A13" s="32"/>
      <c r="B13" s="18">
        <v>1</v>
      </c>
      <c r="C13" s="24" t="str">
        <f>B6</f>
        <v>Stark Industries</v>
      </c>
      <c r="D13" s="6"/>
      <c r="E13" s="13">
        <f ca="1">IFERROR(LARGE(OFFSET('Raw Data'!H$1,MATCH($C13,'Raw Data'!$B:$B,0)-1,,COUNTIF('Raw Data'!$B:$B,$C13),),$B13),"NA")</f>
        <v>1139475</v>
      </c>
    </row>
    <row r="14" spans="1:5" s="7" customFormat="1" ht="15" customHeight="1" x14ac:dyDescent="0.25">
      <c r="A14" s="32"/>
      <c r="B14" s="18">
        <f>B13+1</f>
        <v>2</v>
      </c>
      <c r="C14" s="24" t="str">
        <f>B6</f>
        <v>Stark Industries</v>
      </c>
      <c r="D14" s="6"/>
      <c r="E14" s="13">
        <f ca="1">IFERROR(LARGE(OFFSET('Raw Data'!H$1,MATCH($C14,'Raw Data'!$B:$B,0)-1,,COUNTIF('Raw Data'!$B:$B,$C14),),$B14),"NA")</f>
        <v>673715</v>
      </c>
    </row>
    <row r="15" spans="1:5" s="7" customFormat="1" ht="15" customHeight="1" x14ac:dyDescent="0.25">
      <c r="A15" s="32"/>
      <c r="B15" s="18">
        <f t="shared" ref="B15:B17" si="0">B14+1</f>
        <v>3</v>
      </c>
      <c r="C15" s="24" t="str">
        <f>B6</f>
        <v>Stark Industries</v>
      </c>
      <c r="D15" s="6"/>
      <c r="E15" s="13">
        <f ca="1">IFERROR(LARGE(OFFSET('Raw Data'!H$1,MATCH($C15,'Raw Data'!$B:$B,0)-1,,COUNTIF('Raw Data'!$B:$B,$C15),),$B15),"NA")</f>
        <v>298247</v>
      </c>
    </row>
    <row r="16" spans="1:5" s="7" customFormat="1" ht="15" customHeight="1" x14ac:dyDescent="0.25">
      <c r="A16" s="32"/>
      <c r="B16" s="18">
        <f t="shared" si="0"/>
        <v>4</v>
      </c>
      <c r="C16" s="24" t="str">
        <f>B6</f>
        <v>Stark Industries</v>
      </c>
      <c r="D16" s="6"/>
      <c r="E16" s="13">
        <f ca="1">IFERROR(LARGE(OFFSET('Raw Data'!H$1,MATCH($C16,'Raw Data'!$B:$B,0)-1,,COUNTIF('Raw Data'!$B:$B,$C16),),$B16),"NA")</f>
        <v>210727.78314601627</v>
      </c>
    </row>
    <row r="17" spans="1:7" s="7" customFormat="1" ht="15" customHeight="1" x14ac:dyDescent="0.25">
      <c r="A17" s="32"/>
      <c r="B17" s="18">
        <f t="shared" si="0"/>
        <v>5</v>
      </c>
      <c r="C17" s="24" t="str">
        <f>B6</f>
        <v>Stark Industries</v>
      </c>
      <c r="D17" s="6"/>
      <c r="E17" s="13">
        <f ca="1">IFERROR(LARGE(OFFSET('Raw Data'!H$1,MATCH($C17,'Raw Data'!$B:$B,0)-1,,COUNTIF('Raw Data'!$B:$B,$C17),),$B17),"NA")</f>
        <v>93394</v>
      </c>
    </row>
    <row r="18" spans="1:7" ht="5.0999999999999996" customHeight="1" x14ac:dyDescent="0.25">
      <c r="B18"/>
      <c r="C18"/>
    </row>
    <row r="19" spans="1:7" x14ac:dyDescent="0.25">
      <c r="B19" s="10" t="s">
        <v>28</v>
      </c>
      <c r="C19" s="10"/>
      <c r="D19" s="10"/>
      <c r="E19" s="10"/>
      <c r="G19" s="10" t="s">
        <v>31</v>
      </c>
    </row>
    <row r="20" spans="1:7" ht="5.0999999999999996" customHeight="1" x14ac:dyDescent="0.25">
      <c r="B20"/>
      <c r="C20"/>
    </row>
    <row r="21" spans="1:7" x14ac:dyDescent="0.25">
      <c r="B21" t="s">
        <v>33</v>
      </c>
      <c r="C21"/>
    </row>
    <row r="22" spans="1:7" x14ac:dyDescent="0.25">
      <c r="B22" t="s">
        <v>29</v>
      </c>
      <c r="C22"/>
    </row>
    <row r="23" spans="1:7" x14ac:dyDescent="0.25">
      <c r="B23" s="7" t="s">
        <v>26</v>
      </c>
      <c r="C23" s="7"/>
    </row>
    <row r="24" spans="1:7" x14ac:dyDescent="0.25">
      <c r="B24" s="7" t="s">
        <v>27</v>
      </c>
      <c r="C24" s="7"/>
    </row>
    <row r="25" spans="1:7" x14ac:dyDescent="0.25">
      <c r="B25" s="7" t="s">
        <v>30</v>
      </c>
      <c r="G25" s="7" t="e">
        <f ca="1">OFFSET('Raw Data'!H$1,MATCH($C13,'Raw Data'!$B:$B,0)-1,,COUNTIF('Raw Data'!$B:$B,$C13),)</f>
        <v>#VALUE!</v>
      </c>
    </row>
    <row r="26" spans="1:7" x14ac:dyDescent="0.25">
      <c r="B26" s="7" t="s">
        <v>34</v>
      </c>
      <c r="C26" s="7"/>
    </row>
    <row r="27" spans="1:7" x14ac:dyDescent="0.25">
      <c r="B27" s="49" t="s">
        <v>35</v>
      </c>
      <c r="C27" s="7"/>
      <c r="G27">
        <f>MATCH($C13,'Raw Data'!$B:$B,0)</f>
        <v>4</v>
      </c>
    </row>
    <row r="28" spans="1:7" x14ac:dyDescent="0.25">
      <c r="B28" s="49" t="s">
        <v>32</v>
      </c>
      <c r="C28"/>
      <c r="G28">
        <f>COUNTIF('Raw Data'!$B:$B,$C13)</f>
        <v>10</v>
      </c>
    </row>
    <row r="29" spans="1:7" x14ac:dyDescent="0.25">
      <c r="B29"/>
      <c r="C29"/>
    </row>
    <row r="30" spans="1:7" x14ac:dyDescent="0.25">
      <c r="B30"/>
      <c r="C30"/>
    </row>
    <row r="31" spans="1:7" x14ac:dyDescent="0.25">
      <c r="B31"/>
      <c r="C31"/>
    </row>
    <row r="32" spans="1:7" x14ac:dyDescent="0.25">
      <c r="B32"/>
      <c r="C32"/>
    </row>
    <row r="33" spans="2:3" x14ac:dyDescent="0.25">
      <c r="B33"/>
      <c r="C33"/>
    </row>
    <row r="34" spans="2:3" x14ac:dyDescent="0.25">
      <c r="B34"/>
      <c r="C34"/>
    </row>
    <row r="35" spans="2:3" x14ac:dyDescent="0.25">
      <c r="B35"/>
      <c r="C35"/>
    </row>
    <row r="36" spans="2:3" x14ac:dyDescent="0.25">
      <c r="B36"/>
      <c r="C36"/>
    </row>
    <row r="37" spans="2:3" x14ac:dyDescent="0.25">
      <c r="B37"/>
      <c r="C37"/>
    </row>
    <row r="38" spans="2:3" x14ac:dyDescent="0.25">
      <c r="B38"/>
      <c r="C38"/>
    </row>
    <row r="39" spans="2:3" x14ac:dyDescent="0.25">
      <c r="B39"/>
      <c r="C39"/>
    </row>
    <row r="40" spans="2:3" x14ac:dyDescent="0.25">
      <c r="B40"/>
      <c r="C40"/>
    </row>
    <row r="41" spans="2:3" x14ac:dyDescent="0.25">
      <c r="B41"/>
      <c r="C41"/>
    </row>
    <row r="42" spans="2:3" x14ac:dyDescent="0.25">
      <c r="B42"/>
      <c r="C42"/>
    </row>
    <row r="43" spans="2:3" x14ac:dyDescent="0.25">
      <c r="B43"/>
      <c r="C43"/>
    </row>
    <row r="44" spans="2:3" x14ac:dyDescent="0.25">
      <c r="B44"/>
      <c r="C44"/>
    </row>
    <row r="45" spans="2:3" x14ac:dyDescent="0.25">
      <c r="B45"/>
      <c r="C45"/>
    </row>
    <row r="46" spans="2:3" x14ac:dyDescent="0.25">
      <c r="B46"/>
      <c r="C46"/>
    </row>
    <row r="47" spans="2:3" x14ac:dyDescent="0.25">
      <c r="B47"/>
      <c r="C47"/>
    </row>
    <row r="48" spans="2:3" x14ac:dyDescent="0.25">
      <c r="B48"/>
      <c r="C48"/>
    </row>
    <row r="49" spans="2:3" x14ac:dyDescent="0.25">
      <c r="B49"/>
      <c r="C49"/>
    </row>
    <row r="50" spans="2:3" x14ac:dyDescent="0.25">
      <c r="B50"/>
      <c r="C50"/>
    </row>
    <row r="51" spans="2:3" x14ac:dyDescent="0.25">
      <c r="B51"/>
      <c r="C51"/>
    </row>
    <row r="52" spans="2:3" x14ac:dyDescent="0.25">
      <c r="B52"/>
      <c r="C52"/>
    </row>
    <row r="53" spans="2:3" x14ac:dyDescent="0.25">
      <c r="B53"/>
      <c r="C53"/>
    </row>
    <row r="54" spans="2:3" x14ac:dyDescent="0.25">
      <c r="B54"/>
      <c r="C54"/>
    </row>
    <row r="55" spans="2:3" x14ac:dyDescent="0.25">
      <c r="B55"/>
      <c r="C55"/>
    </row>
    <row r="56" spans="2:3" x14ac:dyDescent="0.25">
      <c r="B56"/>
      <c r="C56"/>
    </row>
    <row r="57" spans="2:3" x14ac:dyDescent="0.25">
      <c r="B57"/>
      <c r="C57"/>
    </row>
    <row r="58" spans="2:3" x14ac:dyDescent="0.25">
      <c r="B58"/>
      <c r="C58"/>
    </row>
    <row r="59" spans="2:3" x14ac:dyDescent="0.25">
      <c r="B59"/>
      <c r="C59"/>
    </row>
    <row r="60" spans="2:3" x14ac:dyDescent="0.25">
      <c r="B60"/>
      <c r="C60"/>
    </row>
    <row r="61" spans="2:3" x14ac:dyDescent="0.25">
      <c r="B61"/>
      <c r="C61"/>
    </row>
    <row r="62" spans="2:3" x14ac:dyDescent="0.25">
      <c r="B62"/>
      <c r="C62"/>
    </row>
    <row r="63" spans="2:3" x14ac:dyDescent="0.25">
      <c r="B63"/>
      <c r="C63"/>
    </row>
    <row r="64" spans="2:3" x14ac:dyDescent="0.25">
      <c r="B64"/>
      <c r="C64"/>
    </row>
    <row r="65" spans="2:3" x14ac:dyDescent="0.25">
      <c r="B65"/>
      <c r="C65"/>
    </row>
    <row r="66" spans="2:3" x14ac:dyDescent="0.25">
      <c r="B66"/>
      <c r="C66"/>
    </row>
    <row r="67" spans="2:3" x14ac:dyDescent="0.25">
      <c r="B67"/>
      <c r="C67"/>
    </row>
    <row r="68" spans="2:3" x14ac:dyDescent="0.25">
      <c r="B68"/>
      <c r="C68"/>
    </row>
    <row r="69" spans="2:3" x14ac:dyDescent="0.25">
      <c r="B69"/>
      <c r="C69"/>
    </row>
    <row r="70" spans="2:3" x14ac:dyDescent="0.25">
      <c r="B70"/>
      <c r="C70"/>
    </row>
    <row r="71" spans="2:3" x14ac:dyDescent="0.25">
      <c r="B71"/>
      <c r="C71"/>
    </row>
    <row r="72" spans="2:3" x14ac:dyDescent="0.25">
      <c r="B72"/>
      <c r="C72"/>
    </row>
    <row r="73" spans="2:3" x14ac:dyDescent="0.25">
      <c r="B73"/>
      <c r="C73"/>
    </row>
    <row r="74" spans="2:3" x14ac:dyDescent="0.25">
      <c r="B74"/>
      <c r="C74"/>
    </row>
    <row r="75" spans="2:3" x14ac:dyDescent="0.25">
      <c r="B75"/>
      <c r="C75"/>
    </row>
    <row r="76" spans="2:3" x14ac:dyDescent="0.25">
      <c r="B76"/>
      <c r="C76"/>
    </row>
    <row r="77" spans="2:3" x14ac:dyDescent="0.25">
      <c r="B77"/>
      <c r="C77"/>
    </row>
    <row r="78" spans="2:3" x14ac:dyDescent="0.25">
      <c r="B78"/>
      <c r="C78"/>
    </row>
    <row r="79" spans="2:3" x14ac:dyDescent="0.25">
      <c r="B79"/>
      <c r="C79"/>
    </row>
    <row r="80" spans="2:3" x14ac:dyDescent="0.25">
      <c r="B80"/>
      <c r="C80"/>
    </row>
    <row r="81" spans="2:3" x14ac:dyDescent="0.25">
      <c r="B81"/>
      <c r="C81"/>
    </row>
    <row r="82" spans="2:3" x14ac:dyDescent="0.25">
      <c r="B82"/>
      <c r="C82"/>
    </row>
    <row r="83" spans="2:3" x14ac:dyDescent="0.25">
      <c r="B83"/>
      <c r="C83"/>
    </row>
    <row r="84" spans="2:3" x14ac:dyDescent="0.25">
      <c r="B84"/>
      <c r="C84"/>
    </row>
    <row r="85" spans="2:3" x14ac:dyDescent="0.25">
      <c r="B85"/>
      <c r="C85"/>
    </row>
    <row r="86" spans="2:3" x14ac:dyDescent="0.25">
      <c r="B86"/>
      <c r="C86"/>
    </row>
    <row r="87" spans="2:3" x14ac:dyDescent="0.25">
      <c r="B87"/>
      <c r="C87"/>
    </row>
    <row r="88" spans="2:3" x14ac:dyDescent="0.25">
      <c r="B88"/>
      <c r="C88"/>
    </row>
    <row r="89" spans="2:3" x14ac:dyDescent="0.25">
      <c r="B89"/>
      <c r="C89"/>
    </row>
    <row r="90" spans="2:3" x14ac:dyDescent="0.25">
      <c r="B90"/>
      <c r="C90"/>
    </row>
    <row r="91" spans="2:3" x14ac:dyDescent="0.25">
      <c r="B91"/>
      <c r="C91"/>
    </row>
    <row r="92" spans="2:3" x14ac:dyDescent="0.25">
      <c r="B92"/>
      <c r="C92"/>
    </row>
    <row r="93" spans="2:3" x14ac:dyDescent="0.25">
      <c r="B93"/>
      <c r="C93"/>
    </row>
    <row r="94" spans="2:3" x14ac:dyDescent="0.25">
      <c r="B94"/>
      <c r="C94"/>
    </row>
    <row r="95" spans="2:3" x14ac:dyDescent="0.25">
      <c r="B95"/>
      <c r="C95"/>
    </row>
    <row r="96" spans="2:3" x14ac:dyDescent="0.25">
      <c r="B96"/>
      <c r="C96"/>
    </row>
    <row r="97" spans="2:3" x14ac:dyDescent="0.25">
      <c r="B97"/>
      <c r="C97"/>
    </row>
    <row r="98" spans="2:3" x14ac:dyDescent="0.25">
      <c r="B98"/>
      <c r="C98"/>
    </row>
    <row r="99" spans="2:3" x14ac:dyDescent="0.25">
      <c r="B99"/>
      <c r="C99"/>
    </row>
    <row r="100" spans="2:3" x14ac:dyDescent="0.25">
      <c r="B100"/>
      <c r="C100"/>
    </row>
    <row r="101" spans="2:3" x14ac:dyDescent="0.25">
      <c r="B101"/>
      <c r="C101"/>
    </row>
    <row r="102" spans="2:3" x14ac:dyDescent="0.25">
      <c r="B102"/>
      <c r="C102"/>
    </row>
    <row r="103" spans="2:3" x14ac:dyDescent="0.25">
      <c r="B103"/>
      <c r="C103"/>
    </row>
    <row r="104" spans="2:3" x14ac:dyDescent="0.25">
      <c r="B104"/>
      <c r="C104"/>
    </row>
    <row r="105" spans="2:3" x14ac:dyDescent="0.25">
      <c r="B105"/>
      <c r="C105"/>
    </row>
    <row r="106" spans="2:3" x14ac:dyDescent="0.25">
      <c r="B106"/>
      <c r="C106"/>
    </row>
    <row r="107" spans="2:3" x14ac:dyDescent="0.25">
      <c r="B107"/>
      <c r="C107"/>
    </row>
    <row r="108" spans="2:3" x14ac:dyDescent="0.25">
      <c r="B108"/>
      <c r="C108"/>
    </row>
    <row r="109" spans="2:3" x14ac:dyDescent="0.25">
      <c r="B109"/>
      <c r="C109"/>
    </row>
    <row r="110" spans="2:3" x14ac:dyDescent="0.25">
      <c r="B110"/>
      <c r="C110"/>
    </row>
    <row r="111" spans="2:3" x14ac:dyDescent="0.25">
      <c r="B111"/>
      <c r="C111"/>
    </row>
    <row r="112" spans="2:3" x14ac:dyDescent="0.25">
      <c r="B112"/>
      <c r="C112"/>
    </row>
    <row r="113" spans="2:3" x14ac:dyDescent="0.25">
      <c r="B113"/>
      <c r="C113"/>
    </row>
    <row r="114" spans="2:3" x14ac:dyDescent="0.25">
      <c r="B114"/>
      <c r="C114"/>
    </row>
    <row r="115" spans="2:3" x14ac:dyDescent="0.25">
      <c r="B115"/>
      <c r="C115"/>
    </row>
    <row r="116" spans="2:3" x14ac:dyDescent="0.25">
      <c r="B116"/>
      <c r="C116"/>
    </row>
    <row r="117" spans="2:3" x14ac:dyDescent="0.25">
      <c r="B117"/>
      <c r="C117"/>
    </row>
    <row r="118" spans="2:3" x14ac:dyDescent="0.25">
      <c r="B118"/>
      <c r="C118"/>
    </row>
    <row r="119" spans="2:3" x14ac:dyDescent="0.25">
      <c r="B119"/>
      <c r="C119"/>
    </row>
    <row r="120" spans="2:3" x14ac:dyDescent="0.25">
      <c r="B120"/>
      <c r="C120"/>
    </row>
    <row r="121" spans="2:3" x14ac:dyDescent="0.25">
      <c r="B121"/>
      <c r="C121"/>
    </row>
    <row r="122" spans="2:3" x14ac:dyDescent="0.25">
      <c r="B122"/>
      <c r="C122"/>
    </row>
    <row r="123" spans="2:3" x14ac:dyDescent="0.25">
      <c r="B123"/>
      <c r="C123"/>
    </row>
    <row r="124" spans="2:3" x14ac:dyDescent="0.25">
      <c r="B124"/>
      <c r="C124"/>
    </row>
    <row r="125" spans="2:3" x14ac:dyDescent="0.25">
      <c r="B125"/>
      <c r="C125"/>
    </row>
    <row r="126" spans="2:3" x14ac:dyDescent="0.25">
      <c r="B126"/>
      <c r="C126"/>
    </row>
    <row r="127" spans="2:3" x14ac:dyDescent="0.25">
      <c r="B127"/>
      <c r="C127"/>
    </row>
    <row r="128" spans="2:3" x14ac:dyDescent="0.25">
      <c r="B128"/>
      <c r="C128"/>
    </row>
    <row r="129" spans="2:3" x14ac:dyDescent="0.25">
      <c r="B129"/>
      <c r="C129"/>
    </row>
    <row r="130" spans="2:3" x14ac:dyDescent="0.25">
      <c r="B130"/>
      <c r="C130"/>
    </row>
    <row r="131" spans="2:3" x14ac:dyDescent="0.25">
      <c r="B131"/>
      <c r="C131"/>
    </row>
    <row r="132" spans="2:3" x14ac:dyDescent="0.25">
      <c r="B132"/>
      <c r="C132"/>
    </row>
    <row r="133" spans="2:3" x14ac:dyDescent="0.25">
      <c r="B133"/>
      <c r="C133"/>
    </row>
    <row r="134" spans="2:3" x14ac:dyDescent="0.25">
      <c r="B134"/>
      <c r="C134"/>
    </row>
    <row r="135" spans="2:3" x14ac:dyDescent="0.25">
      <c r="B135"/>
      <c r="C135"/>
    </row>
    <row r="136" spans="2:3" x14ac:dyDescent="0.25">
      <c r="B136"/>
      <c r="C136"/>
    </row>
    <row r="137" spans="2:3" x14ac:dyDescent="0.25">
      <c r="B137"/>
      <c r="C137"/>
    </row>
    <row r="138" spans="2:3" x14ac:dyDescent="0.25">
      <c r="B138"/>
      <c r="C138"/>
    </row>
    <row r="139" spans="2:3" x14ac:dyDescent="0.25">
      <c r="B139"/>
      <c r="C139"/>
    </row>
    <row r="140" spans="2:3" x14ac:dyDescent="0.25">
      <c r="B140"/>
      <c r="C140"/>
    </row>
    <row r="141" spans="2:3" x14ac:dyDescent="0.25">
      <c r="B141"/>
      <c r="C141"/>
    </row>
    <row r="142" spans="2:3" x14ac:dyDescent="0.25">
      <c r="B142"/>
      <c r="C142"/>
    </row>
    <row r="143" spans="2:3" x14ac:dyDescent="0.25">
      <c r="B143"/>
      <c r="C143"/>
    </row>
    <row r="144" spans="2:3" x14ac:dyDescent="0.25">
      <c r="B144"/>
      <c r="C144"/>
    </row>
    <row r="145" spans="2:3" x14ac:dyDescent="0.25">
      <c r="B145"/>
      <c r="C145"/>
    </row>
    <row r="146" spans="2:3" x14ac:dyDescent="0.25">
      <c r="B146"/>
      <c r="C146"/>
    </row>
    <row r="147" spans="2:3" x14ac:dyDescent="0.25">
      <c r="B147"/>
      <c r="C147"/>
    </row>
    <row r="148" spans="2:3" x14ac:dyDescent="0.25">
      <c r="B148"/>
      <c r="C148"/>
    </row>
    <row r="149" spans="2:3" x14ac:dyDescent="0.25">
      <c r="B149"/>
      <c r="C149"/>
    </row>
    <row r="150" spans="2:3" x14ac:dyDescent="0.25">
      <c r="B150"/>
      <c r="C150"/>
    </row>
    <row r="151" spans="2:3" x14ac:dyDescent="0.25">
      <c r="B151"/>
      <c r="C151"/>
    </row>
    <row r="152" spans="2:3" x14ac:dyDescent="0.25">
      <c r="B152"/>
      <c r="C152"/>
    </row>
    <row r="153" spans="2:3" x14ac:dyDescent="0.25">
      <c r="B153"/>
      <c r="C153"/>
    </row>
    <row r="154" spans="2:3" x14ac:dyDescent="0.25">
      <c r="B154"/>
      <c r="C154"/>
    </row>
    <row r="155" spans="2:3" x14ac:dyDescent="0.25">
      <c r="B155"/>
      <c r="C155"/>
    </row>
    <row r="156" spans="2:3" x14ac:dyDescent="0.25">
      <c r="B156"/>
      <c r="C156"/>
    </row>
    <row r="157" spans="2:3" x14ac:dyDescent="0.25">
      <c r="B157"/>
      <c r="C157"/>
    </row>
    <row r="158" spans="2:3" x14ac:dyDescent="0.25">
      <c r="B158"/>
      <c r="C158"/>
    </row>
    <row r="159" spans="2:3" x14ac:dyDescent="0.25">
      <c r="B159"/>
      <c r="C159"/>
    </row>
    <row r="160" spans="2:3" x14ac:dyDescent="0.25">
      <c r="B160"/>
      <c r="C160"/>
    </row>
    <row r="161" spans="2:3" x14ac:dyDescent="0.25">
      <c r="B161"/>
      <c r="C161"/>
    </row>
    <row r="162" spans="2:3" x14ac:dyDescent="0.25">
      <c r="B162"/>
      <c r="C162"/>
    </row>
    <row r="163" spans="2:3" x14ac:dyDescent="0.25">
      <c r="B163"/>
      <c r="C163"/>
    </row>
    <row r="164" spans="2:3" x14ac:dyDescent="0.25">
      <c r="B164"/>
      <c r="C164"/>
    </row>
    <row r="165" spans="2:3" x14ac:dyDescent="0.25">
      <c r="B165"/>
      <c r="C165"/>
    </row>
    <row r="166" spans="2:3" x14ac:dyDescent="0.25">
      <c r="B166"/>
      <c r="C166"/>
    </row>
    <row r="167" spans="2:3" x14ac:dyDescent="0.25">
      <c r="B167"/>
      <c r="C167"/>
    </row>
    <row r="168" spans="2:3" x14ac:dyDescent="0.25">
      <c r="B168"/>
      <c r="C168"/>
    </row>
    <row r="169" spans="2:3" x14ac:dyDescent="0.25">
      <c r="B169"/>
      <c r="C169"/>
    </row>
    <row r="170" spans="2:3" x14ac:dyDescent="0.25">
      <c r="B170"/>
      <c r="C170"/>
    </row>
    <row r="171" spans="2:3" x14ac:dyDescent="0.25">
      <c r="B171"/>
      <c r="C171"/>
    </row>
    <row r="172" spans="2:3" x14ac:dyDescent="0.25">
      <c r="B172"/>
      <c r="C172"/>
    </row>
    <row r="173" spans="2:3" x14ac:dyDescent="0.25">
      <c r="B173"/>
      <c r="C173"/>
    </row>
    <row r="174" spans="2:3" x14ac:dyDescent="0.25">
      <c r="B174"/>
      <c r="C174"/>
    </row>
    <row r="175" spans="2:3" x14ac:dyDescent="0.25">
      <c r="B175"/>
      <c r="C175"/>
    </row>
    <row r="176" spans="2:3" x14ac:dyDescent="0.25">
      <c r="B176"/>
      <c r="C176"/>
    </row>
    <row r="177" spans="2:3" x14ac:dyDescent="0.25">
      <c r="B177"/>
      <c r="C177"/>
    </row>
    <row r="178" spans="2:3" x14ac:dyDescent="0.25">
      <c r="B178"/>
      <c r="C178"/>
    </row>
    <row r="179" spans="2:3" x14ac:dyDescent="0.25">
      <c r="B179"/>
      <c r="C179"/>
    </row>
    <row r="180" spans="2:3" x14ac:dyDescent="0.25">
      <c r="B180"/>
      <c r="C180"/>
    </row>
    <row r="181" spans="2:3" x14ac:dyDescent="0.25">
      <c r="B181"/>
      <c r="C181"/>
    </row>
    <row r="182" spans="2:3" x14ac:dyDescent="0.25">
      <c r="B182"/>
      <c r="C182"/>
    </row>
    <row r="183" spans="2:3" x14ac:dyDescent="0.25">
      <c r="B183"/>
      <c r="C183"/>
    </row>
    <row r="184" spans="2:3" x14ac:dyDescent="0.25">
      <c r="B184"/>
      <c r="C184"/>
    </row>
    <row r="185" spans="2:3" x14ac:dyDescent="0.25">
      <c r="B185"/>
      <c r="C185"/>
    </row>
    <row r="186" spans="2:3" x14ac:dyDescent="0.25">
      <c r="B186"/>
      <c r="C186"/>
    </row>
    <row r="187" spans="2:3" x14ac:dyDescent="0.25">
      <c r="B187"/>
      <c r="C187"/>
    </row>
    <row r="188" spans="2:3" x14ac:dyDescent="0.25">
      <c r="B188"/>
      <c r="C188"/>
    </row>
    <row r="189" spans="2:3" x14ac:dyDescent="0.25">
      <c r="B189"/>
      <c r="C189"/>
    </row>
    <row r="190" spans="2:3" x14ac:dyDescent="0.25">
      <c r="B190"/>
      <c r="C190"/>
    </row>
    <row r="191" spans="2:3" x14ac:dyDescent="0.25">
      <c r="B191"/>
      <c r="C191"/>
    </row>
    <row r="192" spans="2:3" x14ac:dyDescent="0.25">
      <c r="B192"/>
      <c r="C192"/>
    </row>
    <row r="193" spans="2:3" x14ac:dyDescent="0.25">
      <c r="B193"/>
      <c r="C193"/>
    </row>
    <row r="194" spans="2:3" x14ac:dyDescent="0.25">
      <c r="B194"/>
      <c r="C194"/>
    </row>
    <row r="195" spans="2:3" x14ac:dyDescent="0.25">
      <c r="B195"/>
      <c r="C195"/>
    </row>
    <row r="196" spans="2:3" x14ac:dyDescent="0.25">
      <c r="B196"/>
      <c r="C196"/>
    </row>
    <row r="197" spans="2:3" x14ac:dyDescent="0.25">
      <c r="B197"/>
      <c r="C197"/>
    </row>
    <row r="198" spans="2:3" x14ac:dyDescent="0.25">
      <c r="B198"/>
      <c r="C198"/>
    </row>
    <row r="199" spans="2:3" x14ac:dyDescent="0.25">
      <c r="B199"/>
      <c r="C199"/>
    </row>
    <row r="200" spans="2:3" x14ac:dyDescent="0.25">
      <c r="B200"/>
      <c r="C200"/>
    </row>
    <row r="201" spans="2:3" x14ac:dyDescent="0.25">
      <c r="B201"/>
      <c r="C201"/>
    </row>
    <row r="202" spans="2:3" x14ac:dyDescent="0.25">
      <c r="B202"/>
      <c r="C202"/>
    </row>
    <row r="203" spans="2:3" x14ac:dyDescent="0.25">
      <c r="B203"/>
      <c r="C203"/>
    </row>
    <row r="204" spans="2:3" x14ac:dyDescent="0.25">
      <c r="B204"/>
      <c r="C204"/>
    </row>
    <row r="205" spans="2:3" x14ac:dyDescent="0.25">
      <c r="B205"/>
      <c r="C205"/>
    </row>
    <row r="206" spans="2:3" x14ac:dyDescent="0.25">
      <c r="B206"/>
      <c r="C206"/>
    </row>
    <row r="207" spans="2:3" x14ac:dyDescent="0.25">
      <c r="B207"/>
      <c r="C207"/>
    </row>
    <row r="208" spans="2:3" x14ac:dyDescent="0.25">
      <c r="B208"/>
      <c r="C208"/>
    </row>
    <row r="209" spans="2:3" x14ac:dyDescent="0.25">
      <c r="B209"/>
      <c r="C209"/>
    </row>
    <row r="210" spans="2:3" x14ac:dyDescent="0.25">
      <c r="B210"/>
      <c r="C210"/>
    </row>
    <row r="211" spans="2:3" x14ac:dyDescent="0.25">
      <c r="B211"/>
      <c r="C211"/>
    </row>
    <row r="212" spans="2:3" x14ac:dyDescent="0.25">
      <c r="B212"/>
      <c r="C212"/>
    </row>
    <row r="213" spans="2:3" x14ac:dyDescent="0.25">
      <c r="B213"/>
      <c r="C213"/>
    </row>
    <row r="214" spans="2:3" x14ac:dyDescent="0.25">
      <c r="B214"/>
      <c r="C214"/>
    </row>
    <row r="215" spans="2:3" x14ac:dyDescent="0.25">
      <c r="B215"/>
      <c r="C215"/>
    </row>
    <row r="216" spans="2:3" x14ac:dyDescent="0.25">
      <c r="B216"/>
      <c r="C216"/>
    </row>
    <row r="217" spans="2:3" x14ac:dyDescent="0.25">
      <c r="B217"/>
      <c r="C217"/>
    </row>
    <row r="218" spans="2:3" x14ac:dyDescent="0.25">
      <c r="B218"/>
      <c r="C218"/>
    </row>
    <row r="219" spans="2:3" x14ac:dyDescent="0.25">
      <c r="B219"/>
      <c r="C219"/>
    </row>
    <row r="220" spans="2:3" x14ac:dyDescent="0.25">
      <c r="B220"/>
      <c r="C220"/>
    </row>
    <row r="221" spans="2:3" x14ac:dyDescent="0.25">
      <c r="B221"/>
      <c r="C221"/>
    </row>
    <row r="222" spans="2:3" x14ac:dyDescent="0.25">
      <c r="B222"/>
      <c r="C222"/>
    </row>
    <row r="223" spans="2:3" x14ac:dyDescent="0.25">
      <c r="B223"/>
      <c r="C223"/>
    </row>
    <row r="224" spans="2:3" x14ac:dyDescent="0.25">
      <c r="B224"/>
      <c r="C224"/>
    </row>
    <row r="225" spans="2:3" x14ac:dyDescent="0.25">
      <c r="B225"/>
      <c r="C225"/>
    </row>
    <row r="226" spans="2:3" x14ac:dyDescent="0.25">
      <c r="B226"/>
      <c r="C226"/>
    </row>
    <row r="227" spans="2:3" x14ac:dyDescent="0.25">
      <c r="B227"/>
      <c r="C227"/>
    </row>
    <row r="228" spans="2:3" x14ac:dyDescent="0.25">
      <c r="B228"/>
      <c r="C228"/>
    </row>
    <row r="229" spans="2:3" x14ac:dyDescent="0.25">
      <c r="B229"/>
      <c r="C229"/>
    </row>
    <row r="230" spans="2:3" x14ac:dyDescent="0.25">
      <c r="B230"/>
      <c r="C230"/>
    </row>
    <row r="231" spans="2:3" x14ac:dyDescent="0.25">
      <c r="B231"/>
      <c r="C231"/>
    </row>
    <row r="232" spans="2:3" x14ac:dyDescent="0.25">
      <c r="B232"/>
      <c r="C232"/>
    </row>
    <row r="233" spans="2:3" x14ac:dyDescent="0.25">
      <c r="B233"/>
      <c r="C233"/>
    </row>
    <row r="234" spans="2:3" x14ac:dyDescent="0.25">
      <c r="B234"/>
      <c r="C234"/>
    </row>
    <row r="235" spans="2:3" x14ac:dyDescent="0.25">
      <c r="B235"/>
      <c r="C235"/>
    </row>
    <row r="236" spans="2:3" x14ac:dyDescent="0.25">
      <c r="B236"/>
      <c r="C236"/>
    </row>
    <row r="237" spans="2:3" x14ac:dyDescent="0.25">
      <c r="B237"/>
      <c r="C237"/>
    </row>
    <row r="238" spans="2:3" x14ac:dyDescent="0.25">
      <c r="B238"/>
      <c r="C238"/>
    </row>
    <row r="239" spans="2:3" x14ac:dyDescent="0.25">
      <c r="B239"/>
      <c r="C239"/>
    </row>
    <row r="240" spans="2:3" x14ac:dyDescent="0.25">
      <c r="B240"/>
      <c r="C240"/>
    </row>
    <row r="241" spans="2:3" x14ac:dyDescent="0.25">
      <c r="B241"/>
      <c r="C241"/>
    </row>
    <row r="242" spans="2:3" x14ac:dyDescent="0.25">
      <c r="B242"/>
      <c r="C242"/>
    </row>
    <row r="243" spans="2:3" x14ac:dyDescent="0.25">
      <c r="B243"/>
      <c r="C243"/>
    </row>
    <row r="244" spans="2:3" x14ac:dyDescent="0.25">
      <c r="B244"/>
      <c r="C244"/>
    </row>
    <row r="245" spans="2:3" x14ac:dyDescent="0.25">
      <c r="B245"/>
      <c r="C245"/>
    </row>
    <row r="246" spans="2:3" x14ac:dyDescent="0.25">
      <c r="B246"/>
      <c r="C246"/>
    </row>
    <row r="247" spans="2:3" x14ac:dyDescent="0.25">
      <c r="B247"/>
      <c r="C247"/>
    </row>
    <row r="248" spans="2:3" x14ac:dyDescent="0.25">
      <c r="B248"/>
      <c r="C248"/>
    </row>
    <row r="249" spans="2:3" x14ac:dyDescent="0.25">
      <c r="B249"/>
      <c r="C249"/>
    </row>
    <row r="250" spans="2:3" x14ac:dyDescent="0.25">
      <c r="B250"/>
      <c r="C250"/>
    </row>
    <row r="251" spans="2:3" x14ac:dyDescent="0.25">
      <c r="B251"/>
      <c r="C251"/>
    </row>
    <row r="252" spans="2:3" x14ac:dyDescent="0.25">
      <c r="B252"/>
      <c r="C252"/>
    </row>
    <row r="253" spans="2:3" x14ac:dyDescent="0.25">
      <c r="B253"/>
      <c r="C253"/>
    </row>
    <row r="254" spans="2:3" x14ac:dyDescent="0.25">
      <c r="B254"/>
      <c r="C254"/>
    </row>
    <row r="255" spans="2:3" x14ac:dyDescent="0.25">
      <c r="B255"/>
      <c r="C255"/>
    </row>
    <row r="256" spans="2:3" x14ac:dyDescent="0.25">
      <c r="B256"/>
      <c r="C256"/>
    </row>
    <row r="257" spans="2:3" x14ac:dyDescent="0.25">
      <c r="B257"/>
      <c r="C257"/>
    </row>
    <row r="258" spans="2:3" x14ac:dyDescent="0.25">
      <c r="B258"/>
      <c r="C258"/>
    </row>
    <row r="259" spans="2:3" x14ac:dyDescent="0.25">
      <c r="B259"/>
      <c r="C259"/>
    </row>
    <row r="260" spans="2:3" x14ac:dyDescent="0.25">
      <c r="B260"/>
      <c r="C260"/>
    </row>
    <row r="261" spans="2:3" x14ac:dyDescent="0.25">
      <c r="B261"/>
      <c r="C261"/>
    </row>
    <row r="262" spans="2:3" x14ac:dyDescent="0.25">
      <c r="B262"/>
      <c r="C262"/>
    </row>
    <row r="263" spans="2:3" x14ac:dyDescent="0.25">
      <c r="B263"/>
      <c r="C263"/>
    </row>
    <row r="264" spans="2:3" x14ac:dyDescent="0.25">
      <c r="B264"/>
      <c r="C264"/>
    </row>
    <row r="265" spans="2:3" x14ac:dyDescent="0.25">
      <c r="B265"/>
      <c r="C265"/>
    </row>
    <row r="266" spans="2:3" x14ac:dyDescent="0.25">
      <c r="B266"/>
      <c r="C266"/>
    </row>
    <row r="267" spans="2:3" x14ac:dyDescent="0.25">
      <c r="B267"/>
      <c r="C267"/>
    </row>
    <row r="268" spans="2:3" x14ac:dyDescent="0.25">
      <c r="B268"/>
      <c r="C268"/>
    </row>
    <row r="269" spans="2:3" x14ac:dyDescent="0.25">
      <c r="B269"/>
      <c r="C269"/>
    </row>
    <row r="270" spans="2:3" x14ac:dyDescent="0.25">
      <c r="B270"/>
      <c r="C270"/>
    </row>
    <row r="271" spans="2:3" x14ac:dyDescent="0.25">
      <c r="B271"/>
      <c r="C271"/>
    </row>
    <row r="272" spans="2:3" x14ac:dyDescent="0.25">
      <c r="B272"/>
      <c r="C272"/>
    </row>
    <row r="273" spans="2:3" x14ac:dyDescent="0.25">
      <c r="B273"/>
      <c r="C273"/>
    </row>
    <row r="274" spans="2:3" x14ac:dyDescent="0.25">
      <c r="B274"/>
      <c r="C274"/>
    </row>
    <row r="275" spans="2:3" x14ac:dyDescent="0.25">
      <c r="B275"/>
      <c r="C275"/>
    </row>
  </sheetData>
  <pageMargins left="0.7" right="0.7" top="0.75" bottom="0.75" header="0.3" footer="0.3"/>
  <pageSetup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Top Customer Metrics</vt:lpstr>
      <vt:lpstr>Raw Data</vt:lpstr>
      <vt:lpstr>Breaking Down the Formula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ASM</dc:creator>
  <cp:lastModifiedBy>Peter Lynch</cp:lastModifiedBy>
  <dcterms:created xsi:type="dcterms:W3CDTF">2017-10-31T23:59:32Z</dcterms:created>
  <dcterms:modified xsi:type="dcterms:W3CDTF">2017-11-13T17:56:37Z</dcterms:modified>
</cp:coreProperties>
</file>