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zeller/Desktop/"/>
    </mc:Choice>
  </mc:AlternateContent>
  <xr:revisionPtr revIDLastSave="0" documentId="8_{319C4FCD-5F32-7D41-AF06-359C39C2C100}" xr6:coauthVersionLast="45" xr6:coauthVersionMax="45" xr10:uidLastSave="{00000000-0000-0000-0000-000000000000}"/>
  <bookViews>
    <workbookView xWindow="5760" yWindow="760" windowWidth="20740" windowHeight="15540" activeTab="1" xr2:uid="{00000000-000D-0000-FFFF-FFFF00000000}"/>
  </bookViews>
  <sheets>
    <sheet name="Class" sheetId="13" state="hidden" r:id="rId1"/>
    <sheet name="Solution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FDS_HYPERLINK_TOGGLE_STATE__" hidden="1">"ON"</definedName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[1]MERGER!#REF!</definedName>
    <definedName name="_Table1_In1" localSheetId="1" hidden="1">[1]MERGER!#REF!</definedName>
    <definedName name="_Table1_In1" hidden="1">[1]MERGER!#REF!</definedName>
    <definedName name="_Table1_Out" localSheetId="0" hidden="1">[2]merger!#REF!</definedName>
    <definedName name="_Table1_Out" localSheetId="1" hidden="1">[2]merger!#REF!</definedName>
    <definedName name="_Table1_Out" hidden="1">[2]merger!#REF!</definedName>
    <definedName name="_Table2_In1" localSheetId="1" hidden="1">[1]MERGER!#REF!</definedName>
    <definedName name="_Table2_In1" hidden="1">[1]MERGER!#REF!</definedName>
    <definedName name="_Table2_Out" localSheetId="1" hidden="1">[2]merger!#REF!</definedName>
    <definedName name="_Table2_Out" hidden="1">[2]merger!#REF!</definedName>
    <definedName name="a" localSheetId="0">#REF!</definedName>
    <definedName name="a" localSheetId="1">#REF!</definedName>
    <definedName name="a">#REF!</definedName>
    <definedName name="ab" localSheetId="0">#REF!</definedName>
    <definedName name="ab" localSheetId="1">#REF!</definedName>
    <definedName name="ab">#REF!</definedName>
    <definedName name="abc" localSheetId="0">#REF!</definedName>
    <definedName name="abc" localSheetId="1">#REF!</definedName>
    <definedName name="abc">#REF!</definedName>
    <definedName name="Admin_Output" localSheetId="1">#REF!</definedName>
    <definedName name="Admin_Output">#REF!</definedName>
    <definedName name="adv" localSheetId="1">#REF!</definedName>
    <definedName name="adv">#REF!</definedName>
    <definedName name="Advertising" localSheetId="1">#REF!</definedName>
    <definedName name="Advertising">#REF!</definedName>
    <definedName name="aklsjdfkl" localSheetId="1" hidden="1">#REF!</definedName>
    <definedName name="aklsjdfkl" hidden="1">#REF!</definedName>
    <definedName name="allo" localSheetId="1">'[3]SoftOp Revenue Input'!#REF!</definedName>
    <definedName name="allo">'[3]SoftOp Revenue Input'!#REF!</definedName>
    <definedName name="Allocation" localSheetId="1">'[3]SoftOp Revenue Input'!#REF!</definedName>
    <definedName name="Allocation">'[3]SoftOp Revenue Input'!#REF!</definedName>
    <definedName name="AOPData">[4]AOP2011!$F$11:$HY$126</definedName>
    <definedName name="Case">[5]Control!$C$4</definedName>
    <definedName name="ChangeRange" localSheetId="0" hidden="1">[6]!ChangeRange</definedName>
    <definedName name="ChangeRange" localSheetId="1" hidden="1">[6]!ChangeRange</definedName>
    <definedName name="ChangeRange" hidden="1">[6]!ChangeRange</definedName>
    <definedName name="CIQWBGuid" hidden="1">"Model v3.0 with SWRL YoMo CB and Fuzzy Peach - Base (mlv5).xls"</definedName>
    <definedName name="cogs">[7]Control!$D$17</definedName>
    <definedName name="companysales">[7]Control!$D$4</definedName>
    <definedName name="ContentsHelp" localSheetId="0" hidden="1">[6]!ContentsHelp</definedName>
    <definedName name="ContentsHelp" localSheetId="1" hidden="1">[6]!ContentsHelp</definedName>
    <definedName name="ContentsHelp" hidden="1">[6]!ContentsHelp</definedName>
    <definedName name="controllables">[7]Control!$D$19</definedName>
    <definedName name="CostCenter">[8]Reference!$A$1:$A$16</definedName>
    <definedName name="CostCenterAOP">[8]Master!$E$3:$GB$3</definedName>
    <definedName name="CostCenterAOPData">[8]Master!$E$5:$GB$88</definedName>
    <definedName name="CostCenterData">'[8]2011'!$D$4:$U$4</definedName>
    <definedName name="CostCenterDataYTD">[8]Master!$GD$5:$GS$88</definedName>
    <definedName name="CostCenterYTDCode">[8]Master!$GD$2:$GS$2</definedName>
    <definedName name="CreateTable" localSheetId="0" hidden="1">[6]!CreateTable</definedName>
    <definedName name="CreateTable" localSheetId="1" hidden="1">[6]!CreateTable</definedName>
    <definedName name="CreateTable" hidden="1">[6]!CreateTable</definedName>
    <definedName name="d" localSheetId="0" hidden="1">{"summary1",#N/A,TRUE,"Comps";"summary2",#N/A,TRUE,"Comps";"summary3",#N/A,TRUE,"Comps"}</definedName>
    <definedName name="d" hidden="1">{"summary1",#N/A,TRUE,"Comps";"summary2",#N/A,TRUE,"Comps";"summary3",#N/A,TRUE,"Comps"}</definedName>
    <definedName name="DateDrivers" localSheetId="1">'[3]Date Drivers'!#REF!</definedName>
    <definedName name="DateDrivers">'[3]Date Drivers'!#REF!</definedName>
    <definedName name="DeleteRange" localSheetId="0" hidden="1">[6]!DeleteRange</definedName>
    <definedName name="DeleteRange" localSheetId="1" hidden="1">[6]!DeleteRange</definedName>
    <definedName name="DeleteRange" hidden="1">[6]!DeleteRange</definedName>
    <definedName name="DeleteTable" localSheetId="0" hidden="1">[6]!DeleteTable</definedName>
    <definedName name="DeleteTable" localSheetId="1" hidden="1">[6]!DeleteTable</definedName>
    <definedName name="DeleteTable" hidden="1">[6]!DeleteTable</definedName>
    <definedName name="ebitda_multiple">[9]Input!$N$52</definedName>
    <definedName name="ErrorRowsPrevious" localSheetId="0">'[10]SAD Schedule'!#REF!</definedName>
    <definedName name="ErrorRowsPrevious" localSheetId="1">'[10]SAD Schedule'!#REF!</definedName>
    <definedName name="ErrorRowsPrevious">'[10]SAD Schedule'!#REF!</definedName>
    <definedName name="ErrorsRowsCurrent" localSheetId="0">'[10]SAD Schedule'!#REF!</definedName>
    <definedName name="ErrorsRowsCurrent" localSheetId="1">'[10]SAD Schedule'!#REF!</definedName>
    <definedName name="ErrorsRowsCurrent">'[10]SAD Schedule'!#REF!</definedName>
    <definedName name="exit_year" localSheetId="0">[11]IRR!#REF!</definedName>
    <definedName name="exit_year" localSheetId="1">[11]IRR!#REF!</definedName>
    <definedName name="exit_year">[11]IRR!#REF!</definedName>
    <definedName name="f" localSheetId="0">#REF!</definedName>
    <definedName name="f" localSheetId="1">#REF!</definedName>
    <definedName name="f">#REF!</definedName>
    <definedName name="FADFD" localSheetId="0">'[10]SAD Schedule'!#REF!</definedName>
    <definedName name="FADFD" localSheetId="1">'[10]SAD Schedule'!#REF!</definedName>
    <definedName name="FADFD">'[10]SAD Schedule'!#REF!</definedName>
    <definedName name="ffff" localSheetId="0">#REF!</definedName>
    <definedName name="ffff" localSheetId="1">#REF!</definedName>
    <definedName name="ffff">#REF!</definedName>
    <definedName name="ffffff" localSheetId="0">#REF!</definedName>
    <definedName name="ffffff" localSheetId="1">#REF!</definedName>
    <definedName name="ffffff">#REF!</definedName>
    <definedName name="ficacap">'[12]Current HC'!$C$72</definedName>
    <definedName name="ficarate">'[12]Current HC'!$B$72</definedName>
    <definedName name="FYData">'[8]2011'!$D$5:$U$100</definedName>
    <definedName name="FYPeriod">'[13]2012'!$D$4:$AB$4</definedName>
    <definedName name="GLCode">'[8]2011'!$A$5:$A$100</definedName>
    <definedName name="GLCodeAOP">[4]AOP2011!$A$11:$A$126</definedName>
    <definedName name="GLCodeAOPCostCenter">[8]Master!$A$5:$A$85</definedName>
    <definedName name="GLCodeFY">'[4]2011'!$A$5:$A$157</definedName>
    <definedName name="huh" localSheetId="0">#REF!</definedName>
    <definedName name="huh" localSheetId="1">#REF!</definedName>
    <definedName name="huh">#REF!</definedName>
    <definedName name="IndependentReviewer" localSheetId="0">#REF!</definedName>
    <definedName name="IndependentReviewer" localSheetId="1">#REF!</definedName>
    <definedName name="IndependentReviewer">#REF!</definedName>
    <definedName name="InitiVideoPrice" localSheetId="0">#REF!</definedName>
    <definedName name="InitiVideoPrice" localSheetId="1">#REF!</definedName>
    <definedName name="InitiVideoPrice">#REF!</definedName>
    <definedName name="InitOEMPrice" localSheetId="1">#REF!</definedName>
    <definedName name="InitOEMPrice">#REF!</definedName>
    <definedName name="InitStillsPrice" localSheetId="1">#REF!</definedName>
    <definedName name="InitStillsPric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41733.8687152778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labor">[7]Control!$D$18</definedName>
    <definedName name="Marketing" localSheetId="0">#REF!</definedName>
    <definedName name="Marketing" localSheetId="1">#REF!</definedName>
    <definedName name="Marketing">#REF!</definedName>
    <definedName name="Marketing_Budget" localSheetId="0">'[3]Mktg Budget'!#REF!</definedName>
    <definedName name="Marketing_Budget" localSheetId="1">'[3]Mktg Budget'!#REF!</definedName>
    <definedName name="Marketing_Budget">'[3]Mktg Budget'!#REF!</definedName>
    <definedName name="medcap">'[12]Current HC'!$C$73</definedName>
    <definedName name="medrate">'[12]Current HC'!$B$73</definedName>
    <definedName name="MerrillPrintIt" localSheetId="0" hidden="1">[6]!MerrillPrintIt</definedName>
    <definedName name="MerrillPrintIt" localSheetId="1" hidden="1">[6]!MerrillPrintIt</definedName>
    <definedName name="MerrillPrintIt" hidden="1">[6]!MerrillPrintIt</definedName>
    <definedName name="MktgExpenses" localSheetId="0">'[3]Mktg Expenses Show'!#REF!</definedName>
    <definedName name="MktgExpenses" localSheetId="1">'[3]Mktg Expenses Show'!#REF!</definedName>
    <definedName name="MktgExpenses">'[3]Mktg Expenses Show'!#REF!</definedName>
    <definedName name="NewRange" localSheetId="0" hidden="1">[6]!NewRange</definedName>
    <definedName name="NewRange" localSheetId="1" hidden="1">[6]!NewRange</definedName>
    <definedName name="NewRange" hidden="1">[6]!NewRange</definedName>
    <definedName name="Note5" localSheetId="0">#REF!</definedName>
    <definedName name="Note5" localSheetId="1">#REF!</definedName>
    <definedName name="Note5">#REF!</definedName>
    <definedName name="Notes" localSheetId="0">#REF!</definedName>
    <definedName name="Notes" localSheetId="1">#REF!</definedName>
    <definedName name="Notes">#REF!</definedName>
    <definedName name="nyfranchisee">[7]Control!$D$6</definedName>
    <definedName name="Opcase" localSheetId="0">'[14]LBO Transaction Summary'!#REF!</definedName>
    <definedName name="Opcase" localSheetId="1">'[15]LBO Transaction Summary'!#REF!</definedName>
    <definedName name="Opcase">'[15]LBO Transaction Summary'!#REF!</definedName>
    <definedName name="other">[7]Control!$D$13</definedName>
    <definedName name="Parish" localSheetId="0">#REF!</definedName>
    <definedName name="Parish" localSheetId="1">#REF!</definedName>
    <definedName name="Parish">#REF!</definedName>
    <definedName name="Period">'[4]2010'!$D$4:$HW$4</definedName>
    <definedName name="PeriodAOP">[4]AOP2011!$F$7:$HY$7</definedName>
    <definedName name="PeriodNumber">[16]Data!$F$2</definedName>
    <definedName name="PreOpMktgCombined" localSheetId="0">#REF!</definedName>
    <definedName name="PreOpMktgCombined" localSheetId="1">#REF!</definedName>
    <definedName name="PreOpMktgCombined">#REF!</definedName>
    <definedName name="_xlnm.Print_Area" localSheetId="0">Class!$A$1:$H$145</definedName>
    <definedName name="_xlnm.Print_Area" localSheetId="1">Solution!$A$1:$H$145</definedName>
    <definedName name="PrintArea" localSheetId="0">#REF!</definedName>
    <definedName name="PrintArea" localSheetId="1">#REF!</definedName>
    <definedName name="PrintArea">#REF!</definedName>
    <definedName name="PriorRows" localSheetId="0">'[10]SAD Schedule'!#REF!</definedName>
    <definedName name="PriorRows" localSheetId="1">'[10]SAD Schedule'!#REF!</definedName>
    <definedName name="PriorRows">'[10]SAD Schedule'!#REF!</definedName>
    <definedName name="proservices">[7]Control!$D$11</definedName>
    <definedName name="PYData">'[4]2010'!$D$5:$HW$148</definedName>
    <definedName name="Reclass" localSheetId="0">#REF!</definedName>
    <definedName name="Reclass" localSheetId="1">#REF!</definedName>
    <definedName name="Reclass">#REF!</definedName>
    <definedName name="RedefinePrintTableRange" localSheetId="0" hidden="1">[6]!RedefinePrintTableRange</definedName>
    <definedName name="RedefinePrintTableRange" localSheetId="1" hidden="1">[6]!RedefinePrintTableRange</definedName>
    <definedName name="RedefinePrintTableRange" hidden="1">[6]!RedefinePrintTableRange</definedName>
    <definedName name="Report" localSheetId="0">#REF!</definedName>
    <definedName name="Report" localSheetId="1">#REF!</definedName>
    <definedName name="Report">#REF!</definedName>
    <definedName name="REST_PACKAGE" localSheetId="0">#REF!</definedName>
    <definedName name="REST_PACKAGE" localSheetId="1">#REF!</definedName>
    <definedName name="REST_PACKAGE">#REF!</definedName>
    <definedName name="Rest_Rev_01" localSheetId="0">#REF!</definedName>
    <definedName name="Rest_Rev_01" localSheetId="1">#REF!</definedName>
    <definedName name="Rest_Rev_01">#REF!</definedName>
    <definedName name="RestaurantName">[16]Data!$B$2</definedName>
    <definedName name="salary">[7]Control!$D$10</definedName>
    <definedName name="sdicap">'[12]Current HC'!$C$71</definedName>
    <definedName name="sdirate">'[12]Current HC'!$B$71</definedName>
    <definedName name="Spec" localSheetId="0">#REF!</definedName>
    <definedName name="Spec" localSheetId="1">#REF!</definedName>
    <definedName name="Spec">#REF!</definedName>
    <definedName name="SpEvents" localSheetId="0">#REF!</definedName>
    <definedName name="SpEvents" localSheetId="1">#REF!</definedName>
    <definedName name="SpEvents">#REF!</definedName>
    <definedName name="SpEventsExpenses" localSheetId="0">#REF!</definedName>
    <definedName name="SpEventsExpenses" localSheetId="1">#REF!</definedName>
    <definedName name="SpEventsExpenses">#REF!</definedName>
    <definedName name="startup_costs">'[17]Startup Expenses'!$B$12</definedName>
    <definedName name="Steps" localSheetId="0">#REF!</definedName>
    <definedName name="Steps" localSheetId="1">#REF!</definedName>
    <definedName name="Steps">#REF!</definedName>
    <definedName name="Store">[4]Reference!$A$1:$A$24</definedName>
    <definedName name="Storenum">'[4]2010'!$D$2:$HW$2</definedName>
    <definedName name="system_sss" localSheetId="0">'[14]Store Projections - U-Swirl'!$DG$8</definedName>
    <definedName name="system_sss">'[15]Store Projections - U-Swirl'!$DG$8</definedName>
    <definedName name="Toggle1" localSheetId="0">#REF!</definedName>
    <definedName name="Toggle1" localSheetId="1">#REF!</definedName>
    <definedName name="Toggle1">#REF!</definedName>
    <definedName name="ToggleCheckSum" localSheetId="0">#REF!</definedName>
    <definedName name="ToggleCheckSum" localSheetId="1">#REF!</definedName>
    <definedName name="ToggleCheckSum">#REF!</definedName>
    <definedName name="Total" localSheetId="0">#REF!</definedName>
    <definedName name="Total" localSheetId="1">#REF!</definedName>
    <definedName name="Total">#REF!</definedName>
    <definedName name="TravelMgt" localSheetId="1">#REF!</definedName>
    <definedName name="TravelMgt">#REF!</definedName>
    <definedName name="Turn_around_effect_of_prior_period_unrecorded_audit_differences__after_tax" localSheetId="1">'[10]SAD Schedule'!#REF!</definedName>
    <definedName name="Turn_around_effect_of_prior_period_unrecorded_audit_differences__after_tax">'[10]SAD Schedule'!#REF!</definedName>
    <definedName name="uicap">'[18]Current HC'!$C$195</definedName>
    <definedName name="uirate">'[18]Current HC'!$B$195</definedName>
    <definedName name="UnrecordedAuditDifferences" localSheetId="0">'[10]SAD Schedule'!#REF!</definedName>
    <definedName name="UnrecordedAuditDifferences" localSheetId="1">'[10]SAD Schedule'!#REF!</definedName>
    <definedName name="UnrecordedAuditDifferences">'[10]SAD Schedule'!#REF!</definedName>
    <definedName name="UpperEastSide" localSheetId="0">#REF!</definedName>
    <definedName name="UpperEastSide" localSheetId="1">#REF!</definedName>
    <definedName name="UpperEastSide">#REF!</definedName>
    <definedName name="UpperWestSide" localSheetId="0">#REF!</definedName>
    <definedName name="UpperWestSide" localSheetId="1">#REF!</definedName>
    <definedName name="UpperWestSide">#REF!</definedName>
    <definedName name="week" localSheetId="0">#REF!</definedName>
    <definedName name="week" localSheetId="1">#REF!</definedName>
    <definedName name="week">#REF!</definedName>
    <definedName name="Week1" localSheetId="1">#REF!</definedName>
    <definedName name="Week1">#REF!</definedName>
    <definedName name="Week2" localSheetId="1">#REF!</definedName>
    <definedName name="Week2">#REF!</definedName>
    <definedName name="Week3" localSheetId="1">#REF!</definedName>
    <definedName name="Week3">#REF!</definedName>
    <definedName name="Week4" localSheetId="1">#REF!</definedName>
    <definedName name="Week4">#REF!</definedName>
    <definedName name="Week5" localSheetId="1">#REF!</definedName>
    <definedName name="Week5">#REF!</definedName>
    <definedName name="week8" localSheetId="1">#REF!</definedName>
    <definedName name="week8">#REF!</definedName>
    <definedName name="wrn.client." localSheetId="0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0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0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FinalBook." localSheetId="0" hidden="1">{"IncomeStmt",#N/A,FALSE,"SumincV2";"YTDInc",#N/A,FALSE,"YTDInc";"balance sheet",#N/A,FALSE,"BSCF";"Ratios",#N/A,FALSE,"Ratios";"OtherInc",#N/A,FALSE,"OtherInc";"GenAdmin",#N/A,FALSE,"GA";"Marketing",#N/A,FALSE,"Mktg";"OtherExp",#N/A,FALSE,"OtherExp";"bsmw",#N/A,FALSE,"BSMW";"bsmwytd",#N/A,FALSE,"BSMWYTD";"Suminc1",#N/A,FALSE,"Suminc1";"GenAdmin1",#N/A,FALSE,"GA1";"Mktg1",#N/A,FALSE,"Mktg1";#N/A,#N/A,FALSE,"BSMW1"}</definedName>
    <definedName name="wrn.FinalBook." hidden="1">{"IncomeStmt",#N/A,FALSE,"SumincV2";"YTDInc",#N/A,FALSE,"YTDInc";"balance sheet",#N/A,FALSE,"BSCF";"Ratios",#N/A,FALSE,"Ratios";"OtherInc",#N/A,FALSE,"OtherInc";"GenAdmin",#N/A,FALSE,"GA";"Marketing",#N/A,FALSE,"Mktg";"OtherExp",#N/A,FALSE,"OtherExp";"bsmw",#N/A,FALSE,"BSMW";"bsmwytd",#N/A,FALSE,"BSMWYTD";"Suminc1",#N/A,FALSE,"Suminc1";"GenAdmin1",#N/A,FALSE,"GA1";"Mktg1",#N/A,FALSE,"Mktg1";#N/A,#N/A,FALSE,"BSMW1"}</definedName>
    <definedName name="wrn.FLASH." localSheetId="0" hidden="1">{"MONTH",#N/A,FALSE,"PBT FLASH";"TB",#N/A,FALSE,"PBT FLASH";"ADJ",#N/A,FALSE,"PBT FLASH";"YTD",#N/A,FALSE,"PBT FLASH"}</definedName>
    <definedName name="wrn.FLASH." hidden="1">{"MONTH",#N/A,FALSE,"PBT FLASH";"TB",#N/A,FALSE,"PBT FLASH";"ADJ",#N/A,FALSE,"PBT FLASH";"YTD",#N/A,FALSE,"PBT FLASH"}</definedName>
    <definedName name="wrn.Full._.report." localSheetId="0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Outs." localSheetId="0" hidden="1">{"BalShtSummary",#N/A,FALSE,"BSSummary";"BalShtDetail",#N/A,FALSE,"BSDetail";"PLSummary",#N/A,FALSE,"PLSummary";"PLDetail",#N/A,FALSE,"TB-PL";"MiscSchdls",#N/A,FALSE,"MiscSchdls"}</definedName>
    <definedName name="wrn.PrintOuts." hidden="1">{"BalShtSummary",#N/A,FALSE,"BSSummary";"BalShtDetail",#N/A,FALSE,"BSDetail";"PLSummary",#N/A,FALSE,"PLSummary";"PLDetail",#N/A,FALSE,"TB-PL";"MiscSchdls",#N/A,FALSE,"MiscSchdls"}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">[16]Data!$G$2</definedName>
    <definedName name="YesNoRange" localSheetId="0">#REF!</definedName>
    <definedName name="YesNoRange" localSheetId="1">#REF!</definedName>
    <definedName name="YesNoRange">#REF!</definedName>
    <definedName name="YTDAOPData">[4]AOP2011!$IM$11:$JH$126</definedName>
    <definedName name="YTDAOPStore">[4]AOP2011!$IM$5:$JH$5</definedName>
    <definedName name="YTDCostCenterData">'[19]2011YTD'!$D$4:$U$4</definedName>
    <definedName name="YTDFYData">'[19]2011YTD'!$D$5:$U$100</definedName>
    <definedName name="YTDGLCode">'[19]2011YTD'!$A$5:$A$100</definedName>
    <definedName name="YTDPeriod">'[4]2011'!$D$4:$AA$4</definedName>
    <definedName name="YTDPYData">'[4]2010'!$HY$5:$IR$148</definedName>
    <definedName name="YTDPYStore">'[4]2010'!$HY$2:$IR$2</definedName>
  </definedNames>
  <calcPr calcId="191029" iterate="1" iterateCount="100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5" l="1"/>
  <c r="E142" i="5"/>
  <c r="D23" i="5"/>
  <c r="E62" i="13"/>
  <c r="F62" i="13"/>
  <c r="G62" i="13"/>
  <c r="H62" i="13"/>
  <c r="D62" i="13"/>
  <c r="E55" i="13"/>
  <c r="F55" i="13"/>
  <c r="G55" i="13"/>
  <c r="H55" i="13"/>
  <c r="D55" i="13"/>
  <c r="E92" i="13"/>
  <c r="F92" i="13"/>
  <c r="G92" i="13"/>
  <c r="H92" i="13"/>
  <c r="D92" i="13"/>
  <c r="E80" i="13"/>
  <c r="F80" i="13"/>
  <c r="G80" i="13"/>
  <c r="H80" i="13"/>
  <c r="D80" i="13"/>
  <c r="E23" i="13"/>
  <c r="F23" i="13"/>
  <c r="G23" i="13"/>
  <c r="H23" i="13"/>
  <c r="D23" i="13"/>
  <c r="E91" i="13"/>
  <c r="F91" i="13"/>
  <c r="G91" i="13"/>
  <c r="H91" i="13"/>
  <c r="D91" i="13"/>
  <c r="E90" i="13"/>
  <c r="F90" i="13"/>
  <c r="G90" i="13"/>
  <c r="H90" i="13"/>
  <c r="D90" i="13"/>
  <c r="E144" i="13"/>
  <c r="F144" i="13"/>
  <c r="G144" i="13"/>
  <c r="H144" i="13"/>
  <c r="D144" i="13"/>
  <c r="F142" i="13"/>
  <c r="E142" i="13"/>
  <c r="D142" i="13"/>
  <c r="D96" i="13"/>
  <c r="E88" i="13"/>
  <c r="F88" i="13"/>
  <c r="G88" i="13"/>
  <c r="H88" i="13"/>
  <c r="D88" i="13"/>
  <c r="E84" i="13"/>
  <c r="F84" i="13"/>
  <c r="G84" i="13"/>
  <c r="H84" i="13"/>
  <c r="D84" i="13"/>
  <c r="E81" i="13"/>
  <c r="F81" i="13"/>
  <c r="G81" i="13"/>
  <c r="H81" i="13"/>
  <c r="D81" i="13"/>
  <c r="E78" i="13"/>
  <c r="F78" i="13"/>
  <c r="G78" i="13"/>
  <c r="H78" i="13"/>
  <c r="D78" i="13"/>
  <c r="E77" i="13"/>
  <c r="F77" i="13"/>
  <c r="G77" i="13"/>
  <c r="H77" i="13"/>
  <c r="D77" i="13"/>
  <c r="E16" i="13"/>
  <c r="F16" i="13"/>
  <c r="G16" i="13"/>
  <c r="H16" i="13"/>
  <c r="D16" i="13"/>
  <c r="E66" i="13"/>
  <c r="F66" i="13"/>
  <c r="G66" i="13"/>
  <c r="H66" i="13"/>
  <c r="D66" i="13"/>
  <c r="E50" i="13"/>
  <c r="F50" i="13"/>
  <c r="G50" i="13"/>
  <c r="H50" i="13"/>
  <c r="E51" i="13"/>
  <c r="F51" i="13"/>
  <c r="G51" i="13"/>
  <c r="H51" i="13"/>
  <c r="E52" i="13"/>
  <c r="F52" i="13"/>
  <c r="G52" i="13"/>
  <c r="H52" i="13"/>
  <c r="D52" i="13"/>
  <c r="D51" i="13"/>
  <c r="D50" i="13"/>
  <c r="E49" i="13"/>
  <c r="F49" i="13"/>
  <c r="G49" i="13"/>
  <c r="H49" i="13"/>
  <c r="D49" i="13"/>
  <c r="E46" i="13"/>
  <c r="F46" i="13"/>
  <c r="G46" i="13"/>
  <c r="H46" i="13"/>
  <c r="D46" i="13"/>
  <c r="E45" i="13"/>
  <c r="F45" i="13"/>
  <c r="G45" i="13"/>
  <c r="H45" i="13"/>
  <c r="D45" i="13"/>
  <c r="E44" i="13"/>
  <c r="F44" i="13"/>
  <c r="G44" i="13"/>
  <c r="H44" i="13"/>
  <c r="D44" i="13"/>
  <c r="E40" i="13"/>
  <c r="F40" i="13"/>
  <c r="G40" i="13"/>
  <c r="H40" i="13"/>
  <c r="E41" i="13"/>
  <c r="F41" i="13"/>
  <c r="G41" i="13"/>
  <c r="H41" i="13"/>
  <c r="D41" i="13"/>
  <c r="D40" i="13"/>
  <c r="E119" i="13"/>
  <c r="F119" i="13"/>
  <c r="G119" i="13"/>
  <c r="H119" i="13"/>
  <c r="E115" i="13"/>
  <c r="F115" i="13"/>
  <c r="G115" i="13"/>
  <c r="H115" i="13"/>
  <c r="D25" i="13"/>
  <c r="E25" i="13"/>
  <c r="F25" i="13"/>
  <c r="G25" i="13"/>
  <c r="H25" i="13"/>
  <c r="C143" i="13"/>
  <c r="C144" i="13"/>
  <c r="B143" i="13"/>
  <c r="B144" i="13"/>
  <c r="C132" i="13"/>
  <c r="B132" i="13"/>
  <c r="B133" i="13"/>
  <c r="C130" i="13"/>
  <c r="B130" i="13"/>
  <c r="C128" i="13"/>
  <c r="B128" i="13"/>
  <c r="B129" i="13"/>
  <c r="C124" i="13"/>
  <c r="B124" i="13"/>
  <c r="B125" i="13"/>
  <c r="C122" i="13"/>
  <c r="B122" i="13"/>
  <c r="B126" i="13"/>
  <c r="C119" i="13"/>
  <c r="B119" i="13"/>
  <c r="B117" i="13"/>
  <c r="C112" i="13"/>
  <c r="D118" i="13"/>
  <c r="E118" i="13"/>
  <c r="F118" i="13"/>
  <c r="G118" i="13"/>
  <c r="H118" i="13"/>
  <c r="C117" i="13"/>
  <c r="D112" i="13"/>
  <c r="C115" i="13"/>
  <c r="B115" i="13"/>
  <c r="B116" i="13"/>
  <c r="C109" i="13"/>
  <c r="B109" i="13"/>
  <c r="C106" i="13"/>
  <c r="D101" i="13"/>
  <c r="B106" i="13"/>
  <c r="C97" i="13"/>
  <c r="C71" i="13"/>
  <c r="B71" i="13"/>
  <c r="E70" i="13"/>
  <c r="F70" i="13"/>
  <c r="G70" i="13"/>
  <c r="H70" i="13"/>
  <c r="D70" i="13"/>
  <c r="D69" i="13"/>
  <c r="E69" i="13"/>
  <c r="F69" i="13"/>
  <c r="G69" i="13"/>
  <c r="H69" i="13"/>
  <c r="D67" i="13"/>
  <c r="E67" i="13"/>
  <c r="F67" i="13"/>
  <c r="G67" i="13"/>
  <c r="H67" i="13"/>
  <c r="D64" i="13"/>
  <c r="E64" i="13"/>
  <c r="F64" i="13"/>
  <c r="G64" i="13"/>
  <c r="H64" i="13"/>
  <c r="D63" i="13"/>
  <c r="E63" i="13"/>
  <c r="F63" i="13"/>
  <c r="G63" i="13"/>
  <c r="H63" i="13"/>
  <c r="C60" i="13"/>
  <c r="C72" i="13"/>
  <c r="B60" i="13"/>
  <c r="B72" i="13"/>
  <c r="D58" i="13"/>
  <c r="E58" i="13"/>
  <c r="F58" i="13"/>
  <c r="G58" i="13"/>
  <c r="H58" i="13"/>
  <c r="C53" i="13"/>
  <c r="C47" i="13"/>
  <c r="B47" i="13"/>
  <c r="C42" i="13"/>
  <c r="B42" i="13"/>
  <c r="B53" i="13"/>
  <c r="D32" i="13"/>
  <c r="E32" i="13"/>
  <c r="F32" i="13"/>
  <c r="G32" i="13"/>
  <c r="H32" i="13"/>
  <c r="B18" i="13"/>
  <c r="B15" i="13"/>
  <c r="C14" i="13"/>
  <c r="B14" i="13"/>
  <c r="B13" i="13"/>
  <c r="C9" i="13"/>
  <c r="B9" i="13"/>
  <c r="B105" i="13"/>
  <c r="C2" i="13"/>
  <c r="D2" i="13"/>
  <c r="E2" i="13"/>
  <c r="F2" i="13"/>
  <c r="G2" i="13"/>
  <c r="H2" i="13"/>
  <c r="C108" i="13"/>
  <c r="D9" i="13"/>
  <c r="C19" i="13"/>
  <c r="C21" i="13"/>
  <c r="C26" i="13"/>
  <c r="C131" i="13"/>
  <c r="C10" i="13"/>
  <c r="C134" i="13"/>
  <c r="C136" i="13"/>
  <c r="C105" i="13"/>
  <c r="C116" i="13"/>
  <c r="C123" i="13"/>
  <c r="B123" i="13"/>
  <c r="C133" i="13"/>
  <c r="B134" i="13"/>
  <c r="B136" i="13"/>
  <c r="B16" i="13"/>
  <c r="B19" i="13"/>
  <c r="B21" i="13"/>
  <c r="B26" i="13"/>
  <c r="B73" i="13"/>
  <c r="C16" i="13"/>
  <c r="C113" i="13"/>
  <c r="C114" i="13"/>
  <c r="C125" i="13"/>
  <c r="C126" i="13"/>
  <c r="B131" i="13"/>
  <c r="D140" i="13"/>
  <c r="D143" i="13"/>
  <c r="E140" i="13"/>
  <c r="E143" i="13"/>
  <c r="C73" i="13"/>
  <c r="C13" i="13"/>
  <c r="C15" i="13"/>
  <c r="C18" i="13"/>
  <c r="C102" i="13"/>
  <c r="C103" i="13"/>
  <c r="B108" i="13"/>
  <c r="C129" i="13"/>
  <c r="C98" i="13"/>
  <c r="D115" i="13"/>
  <c r="D104" i="13"/>
  <c r="D122" i="13"/>
  <c r="D130" i="13"/>
  <c r="D57" i="13"/>
  <c r="D12" i="13"/>
  <c r="D17" i="13"/>
  <c r="D132" i="13"/>
  <c r="D59" i="13"/>
  <c r="D113" i="13"/>
  <c r="D117" i="13"/>
  <c r="D128" i="13"/>
  <c r="D124" i="13"/>
  <c r="D39" i="13"/>
  <c r="D102" i="13"/>
  <c r="D14" i="13"/>
  <c r="E9" i="13"/>
  <c r="D107" i="13"/>
  <c r="D109" i="13"/>
  <c r="B28" i="13"/>
  <c r="B29" i="13"/>
  <c r="C29" i="13"/>
  <c r="C28" i="13"/>
  <c r="F140" i="13"/>
  <c r="F143" i="13"/>
  <c r="H55" i="5"/>
  <c r="E90" i="5"/>
  <c r="F90" i="5"/>
  <c r="G90" i="5"/>
  <c r="H90" i="5"/>
  <c r="D90" i="5"/>
  <c r="D142" i="5"/>
  <c r="D91" i="5"/>
  <c r="E112" i="13"/>
  <c r="D119" i="13"/>
  <c r="D47" i="13"/>
  <c r="D106" i="13"/>
  <c r="D126" i="13"/>
  <c r="D38" i="13"/>
  <c r="E104" i="13"/>
  <c r="E130" i="13"/>
  <c r="E57" i="13"/>
  <c r="F9" i="13"/>
  <c r="E128" i="13"/>
  <c r="E124" i="13"/>
  <c r="E39" i="13"/>
  <c r="E17" i="13"/>
  <c r="E14" i="13"/>
  <c r="E113" i="13"/>
  <c r="E102" i="13"/>
  <c r="E122" i="13"/>
  <c r="E132" i="13"/>
  <c r="E59" i="13"/>
  <c r="E12" i="13"/>
  <c r="E107" i="13"/>
  <c r="E109" i="13"/>
  <c r="D134" i="13"/>
  <c r="J134" i="13"/>
  <c r="D56" i="13"/>
  <c r="D60" i="13"/>
  <c r="D19" i="13"/>
  <c r="D21" i="13"/>
  <c r="C33" i="13"/>
  <c r="C31" i="13"/>
  <c r="G140" i="13"/>
  <c r="B31" i="13"/>
  <c r="B33" i="13"/>
  <c r="D25" i="5"/>
  <c r="E25" i="5"/>
  <c r="C143" i="5"/>
  <c r="C144" i="5"/>
  <c r="B143" i="5"/>
  <c r="B144" i="5"/>
  <c r="C132" i="5"/>
  <c r="B132" i="5"/>
  <c r="C130" i="5"/>
  <c r="B130" i="5"/>
  <c r="C128" i="5"/>
  <c r="C134" i="5"/>
  <c r="B128" i="5"/>
  <c r="C124" i="5"/>
  <c r="B124" i="5"/>
  <c r="C122" i="5"/>
  <c r="B122" i="5"/>
  <c r="C119" i="5"/>
  <c r="C117" i="5"/>
  <c r="B119" i="5"/>
  <c r="B117" i="5"/>
  <c r="D118" i="5"/>
  <c r="E118" i="5"/>
  <c r="F118" i="5"/>
  <c r="G118" i="5"/>
  <c r="H118" i="5"/>
  <c r="C115" i="5"/>
  <c r="B115" i="5"/>
  <c r="C112" i="5"/>
  <c r="C109" i="5"/>
  <c r="B109" i="5"/>
  <c r="C106" i="5"/>
  <c r="D101" i="5"/>
  <c r="B106" i="5"/>
  <c r="C97" i="5"/>
  <c r="C98" i="5"/>
  <c r="C71" i="5"/>
  <c r="B71" i="5"/>
  <c r="D70" i="5"/>
  <c r="E70" i="5"/>
  <c r="F70" i="5"/>
  <c r="G70" i="5"/>
  <c r="H70" i="5"/>
  <c r="D69" i="5"/>
  <c r="E69" i="5"/>
  <c r="F69" i="5"/>
  <c r="G69" i="5"/>
  <c r="H69" i="5"/>
  <c r="D67" i="5"/>
  <c r="E67" i="5"/>
  <c r="F67" i="5"/>
  <c r="G67" i="5"/>
  <c r="H67" i="5"/>
  <c r="D66" i="5"/>
  <c r="E66" i="5"/>
  <c r="F66" i="5"/>
  <c r="G66" i="5"/>
  <c r="D64" i="5"/>
  <c r="E64" i="5"/>
  <c r="F64" i="5"/>
  <c r="G64" i="5"/>
  <c r="H64" i="5"/>
  <c r="D63" i="5"/>
  <c r="E63" i="5"/>
  <c r="F63" i="5"/>
  <c r="G63" i="5"/>
  <c r="H63" i="5"/>
  <c r="C60" i="5"/>
  <c r="B60" i="5"/>
  <c r="D58" i="5"/>
  <c r="E58" i="5"/>
  <c r="F58" i="5"/>
  <c r="D52" i="5"/>
  <c r="E52" i="5"/>
  <c r="F52" i="5"/>
  <c r="G52" i="5"/>
  <c r="H52" i="5"/>
  <c r="D51" i="5"/>
  <c r="E51" i="5"/>
  <c r="F51" i="5"/>
  <c r="G51" i="5"/>
  <c r="H51" i="5"/>
  <c r="D50" i="5"/>
  <c r="E50" i="5"/>
  <c r="F50" i="5"/>
  <c r="G50" i="5"/>
  <c r="H50" i="5"/>
  <c r="C47" i="5"/>
  <c r="B47" i="5"/>
  <c r="D46" i="5"/>
  <c r="E46" i="5"/>
  <c r="F46" i="5"/>
  <c r="G46" i="5"/>
  <c r="H46" i="5"/>
  <c r="C42" i="5"/>
  <c r="C53" i="5"/>
  <c r="B42" i="5"/>
  <c r="B53" i="5"/>
  <c r="D41" i="5"/>
  <c r="E41" i="5"/>
  <c r="F41" i="5"/>
  <c r="G41" i="5"/>
  <c r="H41" i="5"/>
  <c r="D40" i="5"/>
  <c r="E40" i="5"/>
  <c r="F40" i="5"/>
  <c r="G40" i="5"/>
  <c r="H40" i="5"/>
  <c r="H32" i="5"/>
  <c r="D32" i="5"/>
  <c r="E32" i="5"/>
  <c r="F32" i="5"/>
  <c r="G32" i="5"/>
  <c r="C16" i="5"/>
  <c r="B16" i="5"/>
  <c r="C14" i="5"/>
  <c r="B14" i="5"/>
  <c r="C9" i="5"/>
  <c r="C116" i="5"/>
  <c r="B9" i="5"/>
  <c r="B18" i="5"/>
  <c r="C2" i="5"/>
  <c r="D2" i="5"/>
  <c r="E2" i="5"/>
  <c r="F2" i="5"/>
  <c r="G2" i="5"/>
  <c r="H2" i="5"/>
  <c r="G142" i="13"/>
  <c r="G143" i="13"/>
  <c r="E126" i="13"/>
  <c r="E38" i="13"/>
  <c r="E101" i="13"/>
  <c r="E106" i="13"/>
  <c r="E19" i="13"/>
  <c r="E21" i="13"/>
  <c r="E134" i="13"/>
  <c r="E56" i="13"/>
  <c r="E60" i="13"/>
  <c r="G9" i="13"/>
  <c r="F132" i="13"/>
  <c r="F59" i="13"/>
  <c r="F12" i="13"/>
  <c r="F113" i="13"/>
  <c r="F102" i="13"/>
  <c r="F122" i="13"/>
  <c r="F104" i="13"/>
  <c r="F130" i="13"/>
  <c r="F57" i="13"/>
  <c r="F128" i="13"/>
  <c r="F124" i="13"/>
  <c r="F39" i="13"/>
  <c r="F17" i="13"/>
  <c r="F14" i="13"/>
  <c r="F107" i="13"/>
  <c r="J126" i="13"/>
  <c r="J137" i="13"/>
  <c r="D136" i="13"/>
  <c r="D137" i="13"/>
  <c r="E117" i="13"/>
  <c r="C133" i="5"/>
  <c r="D81" i="5"/>
  <c r="D49" i="5"/>
  <c r="E49" i="5"/>
  <c r="C19" i="5"/>
  <c r="C21" i="5"/>
  <c r="C26" i="5"/>
  <c r="D96" i="5"/>
  <c r="B108" i="5"/>
  <c r="B13" i="5"/>
  <c r="B15" i="5"/>
  <c r="B125" i="5"/>
  <c r="C113" i="5"/>
  <c r="C102" i="5"/>
  <c r="C103" i="5"/>
  <c r="D112" i="5"/>
  <c r="F25" i="5"/>
  <c r="E81" i="5"/>
  <c r="C10" i="5"/>
  <c r="B72" i="5"/>
  <c r="B73" i="5"/>
  <c r="C108" i="5"/>
  <c r="C72" i="5"/>
  <c r="B116" i="5"/>
  <c r="B123" i="5"/>
  <c r="C131" i="5"/>
  <c r="C125" i="5"/>
  <c r="B19" i="5"/>
  <c r="C123" i="5"/>
  <c r="B134" i="5"/>
  <c r="D9" i="5"/>
  <c r="G58" i="5"/>
  <c r="H58" i="5"/>
  <c r="H66" i="5"/>
  <c r="C73" i="5"/>
  <c r="B126" i="5"/>
  <c r="C13" i="5"/>
  <c r="C15" i="5"/>
  <c r="C18" i="5"/>
  <c r="B21" i="5"/>
  <c r="B26" i="5"/>
  <c r="B105" i="5"/>
  <c r="C126" i="5"/>
  <c r="C136" i="5"/>
  <c r="B129" i="5"/>
  <c r="B131" i="5"/>
  <c r="B133" i="5"/>
  <c r="D140" i="5"/>
  <c r="D143" i="5"/>
  <c r="C105" i="5"/>
  <c r="C129" i="5"/>
  <c r="H140" i="13"/>
  <c r="F112" i="13"/>
  <c r="F117" i="13"/>
  <c r="E47" i="13"/>
  <c r="F19" i="13"/>
  <c r="F21" i="13"/>
  <c r="F101" i="13"/>
  <c r="F106" i="13"/>
  <c r="F126" i="13"/>
  <c r="F136" i="13"/>
  <c r="F38" i="13"/>
  <c r="F109" i="13"/>
  <c r="F134" i="13"/>
  <c r="F56" i="13"/>
  <c r="F60" i="13"/>
  <c r="H9" i="13"/>
  <c r="G14" i="13"/>
  <c r="G132" i="13"/>
  <c r="G59" i="13"/>
  <c r="G12" i="13"/>
  <c r="G104" i="13"/>
  <c r="G130" i="13"/>
  <c r="G57" i="13"/>
  <c r="G113" i="13"/>
  <c r="G102" i="13"/>
  <c r="G122" i="13"/>
  <c r="G128" i="13"/>
  <c r="G124" i="13"/>
  <c r="G39" i="13"/>
  <c r="G17" i="13"/>
  <c r="G107" i="13"/>
  <c r="G109" i="13"/>
  <c r="E136" i="13"/>
  <c r="E137" i="13"/>
  <c r="C114" i="5"/>
  <c r="F81" i="5"/>
  <c r="G25" i="5"/>
  <c r="F49" i="5"/>
  <c r="B136" i="5"/>
  <c r="D115" i="5"/>
  <c r="D117" i="5"/>
  <c r="E9" i="5"/>
  <c r="D132" i="5"/>
  <c r="D59" i="5"/>
  <c r="D104" i="5"/>
  <c r="D14" i="5"/>
  <c r="D128" i="5"/>
  <c r="D113" i="5"/>
  <c r="D17" i="5"/>
  <c r="D124" i="5"/>
  <c r="D39" i="5"/>
  <c r="D130" i="5"/>
  <c r="D57" i="5"/>
  <c r="D122" i="5"/>
  <c r="D12" i="5"/>
  <c r="D102" i="5"/>
  <c r="D108" i="5"/>
  <c r="C29" i="5"/>
  <c r="C28" i="5"/>
  <c r="D144" i="5"/>
  <c r="E140" i="5"/>
  <c r="B29" i="5"/>
  <c r="B28" i="5"/>
  <c r="H142" i="13"/>
  <c r="H143" i="13"/>
  <c r="G126" i="13"/>
  <c r="G38" i="13"/>
  <c r="H113" i="13"/>
  <c r="H102" i="13"/>
  <c r="H122" i="13"/>
  <c r="H128" i="13"/>
  <c r="H124" i="13"/>
  <c r="H39" i="13"/>
  <c r="H17" i="13"/>
  <c r="H12" i="13"/>
  <c r="H19" i="13"/>
  <c r="H21" i="13"/>
  <c r="H104" i="13"/>
  <c r="H14" i="13"/>
  <c r="H132" i="13"/>
  <c r="H59" i="13"/>
  <c r="H130" i="13"/>
  <c r="H57" i="13"/>
  <c r="H107" i="13"/>
  <c r="H109" i="13"/>
  <c r="G101" i="13"/>
  <c r="G106" i="13"/>
  <c r="G19" i="13"/>
  <c r="G21" i="13"/>
  <c r="G112" i="13"/>
  <c r="G117" i="13"/>
  <c r="F47" i="13"/>
  <c r="F137" i="13"/>
  <c r="G134" i="13"/>
  <c r="G56" i="13"/>
  <c r="G60" i="13"/>
  <c r="G49" i="5"/>
  <c r="E112" i="5"/>
  <c r="D119" i="5"/>
  <c r="D45" i="5"/>
  <c r="D47" i="5"/>
  <c r="D92" i="5"/>
  <c r="D80" i="5"/>
  <c r="E108" i="5"/>
  <c r="D107" i="5"/>
  <c r="D109" i="5"/>
  <c r="D84" i="5"/>
  <c r="D106" i="5"/>
  <c r="D16" i="5"/>
  <c r="G81" i="5"/>
  <c r="H25" i="5"/>
  <c r="H81" i="5"/>
  <c r="D126" i="5"/>
  <c r="D38" i="5"/>
  <c r="E143" i="5"/>
  <c r="F140" i="5"/>
  <c r="D56" i="5"/>
  <c r="D134" i="5"/>
  <c r="E128" i="5"/>
  <c r="E115" i="5"/>
  <c r="E130" i="5"/>
  <c r="E57" i="5"/>
  <c r="E124" i="5"/>
  <c r="E39" i="5"/>
  <c r="E122" i="5"/>
  <c r="E132" i="5"/>
  <c r="E59" i="5"/>
  <c r="E113" i="5"/>
  <c r="E17" i="5"/>
  <c r="F9" i="5"/>
  <c r="E104" i="5"/>
  <c r="E16" i="5"/>
  <c r="E77" i="5"/>
  <c r="E14" i="5"/>
  <c r="E12" i="5"/>
  <c r="E102" i="5"/>
  <c r="B33" i="5"/>
  <c r="B31" i="5"/>
  <c r="C33" i="5"/>
  <c r="C31" i="5"/>
  <c r="H112" i="13"/>
  <c r="H117" i="13"/>
  <c r="H47" i="13"/>
  <c r="G47" i="13"/>
  <c r="H126" i="13"/>
  <c r="H38" i="13"/>
  <c r="G136" i="13"/>
  <c r="G137" i="13"/>
  <c r="H101" i="13"/>
  <c r="H106" i="13"/>
  <c r="H134" i="13"/>
  <c r="H56" i="13"/>
  <c r="H60" i="13"/>
  <c r="D31" i="5"/>
  <c r="E31" i="5"/>
  <c r="F31" i="5"/>
  <c r="G31" i="5"/>
  <c r="H31" i="5"/>
  <c r="E19" i="5"/>
  <c r="E21" i="5"/>
  <c r="D136" i="5"/>
  <c r="D137" i="5"/>
  <c r="D78" i="5"/>
  <c r="F142" i="5"/>
  <c r="F132" i="5"/>
  <c r="F59" i="5"/>
  <c r="F122" i="5"/>
  <c r="F102" i="5"/>
  <c r="F12" i="5"/>
  <c r="F113" i="5"/>
  <c r="F17" i="5"/>
  <c r="G9" i="5"/>
  <c r="F130" i="5"/>
  <c r="F57" i="5"/>
  <c r="F128" i="5"/>
  <c r="F115" i="5"/>
  <c r="F124" i="5"/>
  <c r="F39" i="5"/>
  <c r="F104" i="5"/>
  <c r="F14" i="5"/>
  <c r="E126" i="5"/>
  <c r="E136" i="5"/>
  <c r="E38" i="5"/>
  <c r="E134" i="5"/>
  <c r="E56" i="5"/>
  <c r="E101" i="5"/>
  <c r="E106" i="5"/>
  <c r="D44" i="5"/>
  <c r="E84" i="5"/>
  <c r="E144" i="5"/>
  <c r="E91" i="5"/>
  <c r="D55" i="5"/>
  <c r="D19" i="5"/>
  <c r="D21" i="5"/>
  <c r="H49" i="5"/>
  <c r="E107" i="5"/>
  <c r="E109" i="5"/>
  <c r="F108" i="5"/>
  <c r="E117" i="5"/>
  <c r="H136" i="13"/>
  <c r="H137" i="13"/>
  <c r="E137" i="5"/>
  <c r="E78" i="5"/>
  <c r="F101" i="5"/>
  <c r="F106" i="5"/>
  <c r="E44" i="5"/>
  <c r="F38" i="5"/>
  <c r="F126" i="5"/>
  <c r="E119" i="5"/>
  <c r="E45" i="5"/>
  <c r="E47" i="5"/>
  <c r="F112" i="5"/>
  <c r="F117" i="5"/>
  <c r="F56" i="5"/>
  <c r="F134" i="5"/>
  <c r="G108" i="5"/>
  <c r="F107" i="5"/>
  <c r="F109" i="5"/>
  <c r="F16" i="5"/>
  <c r="F91" i="5"/>
  <c r="E55" i="5"/>
  <c r="D60" i="5"/>
  <c r="D62" i="5"/>
  <c r="E92" i="5"/>
  <c r="E23" i="5"/>
  <c r="E80" i="5"/>
  <c r="G130" i="5"/>
  <c r="G57" i="5"/>
  <c r="G124" i="5"/>
  <c r="G39" i="5"/>
  <c r="G104" i="5"/>
  <c r="G14" i="5"/>
  <c r="G128" i="5"/>
  <c r="G115" i="5"/>
  <c r="G122" i="5"/>
  <c r="G102" i="5"/>
  <c r="G84" i="5"/>
  <c r="G12" i="5"/>
  <c r="G132" i="5"/>
  <c r="G59" i="5"/>
  <c r="G113" i="5"/>
  <c r="G17" i="5"/>
  <c r="H9" i="5"/>
  <c r="F84" i="5"/>
  <c r="F143" i="5"/>
  <c r="F136" i="5"/>
  <c r="F19" i="5"/>
  <c r="F21" i="5"/>
  <c r="F77" i="5"/>
  <c r="H113" i="5"/>
  <c r="H17" i="5"/>
  <c r="H122" i="5"/>
  <c r="H130" i="5"/>
  <c r="H57" i="5"/>
  <c r="H128" i="5"/>
  <c r="H115" i="5"/>
  <c r="H124" i="5"/>
  <c r="H39" i="5"/>
  <c r="H104" i="5"/>
  <c r="H14" i="5"/>
  <c r="H132" i="5"/>
  <c r="H59" i="5"/>
  <c r="H102" i="5"/>
  <c r="H12" i="5"/>
  <c r="G134" i="5"/>
  <c r="G56" i="5"/>
  <c r="E60" i="5"/>
  <c r="E62" i="5"/>
  <c r="F119" i="5"/>
  <c r="F45" i="5"/>
  <c r="F47" i="5"/>
  <c r="G112" i="5"/>
  <c r="G117" i="5"/>
  <c r="F137" i="5"/>
  <c r="F78" i="5"/>
  <c r="H108" i="5"/>
  <c r="H107" i="5"/>
  <c r="G107" i="5"/>
  <c r="G109" i="5"/>
  <c r="F144" i="5"/>
  <c r="G140" i="5"/>
  <c r="G142" i="5"/>
  <c r="G126" i="5"/>
  <c r="G136" i="5"/>
  <c r="G38" i="5"/>
  <c r="G16" i="5"/>
  <c r="G77" i="5"/>
  <c r="F44" i="5"/>
  <c r="G101" i="5"/>
  <c r="G106" i="5"/>
  <c r="H16" i="5"/>
  <c r="H77" i="5"/>
  <c r="G19" i="5"/>
  <c r="G21" i="5"/>
  <c r="H101" i="5"/>
  <c r="H106" i="5"/>
  <c r="H44" i="5"/>
  <c r="G44" i="5"/>
  <c r="G119" i="5"/>
  <c r="G45" i="5"/>
  <c r="G47" i="5"/>
  <c r="H112" i="5"/>
  <c r="H117" i="5"/>
  <c r="H119" i="5"/>
  <c r="H45" i="5"/>
  <c r="H47" i="5"/>
  <c r="H56" i="5"/>
  <c r="H60" i="5"/>
  <c r="H134" i="5"/>
  <c r="G143" i="5"/>
  <c r="F55" i="5"/>
  <c r="G91" i="5"/>
  <c r="H19" i="5"/>
  <c r="H21" i="5"/>
  <c r="F92" i="5"/>
  <c r="F23" i="5"/>
  <c r="H84" i="5"/>
  <c r="H126" i="5"/>
  <c r="H136" i="5"/>
  <c r="H137" i="5"/>
  <c r="H78" i="5"/>
  <c r="H38" i="5"/>
  <c r="G137" i="5"/>
  <c r="G78" i="5"/>
  <c r="H109" i="5"/>
  <c r="F80" i="5"/>
  <c r="F60" i="5"/>
  <c r="F62" i="5"/>
  <c r="G144" i="5"/>
  <c r="H140" i="5"/>
  <c r="H142" i="5"/>
  <c r="H143" i="5"/>
  <c r="H91" i="5"/>
  <c r="G55" i="5"/>
  <c r="G92" i="5"/>
  <c r="G23" i="5"/>
  <c r="G60" i="5"/>
  <c r="G62" i="5"/>
  <c r="G80" i="5"/>
  <c r="H144" i="5"/>
  <c r="H62" i="5"/>
  <c r="H92" i="5"/>
  <c r="H23" i="5"/>
  <c r="H80" i="5"/>
  <c r="D24" i="13"/>
  <c r="E24" i="13"/>
  <c r="F24" i="13"/>
  <c r="G24" i="13"/>
  <c r="H24" i="13"/>
  <c r="D26" i="13"/>
  <c r="E26" i="13"/>
  <c r="F26" i="13"/>
  <c r="G26" i="13"/>
  <c r="H26" i="13"/>
  <c r="D27" i="13"/>
  <c r="E27" i="13"/>
  <c r="F27" i="13"/>
  <c r="G27" i="13"/>
  <c r="H27" i="13"/>
  <c r="D29" i="13"/>
  <c r="E29" i="13"/>
  <c r="F29" i="13"/>
  <c r="G29" i="13"/>
  <c r="H29" i="13"/>
  <c r="D30" i="13"/>
  <c r="E30" i="13"/>
  <c r="F30" i="13"/>
  <c r="G30" i="13"/>
  <c r="H30" i="13"/>
  <c r="D33" i="13"/>
  <c r="E33" i="13"/>
  <c r="F33" i="13"/>
  <c r="G33" i="13"/>
  <c r="H33" i="13"/>
  <c r="D37" i="13"/>
  <c r="E37" i="13"/>
  <c r="F37" i="13"/>
  <c r="G37" i="13"/>
  <c r="H37" i="13"/>
  <c r="D42" i="13"/>
  <c r="E42" i="13"/>
  <c r="F42" i="13"/>
  <c r="G42" i="13"/>
  <c r="H42" i="13"/>
  <c r="D53" i="13"/>
  <c r="E53" i="13"/>
  <c r="F53" i="13"/>
  <c r="G53" i="13"/>
  <c r="H53" i="13"/>
  <c r="D68" i="13"/>
  <c r="E68" i="13"/>
  <c r="F68" i="13"/>
  <c r="G68" i="13"/>
  <c r="H68" i="13"/>
  <c r="D71" i="13"/>
  <c r="E71" i="13"/>
  <c r="F71" i="13"/>
  <c r="G71" i="13"/>
  <c r="H71" i="13"/>
  <c r="D72" i="13"/>
  <c r="E72" i="13"/>
  <c r="F72" i="13"/>
  <c r="G72" i="13"/>
  <c r="H72" i="13"/>
  <c r="D73" i="13"/>
  <c r="E73" i="13"/>
  <c r="F73" i="13"/>
  <c r="G73" i="13"/>
  <c r="H73" i="13"/>
  <c r="D76" i="13"/>
  <c r="E76" i="13"/>
  <c r="F76" i="13"/>
  <c r="G76" i="13"/>
  <c r="H76" i="13"/>
  <c r="D79" i="13"/>
  <c r="E79" i="13"/>
  <c r="F79" i="13"/>
  <c r="G79" i="13"/>
  <c r="H79" i="13"/>
  <c r="D82" i="13"/>
  <c r="E82" i="13"/>
  <c r="F82" i="13"/>
  <c r="G82" i="13"/>
  <c r="H82" i="13"/>
  <c r="D85" i="13"/>
  <c r="E85" i="13"/>
  <c r="F85" i="13"/>
  <c r="G85" i="13"/>
  <c r="H85" i="13"/>
  <c r="D86" i="13"/>
  <c r="E86" i="13"/>
  <c r="F86" i="13"/>
  <c r="G86" i="13"/>
  <c r="H86" i="13"/>
  <c r="D89" i="13"/>
  <c r="E89" i="13"/>
  <c r="F89" i="13"/>
  <c r="G89" i="13"/>
  <c r="H89" i="13"/>
  <c r="D93" i="13"/>
  <c r="E93" i="13"/>
  <c r="F93" i="13"/>
  <c r="G93" i="13"/>
  <c r="H93" i="13"/>
  <c r="D95" i="13"/>
  <c r="E95" i="13"/>
  <c r="F95" i="13"/>
  <c r="G95" i="13"/>
  <c r="H95" i="13"/>
  <c r="E96" i="13"/>
  <c r="F96" i="13"/>
  <c r="G96" i="13"/>
  <c r="H96" i="13"/>
  <c r="D97" i="13"/>
  <c r="E97" i="13"/>
  <c r="F97" i="13"/>
  <c r="G97" i="13"/>
  <c r="H97" i="13"/>
  <c r="D98" i="13"/>
  <c r="E98" i="13"/>
  <c r="F98" i="13"/>
  <c r="G98" i="13"/>
  <c r="H98" i="13"/>
  <c r="D24" i="5"/>
  <c r="E24" i="5"/>
  <c r="F24" i="5"/>
  <c r="G24" i="5"/>
  <c r="H24" i="5"/>
  <c r="D26" i="5"/>
  <c r="E26" i="5"/>
  <c r="F26" i="5"/>
  <c r="G26" i="5"/>
  <c r="H26" i="5"/>
  <c r="D27" i="5"/>
  <c r="E27" i="5"/>
  <c r="F27" i="5"/>
  <c r="G27" i="5"/>
  <c r="H27" i="5"/>
  <c r="D29" i="5"/>
  <c r="E29" i="5"/>
  <c r="F29" i="5"/>
  <c r="G29" i="5"/>
  <c r="H29" i="5"/>
  <c r="D30" i="5"/>
  <c r="E30" i="5"/>
  <c r="F30" i="5"/>
  <c r="G30" i="5"/>
  <c r="H30" i="5"/>
  <c r="D33" i="5"/>
  <c r="E33" i="5"/>
  <c r="F33" i="5"/>
  <c r="G33" i="5"/>
  <c r="H33" i="5"/>
  <c r="D37" i="5"/>
  <c r="E37" i="5"/>
  <c r="F37" i="5"/>
  <c r="G37" i="5"/>
  <c r="H37" i="5"/>
  <c r="D42" i="5"/>
  <c r="E42" i="5"/>
  <c r="F42" i="5"/>
  <c r="G42" i="5"/>
  <c r="H42" i="5"/>
  <c r="D53" i="5"/>
  <c r="E53" i="5"/>
  <c r="F53" i="5"/>
  <c r="G53" i="5"/>
  <c r="H53" i="5"/>
  <c r="D68" i="5"/>
  <c r="E68" i="5"/>
  <c r="F68" i="5"/>
  <c r="G68" i="5"/>
  <c r="H68" i="5"/>
  <c r="D71" i="5"/>
  <c r="E71" i="5"/>
  <c r="F71" i="5"/>
  <c r="G71" i="5"/>
  <c r="H71" i="5"/>
  <c r="D72" i="5"/>
  <c r="E72" i="5"/>
  <c r="F72" i="5"/>
  <c r="G72" i="5"/>
  <c r="H72" i="5"/>
  <c r="D73" i="5"/>
  <c r="E73" i="5"/>
  <c r="F73" i="5"/>
  <c r="G73" i="5"/>
  <c r="H73" i="5"/>
  <c r="D76" i="5"/>
  <c r="E76" i="5"/>
  <c r="F76" i="5"/>
  <c r="G76" i="5"/>
  <c r="H76" i="5"/>
  <c r="D79" i="5"/>
  <c r="E79" i="5"/>
  <c r="F79" i="5"/>
  <c r="G79" i="5"/>
  <c r="H79" i="5"/>
  <c r="D82" i="5"/>
  <c r="E82" i="5"/>
  <c r="F82" i="5"/>
  <c r="G82" i="5"/>
  <c r="H82" i="5"/>
  <c r="D85" i="5"/>
  <c r="E85" i="5"/>
  <c r="F85" i="5"/>
  <c r="G85" i="5"/>
  <c r="H85" i="5"/>
  <c r="D86" i="5"/>
  <c r="E86" i="5"/>
  <c r="F86" i="5"/>
  <c r="G86" i="5"/>
  <c r="H86" i="5"/>
  <c r="D89" i="5"/>
  <c r="E89" i="5"/>
  <c r="F89" i="5"/>
  <c r="G89" i="5"/>
  <c r="H89" i="5"/>
  <c r="D93" i="5"/>
  <c r="E93" i="5"/>
  <c r="F93" i="5"/>
  <c r="G93" i="5"/>
  <c r="H93" i="5"/>
  <c r="D95" i="5"/>
  <c r="E95" i="5"/>
  <c r="F95" i="5"/>
  <c r="G95" i="5"/>
  <c r="H95" i="5"/>
  <c r="E96" i="5"/>
  <c r="F96" i="5"/>
  <c r="G96" i="5"/>
  <c r="H96" i="5"/>
  <c r="D97" i="5"/>
  <c r="E97" i="5"/>
  <c r="F97" i="5"/>
  <c r="G97" i="5"/>
  <c r="H97" i="5"/>
  <c r="D98" i="5"/>
  <c r="E98" i="5"/>
  <c r="F98" i="5"/>
  <c r="G98" i="5"/>
  <c r="H9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</author>
  </authors>
  <commentList>
    <comment ref="A3" authorId="0" shapeId="0" xr:uid="{65F51538-5A68-4C83-8CE2-99C9326850C2}">
      <text>
        <r>
          <rPr>
            <sz val="9"/>
            <color indexed="81"/>
            <rFont val="Tahoma"/>
            <family val="2"/>
          </rPr>
          <t>Pg 64, AR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620038B7-6764-4B44-B40F-4813F52F0ADC}">
      <text>
        <r>
          <rPr>
            <sz val="9"/>
            <color indexed="81"/>
            <rFont val="Tahoma"/>
            <family val="2"/>
          </rPr>
          <t xml:space="preserve">Stripped out depreciation and kept it in the line item
</t>
        </r>
      </text>
    </comment>
    <comment ref="C14" authorId="0" shapeId="0" xr:uid="{5119C714-B37D-4711-8A51-4EA1C2F5CDCE}">
      <text>
        <r>
          <rPr>
            <sz val="9"/>
            <color indexed="81"/>
            <rFont val="Tahoma"/>
            <family val="2"/>
          </rPr>
          <t xml:space="preserve">Stripped out depreciation and kept it in the line item
</t>
        </r>
      </text>
    </comment>
    <comment ref="B30" authorId="0" shapeId="0" xr:uid="{9A917B6D-0FD2-47A5-8597-C0B02AF07A76}">
      <text>
        <r>
          <rPr>
            <sz val="9"/>
            <color indexed="81"/>
            <rFont val="Tahoma"/>
            <family val="2"/>
          </rPr>
          <t>Pg 68, AR 2015</t>
        </r>
      </text>
    </comment>
    <comment ref="B32" authorId="0" shapeId="0" xr:uid="{9255BABE-6284-4DE4-82C3-03A6600BC40F}">
      <text>
        <r>
          <rPr>
            <sz val="9"/>
            <color indexed="81"/>
            <rFont val="Tahoma"/>
            <family val="2"/>
          </rPr>
          <t>Pg 78, AR 2015</t>
        </r>
      </text>
    </comment>
    <comment ref="A36" authorId="0" shapeId="0" xr:uid="{135B3C33-EE40-4314-B1B6-9916B4F0AC50}">
      <text>
        <r>
          <rPr>
            <sz val="9"/>
            <color indexed="81"/>
            <rFont val="Tahoma"/>
            <family val="2"/>
          </rPr>
          <t>Pg 66, AR 2015</t>
        </r>
      </text>
    </comment>
    <comment ref="C102" authorId="0" shapeId="0" xr:uid="{E73AEBDB-F41F-4694-9866-875C496BC916}">
      <text>
        <r>
          <rPr>
            <sz val="9"/>
            <color indexed="81"/>
            <rFont val="Tahoma"/>
            <family val="2"/>
          </rPr>
          <t>Pg 97, AR 2015;
Total Capex - capex for Intangibles</t>
        </r>
      </text>
    </comment>
    <comment ref="B104" authorId="0" shapeId="0" xr:uid="{22C82060-D2FF-4AD7-A296-873006B817B2}">
      <text>
        <r>
          <rPr>
            <sz val="9"/>
            <color indexed="81"/>
            <rFont val="Tahoma"/>
            <family val="2"/>
          </rPr>
          <t xml:space="preserve">Pg 92, AR 2015
</t>
        </r>
      </text>
    </comment>
    <comment ref="B107" authorId="0" shapeId="0" xr:uid="{F1B1FD55-678F-4023-ADA4-C9E5B07F5E49}">
      <text>
        <r>
          <rPr>
            <sz val="9"/>
            <color indexed="81"/>
            <rFont val="Tahoma"/>
            <family val="2"/>
          </rPr>
          <t xml:space="preserve">Pg 92, AR 2015
</t>
        </r>
      </text>
    </comment>
    <comment ref="B115" authorId="0" shapeId="0" xr:uid="{B92A3F9B-6528-4AA9-9622-BCF23AAD09A9}">
      <text>
        <r>
          <rPr>
            <sz val="9"/>
            <color indexed="81"/>
            <rFont val="Tahoma"/>
            <family val="2"/>
          </rPr>
          <t>Pg 90, 97 of AR 2015; Amortization - Impaiment</t>
        </r>
      </text>
    </comment>
    <comment ref="B118" authorId="0" shapeId="0" xr:uid="{68C0B1B2-6207-44D1-B049-60DCAC4E3198}">
      <text>
        <r>
          <rPr>
            <sz val="9"/>
            <color indexed="81"/>
            <rFont val="Tahoma"/>
            <family val="2"/>
          </rPr>
          <t xml:space="preserve">Pg 90, AR 2015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Pg 64, AR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Stripped out depreciation and kept it in the line item
</t>
        </r>
      </text>
    </comment>
    <comment ref="C1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Stripped out depreciation and kept it in the line item
</t>
        </r>
      </text>
    </comment>
    <comment ref="B30" authorId="0" shapeId="0" xr:uid="{00000000-0006-0000-0100-000004000000}">
      <text>
        <r>
          <rPr>
            <sz val="9"/>
            <color indexed="81"/>
            <rFont val="Tahoma"/>
            <family val="2"/>
          </rPr>
          <t>Pg 68, AR 2015</t>
        </r>
      </text>
    </comment>
    <comment ref="B32" authorId="0" shapeId="0" xr:uid="{00000000-0006-0000-0100-000005000000}">
      <text>
        <r>
          <rPr>
            <sz val="9"/>
            <color indexed="81"/>
            <rFont val="Tahoma"/>
            <family val="2"/>
          </rPr>
          <t>Pg 78, AR 2015</t>
        </r>
      </text>
    </comment>
    <comment ref="A36" authorId="0" shapeId="0" xr:uid="{00000000-0006-0000-0100-000006000000}">
      <text>
        <r>
          <rPr>
            <sz val="9"/>
            <color indexed="81"/>
            <rFont val="Tahoma"/>
            <family val="2"/>
          </rPr>
          <t>Pg 66, AR 2015</t>
        </r>
      </text>
    </comment>
    <comment ref="C102" authorId="0" shapeId="0" xr:uid="{00000000-0006-0000-0100-000007000000}">
      <text>
        <r>
          <rPr>
            <sz val="9"/>
            <color indexed="81"/>
            <rFont val="Tahoma"/>
            <family val="2"/>
          </rPr>
          <t>Pg 97, AR 2015;
Total Capex - capex for Intangibles</t>
        </r>
      </text>
    </comment>
    <comment ref="B104" authorId="0" shapeId="0" xr:uid="{00000000-0006-0000-0100-000008000000}">
      <text>
        <r>
          <rPr>
            <sz val="9"/>
            <color rgb="FF000000"/>
            <rFont val="Tahoma"/>
            <family val="2"/>
          </rPr>
          <t xml:space="preserve">Pg 92, AR 2015
</t>
        </r>
      </text>
    </comment>
    <comment ref="B107" authorId="0" shapeId="0" xr:uid="{00000000-0006-0000-0100-000009000000}">
      <text>
        <r>
          <rPr>
            <sz val="9"/>
            <color rgb="FF000000"/>
            <rFont val="Tahoma"/>
            <family val="2"/>
          </rPr>
          <t xml:space="preserve">Pg 92, AR 2015
</t>
        </r>
      </text>
    </comment>
    <comment ref="B115" authorId="0" shapeId="0" xr:uid="{00000000-0006-0000-0100-00000A000000}">
      <text>
        <r>
          <rPr>
            <sz val="9"/>
            <color indexed="81"/>
            <rFont val="Tahoma"/>
            <family val="2"/>
          </rPr>
          <t>Pg 90, 97 of AR 2015; Amortization - Impaiment</t>
        </r>
      </text>
    </comment>
    <comment ref="B118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Pg 90, AR 2015
</t>
        </r>
      </text>
    </comment>
  </commentList>
</comments>
</file>

<file path=xl/sharedStrings.xml><?xml version="1.0" encoding="utf-8"?>
<sst xmlns="http://schemas.openxmlformats.org/spreadsheetml/2006/main" count="250" uniqueCount="94">
  <si>
    <t>Revenues</t>
  </si>
  <si>
    <t>Franchise Fees</t>
  </si>
  <si>
    <t>Operating Income</t>
  </si>
  <si>
    <t>Income Before Income Taxes</t>
  </si>
  <si>
    <t>Net Income</t>
  </si>
  <si>
    <t xml:space="preserve">Base Management Fees </t>
  </si>
  <si>
    <t>Incentive Management Fees</t>
  </si>
  <si>
    <t>Cost Reimbursements</t>
  </si>
  <si>
    <t>Reimbursed Costs</t>
  </si>
  <si>
    <t xml:space="preserve">Interest Expense </t>
  </si>
  <si>
    <t xml:space="preserve">Interest Income </t>
  </si>
  <si>
    <t xml:space="preserve">Equity In Earnings (Losses) </t>
  </si>
  <si>
    <t>Marriott</t>
  </si>
  <si>
    <t>Goodwill</t>
  </si>
  <si>
    <t>Class A Common Stock</t>
  </si>
  <si>
    <t>Assets</t>
  </si>
  <si>
    <t>Current Assets</t>
  </si>
  <si>
    <t>Prepaid Expenses</t>
  </si>
  <si>
    <t>Intangible Assets</t>
  </si>
  <si>
    <t>Notes Receivable, Net</t>
  </si>
  <si>
    <t>Current Liabilities</t>
  </si>
  <si>
    <t>Long-Term Debt</t>
  </si>
  <si>
    <t>Shareholders’ Deficit</t>
  </si>
  <si>
    <t>Retained Earnings</t>
  </si>
  <si>
    <t>Accumulated Other Comprehensive Loss</t>
  </si>
  <si>
    <t xml:space="preserve">Deferred Taxes, Net </t>
  </si>
  <si>
    <t xml:space="preserve">Other Noncurrent Assets </t>
  </si>
  <si>
    <t xml:space="preserve">Other </t>
  </si>
  <si>
    <t xml:space="preserve">Accounts Payable </t>
  </si>
  <si>
    <t xml:space="preserve">Other Noncurrent Liabilities </t>
  </si>
  <si>
    <t>Difference</t>
  </si>
  <si>
    <t>Owned, Leased, and Other Revenue</t>
  </si>
  <si>
    <t>Owned, Leased, and Other-Direct</t>
  </si>
  <si>
    <t>Depreciation, Amortization, and Other</t>
  </si>
  <si>
    <t xml:space="preserve">General, Administrative, and Other </t>
  </si>
  <si>
    <t>Operating Costs and Expenses</t>
  </si>
  <si>
    <t xml:space="preserve">Gains and Other Income, Net </t>
  </si>
  <si>
    <t>Cash and Equivalents</t>
  </si>
  <si>
    <t xml:space="preserve">Accounts and Notes Receivable, Net </t>
  </si>
  <si>
    <t>Property and Equipment, Net</t>
  </si>
  <si>
    <t xml:space="preserve">Contract Acquisition Costs and Other </t>
  </si>
  <si>
    <t xml:space="preserve">Equity and Cost Method Investments </t>
  </si>
  <si>
    <t>Accrued Payroll and Benefits</t>
  </si>
  <si>
    <t xml:space="preserve">Accrued Expenses and Other </t>
  </si>
  <si>
    <t>Liabilities and Shareholders’ Deficit</t>
  </si>
  <si>
    <t>Provision for Income Taxes</t>
  </si>
  <si>
    <t>Assets Held for Sale</t>
  </si>
  <si>
    <t>Liability for Guest Loyalty Programs</t>
  </si>
  <si>
    <t>Treasury Stock, at Cost</t>
  </si>
  <si>
    <t>Current Portion of Long-Term Debt</t>
  </si>
  <si>
    <t>Income Statement</t>
  </si>
  <si>
    <t>Balance Sheet</t>
  </si>
  <si>
    <t>Cashflow</t>
  </si>
  <si>
    <t>Additional Paid-in-Capital</t>
  </si>
  <si>
    <t>% Growth</t>
  </si>
  <si>
    <t>% Revenues</t>
  </si>
  <si>
    <t>% PBT</t>
  </si>
  <si>
    <t>D&amp;A</t>
  </si>
  <si>
    <t>Changes in WC</t>
  </si>
  <si>
    <t>Cashflow from Operations</t>
  </si>
  <si>
    <t>Capex</t>
  </si>
  <si>
    <t>Interest Income</t>
  </si>
  <si>
    <t>Cashflow from Investing</t>
  </si>
  <si>
    <t>Equity Issued</t>
  </si>
  <si>
    <t>Dividend Paid</t>
  </si>
  <si>
    <t>Debt Issued</t>
  </si>
  <si>
    <t>Debt Repaid</t>
  </si>
  <si>
    <t>Interest Expense</t>
  </si>
  <si>
    <t>Cashflow from Financing</t>
  </si>
  <si>
    <t>Changes in Cash</t>
  </si>
  <si>
    <t>Opening Cash</t>
  </si>
  <si>
    <t>Closing Cash</t>
  </si>
  <si>
    <t>Opening</t>
  </si>
  <si>
    <t>Depreciation</t>
  </si>
  <si>
    <t>Closing</t>
  </si>
  <si>
    <t>Working Capital</t>
  </si>
  <si>
    <t>Depreciation Schedule</t>
  </si>
  <si>
    <t>Amortization Schedule</t>
  </si>
  <si>
    <t xml:space="preserve">Amortization </t>
  </si>
  <si>
    <t>Dividend</t>
  </si>
  <si>
    <t>Payout</t>
  </si>
  <si>
    <t>Included in Reimbursed Costs</t>
  </si>
  <si>
    <t>Included in Depreciation, Amortization, and Other</t>
  </si>
  <si>
    <t>Definite-lived Intangible Assets</t>
  </si>
  <si>
    <t>Brands</t>
  </si>
  <si>
    <t>Total Intangible Assets</t>
  </si>
  <si>
    <t>Changes in Working Capital</t>
  </si>
  <si>
    <t>Debt Schedule</t>
  </si>
  <si>
    <t>Additions</t>
  </si>
  <si>
    <t>Repayment</t>
  </si>
  <si>
    <t>Shares Outstanding</t>
  </si>
  <si>
    <t>EPS</t>
  </si>
  <si>
    <t>Dec Y/e, In $mn</t>
  </si>
  <si>
    <t>Operating Income (EBIT)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</si>
</sst>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#,##0.0"/>
    <numFmt numFmtId="166" formatCode="0.0%"/>
    <numFmt numFmtId="167" formatCode="#,##0.0_);\(#,##0.0\)"/>
    <numFmt numFmtId="168" formatCode="&quot;$&quot;#,##0.0"/>
    <numFmt numFmtId="169" formatCode="_(* #,##0.00_);_(* \(#,##0.00\);_(* \-??_);_(@_)"/>
    <numFmt numFmtId="170" formatCode="#,##0.00\x_)"/>
    <numFmt numFmtId="171" formatCode="0_)"/>
    <numFmt numFmtId="172" formatCode="0.00_)"/>
    <numFmt numFmtId="173" formatCode="#,##0.0;\(#,##0.0\)"/>
    <numFmt numFmtId="174" formatCode="#,##0.0\ ;\(#,##0.0\)"/>
    <numFmt numFmtId="175" formatCode="General;;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sz val="10"/>
      <name val="Times New Roman"/>
      <family val="1"/>
    </font>
    <font>
      <sz val="10"/>
      <name val="Geneva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ms Rmn"/>
    </font>
    <font>
      <sz val="9"/>
      <color rgb="FF9C0006"/>
      <name val="Calibri"/>
      <family val="2"/>
      <scheme val="minor"/>
    </font>
    <font>
      <sz val="8"/>
      <color indexed="12"/>
      <name val="Tms Rmn"/>
    </font>
    <font>
      <b/>
      <i/>
      <sz val="9"/>
      <name val="Arial"/>
      <family val="2"/>
    </font>
    <font>
      <b/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8"/>
      <color indexed="12"/>
      <name val="Times New Roman"/>
      <family val="1"/>
    </font>
    <font>
      <sz val="10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Garamond"/>
      <family val="2"/>
    </font>
    <font>
      <sz val="12"/>
      <color indexed="8"/>
      <name val="Times New Roman"/>
      <family val="1"/>
    </font>
    <font>
      <sz val="10"/>
      <color indexed="24"/>
      <name val="MS Sans Serif"/>
      <family val="2"/>
    </font>
    <font>
      <sz val="8"/>
      <color indexed="8"/>
      <name val="Times New Roman"/>
      <family val="1"/>
    </font>
    <font>
      <sz val="11"/>
      <color indexed="12"/>
      <name val="Book Antiqua"/>
      <family val="1"/>
    </font>
    <font>
      <sz val="8"/>
      <name val="Palatino"/>
      <family val="1"/>
    </font>
    <font>
      <sz val="8"/>
      <color indexed="14"/>
      <name val="Times New Roman"/>
      <family val="1"/>
    </font>
    <font>
      <i/>
      <sz val="9"/>
      <color rgb="FF7F7F7F"/>
      <name val="Calibri"/>
      <family val="2"/>
      <scheme val="minor"/>
    </font>
    <font>
      <sz val="10"/>
      <color indexed="17"/>
      <name val="Arial"/>
      <family val="2"/>
    </font>
    <font>
      <sz val="7"/>
      <name val="Arial"/>
      <family val="2"/>
    </font>
    <font>
      <sz val="9"/>
      <color rgb="FF006100"/>
      <name val="Calibri"/>
      <family val="2"/>
      <scheme val="minor"/>
    </font>
    <font>
      <b/>
      <sz val="8"/>
      <name val="Palatino"/>
      <family val="1"/>
    </font>
    <font>
      <sz val="14"/>
      <color indexed="8"/>
      <name val="Times New Roman"/>
      <family val="1"/>
    </font>
    <font>
      <sz val="9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name val="Palatino"/>
      <family val="1"/>
    </font>
    <font>
      <sz val="9"/>
      <color rgb="FFFA7D00"/>
      <name val="Calibri"/>
      <family val="2"/>
      <scheme val="minor"/>
    </font>
    <font>
      <sz val="8"/>
      <name val="Times New Roman"/>
      <family val="1"/>
    </font>
    <font>
      <sz val="12"/>
      <name val="Times New Roman"/>
      <family val="1"/>
    </font>
    <font>
      <sz val="9"/>
      <color rgb="FF9C6500"/>
      <name val="Calibri"/>
      <family val="2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1"/>
      <color rgb="FF000000"/>
      <name val="Calibri"/>
      <family val="2"/>
    </font>
    <font>
      <sz val="10"/>
      <color theme="1"/>
      <name val="Garamond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name val="Book Antiqua"/>
      <family val="1"/>
    </font>
    <font>
      <b/>
      <sz val="9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MS Sans Serif"/>
      <family val="2"/>
    </font>
    <font>
      <sz val="10"/>
      <name val="Helv"/>
      <family val="2"/>
    </font>
    <font>
      <b/>
      <sz val="13"/>
      <color indexed="8"/>
      <name val="Verdana"/>
      <family val="2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sz val="8"/>
      <color indexed="8"/>
      <name val="Arial"/>
      <family val="2"/>
    </font>
    <font>
      <b/>
      <sz val="10.75"/>
      <color indexed="8"/>
      <name val="Arial"/>
      <family val="2"/>
    </font>
    <font>
      <i/>
      <sz val="8"/>
      <color indexed="8"/>
      <name val="Arial"/>
      <family val="2"/>
    </font>
    <font>
      <sz val="2"/>
      <color indexed="9"/>
      <name val="Symbol"/>
      <family val="1"/>
      <charset val="2"/>
    </font>
    <font>
      <sz val="10"/>
      <color indexed="8"/>
      <name val="Trebuchet MS"/>
      <family val="2"/>
    </font>
    <font>
      <sz val="10"/>
      <color rgb="FF000000"/>
      <name val="Arial"/>
      <family val="2"/>
    </font>
    <font>
      <b/>
      <i/>
      <sz val="12"/>
      <color rgb="FF000000"/>
      <name val="Arial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name val="Palatino"/>
      <family val="1"/>
    </font>
    <font>
      <b/>
      <sz val="14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Cyr"/>
    </font>
    <font>
      <i/>
      <sz val="11"/>
      <color rgb="FF0070C0"/>
      <name val="Calibri"/>
      <family val="2"/>
      <scheme val="minor"/>
    </font>
    <font>
      <sz val="9"/>
      <color rgb="FF000000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rgb="FFD2E4FA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f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B5C1"/>
      </left>
      <right style="thin">
        <color rgb="FFABB5C1"/>
      </right>
      <top style="thin">
        <color rgb="FFABB5C1"/>
      </top>
      <bottom style="thin">
        <color rgb="FFABB5C1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51261">
    <xf numFmtId="0" fontId="0" fillId="0" borderId="0"/>
    <xf numFmtId="9" fontId="1" fillId="0" borderId="0" applyFont="0" applyFill="0" applyBorder="0" applyAlignment="0" applyProtection="0"/>
    <xf numFmtId="5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9" fillId="0" borderId="0" applyFont="0" applyFill="0" applyBorder="0" applyAlignment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" fillId="0" borderId="0"/>
    <xf numFmtId="42" fontId="13" fillId="0" borderId="0" applyFont="0"/>
    <xf numFmtId="42" fontId="13" fillId="0" borderId="9" applyFont="0"/>
    <xf numFmtId="41" fontId="13" fillId="0" borderId="0" applyFont="0"/>
    <xf numFmtId="0" fontId="14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9" fillId="35" borderId="0"/>
    <xf numFmtId="0" fontId="10" fillId="0" borderId="10" applyNumberFormat="0" applyFont="0" applyFill="0" applyAlignment="0" applyProtection="0"/>
    <xf numFmtId="0" fontId="10" fillId="0" borderId="11" applyNumberFormat="0" applyFont="0" applyFill="0" applyAlignment="0" applyProtection="0"/>
    <xf numFmtId="0" fontId="10" fillId="0" borderId="12" applyNumberFormat="0" applyFont="0" applyFill="0" applyAlignment="0" applyProtection="0"/>
    <xf numFmtId="0" fontId="10" fillId="0" borderId="1" applyNumberFormat="0" applyFont="0" applyFill="0" applyAlignment="0" applyProtection="0"/>
    <xf numFmtId="0" fontId="17" fillId="0" borderId="0" applyNumberFormat="0" applyFill="0" applyBorder="0" applyAlignment="0" applyProtection="0"/>
    <xf numFmtId="0" fontId="18" fillId="8" borderId="3" applyNumberFormat="0" applyAlignment="0" applyProtection="0"/>
    <xf numFmtId="0" fontId="19" fillId="9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10" applyNumberFormat="0" applyFill="0" applyBorder="0" applyAlignment="0" applyProtection="0">
      <alignment horizontal="center"/>
    </xf>
    <xf numFmtId="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8" fontId="32" fillId="0" borderId="13">
      <protection locked="0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33" fillId="0" borderId="0" applyNumberFormat="0">
      <alignment horizontal="right"/>
    </xf>
    <xf numFmtId="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7" fontId="36" fillId="0" borderId="0"/>
    <xf numFmtId="0" fontId="37" fillId="0" borderId="0" applyNumberFormat="0" applyFill="0" applyBorder="0" applyAlignment="0" applyProtection="0"/>
    <xf numFmtId="3" fontId="24" fillId="0" borderId="0"/>
    <xf numFmtId="0" fontId="38" fillId="4" borderId="0" applyNumberFormat="0" applyBorder="0" applyAlignment="0" applyProtection="0"/>
    <xf numFmtId="38" fontId="20" fillId="36" borderId="0" applyNumberFormat="0" applyBorder="0" applyAlignment="0" applyProtection="0"/>
    <xf numFmtId="0" fontId="39" fillId="0" borderId="0">
      <alignment horizontal="center"/>
    </xf>
    <xf numFmtId="49" fontId="40" fillId="0" borderId="0">
      <alignment horizontal="centerContinuous"/>
    </xf>
    <xf numFmtId="171" fontId="13" fillId="0" borderId="0">
      <alignment horizontal="centerContinuous"/>
    </xf>
    <xf numFmtId="171" fontId="13" fillId="0" borderId="14">
      <alignment horizontal="center"/>
    </xf>
    <xf numFmtId="10" fontId="20" fillId="37" borderId="15" applyNumberFormat="0" applyBorder="0" applyAlignment="0" applyProtection="0"/>
    <xf numFmtId="0" fontId="41" fillId="7" borderId="3" applyNumberFormat="0" applyAlignment="0" applyProtection="0"/>
    <xf numFmtId="37" fontId="42" fillId="0" borderId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/>
    <xf numFmtId="0" fontId="45" fillId="0" borderId="5" applyNumberFormat="0" applyFill="0" applyAlignment="0" applyProtection="0"/>
    <xf numFmtId="14" fontId="1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8" fillId="6" borderId="0" applyNumberFormat="0" applyBorder="0" applyAlignment="0" applyProtection="0"/>
    <xf numFmtId="172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9" fillId="0" borderId="0">
      <alignment horizontal="left"/>
    </xf>
    <xf numFmtId="0" fontId="1" fillId="0" borderId="0"/>
    <xf numFmtId="0" fontId="1" fillId="0" borderId="0"/>
    <xf numFmtId="2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25" fillId="0" borderId="0"/>
    <xf numFmtId="0" fontId="25" fillId="0" borderId="0"/>
    <xf numFmtId="0" fontId="25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1" fillId="0" borderId="0"/>
    <xf numFmtId="0" fontId="54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51" fillId="0" borderId="0"/>
    <xf numFmtId="0" fontId="5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0" fontId="11" fillId="10" borderId="7" applyNumberFormat="0" applyFont="0" applyAlignment="0" applyProtection="0"/>
    <xf numFmtId="173" fontId="20" fillId="0" borderId="0" applyFill="0" applyBorder="0" applyProtection="0">
      <alignment horizontal="right" wrapText="1"/>
    </xf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6" fillId="8" borderId="4" applyNumberFormat="0" applyAlignment="0" applyProtection="0"/>
    <xf numFmtId="40" fontId="57" fillId="35" borderId="0">
      <alignment horizontal="right"/>
    </xf>
    <xf numFmtId="0" fontId="58" fillId="38" borderId="0">
      <alignment horizontal="center"/>
    </xf>
    <xf numFmtId="0" fontId="59" fillId="39" borderId="12"/>
    <xf numFmtId="0" fontId="60" fillId="40" borderId="0" applyBorder="0">
      <alignment horizontal="centerContinuous"/>
    </xf>
    <xf numFmtId="0" fontId="61" fillId="39" borderId="0" applyBorder="0">
      <alignment horizontal="centerContinuous"/>
    </xf>
    <xf numFmtId="0" fontId="24" fillId="0" borderId="0">
      <alignment vertical="center"/>
    </xf>
    <xf numFmtId="10" fontId="53" fillId="0" borderId="0"/>
    <xf numFmtId="9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4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2" fillId="41" borderId="0" applyNumberFormat="0" applyFont="0" applyBorder="0" applyAlignment="0" applyProtection="0"/>
    <xf numFmtId="167" fontId="9" fillId="0" borderId="0">
      <alignment vertical="top"/>
    </xf>
    <xf numFmtId="0" fontId="9" fillId="0" borderId="0">
      <alignment vertical="top"/>
    </xf>
    <xf numFmtId="0" fontId="11" fillId="42" borderId="16" applyNumberFormat="0" applyAlignment="0" applyProtection="0"/>
    <xf numFmtId="0" fontId="63" fillId="0" borderId="0"/>
    <xf numFmtId="0" fontId="64" fillId="0" borderId="0" applyNumberFormat="0" applyFill="0" applyBorder="0" applyProtection="0"/>
    <xf numFmtId="0" fontId="65" fillId="0" borderId="0" applyNumberFormat="0" applyFill="0" applyBorder="0" applyProtection="0"/>
    <xf numFmtId="0" fontId="59" fillId="43" borderId="0" applyNumberFormat="0" applyBorder="0" applyProtection="0"/>
    <xf numFmtId="0" fontId="66" fillId="44" borderId="0" applyNumberFormat="0" applyBorder="0" applyProtection="0"/>
    <xf numFmtId="0" fontId="67" fillId="45" borderId="0" applyNumberFormat="0" applyBorder="0" applyProtection="0"/>
    <xf numFmtId="0" fontId="68" fillId="46" borderId="0" applyNumberFormat="0" applyBorder="0" applyProtection="0"/>
    <xf numFmtId="0" fontId="69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1" fillId="0" borderId="0" applyNumberFormat="0" applyFill="0" applyBorder="0" applyProtection="0"/>
    <xf numFmtId="0" fontId="72" fillId="0" borderId="0" applyNumberFormat="0" applyFill="0" applyBorder="0" applyProtection="0"/>
    <xf numFmtId="0" fontId="68" fillId="0" borderId="0" applyNumberFormat="0" applyFill="0" applyBorder="0" applyProtection="0">
      <alignment wrapText="1"/>
    </xf>
    <xf numFmtId="0" fontId="73" fillId="0" borderId="0" applyNumberFormat="0" applyFill="0" applyBorder="0" applyProtection="0"/>
    <xf numFmtId="0" fontId="26" fillId="0" borderId="0" applyNumberFormat="0" applyFill="0" applyBorder="0" applyProtection="0">
      <alignment vertical="top"/>
    </xf>
    <xf numFmtId="0" fontId="74" fillId="0" borderId="0" applyNumberFormat="0" applyBorder="0" applyAlignment="0"/>
    <xf numFmtId="0" fontId="74" fillId="0" borderId="0" applyNumberFormat="0" applyBorder="0" applyAlignment="0"/>
    <xf numFmtId="0" fontId="75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4" fillId="0" borderId="0" applyNumberFormat="0" applyBorder="0" applyAlignment="0"/>
    <xf numFmtId="0" fontId="75" fillId="0" borderId="0" applyNumberFormat="0" applyBorder="0" applyAlignment="0"/>
    <xf numFmtId="0" fontId="76" fillId="0" borderId="0" applyNumberFormat="0" applyBorder="0" applyAlignment="0"/>
    <xf numFmtId="0" fontId="77" fillId="0" borderId="0" applyNumberFormat="0" applyBorder="0" applyAlignment="0"/>
    <xf numFmtId="0" fontId="76" fillId="0" borderId="0" applyNumberFormat="0" applyBorder="0" applyAlignment="0"/>
    <xf numFmtId="0" fontId="76" fillId="47" borderId="0" applyNumberFormat="0" applyBorder="0" applyAlignment="0"/>
    <xf numFmtId="0" fontId="76" fillId="47" borderId="0" applyNumberFormat="0" applyBorder="0" applyAlignment="0"/>
    <xf numFmtId="0" fontId="55" fillId="0" borderId="0" applyNumberFormat="0" applyFill="0" applyBorder="0"/>
    <xf numFmtId="0" fontId="10" fillId="0" borderId="0" applyNumberFormat="0" applyFont="0" applyFill="0" applyBorder="0" applyProtection="0">
      <alignment horizontal="left" vertical="top" wrapText="1"/>
    </xf>
    <xf numFmtId="0" fontId="70" fillId="0" borderId="0">
      <alignment vertical="top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5" fontId="80" fillId="0" borderId="0">
      <alignment horizontal="center"/>
    </xf>
    <xf numFmtId="0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8" applyNumberFormat="0" applyFill="0" applyAlignment="0" applyProtection="0"/>
    <xf numFmtId="0" fontId="85" fillId="0" borderId="0" applyNumberFormat="0" applyFill="0" applyBorder="0" applyAlignment="0" applyProtection="0"/>
    <xf numFmtId="0" fontId="55" fillId="48" borderId="17" applyNumberFormat="0" applyFont="0" applyBorder="0" applyAlignment="0" applyProtection="0">
      <alignment horizontal="right"/>
    </xf>
    <xf numFmtId="0" fontId="1" fillId="0" borderId="0"/>
    <xf numFmtId="0" fontId="86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3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37" fontId="2" fillId="0" borderId="0" xfId="0" applyNumberFormat="1" applyFont="1" applyBorder="1" applyAlignment="1">
      <alignment horizontal="center" vertical="center"/>
    </xf>
    <xf numFmtId="37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6" fontId="4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vertical="center"/>
    </xf>
    <xf numFmtId="166" fontId="2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7" fontId="0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66" fontId="8" fillId="0" borderId="0" xfId="1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7" fontId="0" fillId="0" borderId="0" xfId="0" applyNumberFormat="1" applyAlignment="1">
      <alignment horizontal="center" vertical="center"/>
    </xf>
    <xf numFmtId="9" fontId="4" fillId="0" borderId="0" xfId="1" applyFont="1" applyBorder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166" fontId="87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  <xf numFmtId="165" fontId="4" fillId="49" borderId="0" xfId="0" applyNumberFormat="1" applyFont="1" applyFill="1" applyAlignment="1">
      <alignment horizontal="center" vertical="center"/>
    </xf>
    <xf numFmtId="37" fontId="0" fillId="50" borderId="0" xfId="0" applyNumberFormat="1" applyFill="1" applyAlignment="1">
      <alignment horizontal="center" vertical="center"/>
    </xf>
    <xf numFmtId="3" fontId="0" fillId="50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51261">
    <cellStyle name=";;;" xfId="6" xr:uid="{00000000-0005-0000-0000-000004000000}"/>
    <cellStyle name="%" xfId="4" xr:uid="{00000000-0005-0000-0000-000002000000}"/>
    <cellStyle name="%.00" xfId="5" xr:uid="{00000000-0005-0000-0000-000003000000}"/>
    <cellStyle name="$" xfId="2" xr:uid="{00000000-0005-0000-0000-000000000000}"/>
    <cellStyle name="$ &amp; ¢" xfId="3" xr:uid="{00000000-0005-0000-0000-000001000000}"/>
    <cellStyle name="20% - Accent1 10" xfId="7" xr:uid="{00000000-0005-0000-0000-000005000000}"/>
    <cellStyle name="20% - Accent1 10 2" xfId="8" xr:uid="{00000000-0005-0000-0000-000006000000}"/>
    <cellStyle name="20% - Accent1 11" xfId="9" xr:uid="{00000000-0005-0000-0000-000007000000}"/>
    <cellStyle name="20% - Accent1 12" xfId="10" xr:uid="{00000000-0005-0000-0000-000008000000}"/>
    <cellStyle name="20% - Accent1 13" xfId="11" xr:uid="{00000000-0005-0000-0000-000009000000}"/>
    <cellStyle name="20% - Accent1 14" xfId="12" xr:uid="{00000000-0005-0000-0000-00000A000000}"/>
    <cellStyle name="20% - Accent1 2" xfId="13" xr:uid="{00000000-0005-0000-0000-00000B000000}"/>
    <cellStyle name="20% - Accent1 2 2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3" xfId="20" xr:uid="{00000000-0005-0000-0000-000012000000}"/>
    <cellStyle name="20% - Accent1 4" xfId="21" xr:uid="{00000000-0005-0000-0000-000013000000}"/>
    <cellStyle name="20% - Accent1 5" xfId="22" xr:uid="{00000000-0005-0000-0000-000014000000}"/>
    <cellStyle name="20% - Accent1 6" xfId="23" xr:uid="{00000000-0005-0000-0000-000015000000}"/>
    <cellStyle name="20% - Accent1 7" xfId="24" xr:uid="{00000000-0005-0000-0000-000016000000}"/>
    <cellStyle name="20% - Accent1 8" xfId="25" xr:uid="{00000000-0005-0000-0000-000017000000}"/>
    <cellStyle name="20% - Accent1 9" xfId="26" xr:uid="{00000000-0005-0000-0000-000018000000}"/>
    <cellStyle name="20% - Accent2 10" xfId="27" xr:uid="{00000000-0005-0000-0000-000019000000}"/>
    <cellStyle name="20% - Accent2 10 2" xfId="28" xr:uid="{00000000-0005-0000-0000-00001A000000}"/>
    <cellStyle name="20% - Accent2 11" xfId="29" xr:uid="{00000000-0005-0000-0000-00001B000000}"/>
    <cellStyle name="20% - Accent2 12" xfId="30" xr:uid="{00000000-0005-0000-0000-00001C000000}"/>
    <cellStyle name="20% - Accent2 13" xfId="31" xr:uid="{00000000-0005-0000-0000-00001D000000}"/>
    <cellStyle name="20% - Accent2 14" xfId="32" xr:uid="{00000000-0005-0000-0000-00001E000000}"/>
    <cellStyle name="20% - Accent2 2" xfId="33" xr:uid="{00000000-0005-0000-0000-00001F000000}"/>
    <cellStyle name="20% - Accent2 2 2" xfId="34" xr:uid="{00000000-0005-0000-0000-000020000000}"/>
    <cellStyle name="20% - Accent2 2 3" xfId="35" xr:uid="{00000000-0005-0000-0000-000021000000}"/>
    <cellStyle name="20% - Accent2 2 4" xfId="36" xr:uid="{00000000-0005-0000-0000-000022000000}"/>
    <cellStyle name="20% - Accent2 2 5" xfId="37" xr:uid="{00000000-0005-0000-0000-000023000000}"/>
    <cellStyle name="20% - Accent2 2 6" xfId="38" xr:uid="{00000000-0005-0000-0000-000024000000}"/>
    <cellStyle name="20% - Accent2 2 7" xfId="39" xr:uid="{00000000-0005-0000-0000-000025000000}"/>
    <cellStyle name="20% - Accent2 3" xfId="40" xr:uid="{00000000-0005-0000-0000-000026000000}"/>
    <cellStyle name="20% - Accent2 4" xfId="41" xr:uid="{00000000-0005-0000-0000-000027000000}"/>
    <cellStyle name="20% - Accent2 5" xfId="42" xr:uid="{00000000-0005-0000-0000-000028000000}"/>
    <cellStyle name="20% - Accent2 6" xfId="43" xr:uid="{00000000-0005-0000-0000-000029000000}"/>
    <cellStyle name="20% - Accent2 7" xfId="44" xr:uid="{00000000-0005-0000-0000-00002A000000}"/>
    <cellStyle name="20% - Accent2 8" xfId="45" xr:uid="{00000000-0005-0000-0000-00002B000000}"/>
    <cellStyle name="20% - Accent2 9" xfId="46" xr:uid="{00000000-0005-0000-0000-00002C000000}"/>
    <cellStyle name="20% - Accent3 10" xfId="47" xr:uid="{00000000-0005-0000-0000-00002D000000}"/>
    <cellStyle name="20% - Accent3 10 2" xfId="48" xr:uid="{00000000-0005-0000-0000-00002E000000}"/>
    <cellStyle name="20% - Accent3 11" xfId="49" xr:uid="{00000000-0005-0000-0000-00002F000000}"/>
    <cellStyle name="20% - Accent3 12" xfId="50" xr:uid="{00000000-0005-0000-0000-000030000000}"/>
    <cellStyle name="20% - Accent3 13" xfId="51" xr:uid="{00000000-0005-0000-0000-000031000000}"/>
    <cellStyle name="20% - Accent3 14" xfId="52" xr:uid="{00000000-0005-0000-0000-000032000000}"/>
    <cellStyle name="20% - Accent3 2" xfId="53" xr:uid="{00000000-0005-0000-0000-000033000000}"/>
    <cellStyle name="20% - Accent3 2 2" xfId="54" xr:uid="{00000000-0005-0000-0000-000034000000}"/>
    <cellStyle name="20% - Accent3 2 3" xfId="55" xr:uid="{00000000-0005-0000-0000-000035000000}"/>
    <cellStyle name="20% - Accent3 2 4" xfId="56" xr:uid="{00000000-0005-0000-0000-000036000000}"/>
    <cellStyle name="20% - Accent3 2 5" xfId="57" xr:uid="{00000000-0005-0000-0000-000037000000}"/>
    <cellStyle name="20% - Accent3 2 6" xfId="58" xr:uid="{00000000-0005-0000-0000-000038000000}"/>
    <cellStyle name="20% - Accent3 2 7" xfId="59" xr:uid="{00000000-0005-0000-0000-000039000000}"/>
    <cellStyle name="20% - Accent3 3" xfId="60" xr:uid="{00000000-0005-0000-0000-00003A000000}"/>
    <cellStyle name="20% - Accent3 4" xfId="61" xr:uid="{00000000-0005-0000-0000-00003B000000}"/>
    <cellStyle name="20% - Accent3 5" xfId="62" xr:uid="{00000000-0005-0000-0000-00003C000000}"/>
    <cellStyle name="20% - Accent3 6" xfId="63" xr:uid="{00000000-0005-0000-0000-00003D000000}"/>
    <cellStyle name="20% - Accent3 7" xfId="64" xr:uid="{00000000-0005-0000-0000-00003E000000}"/>
    <cellStyle name="20% - Accent3 8" xfId="65" xr:uid="{00000000-0005-0000-0000-00003F000000}"/>
    <cellStyle name="20% - Accent3 9" xfId="66" xr:uid="{00000000-0005-0000-0000-000040000000}"/>
    <cellStyle name="20% - Accent4 10" xfId="67" xr:uid="{00000000-0005-0000-0000-000041000000}"/>
    <cellStyle name="20% - Accent4 10 2" xfId="68" xr:uid="{00000000-0005-0000-0000-000042000000}"/>
    <cellStyle name="20% - Accent4 11" xfId="69" xr:uid="{00000000-0005-0000-0000-000043000000}"/>
    <cellStyle name="20% - Accent4 12" xfId="70" xr:uid="{00000000-0005-0000-0000-000044000000}"/>
    <cellStyle name="20% - Accent4 13" xfId="71" xr:uid="{00000000-0005-0000-0000-000045000000}"/>
    <cellStyle name="20% - Accent4 14" xfId="72" xr:uid="{00000000-0005-0000-0000-000046000000}"/>
    <cellStyle name="20% - Accent4 2" xfId="73" xr:uid="{00000000-0005-0000-0000-000047000000}"/>
    <cellStyle name="20% - Accent4 2 2" xfId="74" xr:uid="{00000000-0005-0000-0000-000048000000}"/>
    <cellStyle name="20% - Accent4 2 3" xfId="75" xr:uid="{00000000-0005-0000-0000-000049000000}"/>
    <cellStyle name="20% - Accent4 2 4" xfId="76" xr:uid="{00000000-0005-0000-0000-00004A000000}"/>
    <cellStyle name="20% - Accent4 2 5" xfId="77" xr:uid="{00000000-0005-0000-0000-00004B000000}"/>
    <cellStyle name="20% - Accent4 2 6" xfId="78" xr:uid="{00000000-0005-0000-0000-00004C000000}"/>
    <cellStyle name="20% - Accent4 2 7" xfId="79" xr:uid="{00000000-0005-0000-0000-00004D000000}"/>
    <cellStyle name="20% - Accent4 3" xfId="80" xr:uid="{00000000-0005-0000-0000-00004E000000}"/>
    <cellStyle name="20% - Accent4 4" xfId="81" xr:uid="{00000000-0005-0000-0000-00004F000000}"/>
    <cellStyle name="20% - Accent4 5" xfId="82" xr:uid="{00000000-0005-0000-0000-000050000000}"/>
    <cellStyle name="20% - Accent4 6" xfId="83" xr:uid="{00000000-0005-0000-0000-000051000000}"/>
    <cellStyle name="20% - Accent4 7" xfId="84" xr:uid="{00000000-0005-0000-0000-000052000000}"/>
    <cellStyle name="20% - Accent4 8" xfId="85" xr:uid="{00000000-0005-0000-0000-000053000000}"/>
    <cellStyle name="20% - Accent4 9" xfId="86" xr:uid="{00000000-0005-0000-0000-000054000000}"/>
    <cellStyle name="20% - Accent5 10" xfId="87" xr:uid="{00000000-0005-0000-0000-000055000000}"/>
    <cellStyle name="20% - Accent5 10 2" xfId="88" xr:uid="{00000000-0005-0000-0000-000056000000}"/>
    <cellStyle name="20% - Accent5 11" xfId="89" xr:uid="{00000000-0005-0000-0000-000057000000}"/>
    <cellStyle name="20% - Accent5 12" xfId="90" xr:uid="{00000000-0005-0000-0000-000058000000}"/>
    <cellStyle name="20% - Accent5 13" xfId="91" xr:uid="{00000000-0005-0000-0000-000059000000}"/>
    <cellStyle name="20% - Accent5 14" xfId="92" xr:uid="{00000000-0005-0000-0000-00005A000000}"/>
    <cellStyle name="20% - Accent5 2" xfId="93" xr:uid="{00000000-0005-0000-0000-00005B000000}"/>
    <cellStyle name="20% - Accent5 2 2" xfId="94" xr:uid="{00000000-0005-0000-0000-00005C000000}"/>
    <cellStyle name="20% - Accent5 2 3" xfId="95" xr:uid="{00000000-0005-0000-0000-00005D000000}"/>
    <cellStyle name="20% - Accent5 2 4" xfId="96" xr:uid="{00000000-0005-0000-0000-00005E000000}"/>
    <cellStyle name="20% - Accent5 2 5" xfId="97" xr:uid="{00000000-0005-0000-0000-00005F000000}"/>
    <cellStyle name="20% - Accent5 2 6" xfId="98" xr:uid="{00000000-0005-0000-0000-000060000000}"/>
    <cellStyle name="20% - Accent5 2 7" xfId="99" xr:uid="{00000000-0005-0000-0000-000061000000}"/>
    <cellStyle name="20% - Accent5 3" xfId="100" xr:uid="{00000000-0005-0000-0000-000062000000}"/>
    <cellStyle name="20% - Accent5 4" xfId="101" xr:uid="{00000000-0005-0000-0000-000063000000}"/>
    <cellStyle name="20% - Accent5 5" xfId="102" xr:uid="{00000000-0005-0000-0000-000064000000}"/>
    <cellStyle name="20% - Accent5 6" xfId="103" xr:uid="{00000000-0005-0000-0000-000065000000}"/>
    <cellStyle name="20% - Accent5 7" xfId="104" xr:uid="{00000000-0005-0000-0000-000066000000}"/>
    <cellStyle name="20% - Accent5 8" xfId="105" xr:uid="{00000000-0005-0000-0000-000067000000}"/>
    <cellStyle name="20% - Accent5 9" xfId="106" xr:uid="{00000000-0005-0000-0000-000068000000}"/>
    <cellStyle name="20% - Accent6 10" xfId="107" xr:uid="{00000000-0005-0000-0000-000069000000}"/>
    <cellStyle name="20% - Accent6 10 2" xfId="108" xr:uid="{00000000-0005-0000-0000-00006A000000}"/>
    <cellStyle name="20% - Accent6 11" xfId="109" xr:uid="{00000000-0005-0000-0000-00006B000000}"/>
    <cellStyle name="20% - Accent6 12" xfId="110" xr:uid="{00000000-0005-0000-0000-00006C000000}"/>
    <cellStyle name="20% - Accent6 13" xfId="111" xr:uid="{00000000-0005-0000-0000-00006D000000}"/>
    <cellStyle name="20% - Accent6 14" xfId="112" xr:uid="{00000000-0005-0000-0000-00006E000000}"/>
    <cellStyle name="20% - Accent6 2" xfId="113" xr:uid="{00000000-0005-0000-0000-00006F000000}"/>
    <cellStyle name="20% - Accent6 2 2" xfId="114" xr:uid="{00000000-0005-0000-0000-000070000000}"/>
    <cellStyle name="20% - Accent6 2 3" xfId="115" xr:uid="{00000000-0005-0000-0000-000071000000}"/>
    <cellStyle name="20% - Accent6 2 4" xfId="116" xr:uid="{00000000-0005-0000-0000-000072000000}"/>
    <cellStyle name="20% - Accent6 2 5" xfId="117" xr:uid="{00000000-0005-0000-0000-000073000000}"/>
    <cellStyle name="20% - Accent6 2 6" xfId="118" xr:uid="{00000000-0005-0000-0000-000074000000}"/>
    <cellStyle name="20% - Accent6 2 7" xfId="119" xr:uid="{00000000-0005-0000-0000-000075000000}"/>
    <cellStyle name="20% - Accent6 3" xfId="120" xr:uid="{00000000-0005-0000-0000-000076000000}"/>
    <cellStyle name="20% - Accent6 4" xfId="121" xr:uid="{00000000-0005-0000-0000-000077000000}"/>
    <cellStyle name="20% - Accent6 5" xfId="122" xr:uid="{00000000-0005-0000-0000-000078000000}"/>
    <cellStyle name="20% - Accent6 6" xfId="123" xr:uid="{00000000-0005-0000-0000-000079000000}"/>
    <cellStyle name="20% - Accent6 7" xfId="124" xr:uid="{00000000-0005-0000-0000-00007A000000}"/>
    <cellStyle name="20% - Accent6 8" xfId="125" xr:uid="{00000000-0005-0000-0000-00007B000000}"/>
    <cellStyle name="20% - Accent6 9" xfId="126" xr:uid="{00000000-0005-0000-0000-00007C000000}"/>
    <cellStyle name="40% - Accent1 10" xfId="127" xr:uid="{00000000-0005-0000-0000-00007D000000}"/>
    <cellStyle name="40% - Accent1 10 2" xfId="128" xr:uid="{00000000-0005-0000-0000-00007E000000}"/>
    <cellStyle name="40% - Accent1 11" xfId="129" xr:uid="{00000000-0005-0000-0000-00007F000000}"/>
    <cellStyle name="40% - Accent1 12" xfId="130" xr:uid="{00000000-0005-0000-0000-000080000000}"/>
    <cellStyle name="40% - Accent1 13" xfId="131" xr:uid="{00000000-0005-0000-0000-000081000000}"/>
    <cellStyle name="40% - Accent1 14" xfId="132" xr:uid="{00000000-0005-0000-0000-000082000000}"/>
    <cellStyle name="40% - Accent1 2" xfId="133" xr:uid="{00000000-0005-0000-0000-000083000000}"/>
    <cellStyle name="40% - Accent1 2 2" xfId="134" xr:uid="{00000000-0005-0000-0000-000084000000}"/>
    <cellStyle name="40% - Accent1 2 3" xfId="135" xr:uid="{00000000-0005-0000-0000-000085000000}"/>
    <cellStyle name="40% - Accent1 2 4" xfId="136" xr:uid="{00000000-0005-0000-0000-000086000000}"/>
    <cellStyle name="40% - Accent1 2 5" xfId="137" xr:uid="{00000000-0005-0000-0000-000087000000}"/>
    <cellStyle name="40% - Accent1 2 6" xfId="138" xr:uid="{00000000-0005-0000-0000-000088000000}"/>
    <cellStyle name="40% - Accent1 2 7" xfId="139" xr:uid="{00000000-0005-0000-0000-000089000000}"/>
    <cellStyle name="40% - Accent1 3" xfId="140" xr:uid="{00000000-0005-0000-0000-00008A000000}"/>
    <cellStyle name="40% - Accent1 4" xfId="141" xr:uid="{00000000-0005-0000-0000-00008B000000}"/>
    <cellStyle name="40% - Accent1 5" xfId="142" xr:uid="{00000000-0005-0000-0000-00008C000000}"/>
    <cellStyle name="40% - Accent1 6" xfId="143" xr:uid="{00000000-0005-0000-0000-00008D000000}"/>
    <cellStyle name="40% - Accent1 7" xfId="144" xr:uid="{00000000-0005-0000-0000-00008E000000}"/>
    <cellStyle name="40% - Accent1 8" xfId="145" xr:uid="{00000000-0005-0000-0000-00008F000000}"/>
    <cellStyle name="40% - Accent1 9" xfId="146" xr:uid="{00000000-0005-0000-0000-000090000000}"/>
    <cellStyle name="40% - Accent2 10" xfId="147" xr:uid="{00000000-0005-0000-0000-000091000000}"/>
    <cellStyle name="40% - Accent2 10 2" xfId="148" xr:uid="{00000000-0005-0000-0000-000092000000}"/>
    <cellStyle name="40% - Accent2 11" xfId="149" xr:uid="{00000000-0005-0000-0000-000093000000}"/>
    <cellStyle name="40% - Accent2 12" xfId="150" xr:uid="{00000000-0005-0000-0000-000094000000}"/>
    <cellStyle name="40% - Accent2 13" xfId="151" xr:uid="{00000000-0005-0000-0000-000095000000}"/>
    <cellStyle name="40% - Accent2 14" xfId="152" xr:uid="{00000000-0005-0000-0000-000096000000}"/>
    <cellStyle name="40% - Accent2 2" xfId="153" xr:uid="{00000000-0005-0000-0000-000097000000}"/>
    <cellStyle name="40% - Accent2 2 2" xfId="154" xr:uid="{00000000-0005-0000-0000-000098000000}"/>
    <cellStyle name="40% - Accent2 2 3" xfId="155" xr:uid="{00000000-0005-0000-0000-000099000000}"/>
    <cellStyle name="40% - Accent2 2 4" xfId="156" xr:uid="{00000000-0005-0000-0000-00009A000000}"/>
    <cellStyle name="40% - Accent2 2 5" xfId="157" xr:uid="{00000000-0005-0000-0000-00009B000000}"/>
    <cellStyle name="40% - Accent2 2 6" xfId="158" xr:uid="{00000000-0005-0000-0000-00009C000000}"/>
    <cellStyle name="40% - Accent2 2 7" xfId="159" xr:uid="{00000000-0005-0000-0000-00009D000000}"/>
    <cellStyle name="40% - Accent2 3" xfId="160" xr:uid="{00000000-0005-0000-0000-00009E000000}"/>
    <cellStyle name="40% - Accent2 4" xfId="161" xr:uid="{00000000-0005-0000-0000-00009F000000}"/>
    <cellStyle name="40% - Accent2 5" xfId="162" xr:uid="{00000000-0005-0000-0000-0000A0000000}"/>
    <cellStyle name="40% - Accent2 6" xfId="163" xr:uid="{00000000-0005-0000-0000-0000A1000000}"/>
    <cellStyle name="40% - Accent2 7" xfId="164" xr:uid="{00000000-0005-0000-0000-0000A2000000}"/>
    <cellStyle name="40% - Accent2 8" xfId="165" xr:uid="{00000000-0005-0000-0000-0000A3000000}"/>
    <cellStyle name="40% - Accent2 9" xfId="166" xr:uid="{00000000-0005-0000-0000-0000A4000000}"/>
    <cellStyle name="40% - Accent3 10" xfId="167" xr:uid="{00000000-0005-0000-0000-0000A5000000}"/>
    <cellStyle name="40% - Accent3 10 2" xfId="168" xr:uid="{00000000-0005-0000-0000-0000A6000000}"/>
    <cellStyle name="40% - Accent3 11" xfId="169" xr:uid="{00000000-0005-0000-0000-0000A7000000}"/>
    <cellStyle name="40% - Accent3 12" xfId="170" xr:uid="{00000000-0005-0000-0000-0000A8000000}"/>
    <cellStyle name="40% - Accent3 13" xfId="171" xr:uid="{00000000-0005-0000-0000-0000A9000000}"/>
    <cellStyle name="40% - Accent3 14" xfId="172" xr:uid="{00000000-0005-0000-0000-0000AA000000}"/>
    <cellStyle name="40% - Accent3 2" xfId="173" xr:uid="{00000000-0005-0000-0000-0000AB000000}"/>
    <cellStyle name="40% - Accent3 2 2" xfId="174" xr:uid="{00000000-0005-0000-0000-0000AC000000}"/>
    <cellStyle name="40% - Accent3 2 3" xfId="175" xr:uid="{00000000-0005-0000-0000-0000AD000000}"/>
    <cellStyle name="40% - Accent3 2 4" xfId="176" xr:uid="{00000000-0005-0000-0000-0000AE000000}"/>
    <cellStyle name="40% - Accent3 2 5" xfId="177" xr:uid="{00000000-0005-0000-0000-0000AF000000}"/>
    <cellStyle name="40% - Accent3 2 6" xfId="178" xr:uid="{00000000-0005-0000-0000-0000B0000000}"/>
    <cellStyle name="40% - Accent3 2 7" xfId="179" xr:uid="{00000000-0005-0000-0000-0000B1000000}"/>
    <cellStyle name="40% - Accent3 3" xfId="180" xr:uid="{00000000-0005-0000-0000-0000B2000000}"/>
    <cellStyle name="40% - Accent3 4" xfId="181" xr:uid="{00000000-0005-0000-0000-0000B3000000}"/>
    <cellStyle name="40% - Accent3 5" xfId="182" xr:uid="{00000000-0005-0000-0000-0000B4000000}"/>
    <cellStyle name="40% - Accent3 6" xfId="183" xr:uid="{00000000-0005-0000-0000-0000B5000000}"/>
    <cellStyle name="40% - Accent3 7" xfId="184" xr:uid="{00000000-0005-0000-0000-0000B6000000}"/>
    <cellStyle name="40% - Accent3 8" xfId="185" xr:uid="{00000000-0005-0000-0000-0000B7000000}"/>
    <cellStyle name="40% - Accent3 9" xfId="186" xr:uid="{00000000-0005-0000-0000-0000B8000000}"/>
    <cellStyle name="40% - Accent4 10" xfId="187" xr:uid="{00000000-0005-0000-0000-0000B9000000}"/>
    <cellStyle name="40% - Accent4 10 2" xfId="188" xr:uid="{00000000-0005-0000-0000-0000BA000000}"/>
    <cellStyle name="40% - Accent4 11" xfId="189" xr:uid="{00000000-0005-0000-0000-0000BB000000}"/>
    <cellStyle name="40% - Accent4 12" xfId="190" xr:uid="{00000000-0005-0000-0000-0000BC000000}"/>
    <cellStyle name="40% - Accent4 13" xfId="191" xr:uid="{00000000-0005-0000-0000-0000BD000000}"/>
    <cellStyle name="40% - Accent4 14" xfId="192" xr:uid="{00000000-0005-0000-0000-0000BE000000}"/>
    <cellStyle name="40% - Accent4 2" xfId="193" xr:uid="{00000000-0005-0000-0000-0000BF000000}"/>
    <cellStyle name="40% - Accent4 2 2" xfId="194" xr:uid="{00000000-0005-0000-0000-0000C0000000}"/>
    <cellStyle name="40% - Accent4 2 3" xfId="195" xr:uid="{00000000-0005-0000-0000-0000C1000000}"/>
    <cellStyle name="40% - Accent4 2 4" xfId="196" xr:uid="{00000000-0005-0000-0000-0000C2000000}"/>
    <cellStyle name="40% - Accent4 2 5" xfId="197" xr:uid="{00000000-0005-0000-0000-0000C3000000}"/>
    <cellStyle name="40% - Accent4 2 6" xfId="198" xr:uid="{00000000-0005-0000-0000-0000C4000000}"/>
    <cellStyle name="40% - Accent4 2 7" xfId="199" xr:uid="{00000000-0005-0000-0000-0000C5000000}"/>
    <cellStyle name="40% - Accent4 3" xfId="200" xr:uid="{00000000-0005-0000-0000-0000C6000000}"/>
    <cellStyle name="40% - Accent4 4" xfId="201" xr:uid="{00000000-0005-0000-0000-0000C7000000}"/>
    <cellStyle name="40% - Accent4 5" xfId="202" xr:uid="{00000000-0005-0000-0000-0000C8000000}"/>
    <cellStyle name="40% - Accent4 6" xfId="203" xr:uid="{00000000-0005-0000-0000-0000C9000000}"/>
    <cellStyle name="40% - Accent4 7" xfId="204" xr:uid="{00000000-0005-0000-0000-0000CA000000}"/>
    <cellStyle name="40% - Accent4 8" xfId="205" xr:uid="{00000000-0005-0000-0000-0000CB000000}"/>
    <cellStyle name="40% - Accent4 9" xfId="206" xr:uid="{00000000-0005-0000-0000-0000CC000000}"/>
    <cellStyle name="40% - Accent5 10" xfId="207" xr:uid="{00000000-0005-0000-0000-0000CD000000}"/>
    <cellStyle name="40% - Accent5 10 2" xfId="208" xr:uid="{00000000-0005-0000-0000-0000CE000000}"/>
    <cellStyle name="40% - Accent5 11" xfId="209" xr:uid="{00000000-0005-0000-0000-0000CF000000}"/>
    <cellStyle name="40% - Accent5 12" xfId="210" xr:uid="{00000000-0005-0000-0000-0000D0000000}"/>
    <cellStyle name="40% - Accent5 13" xfId="211" xr:uid="{00000000-0005-0000-0000-0000D1000000}"/>
    <cellStyle name="40% - Accent5 14" xfId="212" xr:uid="{00000000-0005-0000-0000-0000D2000000}"/>
    <cellStyle name="40% - Accent5 2" xfId="213" xr:uid="{00000000-0005-0000-0000-0000D3000000}"/>
    <cellStyle name="40% - Accent5 2 2" xfId="214" xr:uid="{00000000-0005-0000-0000-0000D4000000}"/>
    <cellStyle name="40% - Accent5 2 3" xfId="215" xr:uid="{00000000-0005-0000-0000-0000D5000000}"/>
    <cellStyle name="40% - Accent5 2 4" xfId="216" xr:uid="{00000000-0005-0000-0000-0000D6000000}"/>
    <cellStyle name="40% - Accent5 2 5" xfId="217" xr:uid="{00000000-0005-0000-0000-0000D7000000}"/>
    <cellStyle name="40% - Accent5 2 6" xfId="218" xr:uid="{00000000-0005-0000-0000-0000D8000000}"/>
    <cellStyle name="40% - Accent5 2 7" xfId="219" xr:uid="{00000000-0005-0000-0000-0000D9000000}"/>
    <cellStyle name="40% - Accent5 3" xfId="220" xr:uid="{00000000-0005-0000-0000-0000DA000000}"/>
    <cellStyle name="40% - Accent5 4" xfId="221" xr:uid="{00000000-0005-0000-0000-0000DB000000}"/>
    <cellStyle name="40% - Accent5 5" xfId="222" xr:uid="{00000000-0005-0000-0000-0000DC000000}"/>
    <cellStyle name="40% - Accent5 6" xfId="223" xr:uid="{00000000-0005-0000-0000-0000DD000000}"/>
    <cellStyle name="40% - Accent5 7" xfId="224" xr:uid="{00000000-0005-0000-0000-0000DE000000}"/>
    <cellStyle name="40% - Accent5 8" xfId="225" xr:uid="{00000000-0005-0000-0000-0000DF000000}"/>
    <cellStyle name="40% - Accent5 9" xfId="226" xr:uid="{00000000-0005-0000-0000-0000E0000000}"/>
    <cellStyle name="40% - Accent6 10" xfId="227" xr:uid="{00000000-0005-0000-0000-0000E1000000}"/>
    <cellStyle name="40% - Accent6 10 2" xfId="228" xr:uid="{00000000-0005-0000-0000-0000E2000000}"/>
    <cellStyle name="40% - Accent6 11" xfId="229" xr:uid="{00000000-0005-0000-0000-0000E3000000}"/>
    <cellStyle name="40% - Accent6 12" xfId="230" xr:uid="{00000000-0005-0000-0000-0000E4000000}"/>
    <cellStyle name="40% - Accent6 13" xfId="231" xr:uid="{00000000-0005-0000-0000-0000E5000000}"/>
    <cellStyle name="40% - Accent6 14" xfId="232" xr:uid="{00000000-0005-0000-0000-0000E6000000}"/>
    <cellStyle name="40% - Accent6 2" xfId="233" xr:uid="{00000000-0005-0000-0000-0000E7000000}"/>
    <cellStyle name="40% - Accent6 2 2" xfId="234" xr:uid="{00000000-0005-0000-0000-0000E8000000}"/>
    <cellStyle name="40% - Accent6 2 3" xfId="235" xr:uid="{00000000-0005-0000-0000-0000E9000000}"/>
    <cellStyle name="40% - Accent6 2 4" xfId="236" xr:uid="{00000000-0005-0000-0000-0000EA000000}"/>
    <cellStyle name="40% - Accent6 2 5" xfId="237" xr:uid="{00000000-0005-0000-0000-0000EB000000}"/>
    <cellStyle name="40% - Accent6 2 6" xfId="238" xr:uid="{00000000-0005-0000-0000-0000EC000000}"/>
    <cellStyle name="40% - Accent6 2 7" xfId="239" xr:uid="{00000000-0005-0000-0000-0000ED000000}"/>
    <cellStyle name="40% - Accent6 3" xfId="240" xr:uid="{00000000-0005-0000-0000-0000EE000000}"/>
    <cellStyle name="40% - Accent6 4" xfId="241" xr:uid="{00000000-0005-0000-0000-0000EF000000}"/>
    <cellStyle name="40% - Accent6 5" xfId="242" xr:uid="{00000000-0005-0000-0000-0000F0000000}"/>
    <cellStyle name="40% - Accent6 6" xfId="243" xr:uid="{00000000-0005-0000-0000-0000F1000000}"/>
    <cellStyle name="40% - Accent6 7" xfId="244" xr:uid="{00000000-0005-0000-0000-0000F2000000}"/>
    <cellStyle name="40% - Accent6 8" xfId="245" xr:uid="{00000000-0005-0000-0000-0000F3000000}"/>
    <cellStyle name="40% - Accent6 9" xfId="246" xr:uid="{00000000-0005-0000-0000-0000F4000000}"/>
    <cellStyle name="60% - Accent1 2" xfId="247" xr:uid="{00000000-0005-0000-0000-0000F5000000}"/>
    <cellStyle name="60% - Accent2 2" xfId="248" xr:uid="{00000000-0005-0000-0000-0000F6000000}"/>
    <cellStyle name="60% - Accent3 2" xfId="249" xr:uid="{00000000-0005-0000-0000-0000F7000000}"/>
    <cellStyle name="60% - Accent4 2" xfId="250" xr:uid="{00000000-0005-0000-0000-0000F8000000}"/>
    <cellStyle name="60% - Accent5 2" xfId="251" xr:uid="{00000000-0005-0000-0000-0000F9000000}"/>
    <cellStyle name="60% - Accent6 2" xfId="252" xr:uid="{00000000-0005-0000-0000-0000FA000000}"/>
    <cellStyle name="Accent1 2" xfId="253" xr:uid="{00000000-0005-0000-0000-0000FB000000}"/>
    <cellStyle name="Accent2 2" xfId="254" xr:uid="{00000000-0005-0000-0000-0000FC000000}"/>
    <cellStyle name="Accent3 2" xfId="255" xr:uid="{00000000-0005-0000-0000-0000FD000000}"/>
    <cellStyle name="Accent4 2" xfId="256" xr:uid="{00000000-0005-0000-0000-0000FE000000}"/>
    <cellStyle name="Accent5 2" xfId="257" xr:uid="{00000000-0005-0000-0000-0000FF000000}"/>
    <cellStyle name="Accent6 2" xfId="258" xr:uid="{00000000-0005-0000-0000-000000010000}"/>
    <cellStyle name="Accounting" xfId="259" xr:uid="{00000000-0005-0000-0000-000001010000}"/>
    <cellStyle name="Accounting 10" xfId="260" xr:uid="{00000000-0005-0000-0000-000002010000}"/>
    <cellStyle name="Accounting 10 2" xfId="261" xr:uid="{00000000-0005-0000-0000-000003010000}"/>
    <cellStyle name="Accounting 10 2 2" xfId="262" xr:uid="{00000000-0005-0000-0000-000004010000}"/>
    <cellStyle name="Accounting 10 2 3" xfId="263" xr:uid="{00000000-0005-0000-0000-000005010000}"/>
    <cellStyle name="Accounting 10 3" xfId="264" xr:uid="{00000000-0005-0000-0000-000006010000}"/>
    <cellStyle name="Accounting 10 3 2" xfId="265" xr:uid="{00000000-0005-0000-0000-000007010000}"/>
    <cellStyle name="Accounting 10 3 3" xfId="266" xr:uid="{00000000-0005-0000-0000-000008010000}"/>
    <cellStyle name="Accounting 10 4" xfId="267" xr:uid="{00000000-0005-0000-0000-000009010000}"/>
    <cellStyle name="Accounting 10 5" xfId="268" xr:uid="{00000000-0005-0000-0000-00000A010000}"/>
    <cellStyle name="Accounting 11" xfId="269" xr:uid="{00000000-0005-0000-0000-00000B010000}"/>
    <cellStyle name="Accounting 11 2" xfId="270" xr:uid="{00000000-0005-0000-0000-00000C010000}"/>
    <cellStyle name="Accounting 11 2 2" xfId="271" xr:uid="{00000000-0005-0000-0000-00000D010000}"/>
    <cellStyle name="Accounting 11 2 3" xfId="272" xr:uid="{00000000-0005-0000-0000-00000E010000}"/>
    <cellStyle name="Accounting 11 3" xfId="273" xr:uid="{00000000-0005-0000-0000-00000F010000}"/>
    <cellStyle name="Accounting 11 3 2" xfId="274" xr:uid="{00000000-0005-0000-0000-000010010000}"/>
    <cellStyle name="Accounting 11 3 3" xfId="275" xr:uid="{00000000-0005-0000-0000-000011010000}"/>
    <cellStyle name="Accounting 11 4" xfId="276" xr:uid="{00000000-0005-0000-0000-000012010000}"/>
    <cellStyle name="Accounting 11 5" xfId="277" xr:uid="{00000000-0005-0000-0000-000013010000}"/>
    <cellStyle name="Accounting 12" xfId="278" xr:uid="{00000000-0005-0000-0000-000014010000}"/>
    <cellStyle name="Accounting 12 2" xfId="279" xr:uid="{00000000-0005-0000-0000-000015010000}"/>
    <cellStyle name="Accounting 12 2 2" xfId="280" xr:uid="{00000000-0005-0000-0000-000016010000}"/>
    <cellStyle name="Accounting 12 2 3" xfId="281" xr:uid="{00000000-0005-0000-0000-000017010000}"/>
    <cellStyle name="Accounting 12 3" xfId="282" xr:uid="{00000000-0005-0000-0000-000018010000}"/>
    <cellStyle name="Accounting 12 3 2" xfId="283" xr:uid="{00000000-0005-0000-0000-000019010000}"/>
    <cellStyle name="Accounting 12 3 3" xfId="284" xr:uid="{00000000-0005-0000-0000-00001A010000}"/>
    <cellStyle name="Accounting 12 4" xfId="285" xr:uid="{00000000-0005-0000-0000-00001B010000}"/>
    <cellStyle name="Accounting 12 5" xfId="286" xr:uid="{00000000-0005-0000-0000-00001C010000}"/>
    <cellStyle name="Accounting 13" xfId="287" xr:uid="{00000000-0005-0000-0000-00001D010000}"/>
    <cellStyle name="Accounting 13 2" xfId="288" xr:uid="{00000000-0005-0000-0000-00001E010000}"/>
    <cellStyle name="Accounting 13 2 2" xfId="289" xr:uid="{00000000-0005-0000-0000-00001F010000}"/>
    <cellStyle name="Accounting 13 2 3" xfId="290" xr:uid="{00000000-0005-0000-0000-000020010000}"/>
    <cellStyle name="Accounting 13 3" xfId="291" xr:uid="{00000000-0005-0000-0000-000021010000}"/>
    <cellStyle name="Accounting 13 3 2" xfId="292" xr:uid="{00000000-0005-0000-0000-000022010000}"/>
    <cellStyle name="Accounting 13 3 3" xfId="293" xr:uid="{00000000-0005-0000-0000-000023010000}"/>
    <cellStyle name="Accounting 13 4" xfId="294" xr:uid="{00000000-0005-0000-0000-000024010000}"/>
    <cellStyle name="Accounting 13 5" xfId="295" xr:uid="{00000000-0005-0000-0000-000025010000}"/>
    <cellStyle name="Accounting 14" xfId="296" xr:uid="{00000000-0005-0000-0000-000026010000}"/>
    <cellStyle name="Accounting 14 2" xfId="297" xr:uid="{00000000-0005-0000-0000-000027010000}"/>
    <cellStyle name="Accounting 14 2 2" xfId="298" xr:uid="{00000000-0005-0000-0000-000028010000}"/>
    <cellStyle name="Accounting 14 2 3" xfId="299" xr:uid="{00000000-0005-0000-0000-000029010000}"/>
    <cellStyle name="Accounting 14 3" xfId="300" xr:uid="{00000000-0005-0000-0000-00002A010000}"/>
    <cellStyle name="Accounting 14 3 2" xfId="301" xr:uid="{00000000-0005-0000-0000-00002B010000}"/>
    <cellStyle name="Accounting 14 3 3" xfId="302" xr:uid="{00000000-0005-0000-0000-00002C010000}"/>
    <cellStyle name="Accounting 14 4" xfId="303" xr:uid="{00000000-0005-0000-0000-00002D010000}"/>
    <cellStyle name="Accounting 14 5" xfId="304" xr:uid="{00000000-0005-0000-0000-00002E010000}"/>
    <cellStyle name="Accounting 15" xfId="305" xr:uid="{00000000-0005-0000-0000-00002F010000}"/>
    <cellStyle name="Accounting 15 2" xfId="306" xr:uid="{00000000-0005-0000-0000-000030010000}"/>
    <cellStyle name="Accounting 15 2 2" xfId="307" xr:uid="{00000000-0005-0000-0000-000031010000}"/>
    <cellStyle name="Accounting 15 2 3" xfId="308" xr:uid="{00000000-0005-0000-0000-000032010000}"/>
    <cellStyle name="Accounting 15 3" xfId="309" xr:uid="{00000000-0005-0000-0000-000033010000}"/>
    <cellStyle name="Accounting 15 3 2" xfId="310" xr:uid="{00000000-0005-0000-0000-000034010000}"/>
    <cellStyle name="Accounting 15 3 3" xfId="311" xr:uid="{00000000-0005-0000-0000-000035010000}"/>
    <cellStyle name="Accounting 15 4" xfId="312" xr:uid="{00000000-0005-0000-0000-000036010000}"/>
    <cellStyle name="Accounting 15 5" xfId="313" xr:uid="{00000000-0005-0000-0000-000037010000}"/>
    <cellStyle name="Accounting 16" xfId="314" xr:uid="{00000000-0005-0000-0000-000038010000}"/>
    <cellStyle name="Accounting 16 2" xfId="315" xr:uid="{00000000-0005-0000-0000-000039010000}"/>
    <cellStyle name="Accounting 16 2 2" xfId="316" xr:uid="{00000000-0005-0000-0000-00003A010000}"/>
    <cellStyle name="Accounting 16 2 3" xfId="317" xr:uid="{00000000-0005-0000-0000-00003B010000}"/>
    <cellStyle name="Accounting 16 3" xfId="318" xr:uid="{00000000-0005-0000-0000-00003C010000}"/>
    <cellStyle name="Accounting 16 3 2" xfId="319" xr:uid="{00000000-0005-0000-0000-00003D010000}"/>
    <cellStyle name="Accounting 16 3 3" xfId="320" xr:uid="{00000000-0005-0000-0000-00003E010000}"/>
    <cellStyle name="Accounting 16 4" xfId="321" xr:uid="{00000000-0005-0000-0000-00003F010000}"/>
    <cellStyle name="Accounting 16 5" xfId="322" xr:uid="{00000000-0005-0000-0000-000040010000}"/>
    <cellStyle name="Accounting 17" xfId="323" xr:uid="{00000000-0005-0000-0000-000041010000}"/>
    <cellStyle name="Accounting 17 2" xfId="324" xr:uid="{00000000-0005-0000-0000-000042010000}"/>
    <cellStyle name="Accounting 17 2 2" xfId="325" xr:uid="{00000000-0005-0000-0000-000043010000}"/>
    <cellStyle name="Accounting 17 2 3" xfId="326" xr:uid="{00000000-0005-0000-0000-000044010000}"/>
    <cellStyle name="Accounting 17 3" xfId="327" xr:uid="{00000000-0005-0000-0000-000045010000}"/>
    <cellStyle name="Accounting 17 3 2" xfId="328" xr:uid="{00000000-0005-0000-0000-000046010000}"/>
    <cellStyle name="Accounting 17 3 3" xfId="329" xr:uid="{00000000-0005-0000-0000-000047010000}"/>
    <cellStyle name="Accounting 17 4" xfId="330" xr:uid="{00000000-0005-0000-0000-000048010000}"/>
    <cellStyle name="Accounting 17 5" xfId="331" xr:uid="{00000000-0005-0000-0000-000049010000}"/>
    <cellStyle name="Accounting 18" xfId="332" xr:uid="{00000000-0005-0000-0000-00004A010000}"/>
    <cellStyle name="Accounting 18 2" xfId="333" xr:uid="{00000000-0005-0000-0000-00004B010000}"/>
    <cellStyle name="Accounting 18 2 2" xfId="334" xr:uid="{00000000-0005-0000-0000-00004C010000}"/>
    <cellStyle name="Accounting 18 2 3" xfId="335" xr:uid="{00000000-0005-0000-0000-00004D010000}"/>
    <cellStyle name="Accounting 18 3" xfId="336" xr:uid="{00000000-0005-0000-0000-00004E010000}"/>
    <cellStyle name="Accounting 18 3 2" xfId="337" xr:uid="{00000000-0005-0000-0000-00004F010000}"/>
    <cellStyle name="Accounting 18 3 3" xfId="338" xr:uid="{00000000-0005-0000-0000-000050010000}"/>
    <cellStyle name="Accounting 18 4" xfId="339" xr:uid="{00000000-0005-0000-0000-000051010000}"/>
    <cellStyle name="Accounting 18 5" xfId="340" xr:uid="{00000000-0005-0000-0000-000052010000}"/>
    <cellStyle name="Accounting 19" xfId="341" xr:uid="{00000000-0005-0000-0000-000053010000}"/>
    <cellStyle name="Accounting 19 2" xfId="342" xr:uid="{00000000-0005-0000-0000-000054010000}"/>
    <cellStyle name="Accounting 19 2 2" xfId="343" xr:uid="{00000000-0005-0000-0000-000055010000}"/>
    <cellStyle name="Accounting 19 2 3" xfId="344" xr:uid="{00000000-0005-0000-0000-000056010000}"/>
    <cellStyle name="Accounting 19 3" xfId="345" xr:uid="{00000000-0005-0000-0000-000057010000}"/>
    <cellStyle name="Accounting 19 3 2" xfId="346" xr:uid="{00000000-0005-0000-0000-000058010000}"/>
    <cellStyle name="Accounting 19 3 3" xfId="347" xr:uid="{00000000-0005-0000-0000-000059010000}"/>
    <cellStyle name="Accounting 19 4" xfId="348" xr:uid="{00000000-0005-0000-0000-00005A010000}"/>
    <cellStyle name="Accounting 19 5" xfId="349" xr:uid="{00000000-0005-0000-0000-00005B010000}"/>
    <cellStyle name="Accounting 2" xfId="350" xr:uid="{00000000-0005-0000-0000-00005C010000}"/>
    <cellStyle name="Accounting 2 10" xfId="351" xr:uid="{00000000-0005-0000-0000-00005D010000}"/>
    <cellStyle name="Accounting 2 10 2" xfId="352" xr:uid="{00000000-0005-0000-0000-00005E010000}"/>
    <cellStyle name="Accounting 2 10 2 2" xfId="353" xr:uid="{00000000-0005-0000-0000-00005F010000}"/>
    <cellStyle name="Accounting 2 10 2 3" xfId="354" xr:uid="{00000000-0005-0000-0000-000060010000}"/>
    <cellStyle name="Accounting 2 10 3" xfId="355" xr:uid="{00000000-0005-0000-0000-000061010000}"/>
    <cellStyle name="Accounting 2 10 3 2" xfId="356" xr:uid="{00000000-0005-0000-0000-000062010000}"/>
    <cellStyle name="Accounting 2 10 3 3" xfId="357" xr:uid="{00000000-0005-0000-0000-000063010000}"/>
    <cellStyle name="Accounting 2 10 4" xfId="358" xr:uid="{00000000-0005-0000-0000-000064010000}"/>
    <cellStyle name="Accounting 2 10 5" xfId="359" xr:uid="{00000000-0005-0000-0000-000065010000}"/>
    <cellStyle name="Accounting 2 11" xfId="360" xr:uid="{00000000-0005-0000-0000-000066010000}"/>
    <cellStyle name="Accounting 2 11 2" xfId="361" xr:uid="{00000000-0005-0000-0000-000067010000}"/>
    <cellStyle name="Accounting 2 11 2 2" xfId="362" xr:uid="{00000000-0005-0000-0000-000068010000}"/>
    <cellStyle name="Accounting 2 11 2 3" xfId="363" xr:uid="{00000000-0005-0000-0000-000069010000}"/>
    <cellStyle name="Accounting 2 11 3" xfId="364" xr:uid="{00000000-0005-0000-0000-00006A010000}"/>
    <cellStyle name="Accounting 2 11 3 2" xfId="365" xr:uid="{00000000-0005-0000-0000-00006B010000}"/>
    <cellStyle name="Accounting 2 11 3 3" xfId="366" xr:uid="{00000000-0005-0000-0000-00006C010000}"/>
    <cellStyle name="Accounting 2 11 4" xfId="367" xr:uid="{00000000-0005-0000-0000-00006D010000}"/>
    <cellStyle name="Accounting 2 11 5" xfId="368" xr:uid="{00000000-0005-0000-0000-00006E010000}"/>
    <cellStyle name="Accounting 2 12" xfId="369" xr:uid="{00000000-0005-0000-0000-00006F010000}"/>
    <cellStyle name="Accounting 2 12 2" xfId="370" xr:uid="{00000000-0005-0000-0000-000070010000}"/>
    <cellStyle name="Accounting 2 12 2 2" xfId="371" xr:uid="{00000000-0005-0000-0000-000071010000}"/>
    <cellStyle name="Accounting 2 12 2 3" xfId="372" xr:uid="{00000000-0005-0000-0000-000072010000}"/>
    <cellStyle name="Accounting 2 12 3" xfId="373" xr:uid="{00000000-0005-0000-0000-000073010000}"/>
    <cellStyle name="Accounting 2 12 3 2" xfId="374" xr:uid="{00000000-0005-0000-0000-000074010000}"/>
    <cellStyle name="Accounting 2 12 3 3" xfId="375" xr:uid="{00000000-0005-0000-0000-000075010000}"/>
    <cellStyle name="Accounting 2 12 4" xfId="376" xr:uid="{00000000-0005-0000-0000-000076010000}"/>
    <cellStyle name="Accounting 2 12 5" xfId="377" xr:uid="{00000000-0005-0000-0000-000077010000}"/>
    <cellStyle name="Accounting 2 13" xfId="378" xr:uid="{00000000-0005-0000-0000-000078010000}"/>
    <cellStyle name="Accounting 2 13 2" xfId="379" xr:uid="{00000000-0005-0000-0000-000079010000}"/>
    <cellStyle name="Accounting 2 13 2 2" xfId="380" xr:uid="{00000000-0005-0000-0000-00007A010000}"/>
    <cellStyle name="Accounting 2 13 2 3" xfId="381" xr:uid="{00000000-0005-0000-0000-00007B010000}"/>
    <cellStyle name="Accounting 2 13 3" xfId="382" xr:uid="{00000000-0005-0000-0000-00007C010000}"/>
    <cellStyle name="Accounting 2 13 3 2" xfId="383" xr:uid="{00000000-0005-0000-0000-00007D010000}"/>
    <cellStyle name="Accounting 2 13 3 3" xfId="384" xr:uid="{00000000-0005-0000-0000-00007E010000}"/>
    <cellStyle name="Accounting 2 13 4" xfId="385" xr:uid="{00000000-0005-0000-0000-00007F010000}"/>
    <cellStyle name="Accounting 2 13 5" xfId="386" xr:uid="{00000000-0005-0000-0000-000080010000}"/>
    <cellStyle name="Accounting 2 14" xfId="387" xr:uid="{00000000-0005-0000-0000-000081010000}"/>
    <cellStyle name="Accounting 2 14 2" xfId="388" xr:uid="{00000000-0005-0000-0000-000082010000}"/>
    <cellStyle name="Accounting 2 14 2 2" xfId="389" xr:uid="{00000000-0005-0000-0000-000083010000}"/>
    <cellStyle name="Accounting 2 14 2 3" xfId="390" xr:uid="{00000000-0005-0000-0000-000084010000}"/>
    <cellStyle name="Accounting 2 14 3" xfId="391" xr:uid="{00000000-0005-0000-0000-000085010000}"/>
    <cellStyle name="Accounting 2 14 3 2" xfId="392" xr:uid="{00000000-0005-0000-0000-000086010000}"/>
    <cellStyle name="Accounting 2 14 3 3" xfId="393" xr:uid="{00000000-0005-0000-0000-000087010000}"/>
    <cellStyle name="Accounting 2 14 4" xfId="394" xr:uid="{00000000-0005-0000-0000-000088010000}"/>
    <cellStyle name="Accounting 2 14 5" xfId="395" xr:uid="{00000000-0005-0000-0000-000089010000}"/>
    <cellStyle name="Accounting 2 15" xfId="396" xr:uid="{00000000-0005-0000-0000-00008A010000}"/>
    <cellStyle name="Accounting 2 15 2" xfId="397" xr:uid="{00000000-0005-0000-0000-00008B010000}"/>
    <cellStyle name="Accounting 2 15 2 2" xfId="398" xr:uid="{00000000-0005-0000-0000-00008C010000}"/>
    <cellStyle name="Accounting 2 15 2 3" xfId="399" xr:uid="{00000000-0005-0000-0000-00008D010000}"/>
    <cellStyle name="Accounting 2 15 3" xfId="400" xr:uid="{00000000-0005-0000-0000-00008E010000}"/>
    <cellStyle name="Accounting 2 15 3 2" xfId="401" xr:uid="{00000000-0005-0000-0000-00008F010000}"/>
    <cellStyle name="Accounting 2 15 3 3" xfId="402" xr:uid="{00000000-0005-0000-0000-000090010000}"/>
    <cellStyle name="Accounting 2 15 4" xfId="403" xr:uid="{00000000-0005-0000-0000-000091010000}"/>
    <cellStyle name="Accounting 2 15 5" xfId="404" xr:uid="{00000000-0005-0000-0000-000092010000}"/>
    <cellStyle name="Accounting 2 16" xfId="405" xr:uid="{00000000-0005-0000-0000-000093010000}"/>
    <cellStyle name="Accounting 2 16 2" xfId="406" xr:uid="{00000000-0005-0000-0000-000094010000}"/>
    <cellStyle name="Accounting 2 16 2 2" xfId="407" xr:uid="{00000000-0005-0000-0000-000095010000}"/>
    <cellStyle name="Accounting 2 16 2 3" xfId="408" xr:uid="{00000000-0005-0000-0000-000096010000}"/>
    <cellStyle name="Accounting 2 16 3" xfId="409" xr:uid="{00000000-0005-0000-0000-000097010000}"/>
    <cellStyle name="Accounting 2 16 3 2" xfId="410" xr:uid="{00000000-0005-0000-0000-000098010000}"/>
    <cellStyle name="Accounting 2 16 3 3" xfId="411" xr:uid="{00000000-0005-0000-0000-000099010000}"/>
    <cellStyle name="Accounting 2 16 4" xfId="412" xr:uid="{00000000-0005-0000-0000-00009A010000}"/>
    <cellStyle name="Accounting 2 16 5" xfId="413" xr:uid="{00000000-0005-0000-0000-00009B010000}"/>
    <cellStyle name="Accounting 2 17" xfId="414" xr:uid="{00000000-0005-0000-0000-00009C010000}"/>
    <cellStyle name="Accounting 2 17 2" xfId="415" xr:uid="{00000000-0005-0000-0000-00009D010000}"/>
    <cellStyle name="Accounting 2 17 2 2" xfId="416" xr:uid="{00000000-0005-0000-0000-00009E010000}"/>
    <cellStyle name="Accounting 2 17 2 3" xfId="417" xr:uid="{00000000-0005-0000-0000-00009F010000}"/>
    <cellStyle name="Accounting 2 17 3" xfId="418" xr:uid="{00000000-0005-0000-0000-0000A0010000}"/>
    <cellStyle name="Accounting 2 17 3 2" xfId="419" xr:uid="{00000000-0005-0000-0000-0000A1010000}"/>
    <cellStyle name="Accounting 2 17 3 3" xfId="420" xr:uid="{00000000-0005-0000-0000-0000A2010000}"/>
    <cellStyle name="Accounting 2 17 4" xfId="421" xr:uid="{00000000-0005-0000-0000-0000A3010000}"/>
    <cellStyle name="Accounting 2 17 5" xfId="422" xr:uid="{00000000-0005-0000-0000-0000A4010000}"/>
    <cellStyle name="Accounting 2 18" xfId="423" xr:uid="{00000000-0005-0000-0000-0000A5010000}"/>
    <cellStyle name="Accounting 2 18 2" xfId="424" xr:uid="{00000000-0005-0000-0000-0000A6010000}"/>
    <cellStyle name="Accounting 2 18 2 2" xfId="425" xr:uid="{00000000-0005-0000-0000-0000A7010000}"/>
    <cellStyle name="Accounting 2 18 2 3" xfId="426" xr:uid="{00000000-0005-0000-0000-0000A8010000}"/>
    <cellStyle name="Accounting 2 18 3" xfId="427" xr:uid="{00000000-0005-0000-0000-0000A9010000}"/>
    <cellStyle name="Accounting 2 18 3 2" xfId="428" xr:uid="{00000000-0005-0000-0000-0000AA010000}"/>
    <cellStyle name="Accounting 2 18 3 3" xfId="429" xr:uid="{00000000-0005-0000-0000-0000AB010000}"/>
    <cellStyle name="Accounting 2 18 4" xfId="430" xr:uid="{00000000-0005-0000-0000-0000AC010000}"/>
    <cellStyle name="Accounting 2 18 5" xfId="431" xr:uid="{00000000-0005-0000-0000-0000AD010000}"/>
    <cellStyle name="Accounting 2 19" xfId="432" xr:uid="{00000000-0005-0000-0000-0000AE010000}"/>
    <cellStyle name="Accounting 2 19 2" xfId="433" xr:uid="{00000000-0005-0000-0000-0000AF010000}"/>
    <cellStyle name="Accounting 2 19 2 2" xfId="434" xr:uid="{00000000-0005-0000-0000-0000B0010000}"/>
    <cellStyle name="Accounting 2 19 2 3" xfId="435" xr:uid="{00000000-0005-0000-0000-0000B1010000}"/>
    <cellStyle name="Accounting 2 19 3" xfId="436" xr:uid="{00000000-0005-0000-0000-0000B2010000}"/>
    <cellStyle name="Accounting 2 19 3 2" xfId="437" xr:uid="{00000000-0005-0000-0000-0000B3010000}"/>
    <cellStyle name="Accounting 2 19 3 3" xfId="438" xr:uid="{00000000-0005-0000-0000-0000B4010000}"/>
    <cellStyle name="Accounting 2 19 4" xfId="439" xr:uid="{00000000-0005-0000-0000-0000B5010000}"/>
    <cellStyle name="Accounting 2 19 5" xfId="440" xr:uid="{00000000-0005-0000-0000-0000B6010000}"/>
    <cellStyle name="Accounting 2 2" xfId="441" xr:uid="{00000000-0005-0000-0000-0000B7010000}"/>
    <cellStyle name="Accounting 2 2 2" xfId="442" xr:uid="{00000000-0005-0000-0000-0000B8010000}"/>
    <cellStyle name="Accounting 2 2 2 2" xfId="443" xr:uid="{00000000-0005-0000-0000-0000B9010000}"/>
    <cellStyle name="Accounting 2 2 2 3" xfId="444" xr:uid="{00000000-0005-0000-0000-0000BA010000}"/>
    <cellStyle name="Accounting 2 2 3" xfId="445" xr:uid="{00000000-0005-0000-0000-0000BB010000}"/>
    <cellStyle name="Accounting 2 2 3 2" xfId="446" xr:uid="{00000000-0005-0000-0000-0000BC010000}"/>
    <cellStyle name="Accounting 2 2 3 3" xfId="447" xr:uid="{00000000-0005-0000-0000-0000BD010000}"/>
    <cellStyle name="Accounting 2 2 4" xfId="448" xr:uid="{00000000-0005-0000-0000-0000BE010000}"/>
    <cellStyle name="Accounting 2 2 5" xfId="449" xr:uid="{00000000-0005-0000-0000-0000BF010000}"/>
    <cellStyle name="Accounting 2 20" xfId="450" xr:uid="{00000000-0005-0000-0000-0000C0010000}"/>
    <cellStyle name="Accounting 2 20 2" xfId="451" xr:uid="{00000000-0005-0000-0000-0000C1010000}"/>
    <cellStyle name="Accounting 2 20 2 2" xfId="452" xr:uid="{00000000-0005-0000-0000-0000C2010000}"/>
    <cellStyle name="Accounting 2 20 2 3" xfId="453" xr:uid="{00000000-0005-0000-0000-0000C3010000}"/>
    <cellStyle name="Accounting 2 20 3" xfId="454" xr:uid="{00000000-0005-0000-0000-0000C4010000}"/>
    <cellStyle name="Accounting 2 20 3 2" xfId="455" xr:uid="{00000000-0005-0000-0000-0000C5010000}"/>
    <cellStyle name="Accounting 2 20 3 3" xfId="456" xr:uid="{00000000-0005-0000-0000-0000C6010000}"/>
    <cellStyle name="Accounting 2 20 4" xfId="457" xr:uid="{00000000-0005-0000-0000-0000C7010000}"/>
    <cellStyle name="Accounting 2 20 5" xfId="458" xr:uid="{00000000-0005-0000-0000-0000C8010000}"/>
    <cellStyle name="Accounting 2 21" xfId="459" xr:uid="{00000000-0005-0000-0000-0000C9010000}"/>
    <cellStyle name="Accounting 2 21 2" xfId="460" xr:uid="{00000000-0005-0000-0000-0000CA010000}"/>
    <cellStyle name="Accounting 2 21 2 2" xfId="461" xr:uid="{00000000-0005-0000-0000-0000CB010000}"/>
    <cellStyle name="Accounting 2 21 2 3" xfId="462" xr:uid="{00000000-0005-0000-0000-0000CC010000}"/>
    <cellStyle name="Accounting 2 21 3" xfId="463" xr:uid="{00000000-0005-0000-0000-0000CD010000}"/>
    <cellStyle name="Accounting 2 21 3 2" xfId="464" xr:uid="{00000000-0005-0000-0000-0000CE010000}"/>
    <cellStyle name="Accounting 2 21 3 3" xfId="465" xr:uid="{00000000-0005-0000-0000-0000CF010000}"/>
    <cellStyle name="Accounting 2 21 4" xfId="466" xr:uid="{00000000-0005-0000-0000-0000D0010000}"/>
    <cellStyle name="Accounting 2 21 5" xfId="467" xr:uid="{00000000-0005-0000-0000-0000D1010000}"/>
    <cellStyle name="Accounting 2 22" xfId="468" xr:uid="{00000000-0005-0000-0000-0000D2010000}"/>
    <cellStyle name="Accounting 2 22 2" xfId="469" xr:uid="{00000000-0005-0000-0000-0000D3010000}"/>
    <cellStyle name="Accounting 2 22 2 2" xfId="470" xr:uid="{00000000-0005-0000-0000-0000D4010000}"/>
    <cellStyle name="Accounting 2 22 2 3" xfId="471" xr:uid="{00000000-0005-0000-0000-0000D5010000}"/>
    <cellStyle name="Accounting 2 22 3" xfId="472" xr:uid="{00000000-0005-0000-0000-0000D6010000}"/>
    <cellStyle name="Accounting 2 22 3 2" xfId="473" xr:uid="{00000000-0005-0000-0000-0000D7010000}"/>
    <cellStyle name="Accounting 2 22 3 3" xfId="474" xr:uid="{00000000-0005-0000-0000-0000D8010000}"/>
    <cellStyle name="Accounting 2 22 4" xfId="475" xr:uid="{00000000-0005-0000-0000-0000D9010000}"/>
    <cellStyle name="Accounting 2 22 5" xfId="476" xr:uid="{00000000-0005-0000-0000-0000DA010000}"/>
    <cellStyle name="Accounting 2 23" xfId="477" xr:uid="{00000000-0005-0000-0000-0000DB010000}"/>
    <cellStyle name="Accounting 2 23 2" xfId="478" xr:uid="{00000000-0005-0000-0000-0000DC010000}"/>
    <cellStyle name="Accounting 2 23 2 2" xfId="479" xr:uid="{00000000-0005-0000-0000-0000DD010000}"/>
    <cellStyle name="Accounting 2 23 2 3" xfId="480" xr:uid="{00000000-0005-0000-0000-0000DE010000}"/>
    <cellStyle name="Accounting 2 23 3" xfId="481" xr:uid="{00000000-0005-0000-0000-0000DF010000}"/>
    <cellStyle name="Accounting 2 23 3 2" xfId="482" xr:uid="{00000000-0005-0000-0000-0000E0010000}"/>
    <cellStyle name="Accounting 2 23 3 3" xfId="483" xr:uid="{00000000-0005-0000-0000-0000E1010000}"/>
    <cellStyle name="Accounting 2 23 4" xfId="484" xr:uid="{00000000-0005-0000-0000-0000E2010000}"/>
    <cellStyle name="Accounting 2 23 5" xfId="485" xr:uid="{00000000-0005-0000-0000-0000E3010000}"/>
    <cellStyle name="Accounting 2 24" xfId="486" xr:uid="{00000000-0005-0000-0000-0000E4010000}"/>
    <cellStyle name="Accounting 2 24 2" xfId="487" xr:uid="{00000000-0005-0000-0000-0000E5010000}"/>
    <cellStyle name="Accounting 2 24 2 2" xfId="488" xr:uid="{00000000-0005-0000-0000-0000E6010000}"/>
    <cellStyle name="Accounting 2 24 2 3" xfId="489" xr:uid="{00000000-0005-0000-0000-0000E7010000}"/>
    <cellStyle name="Accounting 2 24 3" xfId="490" xr:uid="{00000000-0005-0000-0000-0000E8010000}"/>
    <cellStyle name="Accounting 2 24 3 2" xfId="491" xr:uid="{00000000-0005-0000-0000-0000E9010000}"/>
    <cellStyle name="Accounting 2 24 3 3" xfId="492" xr:uid="{00000000-0005-0000-0000-0000EA010000}"/>
    <cellStyle name="Accounting 2 24 4" xfId="493" xr:uid="{00000000-0005-0000-0000-0000EB010000}"/>
    <cellStyle name="Accounting 2 24 5" xfId="494" xr:uid="{00000000-0005-0000-0000-0000EC010000}"/>
    <cellStyle name="Accounting 2 25" xfId="495" xr:uid="{00000000-0005-0000-0000-0000ED010000}"/>
    <cellStyle name="Accounting 2 25 2" xfId="496" xr:uid="{00000000-0005-0000-0000-0000EE010000}"/>
    <cellStyle name="Accounting 2 25 2 2" xfId="497" xr:uid="{00000000-0005-0000-0000-0000EF010000}"/>
    <cellStyle name="Accounting 2 25 2 3" xfId="498" xr:uid="{00000000-0005-0000-0000-0000F0010000}"/>
    <cellStyle name="Accounting 2 25 3" xfId="499" xr:uid="{00000000-0005-0000-0000-0000F1010000}"/>
    <cellStyle name="Accounting 2 25 3 2" xfId="500" xr:uid="{00000000-0005-0000-0000-0000F2010000}"/>
    <cellStyle name="Accounting 2 25 3 3" xfId="501" xr:uid="{00000000-0005-0000-0000-0000F3010000}"/>
    <cellStyle name="Accounting 2 25 4" xfId="502" xr:uid="{00000000-0005-0000-0000-0000F4010000}"/>
    <cellStyle name="Accounting 2 25 5" xfId="503" xr:uid="{00000000-0005-0000-0000-0000F5010000}"/>
    <cellStyle name="Accounting 2 26" xfId="504" xr:uid="{00000000-0005-0000-0000-0000F6010000}"/>
    <cellStyle name="Accounting 2 26 2" xfId="505" xr:uid="{00000000-0005-0000-0000-0000F7010000}"/>
    <cellStyle name="Accounting 2 26 2 2" xfId="506" xr:uid="{00000000-0005-0000-0000-0000F8010000}"/>
    <cellStyle name="Accounting 2 26 2 3" xfId="507" xr:uid="{00000000-0005-0000-0000-0000F9010000}"/>
    <cellStyle name="Accounting 2 26 3" xfId="508" xr:uid="{00000000-0005-0000-0000-0000FA010000}"/>
    <cellStyle name="Accounting 2 26 3 2" xfId="509" xr:uid="{00000000-0005-0000-0000-0000FB010000}"/>
    <cellStyle name="Accounting 2 26 3 3" xfId="510" xr:uid="{00000000-0005-0000-0000-0000FC010000}"/>
    <cellStyle name="Accounting 2 26 4" xfId="511" xr:uid="{00000000-0005-0000-0000-0000FD010000}"/>
    <cellStyle name="Accounting 2 26 5" xfId="512" xr:uid="{00000000-0005-0000-0000-0000FE010000}"/>
    <cellStyle name="Accounting 2 27" xfId="513" xr:uid="{00000000-0005-0000-0000-0000FF010000}"/>
    <cellStyle name="Accounting 2 27 2" xfId="514" xr:uid="{00000000-0005-0000-0000-000000020000}"/>
    <cellStyle name="Accounting 2 27 2 2" xfId="515" xr:uid="{00000000-0005-0000-0000-000001020000}"/>
    <cellStyle name="Accounting 2 27 2 3" xfId="516" xr:uid="{00000000-0005-0000-0000-000002020000}"/>
    <cellStyle name="Accounting 2 27 3" xfId="517" xr:uid="{00000000-0005-0000-0000-000003020000}"/>
    <cellStyle name="Accounting 2 27 3 2" xfId="518" xr:uid="{00000000-0005-0000-0000-000004020000}"/>
    <cellStyle name="Accounting 2 27 3 3" xfId="519" xr:uid="{00000000-0005-0000-0000-000005020000}"/>
    <cellStyle name="Accounting 2 27 4" xfId="520" xr:uid="{00000000-0005-0000-0000-000006020000}"/>
    <cellStyle name="Accounting 2 27 5" xfId="521" xr:uid="{00000000-0005-0000-0000-000007020000}"/>
    <cellStyle name="Accounting 2 28" xfId="522" xr:uid="{00000000-0005-0000-0000-000008020000}"/>
    <cellStyle name="Accounting 2 28 2" xfId="523" xr:uid="{00000000-0005-0000-0000-000009020000}"/>
    <cellStyle name="Accounting 2 28 2 2" xfId="524" xr:uid="{00000000-0005-0000-0000-00000A020000}"/>
    <cellStyle name="Accounting 2 28 2 3" xfId="525" xr:uid="{00000000-0005-0000-0000-00000B020000}"/>
    <cellStyle name="Accounting 2 28 3" xfId="526" xr:uid="{00000000-0005-0000-0000-00000C020000}"/>
    <cellStyle name="Accounting 2 28 3 2" xfId="527" xr:uid="{00000000-0005-0000-0000-00000D020000}"/>
    <cellStyle name="Accounting 2 28 3 3" xfId="528" xr:uid="{00000000-0005-0000-0000-00000E020000}"/>
    <cellStyle name="Accounting 2 28 4" xfId="529" xr:uid="{00000000-0005-0000-0000-00000F020000}"/>
    <cellStyle name="Accounting 2 28 5" xfId="530" xr:uid="{00000000-0005-0000-0000-000010020000}"/>
    <cellStyle name="Accounting 2 29" xfId="531" xr:uid="{00000000-0005-0000-0000-000011020000}"/>
    <cellStyle name="Accounting 2 29 2" xfId="532" xr:uid="{00000000-0005-0000-0000-000012020000}"/>
    <cellStyle name="Accounting 2 29 2 2" xfId="533" xr:uid="{00000000-0005-0000-0000-000013020000}"/>
    <cellStyle name="Accounting 2 29 2 3" xfId="534" xr:uid="{00000000-0005-0000-0000-000014020000}"/>
    <cellStyle name="Accounting 2 29 3" xfId="535" xr:uid="{00000000-0005-0000-0000-000015020000}"/>
    <cellStyle name="Accounting 2 29 3 2" xfId="536" xr:uid="{00000000-0005-0000-0000-000016020000}"/>
    <cellStyle name="Accounting 2 29 3 3" xfId="537" xr:uid="{00000000-0005-0000-0000-000017020000}"/>
    <cellStyle name="Accounting 2 29 4" xfId="538" xr:uid="{00000000-0005-0000-0000-000018020000}"/>
    <cellStyle name="Accounting 2 29 5" xfId="539" xr:uid="{00000000-0005-0000-0000-000019020000}"/>
    <cellStyle name="Accounting 2 3" xfId="540" xr:uid="{00000000-0005-0000-0000-00001A020000}"/>
    <cellStyle name="Accounting 2 3 2" xfId="541" xr:uid="{00000000-0005-0000-0000-00001B020000}"/>
    <cellStyle name="Accounting 2 3 2 2" xfId="542" xr:uid="{00000000-0005-0000-0000-00001C020000}"/>
    <cellStyle name="Accounting 2 3 2 3" xfId="543" xr:uid="{00000000-0005-0000-0000-00001D020000}"/>
    <cellStyle name="Accounting 2 3 3" xfId="544" xr:uid="{00000000-0005-0000-0000-00001E020000}"/>
    <cellStyle name="Accounting 2 3 3 2" xfId="545" xr:uid="{00000000-0005-0000-0000-00001F020000}"/>
    <cellStyle name="Accounting 2 3 3 3" xfId="546" xr:uid="{00000000-0005-0000-0000-000020020000}"/>
    <cellStyle name="Accounting 2 3 4" xfId="547" xr:uid="{00000000-0005-0000-0000-000021020000}"/>
    <cellStyle name="Accounting 2 3 5" xfId="548" xr:uid="{00000000-0005-0000-0000-000022020000}"/>
    <cellStyle name="Accounting 2 30" xfId="549" xr:uid="{00000000-0005-0000-0000-000023020000}"/>
    <cellStyle name="Accounting 2 30 2" xfId="550" xr:uid="{00000000-0005-0000-0000-000024020000}"/>
    <cellStyle name="Accounting 2 30 2 2" xfId="551" xr:uid="{00000000-0005-0000-0000-000025020000}"/>
    <cellStyle name="Accounting 2 30 2 3" xfId="552" xr:uid="{00000000-0005-0000-0000-000026020000}"/>
    <cellStyle name="Accounting 2 30 3" xfId="553" xr:uid="{00000000-0005-0000-0000-000027020000}"/>
    <cellStyle name="Accounting 2 30 3 2" xfId="554" xr:uid="{00000000-0005-0000-0000-000028020000}"/>
    <cellStyle name="Accounting 2 30 3 3" xfId="555" xr:uid="{00000000-0005-0000-0000-000029020000}"/>
    <cellStyle name="Accounting 2 30 4" xfId="556" xr:uid="{00000000-0005-0000-0000-00002A020000}"/>
    <cellStyle name="Accounting 2 30 5" xfId="557" xr:uid="{00000000-0005-0000-0000-00002B020000}"/>
    <cellStyle name="Accounting 2 31" xfId="558" xr:uid="{00000000-0005-0000-0000-00002C020000}"/>
    <cellStyle name="Accounting 2 31 2" xfId="559" xr:uid="{00000000-0005-0000-0000-00002D020000}"/>
    <cellStyle name="Accounting 2 31 2 2" xfId="560" xr:uid="{00000000-0005-0000-0000-00002E020000}"/>
    <cellStyle name="Accounting 2 31 2 3" xfId="561" xr:uid="{00000000-0005-0000-0000-00002F020000}"/>
    <cellStyle name="Accounting 2 31 3" xfId="562" xr:uid="{00000000-0005-0000-0000-000030020000}"/>
    <cellStyle name="Accounting 2 31 3 2" xfId="563" xr:uid="{00000000-0005-0000-0000-000031020000}"/>
    <cellStyle name="Accounting 2 31 3 3" xfId="564" xr:uid="{00000000-0005-0000-0000-000032020000}"/>
    <cellStyle name="Accounting 2 31 4" xfId="565" xr:uid="{00000000-0005-0000-0000-000033020000}"/>
    <cellStyle name="Accounting 2 31 5" xfId="566" xr:uid="{00000000-0005-0000-0000-000034020000}"/>
    <cellStyle name="Accounting 2 32" xfId="567" xr:uid="{00000000-0005-0000-0000-000035020000}"/>
    <cellStyle name="Accounting 2 32 2" xfId="568" xr:uid="{00000000-0005-0000-0000-000036020000}"/>
    <cellStyle name="Accounting 2 32 2 2" xfId="569" xr:uid="{00000000-0005-0000-0000-000037020000}"/>
    <cellStyle name="Accounting 2 32 2 3" xfId="570" xr:uid="{00000000-0005-0000-0000-000038020000}"/>
    <cellStyle name="Accounting 2 32 3" xfId="571" xr:uid="{00000000-0005-0000-0000-000039020000}"/>
    <cellStyle name="Accounting 2 32 3 2" xfId="572" xr:uid="{00000000-0005-0000-0000-00003A020000}"/>
    <cellStyle name="Accounting 2 32 3 3" xfId="573" xr:uid="{00000000-0005-0000-0000-00003B020000}"/>
    <cellStyle name="Accounting 2 32 4" xfId="574" xr:uid="{00000000-0005-0000-0000-00003C020000}"/>
    <cellStyle name="Accounting 2 32 5" xfId="575" xr:uid="{00000000-0005-0000-0000-00003D020000}"/>
    <cellStyle name="Accounting 2 33" xfId="576" xr:uid="{00000000-0005-0000-0000-00003E020000}"/>
    <cellStyle name="Accounting 2 33 2" xfId="577" xr:uid="{00000000-0005-0000-0000-00003F020000}"/>
    <cellStyle name="Accounting 2 33 2 2" xfId="578" xr:uid="{00000000-0005-0000-0000-000040020000}"/>
    <cellStyle name="Accounting 2 33 2 3" xfId="579" xr:uid="{00000000-0005-0000-0000-000041020000}"/>
    <cellStyle name="Accounting 2 33 3" xfId="580" xr:uid="{00000000-0005-0000-0000-000042020000}"/>
    <cellStyle name="Accounting 2 33 3 2" xfId="581" xr:uid="{00000000-0005-0000-0000-000043020000}"/>
    <cellStyle name="Accounting 2 33 3 3" xfId="582" xr:uid="{00000000-0005-0000-0000-000044020000}"/>
    <cellStyle name="Accounting 2 33 4" xfId="583" xr:uid="{00000000-0005-0000-0000-000045020000}"/>
    <cellStyle name="Accounting 2 33 5" xfId="584" xr:uid="{00000000-0005-0000-0000-000046020000}"/>
    <cellStyle name="Accounting 2 34" xfId="585" xr:uid="{00000000-0005-0000-0000-000047020000}"/>
    <cellStyle name="Accounting 2 34 2" xfId="586" xr:uid="{00000000-0005-0000-0000-000048020000}"/>
    <cellStyle name="Accounting 2 34 2 2" xfId="587" xr:uid="{00000000-0005-0000-0000-000049020000}"/>
    <cellStyle name="Accounting 2 34 2 3" xfId="588" xr:uid="{00000000-0005-0000-0000-00004A020000}"/>
    <cellStyle name="Accounting 2 34 3" xfId="589" xr:uid="{00000000-0005-0000-0000-00004B020000}"/>
    <cellStyle name="Accounting 2 34 3 2" xfId="590" xr:uid="{00000000-0005-0000-0000-00004C020000}"/>
    <cellStyle name="Accounting 2 34 3 3" xfId="591" xr:uid="{00000000-0005-0000-0000-00004D020000}"/>
    <cellStyle name="Accounting 2 34 4" xfId="592" xr:uid="{00000000-0005-0000-0000-00004E020000}"/>
    <cellStyle name="Accounting 2 34 5" xfId="593" xr:uid="{00000000-0005-0000-0000-00004F020000}"/>
    <cellStyle name="Accounting 2 35" xfId="594" xr:uid="{00000000-0005-0000-0000-000050020000}"/>
    <cellStyle name="Accounting 2 35 2" xfId="595" xr:uid="{00000000-0005-0000-0000-000051020000}"/>
    <cellStyle name="Accounting 2 35 2 2" xfId="596" xr:uid="{00000000-0005-0000-0000-000052020000}"/>
    <cellStyle name="Accounting 2 35 2 3" xfId="597" xr:uid="{00000000-0005-0000-0000-000053020000}"/>
    <cellStyle name="Accounting 2 35 3" xfId="598" xr:uid="{00000000-0005-0000-0000-000054020000}"/>
    <cellStyle name="Accounting 2 35 3 2" xfId="599" xr:uid="{00000000-0005-0000-0000-000055020000}"/>
    <cellStyle name="Accounting 2 35 3 3" xfId="600" xr:uid="{00000000-0005-0000-0000-000056020000}"/>
    <cellStyle name="Accounting 2 35 4" xfId="601" xr:uid="{00000000-0005-0000-0000-000057020000}"/>
    <cellStyle name="Accounting 2 35 5" xfId="602" xr:uid="{00000000-0005-0000-0000-000058020000}"/>
    <cellStyle name="Accounting 2 36" xfId="603" xr:uid="{00000000-0005-0000-0000-000059020000}"/>
    <cellStyle name="Accounting 2 36 2" xfId="604" xr:uid="{00000000-0005-0000-0000-00005A020000}"/>
    <cellStyle name="Accounting 2 36 2 2" xfId="605" xr:uid="{00000000-0005-0000-0000-00005B020000}"/>
    <cellStyle name="Accounting 2 36 2 3" xfId="606" xr:uid="{00000000-0005-0000-0000-00005C020000}"/>
    <cellStyle name="Accounting 2 36 3" xfId="607" xr:uid="{00000000-0005-0000-0000-00005D020000}"/>
    <cellStyle name="Accounting 2 36 3 2" xfId="608" xr:uid="{00000000-0005-0000-0000-00005E020000}"/>
    <cellStyle name="Accounting 2 36 3 3" xfId="609" xr:uid="{00000000-0005-0000-0000-00005F020000}"/>
    <cellStyle name="Accounting 2 36 4" xfId="610" xr:uid="{00000000-0005-0000-0000-000060020000}"/>
    <cellStyle name="Accounting 2 36 5" xfId="611" xr:uid="{00000000-0005-0000-0000-000061020000}"/>
    <cellStyle name="Accounting 2 37" xfId="612" xr:uid="{00000000-0005-0000-0000-000062020000}"/>
    <cellStyle name="Accounting 2 37 2" xfId="613" xr:uid="{00000000-0005-0000-0000-000063020000}"/>
    <cellStyle name="Accounting 2 37 2 2" xfId="614" xr:uid="{00000000-0005-0000-0000-000064020000}"/>
    <cellStyle name="Accounting 2 37 2 3" xfId="615" xr:uid="{00000000-0005-0000-0000-000065020000}"/>
    <cellStyle name="Accounting 2 37 3" xfId="616" xr:uid="{00000000-0005-0000-0000-000066020000}"/>
    <cellStyle name="Accounting 2 37 3 2" xfId="617" xr:uid="{00000000-0005-0000-0000-000067020000}"/>
    <cellStyle name="Accounting 2 37 3 3" xfId="618" xr:uid="{00000000-0005-0000-0000-000068020000}"/>
    <cellStyle name="Accounting 2 37 4" xfId="619" xr:uid="{00000000-0005-0000-0000-000069020000}"/>
    <cellStyle name="Accounting 2 37 5" xfId="620" xr:uid="{00000000-0005-0000-0000-00006A020000}"/>
    <cellStyle name="Accounting 2 38" xfId="621" xr:uid="{00000000-0005-0000-0000-00006B020000}"/>
    <cellStyle name="Accounting 2 38 2" xfId="622" xr:uid="{00000000-0005-0000-0000-00006C020000}"/>
    <cellStyle name="Accounting 2 38 2 2" xfId="623" xr:uid="{00000000-0005-0000-0000-00006D020000}"/>
    <cellStyle name="Accounting 2 38 2 3" xfId="624" xr:uid="{00000000-0005-0000-0000-00006E020000}"/>
    <cellStyle name="Accounting 2 38 3" xfId="625" xr:uid="{00000000-0005-0000-0000-00006F020000}"/>
    <cellStyle name="Accounting 2 38 3 2" xfId="626" xr:uid="{00000000-0005-0000-0000-000070020000}"/>
    <cellStyle name="Accounting 2 38 3 3" xfId="627" xr:uid="{00000000-0005-0000-0000-000071020000}"/>
    <cellStyle name="Accounting 2 38 4" xfId="628" xr:uid="{00000000-0005-0000-0000-000072020000}"/>
    <cellStyle name="Accounting 2 38 5" xfId="629" xr:uid="{00000000-0005-0000-0000-000073020000}"/>
    <cellStyle name="Accounting 2 39" xfId="630" xr:uid="{00000000-0005-0000-0000-000074020000}"/>
    <cellStyle name="Accounting 2 39 2" xfId="631" xr:uid="{00000000-0005-0000-0000-000075020000}"/>
    <cellStyle name="Accounting 2 39 2 2" xfId="632" xr:uid="{00000000-0005-0000-0000-000076020000}"/>
    <cellStyle name="Accounting 2 39 2 3" xfId="633" xr:uid="{00000000-0005-0000-0000-000077020000}"/>
    <cellStyle name="Accounting 2 39 3" xfId="634" xr:uid="{00000000-0005-0000-0000-000078020000}"/>
    <cellStyle name="Accounting 2 39 3 2" xfId="635" xr:uid="{00000000-0005-0000-0000-000079020000}"/>
    <cellStyle name="Accounting 2 39 3 3" xfId="636" xr:uid="{00000000-0005-0000-0000-00007A020000}"/>
    <cellStyle name="Accounting 2 39 4" xfId="637" xr:uid="{00000000-0005-0000-0000-00007B020000}"/>
    <cellStyle name="Accounting 2 39 5" xfId="638" xr:uid="{00000000-0005-0000-0000-00007C020000}"/>
    <cellStyle name="Accounting 2 4" xfId="639" xr:uid="{00000000-0005-0000-0000-00007D020000}"/>
    <cellStyle name="Accounting 2 4 2" xfId="640" xr:uid="{00000000-0005-0000-0000-00007E020000}"/>
    <cellStyle name="Accounting 2 4 2 2" xfId="641" xr:uid="{00000000-0005-0000-0000-00007F020000}"/>
    <cellStyle name="Accounting 2 4 2 3" xfId="642" xr:uid="{00000000-0005-0000-0000-000080020000}"/>
    <cellStyle name="Accounting 2 4 3" xfId="643" xr:uid="{00000000-0005-0000-0000-000081020000}"/>
    <cellStyle name="Accounting 2 4 3 2" xfId="644" xr:uid="{00000000-0005-0000-0000-000082020000}"/>
    <cellStyle name="Accounting 2 4 3 3" xfId="645" xr:uid="{00000000-0005-0000-0000-000083020000}"/>
    <cellStyle name="Accounting 2 4 4" xfId="646" xr:uid="{00000000-0005-0000-0000-000084020000}"/>
    <cellStyle name="Accounting 2 4 5" xfId="647" xr:uid="{00000000-0005-0000-0000-000085020000}"/>
    <cellStyle name="Accounting 2 40" xfId="648" xr:uid="{00000000-0005-0000-0000-000086020000}"/>
    <cellStyle name="Accounting 2 40 2" xfId="649" xr:uid="{00000000-0005-0000-0000-000087020000}"/>
    <cellStyle name="Accounting 2 40 2 2" xfId="650" xr:uid="{00000000-0005-0000-0000-000088020000}"/>
    <cellStyle name="Accounting 2 40 2 3" xfId="651" xr:uid="{00000000-0005-0000-0000-000089020000}"/>
    <cellStyle name="Accounting 2 40 3" xfId="652" xr:uid="{00000000-0005-0000-0000-00008A020000}"/>
    <cellStyle name="Accounting 2 40 3 2" xfId="653" xr:uid="{00000000-0005-0000-0000-00008B020000}"/>
    <cellStyle name="Accounting 2 40 3 3" xfId="654" xr:uid="{00000000-0005-0000-0000-00008C020000}"/>
    <cellStyle name="Accounting 2 40 4" xfId="655" xr:uid="{00000000-0005-0000-0000-00008D020000}"/>
    <cellStyle name="Accounting 2 40 5" xfId="656" xr:uid="{00000000-0005-0000-0000-00008E020000}"/>
    <cellStyle name="Accounting 2 41" xfId="657" xr:uid="{00000000-0005-0000-0000-00008F020000}"/>
    <cellStyle name="Accounting 2 41 2" xfId="658" xr:uid="{00000000-0005-0000-0000-000090020000}"/>
    <cellStyle name="Accounting 2 41 2 2" xfId="659" xr:uid="{00000000-0005-0000-0000-000091020000}"/>
    <cellStyle name="Accounting 2 41 2 3" xfId="660" xr:uid="{00000000-0005-0000-0000-000092020000}"/>
    <cellStyle name="Accounting 2 41 3" xfId="661" xr:uid="{00000000-0005-0000-0000-000093020000}"/>
    <cellStyle name="Accounting 2 41 3 2" xfId="662" xr:uid="{00000000-0005-0000-0000-000094020000}"/>
    <cellStyle name="Accounting 2 41 3 3" xfId="663" xr:uid="{00000000-0005-0000-0000-000095020000}"/>
    <cellStyle name="Accounting 2 41 4" xfId="664" xr:uid="{00000000-0005-0000-0000-000096020000}"/>
    <cellStyle name="Accounting 2 41 5" xfId="665" xr:uid="{00000000-0005-0000-0000-000097020000}"/>
    <cellStyle name="Accounting 2 42" xfId="666" xr:uid="{00000000-0005-0000-0000-000098020000}"/>
    <cellStyle name="Accounting 2 42 2" xfId="667" xr:uid="{00000000-0005-0000-0000-000099020000}"/>
    <cellStyle name="Accounting 2 42 2 2" xfId="668" xr:uid="{00000000-0005-0000-0000-00009A020000}"/>
    <cellStyle name="Accounting 2 42 2 3" xfId="669" xr:uid="{00000000-0005-0000-0000-00009B020000}"/>
    <cellStyle name="Accounting 2 42 3" xfId="670" xr:uid="{00000000-0005-0000-0000-00009C020000}"/>
    <cellStyle name="Accounting 2 42 3 2" xfId="671" xr:uid="{00000000-0005-0000-0000-00009D020000}"/>
    <cellStyle name="Accounting 2 42 3 3" xfId="672" xr:uid="{00000000-0005-0000-0000-00009E020000}"/>
    <cellStyle name="Accounting 2 42 4" xfId="673" xr:uid="{00000000-0005-0000-0000-00009F020000}"/>
    <cellStyle name="Accounting 2 42 5" xfId="674" xr:uid="{00000000-0005-0000-0000-0000A0020000}"/>
    <cellStyle name="Accounting 2 43" xfId="675" xr:uid="{00000000-0005-0000-0000-0000A1020000}"/>
    <cellStyle name="Accounting 2 43 2" xfId="676" xr:uid="{00000000-0005-0000-0000-0000A2020000}"/>
    <cellStyle name="Accounting 2 43 2 2" xfId="677" xr:uid="{00000000-0005-0000-0000-0000A3020000}"/>
    <cellStyle name="Accounting 2 43 2 3" xfId="678" xr:uid="{00000000-0005-0000-0000-0000A4020000}"/>
    <cellStyle name="Accounting 2 43 3" xfId="679" xr:uid="{00000000-0005-0000-0000-0000A5020000}"/>
    <cellStyle name="Accounting 2 43 3 2" xfId="680" xr:uid="{00000000-0005-0000-0000-0000A6020000}"/>
    <cellStyle name="Accounting 2 43 3 3" xfId="681" xr:uid="{00000000-0005-0000-0000-0000A7020000}"/>
    <cellStyle name="Accounting 2 43 4" xfId="682" xr:uid="{00000000-0005-0000-0000-0000A8020000}"/>
    <cellStyle name="Accounting 2 43 5" xfId="683" xr:uid="{00000000-0005-0000-0000-0000A9020000}"/>
    <cellStyle name="Accounting 2 44" xfId="684" xr:uid="{00000000-0005-0000-0000-0000AA020000}"/>
    <cellStyle name="Accounting 2 44 2" xfId="685" xr:uid="{00000000-0005-0000-0000-0000AB020000}"/>
    <cellStyle name="Accounting 2 44 2 2" xfId="686" xr:uid="{00000000-0005-0000-0000-0000AC020000}"/>
    <cellStyle name="Accounting 2 44 2 3" xfId="687" xr:uid="{00000000-0005-0000-0000-0000AD020000}"/>
    <cellStyle name="Accounting 2 44 3" xfId="688" xr:uid="{00000000-0005-0000-0000-0000AE020000}"/>
    <cellStyle name="Accounting 2 44 3 2" xfId="689" xr:uid="{00000000-0005-0000-0000-0000AF020000}"/>
    <cellStyle name="Accounting 2 44 3 3" xfId="690" xr:uid="{00000000-0005-0000-0000-0000B0020000}"/>
    <cellStyle name="Accounting 2 44 4" xfId="691" xr:uid="{00000000-0005-0000-0000-0000B1020000}"/>
    <cellStyle name="Accounting 2 44 5" xfId="692" xr:uid="{00000000-0005-0000-0000-0000B2020000}"/>
    <cellStyle name="Accounting 2 45" xfId="693" xr:uid="{00000000-0005-0000-0000-0000B3020000}"/>
    <cellStyle name="Accounting 2 45 2" xfId="694" xr:uid="{00000000-0005-0000-0000-0000B4020000}"/>
    <cellStyle name="Accounting 2 45 2 2" xfId="695" xr:uid="{00000000-0005-0000-0000-0000B5020000}"/>
    <cellStyle name="Accounting 2 45 2 3" xfId="696" xr:uid="{00000000-0005-0000-0000-0000B6020000}"/>
    <cellStyle name="Accounting 2 45 3" xfId="697" xr:uid="{00000000-0005-0000-0000-0000B7020000}"/>
    <cellStyle name="Accounting 2 45 3 2" xfId="698" xr:uid="{00000000-0005-0000-0000-0000B8020000}"/>
    <cellStyle name="Accounting 2 45 3 3" xfId="699" xr:uid="{00000000-0005-0000-0000-0000B9020000}"/>
    <cellStyle name="Accounting 2 45 4" xfId="700" xr:uid="{00000000-0005-0000-0000-0000BA020000}"/>
    <cellStyle name="Accounting 2 45 5" xfId="701" xr:uid="{00000000-0005-0000-0000-0000BB020000}"/>
    <cellStyle name="Accounting 2 46" xfId="702" xr:uid="{00000000-0005-0000-0000-0000BC020000}"/>
    <cellStyle name="Accounting 2 46 2" xfId="703" xr:uid="{00000000-0005-0000-0000-0000BD020000}"/>
    <cellStyle name="Accounting 2 46 2 2" xfId="704" xr:uid="{00000000-0005-0000-0000-0000BE020000}"/>
    <cellStyle name="Accounting 2 46 2 3" xfId="705" xr:uid="{00000000-0005-0000-0000-0000BF020000}"/>
    <cellStyle name="Accounting 2 46 3" xfId="706" xr:uid="{00000000-0005-0000-0000-0000C0020000}"/>
    <cellStyle name="Accounting 2 46 3 2" xfId="707" xr:uid="{00000000-0005-0000-0000-0000C1020000}"/>
    <cellStyle name="Accounting 2 46 3 3" xfId="708" xr:uid="{00000000-0005-0000-0000-0000C2020000}"/>
    <cellStyle name="Accounting 2 46 4" xfId="709" xr:uid="{00000000-0005-0000-0000-0000C3020000}"/>
    <cellStyle name="Accounting 2 46 5" xfId="710" xr:uid="{00000000-0005-0000-0000-0000C4020000}"/>
    <cellStyle name="Accounting 2 47" xfId="711" xr:uid="{00000000-0005-0000-0000-0000C5020000}"/>
    <cellStyle name="Accounting 2 47 2" xfId="712" xr:uid="{00000000-0005-0000-0000-0000C6020000}"/>
    <cellStyle name="Accounting 2 47 2 2" xfId="713" xr:uid="{00000000-0005-0000-0000-0000C7020000}"/>
    <cellStyle name="Accounting 2 47 2 3" xfId="714" xr:uid="{00000000-0005-0000-0000-0000C8020000}"/>
    <cellStyle name="Accounting 2 47 3" xfId="715" xr:uid="{00000000-0005-0000-0000-0000C9020000}"/>
    <cellStyle name="Accounting 2 47 3 2" xfId="716" xr:uid="{00000000-0005-0000-0000-0000CA020000}"/>
    <cellStyle name="Accounting 2 47 3 3" xfId="717" xr:uid="{00000000-0005-0000-0000-0000CB020000}"/>
    <cellStyle name="Accounting 2 47 4" xfId="718" xr:uid="{00000000-0005-0000-0000-0000CC020000}"/>
    <cellStyle name="Accounting 2 47 5" xfId="719" xr:uid="{00000000-0005-0000-0000-0000CD020000}"/>
    <cellStyle name="Accounting 2 48" xfId="720" xr:uid="{00000000-0005-0000-0000-0000CE020000}"/>
    <cellStyle name="Accounting 2 48 2" xfId="721" xr:uid="{00000000-0005-0000-0000-0000CF020000}"/>
    <cellStyle name="Accounting 2 48 2 2" xfId="722" xr:uid="{00000000-0005-0000-0000-0000D0020000}"/>
    <cellStyle name="Accounting 2 48 2 3" xfId="723" xr:uid="{00000000-0005-0000-0000-0000D1020000}"/>
    <cellStyle name="Accounting 2 48 3" xfId="724" xr:uid="{00000000-0005-0000-0000-0000D2020000}"/>
    <cellStyle name="Accounting 2 48 3 2" xfId="725" xr:uid="{00000000-0005-0000-0000-0000D3020000}"/>
    <cellStyle name="Accounting 2 48 3 3" xfId="726" xr:uid="{00000000-0005-0000-0000-0000D4020000}"/>
    <cellStyle name="Accounting 2 48 4" xfId="727" xr:uid="{00000000-0005-0000-0000-0000D5020000}"/>
    <cellStyle name="Accounting 2 48 5" xfId="728" xr:uid="{00000000-0005-0000-0000-0000D6020000}"/>
    <cellStyle name="Accounting 2 49" xfId="729" xr:uid="{00000000-0005-0000-0000-0000D7020000}"/>
    <cellStyle name="Accounting 2 49 2" xfId="730" xr:uid="{00000000-0005-0000-0000-0000D8020000}"/>
    <cellStyle name="Accounting 2 49 2 2" xfId="731" xr:uid="{00000000-0005-0000-0000-0000D9020000}"/>
    <cellStyle name="Accounting 2 49 2 3" xfId="732" xr:uid="{00000000-0005-0000-0000-0000DA020000}"/>
    <cellStyle name="Accounting 2 49 3" xfId="733" xr:uid="{00000000-0005-0000-0000-0000DB020000}"/>
    <cellStyle name="Accounting 2 49 3 2" xfId="734" xr:uid="{00000000-0005-0000-0000-0000DC020000}"/>
    <cellStyle name="Accounting 2 49 3 3" xfId="735" xr:uid="{00000000-0005-0000-0000-0000DD020000}"/>
    <cellStyle name="Accounting 2 49 4" xfId="736" xr:uid="{00000000-0005-0000-0000-0000DE020000}"/>
    <cellStyle name="Accounting 2 49 5" xfId="737" xr:uid="{00000000-0005-0000-0000-0000DF020000}"/>
    <cellStyle name="Accounting 2 5" xfId="738" xr:uid="{00000000-0005-0000-0000-0000E0020000}"/>
    <cellStyle name="Accounting 2 5 2" xfId="739" xr:uid="{00000000-0005-0000-0000-0000E1020000}"/>
    <cellStyle name="Accounting 2 5 2 2" xfId="740" xr:uid="{00000000-0005-0000-0000-0000E2020000}"/>
    <cellStyle name="Accounting 2 5 2 3" xfId="741" xr:uid="{00000000-0005-0000-0000-0000E3020000}"/>
    <cellStyle name="Accounting 2 5 3" xfId="742" xr:uid="{00000000-0005-0000-0000-0000E4020000}"/>
    <cellStyle name="Accounting 2 5 3 2" xfId="743" xr:uid="{00000000-0005-0000-0000-0000E5020000}"/>
    <cellStyle name="Accounting 2 5 3 3" xfId="744" xr:uid="{00000000-0005-0000-0000-0000E6020000}"/>
    <cellStyle name="Accounting 2 5 4" xfId="745" xr:uid="{00000000-0005-0000-0000-0000E7020000}"/>
    <cellStyle name="Accounting 2 5 5" xfId="746" xr:uid="{00000000-0005-0000-0000-0000E8020000}"/>
    <cellStyle name="Accounting 2 50" xfId="747" xr:uid="{00000000-0005-0000-0000-0000E9020000}"/>
    <cellStyle name="Accounting 2 50 2" xfId="748" xr:uid="{00000000-0005-0000-0000-0000EA020000}"/>
    <cellStyle name="Accounting 2 50 2 2" xfId="749" xr:uid="{00000000-0005-0000-0000-0000EB020000}"/>
    <cellStyle name="Accounting 2 50 2 3" xfId="750" xr:uid="{00000000-0005-0000-0000-0000EC020000}"/>
    <cellStyle name="Accounting 2 50 3" xfId="751" xr:uid="{00000000-0005-0000-0000-0000ED020000}"/>
    <cellStyle name="Accounting 2 50 3 2" xfId="752" xr:uid="{00000000-0005-0000-0000-0000EE020000}"/>
    <cellStyle name="Accounting 2 50 3 3" xfId="753" xr:uid="{00000000-0005-0000-0000-0000EF020000}"/>
    <cellStyle name="Accounting 2 50 4" xfId="754" xr:uid="{00000000-0005-0000-0000-0000F0020000}"/>
    <cellStyle name="Accounting 2 50 5" xfId="755" xr:uid="{00000000-0005-0000-0000-0000F1020000}"/>
    <cellStyle name="Accounting 2 51" xfId="756" xr:uid="{00000000-0005-0000-0000-0000F2020000}"/>
    <cellStyle name="Accounting 2 51 2" xfId="757" xr:uid="{00000000-0005-0000-0000-0000F3020000}"/>
    <cellStyle name="Accounting 2 51 2 2" xfId="758" xr:uid="{00000000-0005-0000-0000-0000F4020000}"/>
    <cellStyle name="Accounting 2 51 2 3" xfId="759" xr:uid="{00000000-0005-0000-0000-0000F5020000}"/>
    <cellStyle name="Accounting 2 51 3" xfId="760" xr:uid="{00000000-0005-0000-0000-0000F6020000}"/>
    <cellStyle name="Accounting 2 51 3 2" xfId="761" xr:uid="{00000000-0005-0000-0000-0000F7020000}"/>
    <cellStyle name="Accounting 2 51 3 3" xfId="762" xr:uid="{00000000-0005-0000-0000-0000F8020000}"/>
    <cellStyle name="Accounting 2 51 4" xfId="763" xr:uid="{00000000-0005-0000-0000-0000F9020000}"/>
    <cellStyle name="Accounting 2 51 5" xfId="764" xr:uid="{00000000-0005-0000-0000-0000FA020000}"/>
    <cellStyle name="Accounting 2 52" xfId="765" xr:uid="{00000000-0005-0000-0000-0000FB020000}"/>
    <cellStyle name="Accounting 2 52 2" xfId="766" xr:uid="{00000000-0005-0000-0000-0000FC020000}"/>
    <cellStyle name="Accounting 2 52 2 2" xfId="767" xr:uid="{00000000-0005-0000-0000-0000FD020000}"/>
    <cellStyle name="Accounting 2 52 2 3" xfId="768" xr:uid="{00000000-0005-0000-0000-0000FE020000}"/>
    <cellStyle name="Accounting 2 52 3" xfId="769" xr:uid="{00000000-0005-0000-0000-0000FF020000}"/>
    <cellStyle name="Accounting 2 52 3 2" xfId="770" xr:uid="{00000000-0005-0000-0000-000000030000}"/>
    <cellStyle name="Accounting 2 52 3 3" xfId="771" xr:uid="{00000000-0005-0000-0000-000001030000}"/>
    <cellStyle name="Accounting 2 52 4" xfId="772" xr:uid="{00000000-0005-0000-0000-000002030000}"/>
    <cellStyle name="Accounting 2 52 5" xfId="773" xr:uid="{00000000-0005-0000-0000-000003030000}"/>
    <cellStyle name="Accounting 2 53" xfId="774" xr:uid="{00000000-0005-0000-0000-000004030000}"/>
    <cellStyle name="Accounting 2 53 2" xfId="775" xr:uid="{00000000-0005-0000-0000-000005030000}"/>
    <cellStyle name="Accounting 2 53 2 2" xfId="776" xr:uid="{00000000-0005-0000-0000-000006030000}"/>
    <cellStyle name="Accounting 2 53 2 3" xfId="777" xr:uid="{00000000-0005-0000-0000-000007030000}"/>
    <cellStyle name="Accounting 2 53 3" xfId="778" xr:uid="{00000000-0005-0000-0000-000008030000}"/>
    <cellStyle name="Accounting 2 53 3 2" xfId="779" xr:uid="{00000000-0005-0000-0000-000009030000}"/>
    <cellStyle name="Accounting 2 53 3 3" xfId="780" xr:uid="{00000000-0005-0000-0000-00000A030000}"/>
    <cellStyle name="Accounting 2 53 4" xfId="781" xr:uid="{00000000-0005-0000-0000-00000B030000}"/>
    <cellStyle name="Accounting 2 53 5" xfId="782" xr:uid="{00000000-0005-0000-0000-00000C030000}"/>
    <cellStyle name="Accounting 2 54" xfId="783" xr:uid="{00000000-0005-0000-0000-00000D030000}"/>
    <cellStyle name="Accounting 2 54 2" xfId="784" xr:uid="{00000000-0005-0000-0000-00000E030000}"/>
    <cellStyle name="Accounting 2 54 2 2" xfId="785" xr:uid="{00000000-0005-0000-0000-00000F030000}"/>
    <cellStyle name="Accounting 2 54 2 3" xfId="786" xr:uid="{00000000-0005-0000-0000-000010030000}"/>
    <cellStyle name="Accounting 2 54 3" xfId="787" xr:uid="{00000000-0005-0000-0000-000011030000}"/>
    <cellStyle name="Accounting 2 54 3 2" xfId="788" xr:uid="{00000000-0005-0000-0000-000012030000}"/>
    <cellStyle name="Accounting 2 54 3 3" xfId="789" xr:uid="{00000000-0005-0000-0000-000013030000}"/>
    <cellStyle name="Accounting 2 54 4" xfId="790" xr:uid="{00000000-0005-0000-0000-000014030000}"/>
    <cellStyle name="Accounting 2 54 5" xfId="791" xr:uid="{00000000-0005-0000-0000-000015030000}"/>
    <cellStyle name="Accounting 2 55" xfId="792" xr:uid="{00000000-0005-0000-0000-000016030000}"/>
    <cellStyle name="Accounting 2 55 2" xfId="793" xr:uid="{00000000-0005-0000-0000-000017030000}"/>
    <cellStyle name="Accounting 2 55 2 2" xfId="794" xr:uid="{00000000-0005-0000-0000-000018030000}"/>
    <cellStyle name="Accounting 2 55 2 3" xfId="795" xr:uid="{00000000-0005-0000-0000-000019030000}"/>
    <cellStyle name="Accounting 2 55 3" xfId="796" xr:uid="{00000000-0005-0000-0000-00001A030000}"/>
    <cellStyle name="Accounting 2 55 3 2" xfId="797" xr:uid="{00000000-0005-0000-0000-00001B030000}"/>
    <cellStyle name="Accounting 2 55 3 3" xfId="798" xr:uid="{00000000-0005-0000-0000-00001C030000}"/>
    <cellStyle name="Accounting 2 55 4" xfId="799" xr:uid="{00000000-0005-0000-0000-00001D030000}"/>
    <cellStyle name="Accounting 2 55 5" xfId="800" xr:uid="{00000000-0005-0000-0000-00001E030000}"/>
    <cellStyle name="Accounting 2 56" xfId="801" xr:uid="{00000000-0005-0000-0000-00001F030000}"/>
    <cellStyle name="Accounting 2 56 2" xfId="802" xr:uid="{00000000-0005-0000-0000-000020030000}"/>
    <cellStyle name="Accounting 2 56 2 2" xfId="803" xr:uid="{00000000-0005-0000-0000-000021030000}"/>
    <cellStyle name="Accounting 2 56 2 3" xfId="804" xr:uid="{00000000-0005-0000-0000-000022030000}"/>
    <cellStyle name="Accounting 2 56 3" xfId="805" xr:uid="{00000000-0005-0000-0000-000023030000}"/>
    <cellStyle name="Accounting 2 56 3 2" xfId="806" xr:uid="{00000000-0005-0000-0000-000024030000}"/>
    <cellStyle name="Accounting 2 56 3 3" xfId="807" xr:uid="{00000000-0005-0000-0000-000025030000}"/>
    <cellStyle name="Accounting 2 56 4" xfId="808" xr:uid="{00000000-0005-0000-0000-000026030000}"/>
    <cellStyle name="Accounting 2 56 5" xfId="809" xr:uid="{00000000-0005-0000-0000-000027030000}"/>
    <cellStyle name="Accounting 2 57" xfId="810" xr:uid="{00000000-0005-0000-0000-000028030000}"/>
    <cellStyle name="Accounting 2 57 2" xfId="811" xr:uid="{00000000-0005-0000-0000-000029030000}"/>
    <cellStyle name="Accounting 2 57 2 2" xfId="812" xr:uid="{00000000-0005-0000-0000-00002A030000}"/>
    <cellStyle name="Accounting 2 57 2 3" xfId="813" xr:uid="{00000000-0005-0000-0000-00002B030000}"/>
    <cellStyle name="Accounting 2 57 3" xfId="814" xr:uid="{00000000-0005-0000-0000-00002C030000}"/>
    <cellStyle name="Accounting 2 57 3 2" xfId="815" xr:uid="{00000000-0005-0000-0000-00002D030000}"/>
    <cellStyle name="Accounting 2 57 3 3" xfId="816" xr:uid="{00000000-0005-0000-0000-00002E030000}"/>
    <cellStyle name="Accounting 2 57 4" xfId="817" xr:uid="{00000000-0005-0000-0000-00002F030000}"/>
    <cellStyle name="Accounting 2 57 5" xfId="818" xr:uid="{00000000-0005-0000-0000-000030030000}"/>
    <cellStyle name="Accounting 2 58" xfId="819" xr:uid="{00000000-0005-0000-0000-000031030000}"/>
    <cellStyle name="Accounting 2 58 2" xfId="820" xr:uid="{00000000-0005-0000-0000-000032030000}"/>
    <cellStyle name="Accounting 2 58 2 2" xfId="821" xr:uid="{00000000-0005-0000-0000-000033030000}"/>
    <cellStyle name="Accounting 2 58 2 3" xfId="822" xr:uid="{00000000-0005-0000-0000-000034030000}"/>
    <cellStyle name="Accounting 2 58 3" xfId="823" xr:uid="{00000000-0005-0000-0000-000035030000}"/>
    <cellStyle name="Accounting 2 58 3 2" xfId="824" xr:uid="{00000000-0005-0000-0000-000036030000}"/>
    <cellStyle name="Accounting 2 58 3 3" xfId="825" xr:uid="{00000000-0005-0000-0000-000037030000}"/>
    <cellStyle name="Accounting 2 58 4" xfId="826" xr:uid="{00000000-0005-0000-0000-000038030000}"/>
    <cellStyle name="Accounting 2 58 5" xfId="827" xr:uid="{00000000-0005-0000-0000-000039030000}"/>
    <cellStyle name="Accounting 2 59" xfId="828" xr:uid="{00000000-0005-0000-0000-00003A030000}"/>
    <cellStyle name="Accounting 2 59 2" xfId="829" xr:uid="{00000000-0005-0000-0000-00003B030000}"/>
    <cellStyle name="Accounting 2 59 2 2" xfId="830" xr:uid="{00000000-0005-0000-0000-00003C030000}"/>
    <cellStyle name="Accounting 2 59 2 3" xfId="831" xr:uid="{00000000-0005-0000-0000-00003D030000}"/>
    <cellStyle name="Accounting 2 59 3" xfId="832" xr:uid="{00000000-0005-0000-0000-00003E030000}"/>
    <cellStyle name="Accounting 2 59 3 2" xfId="833" xr:uid="{00000000-0005-0000-0000-00003F030000}"/>
    <cellStyle name="Accounting 2 59 3 3" xfId="834" xr:uid="{00000000-0005-0000-0000-000040030000}"/>
    <cellStyle name="Accounting 2 59 4" xfId="835" xr:uid="{00000000-0005-0000-0000-000041030000}"/>
    <cellStyle name="Accounting 2 59 5" xfId="836" xr:uid="{00000000-0005-0000-0000-000042030000}"/>
    <cellStyle name="Accounting 2 6" xfId="837" xr:uid="{00000000-0005-0000-0000-000043030000}"/>
    <cellStyle name="Accounting 2 6 2" xfId="838" xr:uid="{00000000-0005-0000-0000-000044030000}"/>
    <cellStyle name="Accounting 2 6 2 2" xfId="839" xr:uid="{00000000-0005-0000-0000-000045030000}"/>
    <cellStyle name="Accounting 2 6 2 3" xfId="840" xr:uid="{00000000-0005-0000-0000-000046030000}"/>
    <cellStyle name="Accounting 2 6 3" xfId="841" xr:uid="{00000000-0005-0000-0000-000047030000}"/>
    <cellStyle name="Accounting 2 6 3 2" xfId="842" xr:uid="{00000000-0005-0000-0000-000048030000}"/>
    <cellStyle name="Accounting 2 6 3 3" xfId="843" xr:uid="{00000000-0005-0000-0000-000049030000}"/>
    <cellStyle name="Accounting 2 6 4" xfId="844" xr:uid="{00000000-0005-0000-0000-00004A030000}"/>
    <cellStyle name="Accounting 2 6 5" xfId="845" xr:uid="{00000000-0005-0000-0000-00004B030000}"/>
    <cellStyle name="Accounting 2 60" xfId="846" xr:uid="{00000000-0005-0000-0000-00004C030000}"/>
    <cellStyle name="Accounting 2 60 2" xfId="847" xr:uid="{00000000-0005-0000-0000-00004D030000}"/>
    <cellStyle name="Accounting 2 60 2 2" xfId="848" xr:uid="{00000000-0005-0000-0000-00004E030000}"/>
    <cellStyle name="Accounting 2 60 2 3" xfId="849" xr:uid="{00000000-0005-0000-0000-00004F030000}"/>
    <cellStyle name="Accounting 2 60 3" xfId="850" xr:uid="{00000000-0005-0000-0000-000050030000}"/>
    <cellStyle name="Accounting 2 60 3 2" xfId="851" xr:uid="{00000000-0005-0000-0000-000051030000}"/>
    <cellStyle name="Accounting 2 60 3 3" xfId="852" xr:uid="{00000000-0005-0000-0000-000052030000}"/>
    <cellStyle name="Accounting 2 60 4" xfId="853" xr:uid="{00000000-0005-0000-0000-000053030000}"/>
    <cellStyle name="Accounting 2 60 5" xfId="854" xr:uid="{00000000-0005-0000-0000-000054030000}"/>
    <cellStyle name="Accounting 2 61" xfId="855" xr:uid="{00000000-0005-0000-0000-000055030000}"/>
    <cellStyle name="Accounting 2 61 2" xfId="856" xr:uid="{00000000-0005-0000-0000-000056030000}"/>
    <cellStyle name="Accounting 2 61 2 2" xfId="857" xr:uid="{00000000-0005-0000-0000-000057030000}"/>
    <cellStyle name="Accounting 2 61 2 3" xfId="858" xr:uid="{00000000-0005-0000-0000-000058030000}"/>
    <cellStyle name="Accounting 2 61 3" xfId="859" xr:uid="{00000000-0005-0000-0000-000059030000}"/>
    <cellStyle name="Accounting 2 61 3 2" xfId="860" xr:uid="{00000000-0005-0000-0000-00005A030000}"/>
    <cellStyle name="Accounting 2 61 3 3" xfId="861" xr:uid="{00000000-0005-0000-0000-00005B030000}"/>
    <cellStyle name="Accounting 2 61 4" xfId="862" xr:uid="{00000000-0005-0000-0000-00005C030000}"/>
    <cellStyle name="Accounting 2 61 5" xfId="863" xr:uid="{00000000-0005-0000-0000-00005D030000}"/>
    <cellStyle name="Accounting 2 62" xfId="864" xr:uid="{00000000-0005-0000-0000-00005E030000}"/>
    <cellStyle name="Accounting 2 62 2" xfId="865" xr:uid="{00000000-0005-0000-0000-00005F030000}"/>
    <cellStyle name="Accounting 2 62 2 2" xfId="866" xr:uid="{00000000-0005-0000-0000-000060030000}"/>
    <cellStyle name="Accounting 2 62 2 3" xfId="867" xr:uid="{00000000-0005-0000-0000-000061030000}"/>
    <cellStyle name="Accounting 2 62 3" xfId="868" xr:uid="{00000000-0005-0000-0000-000062030000}"/>
    <cellStyle name="Accounting 2 62 3 2" xfId="869" xr:uid="{00000000-0005-0000-0000-000063030000}"/>
    <cellStyle name="Accounting 2 62 3 3" xfId="870" xr:uid="{00000000-0005-0000-0000-000064030000}"/>
    <cellStyle name="Accounting 2 62 4" xfId="871" xr:uid="{00000000-0005-0000-0000-000065030000}"/>
    <cellStyle name="Accounting 2 62 5" xfId="872" xr:uid="{00000000-0005-0000-0000-000066030000}"/>
    <cellStyle name="Accounting 2 63" xfId="873" xr:uid="{00000000-0005-0000-0000-000067030000}"/>
    <cellStyle name="Accounting 2 63 2" xfId="874" xr:uid="{00000000-0005-0000-0000-000068030000}"/>
    <cellStyle name="Accounting 2 63 2 2" xfId="875" xr:uid="{00000000-0005-0000-0000-000069030000}"/>
    <cellStyle name="Accounting 2 63 2 3" xfId="876" xr:uid="{00000000-0005-0000-0000-00006A030000}"/>
    <cellStyle name="Accounting 2 63 3" xfId="877" xr:uid="{00000000-0005-0000-0000-00006B030000}"/>
    <cellStyle name="Accounting 2 63 3 2" xfId="878" xr:uid="{00000000-0005-0000-0000-00006C030000}"/>
    <cellStyle name="Accounting 2 63 3 3" xfId="879" xr:uid="{00000000-0005-0000-0000-00006D030000}"/>
    <cellStyle name="Accounting 2 63 4" xfId="880" xr:uid="{00000000-0005-0000-0000-00006E030000}"/>
    <cellStyle name="Accounting 2 63 5" xfId="881" xr:uid="{00000000-0005-0000-0000-00006F030000}"/>
    <cellStyle name="Accounting 2 64" xfId="882" xr:uid="{00000000-0005-0000-0000-000070030000}"/>
    <cellStyle name="Accounting 2 64 2" xfId="883" xr:uid="{00000000-0005-0000-0000-000071030000}"/>
    <cellStyle name="Accounting 2 64 2 2" xfId="884" xr:uid="{00000000-0005-0000-0000-000072030000}"/>
    <cellStyle name="Accounting 2 64 2 3" xfId="885" xr:uid="{00000000-0005-0000-0000-000073030000}"/>
    <cellStyle name="Accounting 2 64 3" xfId="886" xr:uid="{00000000-0005-0000-0000-000074030000}"/>
    <cellStyle name="Accounting 2 64 3 2" xfId="887" xr:uid="{00000000-0005-0000-0000-000075030000}"/>
    <cellStyle name="Accounting 2 64 3 3" xfId="888" xr:uid="{00000000-0005-0000-0000-000076030000}"/>
    <cellStyle name="Accounting 2 64 4" xfId="889" xr:uid="{00000000-0005-0000-0000-000077030000}"/>
    <cellStyle name="Accounting 2 64 5" xfId="890" xr:uid="{00000000-0005-0000-0000-000078030000}"/>
    <cellStyle name="Accounting 2 65" xfId="891" xr:uid="{00000000-0005-0000-0000-000079030000}"/>
    <cellStyle name="Accounting 2 65 2" xfId="892" xr:uid="{00000000-0005-0000-0000-00007A030000}"/>
    <cellStyle name="Accounting 2 65 2 2" xfId="893" xr:uid="{00000000-0005-0000-0000-00007B030000}"/>
    <cellStyle name="Accounting 2 65 2 3" xfId="894" xr:uid="{00000000-0005-0000-0000-00007C030000}"/>
    <cellStyle name="Accounting 2 65 3" xfId="895" xr:uid="{00000000-0005-0000-0000-00007D030000}"/>
    <cellStyle name="Accounting 2 65 3 2" xfId="896" xr:uid="{00000000-0005-0000-0000-00007E030000}"/>
    <cellStyle name="Accounting 2 65 3 3" xfId="897" xr:uid="{00000000-0005-0000-0000-00007F030000}"/>
    <cellStyle name="Accounting 2 65 4" xfId="898" xr:uid="{00000000-0005-0000-0000-000080030000}"/>
    <cellStyle name="Accounting 2 65 5" xfId="899" xr:uid="{00000000-0005-0000-0000-000081030000}"/>
    <cellStyle name="Accounting 2 66" xfId="900" xr:uid="{00000000-0005-0000-0000-000082030000}"/>
    <cellStyle name="Accounting 2 66 2" xfId="901" xr:uid="{00000000-0005-0000-0000-000083030000}"/>
    <cellStyle name="Accounting 2 66 2 2" xfId="902" xr:uid="{00000000-0005-0000-0000-000084030000}"/>
    <cellStyle name="Accounting 2 66 2 3" xfId="903" xr:uid="{00000000-0005-0000-0000-000085030000}"/>
    <cellStyle name="Accounting 2 66 3" xfId="904" xr:uid="{00000000-0005-0000-0000-000086030000}"/>
    <cellStyle name="Accounting 2 66 3 2" xfId="905" xr:uid="{00000000-0005-0000-0000-000087030000}"/>
    <cellStyle name="Accounting 2 66 3 3" xfId="906" xr:uid="{00000000-0005-0000-0000-000088030000}"/>
    <cellStyle name="Accounting 2 66 4" xfId="907" xr:uid="{00000000-0005-0000-0000-000089030000}"/>
    <cellStyle name="Accounting 2 66 5" xfId="908" xr:uid="{00000000-0005-0000-0000-00008A030000}"/>
    <cellStyle name="Accounting 2 67" xfId="909" xr:uid="{00000000-0005-0000-0000-00008B030000}"/>
    <cellStyle name="Accounting 2 67 2" xfId="910" xr:uid="{00000000-0005-0000-0000-00008C030000}"/>
    <cellStyle name="Accounting 2 67 2 2" xfId="911" xr:uid="{00000000-0005-0000-0000-00008D030000}"/>
    <cellStyle name="Accounting 2 67 2 3" xfId="912" xr:uid="{00000000-0005-0000-0000-00008E030000}"/>
    <cellStyle name="Accounting 2 67 3" xfId="913" xr:uid="{00000000-0005-0000-0000-00008F030000}"/>
    <cellStyle name="Accounting 2 67 3 2" xfId="914" xr:uid="{00000000-0005-0000-0000-000090030000}"/>
    <cellStyle name="Accounting 2 67 3 3" xfId="915" xr:uid="{00000000-0005-0000-0000-000091030000}"/>
    <cellStyle name="Accounting 2 67 4" xfId="916" xr:uid="{00000000-0005-0000-0000-000092030000}"/>
    <cellStyle name="Accounting 2 67 5" xfId="917" xr:uid="{00000000-0005-0000-0000-000093030000}"/>
    <cellStyle name="Accounting 2 68" xfId="918" xr:uid="{00000000-0005-0000-0000-000094030000}"/>
    <cellStyle name="Accounting 2 68 2" xfId="919" xr:uid="{00000000-0005-0000-0000-000095030000}"/>
    <cellStyle name="Accounting 2 68 2 2" xfId="920" xr:uid="{00000000-0005-0000-0000-000096030000}"/>
    <cellStyle name="Accounting 2 68 2 3" xfId="921" xr:uid="{00000000-0005-0000-0000-000097030000}"/>
    <cellStyle name="Accounting 2 68 3" xfId="922" xr:uid="{00000000-0005-0000-0000-000098030000}"/>
    <cellStyle name="Accounting 2 68 3 2" xfId="923" xr:uid="{00000000-0005-0000-0000-000099030000}"/>
    <cellStyle name="Accounting 2 68 3 3" xfId="924" xr:uid="{00000000-0005-0000-0000-00009A030000}"/>
    <cellStyle name="Accounting 2 68 4" xfId="925" xr:uid="{00000000-0005-0000-0000-00009B030000}"/>
    <cellStyle name="Accounting 2 68 5" xfId="926" xr:uid="{00000000-0005-0000-0000-00009C030000}"/>
    <cellStyle name="Accounting 2 69" xfId="927" xr:uid="{00000000-0005-0000-0000-00009D030000}"/>
    <cellStyle name="Accounting 2 69 2" xfId="928" xr:uid="{00000000-0005-0000-0000-00009E030000}"/>
    <cellStyle name="Accounting 2 69 2 2" xfId="929" xr:uid="{00000000-0005-0000-0000-00009F030000}"/>
    <cellStyle name="Accounting 2 69 2 3" xfId="930" xr:uid="{00000000-0005-0000-0000-0000A0030000}"/>
    <cellStyle name="Accounting 2 69 3" xfId="931" xr:uid="{00000000-0005-0000-0000-0000A1030000}"/>
    <cellStyle name="Accounting 2 69 3 2" xfId="932" xr:uid="{00000000-0005-0000-0000-0000A2030000}"/>
    <cellStyle name="Accounting 2 69 3 3" xfId="933" xr:uid="{00000000-0005-0000-0000-0000A3030000}"/>
    <cellStyle name="Accounting 2 69 4" xfId="934" xr:uid="{00000000-0005-0000-0000-0000A4030000}"/>
    <cellStyle name="Accounting 2 69 5" xfId="935" xr:uid="{00000000-0005-0000-0000-0000A5030000}"/>
    <cellStyle name="Accounting 2 7" xfId="936" xr:uid="{00000000-0005-0000-0000-0000A6030000}"/>
    <cellStyle name="Accounting 2 7 2" xfId="937" xr:uid="{00000000-0005-0000-0000-0000A7030000}"/>
    <cellStyle name="Accounting 2 7 2 2" xfId="938" xr:uid="{00000000-0005-0000-0000-0000A8030000}"/>
    <cellStyle name="Accounting 2 7 2 3" xfId="939" xr:uid="{00000000-0005-0000-0000-0000A9030000}"/>
    <cellStyle name="Accounting 2 7 3" xfId="940" xr:uid="{00000000-0005-0000-0000-0000AA030000}"/>
    <cellStyle name="Accounting 2 7 3 2" xfId="941" xr:uid="{00000000-0005-0000-0000-0000AB030000}"/>
    <cellStyle name="Accounting 2 7 3 3" xfId="942" xr:uid="{00000000-0005-0000-0000-0000AC030000}"/>
    <cellStyle name="Accounting 2 7 4" xfId="943" xr:uid="{00000000-0005-0000-0000-0000AD030000}"/>
    <cellStyle name="Accounting 2 7 5" xfId="944" xr:uid="{00000000-0005-0000-0000-0000AE030000}"/>
    <cellStyle name="Accounting 2 70" xfId="945" xr:uid="{00000000-0005-0000-0000-0000AF030000}"/>
    <cellStyle name="Accounting 2 70 2" xfId="946" xr:uid="{00000000-0005-0000-0000-0000B0030000}"/>
    <cellStyle name="Accounting 2 70 2 2" xfId="947" xr:uid="{00000000-0005-0000-0000-0000B1030000}"/>
    <cellStyle name="Accounting 2 70 2 3" xfId="948" xr:uid="{00000000-0005-0000-0000-0000B2030000}"/>
    <cellStyle name="Accounting 2 70 3" xfId="949" xr:uid="{00000000-0005-0000-0000-0000B3030000}"/>
    <cellStyle name="Accounting 2 70 3 2" xfId="950" xr:uid="{00000000-0005-0000-0000-0000B4030000}"/>
    <cellStyle name="Accounting 2 70 3 3" xfId="951" xr:uid="{00000000-0005-0000-0000-0000B5030000}"/>
    <cellStyle name="Accounting 2 70 4" xfId="952" xr:uid="{00000000-0005-0000-0000-0000B6030000}"/>
    <cellStyle name="Accounting 2 70 5" xfId="953" xr:uid="{00000000-0005-0000-0000-0000B7030000}"/>
    <cellStyle name="Accounting 2 71" xfId="954" xr:uid="{00000000-0005-0000-0000-0000B8030000}"/>
    <cellStyle name="Accounting 2 71 2" xfId="955" xr:uid="{00000000-0005-0000-0000-0000B9030000}"/>
    <cellStyle name="Accounting 2 71 2 2" xfId="956" xr:uid="{00000000-0005-0000-0000-0000BA030000}"/>
    <cellStyle name="Accounting 2 71 2 3" xfId="957" xr:uid="{00000000-0005-0000-0000-0000BB030000}"/>
    <cellStyle name="Accounting 2 71 3" xfId="958" xr:uid="{00000000-0005-0000-0000-0000BC030000}"/>
    <cellStyle name="Accounting 2 71 3 2" xfId="959" xr:uid="{00000000-0005-0000-0000-0000BD030000}"/>
    <cellStyle name="Accounting 2 71 3 3" xfId="960" xr:uid="{00000000-0005-0000-0000-0000BE030000}"/>
    <cellStyle name="Accounting 2 71 4" xfId="961" xr:uid="{00000000-0005-0000-0000-0000BF030000}"/>
    <cellStyle name="Accounting 2 71 5" xfId="962" xr:uid="{00000000-0005-0000-0000-0000C0030000}"/>
    <cellStyle name="Accounting 2 72" xfId="963" xr:uid="{00000000-0005-0000-0000-0000C1030000}"/>
    <cellStyle name="Accounting 2 72 2" xfId="964" xr:uid="{00000000-0005-0000-0000-0000C2030000}"/>
    <cellStyle name="Accounting 2 72 2 2" xfId="965" xr:uid="{00000000-0005-0000-0000-0000C3030000}"/>
    <cellStyle name="Accounting 2 72 2 3" xfId="966" xr:uid="{00000000-0005-0000-0000-0000C4030000}"/>
    <cellStyle name="Accounting 2 72 3" xfId="967" xr:uid="{00000000-0005-0000-0000-0000C5030000}"/>
    <cellStyle name="Accounting 2 72 3 2" xfId="968" xr:uid="{00000000-0005-0000-0000-0000C6030000}"/>
    <cellStyle name="Accounting 2 72 3 3" xfId="969" xr:uid="{00000000-0005-0000-0000-0000C7030000}"/>
    <cellStyle name="Accounting 2 72 4" xfId="970" xr:uid="{00000000-0005-0000-0000-0000C8030000}"/>
    <cellStyle name="Accounting 2 72 5" xfId="971" xr:uid="{00000000-0005-0000-0000-0000C9030000}"/>
    <cellStyle name="Accounting 2 73" xfId="972" xr:uid="{00000000-0005-0000-0000-0000CA030000}"/>
    <cellStyle name="Accounting 2 73 2" xfId="973" xr:uid="{00000000-0005-0000-0000-0000CB030000}"/>
    <cellStyle name="Accounting 2 73 2 2" xfId="974" xr:uid="{00000000-0005-0000-0000-0000CC030000}"/>
    <cellStyle name="Accounting 2 73 2 3" xfId="975" xr:uid="{00000000-0005-0000-0000-0000CD030000}"/>
    <cellStyle name="Accounting 2 73 3" xfId="976" xr:uid="{00000000-0005-0000-0000-0000CE030000}"/>
    <cellStyle name="Accounting 2 73 3 2" xfId="977" xr:uid="{00000000-0005-0000-0000-0000CF030000}"/>
    <cellStyle name="Accounting 2 73 3 3" xfId="978" xr:uid="{00000000-0005-0000-0000-0000D0030000}"/>
    <cellStyle name="Accounting 2 73 4" xfId="979" xr:uid="{00000000-0005-0000-0000-0000D1030000}"/>
    <cellStyle name="Accounting 2 73 5" xfId="980" xr:uid="{00000000-0005-0000-0000-0000D2030000}"/>
    <cellStyle name="Accounting 2 74" xfId="981" xr:uid="{00000000-0005-0000-0000-0000D3030000}"/>
    <cellStyle name="Accounting 2 74 2" xfId="982" xr:uid="{00000000-0005-0000-0000-0000D4030000}"/>
    <cellStyle name="Accounting 2 74 2 2" xfId="983" xr:uid="{00000000-0005-0000-0000-0000D5030000}"/>
    <cellStyle name="Accounting 2 74 2 3" xfId="984" xr:uid="{00000000-0005-0000-0000-0000D6030000}"/>
    <cellStyle name="Accounting 2 74 3" xfId="985" xr:uid="{00000000-0005-0000-0000-0000D7030000}"/>
    <cellStyle name="Accounting 2 74 3 2" xfId="986" xr:uid="{00000000-0005-0000-0000-0000D8030000}"/>
    <cellStyle name="Accounting 2 74 3 3" xfId="987" xr:uid="{00000000-0005-0000-0000-0000D9030000}"/>
    <cellStyle name="Accounting 2 74 4" xfId="988" xr:uid="{00000000-0005-0000-0000-0000DA030000}"/>
    <cellStyle name="Accounting 2 74 5" xfId="989" xr:uid="{00000000-0005-0000-0000-0000DB030000}"/>
    <cellStyle name="Accounting 2 75" xfId="990" xr:uid="{00000000-0005-0000-0000-0000DC030000}"/>
    <cellStyle name="Accounting 2 75 2" xfId="991" xr:uid="{00000000-0005-0000-0000-0000DD030000}"/>
    <cellStyle name="Accounting 2 75 2 2" xfId="992" xr:uid="{00000000-0005-0000-0000-0000DE030000}"/>
    <cellStyle name="Accounting 2 75 2 3" xfId="993" xr:uid="{00000000-0005-0000-0000-0000DF030000}"/>
    <cellStyle name="Accounting 2 75 3" xfId="994" xr:uid="{00000000-0005-0000-0000-0000E0030000}"/>
    <cellStyle name="Accounting 2 75 3 2" xfId="995" xr:uid="{00000000-0005-0000-0000-0000E1030000}"/>
    <cellStyle name="Accounting 2 75 3 3" xfId="996" xr:uid="{00000000-0005-0000-0000-0000E2030000}"/>
    <cellStyle name="Accounting 2 75 4" xfId="997" xr:uid="{00000000-0005-0000-0000-0000E3030000}"/>
    <cellStyle name="Accounting 2 75 5" xfId="998" xr:uid="{00000000-0005-0000-0000-0000E4030000}"/>
    <cellStyle name="Accounting 2 76" xfId="999" xr:uid="{00000000-0005-0000-0000-0000E5030000}"/>
    <cellStyle name="Accounting 2 76 2" xfId="1000" xr:uid="{00000000-0005-0000-0000-0000E6030000}"/>
    <cellStyle name="Accounting 2 76 2 2" xfId="1001" xr:uid="{00000000-0005-0000-0000-0000E7030000}"/>
    <cellStyle name="Accounting 2 76 2 3" xfId="1002" xr:uid="{00000000-0005-0000-0000-0000E8030000}"/>
    <cellStyle name="Accounting 2 76 3" xfId="1003" xr:uid="{00000000-0005-0000-0000-0000E9030000}"/>
    <cellStyle name="Accounting 2 76 3 2" xfId="1004" xr:uid="{00000000-0005-0000-0000-0000EA030000}"/>
    <cellStyle name="Accounting 2 76 3 3" xfId="1005" xr:uid="{00000000-0005-0000-0000-0000EB030000}"/>
    <cellStyle name="Accounting 2 76 4" xfId="1006" xr:uid="{00000000-0005-0000-0000-0000EC030000}"/>
    <cellStyle name="Accounting 2 76 5" xfId="1007" xr:uid="{00000000-0005-0000-0000-0000ED030000}"/>
    <cellStyle name="Accounting 2 77" xfId="1008" xr:uid="{00000000-0005-0000-0000-0000EE030000}"/>
    <cellStyle name="Accounting 2 77 2" xfId="1009" xr:uid="{00000000-0005-0000-0000-0000EF030000}"/>
    <cellStyle name="Accounting 2 77 2 2" xfId="1010" xr:uid="{00000000-0005-0000-0000-0000F0030000}"/>
    <cellStyle name="Accounting 2 77 2 3" xfId="1011" xr:uid="{00000000-0005-0000-0000-0000F1030000}"/>
    <cellStyle name="Accounting 2 77 3" xfId="1012" xr:uid="{00000000-0005-0000-0000-0000F2030000}"/>
    <cellStyle name="Accounting 2 77 3 2" xfId="1013" xr:uid="{00000000-0005-0000-0000-0000F3030000}"/>
    <cellStyle name="Accounting 2 77 3 3" xfId="1014" xr:uid="{00000000-0005-0000-0000-0000F4030000}"/>
    <cellStyle name="Accounting 2 77 4" xfId="1015" xr:uid="{00000000-0005-0000-0000-0000F5030000}"/>
    <cellStyle name="Accounting 2 77 5" xfId="1016" xr:uid="{00000000-0005-0000-0000-0000F6030000}"/>
    <cellStyle name="Accounting 2 78" xfId="1017" xr:uid="{00000000-0005-0000-0000-0000F7030000}"/>
    <cellStyle name="Accounting 2 78 2" xfId="1018" xr:uid="{00000000-0005-0000-0000-0000F8030000}"/>
    <cellStyle name="Accounting 2 78 2 2" xfId="1019" xr:uid="{00000000-0005-0000-0000-0000F9030000}"/>
    <cellStyle name="Accounting 2 78 2 3" xfId="1020" xr:uid="{00000000-0005-0000-0000-0000FA030000}"/>
    <cellStyle name="Accounting 2 78 3" xfId="1021" xr:uid="{00000000-0005-0000-0000-0000FB030000}"/>
    <cellStyle name="Accounting 2 78 3 2" xfId="1022" xr:uid="{00000000-0005-0000-0000-0000FC030000}"/>
    <cellStyle name="Accounting 2 78 3 3" xfId="1023" xr:uid="{00000000-0005-0000-0000-0000FD030000}"/>
    <cellStyle name="Accounting 2 78 4" xfId="1024" xr:uid="{00000000-0005-0000-0000-0000FE030000}"/>
    <cellStyle name="Accounting 2 78 5" xfId="1025" xr:uid="{00000000-0005-0000-0000-0000FF030000}"/>
    <cellStyle name="Accounting 2 79" xfId="1026" xr:uid="{00000000-0005-0000-0000-000000040000}"/>
    <cellStyle name="Accounting 2 79 2" xfId="1027" xr:uid="{00000000-0005-0000-0000-000001040000}"/>
    <cellStyle name="Accounting 2 79 2 2" xfId="1028" xr:uid="{00000000-0005-0000-0000-000002040000}"/>
    <cellStyle name="Accounting 2 79 2 3" xfId="1029" xr:uid="{00000000-0005-0000-0000-000003040000}"/>
    <cellStyle name="Accounting 2 79 3" xfId="1030" xr:uid="{00000000-0005-0000-0000-000004040000}"/>
    <cellStyle name="Accounting 2 79 3 2" xfId="1031" xr:uid="{00000000-0005-0000-0000-000005040000}"/>
    <cellStyle name="Accounting 2 79 3 3" xfId="1032" xr:uid="{00000000-0005-0000-0000-000006040000}"/>
    <cellStyle name="Accounting 2 79 4" xfId="1033" xr:uid="{00000000-0005-0000-0000-000007040000}"/>
    <cellStyle name="Accounting 2 79 5" xfId="1034" xr:uid="{00000000-0005-0000-0000-000008040000}"/>
    <cellStyle name="Accounting 2 8" xfId="1035" xr:uid="{00000000-0005-0000-0000-000009040000}"/>
    <cellStyle name="Accounting 2 8 2" xfId="1036" xr:uid="{00000000-0005-0000-0000-00000A040000}"/>
    <cellStyle name="Accounting 2 8 2 2" xfId="1037" xr:uid="{00000000-0005-0000-0000-00000B040000}"/>
    <cellStyle name="Accounting 2 8 2 3" xfId="1038" xr:uid="{00000000-0005-0000-0000-00000C040000}"/>
    <cellStyle name="Accounting 2 8 3" xfId="1039" xr:uid="{00000000-0005-0000-0000-00000D040000}"/>
    <cellStyle name="Accounting 2 8 3 2" xfId="1040" xr:uid="{00000000-0005-0000-0000-00000E040000}"/>
    <cellStyle name="Accounting 2 8 3 3" xfId="1041" xr:uid="{00000000-0005-0000-0000-00000F040000}"/>
    <cellStyle name="Accounting 2 8 4" xfId="1042" xr:uid="{00000000-0005-0000-0000-000010040000}"/>
    <cellStyle name="Accounting 2 8 5" xfId="1043" xr:uid="{00000000-0005-0000-0000-000011040000}"/>
    <cellStyle name="Accounting 2 80" xfId="1044" xr:uid="{00000000-0005-0000-0000-000012040000}"/>
    <cellStyle name="Accounting 2 80 2" xfId="1045" xr:uid="{00000000-0005-0000-0000-000013040000}"/>
    <cellStyle name="Accounting 2 80 2 2" xfId="1046" xr:uid="{00000000-0005-0000-0000-000014040000}"/>
    <cellStyle name="Accounting 2 80 2 3" xfId="1047" xr:uid="{00000000-0005-0000-0000-000015040000}"/>
    <cellStyle name="Accounting 2 80 3" xfId="1048" xr:uid="{00000000-0005-0000-0000-000016040000}"/>
    <cellStyle name="Accounting 2 80 3 2" xfId="1049" xr:uid="{00000000-0005-0000-0000-000017040000}"/>
    <cellStyle name="Accounting 2 80 3 3" xfId="1050" xr:uid="{00000000-0005-0000-0000-000018040000}"/>
    <cellStyle name="Accounting 2 80 4" xfId="1051" xr:uid="{00000000-0005-0000-0000-000019040000}"/>
    <cellStyle name="Accounting 2 80 5" xfId="1052" xr:uid="{00000000-0005-0000-0000-00001A040000}"/>
    <cellStyle name="Accounting 2 81" xfId="1053" xr:uid="{00000000-0005-0000-0000-00001B040000}"/>
    <cellStyle name="Accounting 2 81 2" xfId="1054" xr:uid="{00000000-0005-0000-0000-00001C040000}"/>
    <cellStyle name="Accounting 2 81 2 2" xfId="1055" xr:uid="{00000000-0005-0000-0000-00001D040000}"/>
    <cellStyle name="Accounting 2 81 2 3" xfId="1056" xr:uid="{00000000-0005-0000-0000-00001E040000}"/>
    <cellStyle name="Accounting 2 81 3" xfId="1057" xr:uid="{00000000-0005-0000-0000-00001F040000}"/>
    <cellStyle name="Accounting 2 81 3 2" xfId="1058" xr:uid="{00000000-0005-0000-0000-000020040000}"/>
    <cellStyle name="Accounting 2 81 3 3" xfId="1059" xr:uid="{00000000-0005-0000-0000-000021040000}"/>
    <cellStyle name="Accounting 2 81 4" xfId="1060" xr:uid="{00000000-0005-0000-0000-000022040000}"/>
    <cellStyle name="Accounting 2 81 5" xfId="1061" xr:uid="{00000000-0005-0000-0000-000023040000}"/>
    <cellStyle name="Accounting 2 82" xfId="1062" xr:uid="{00000000-0005-0000-0000-000024040000}"/>
    <cellStyle name="Accounting 2 82 2" xfId="1063" xr:uid="{00000000-0005-0000-0000-000025040000}"/>
    <cellStyle name="Accounting 2 82 3" xfId="1064" xr:uid="{00000000-0005-0000-0000-000026040000}"/>
    <cellStyle name="Accounting 2 83" xfId="1065" xr:uid="{00000000-0005-0000-0000-000027040000}"/>
    <cellStyle name="Accounting 2 83 2" xfId="1066" xr:uid="{00000000-0005-0000-0000-000028040000}"/>
    <cellStyle name="Accounting 2 83 3" xfId="1067" xr:uid="{00000000-0005-0000-0000-000029040000}"/>
    <cellStyle name="Accounting 2 84" xfId="1068" xr:uid="{00000000-0005-0000-0000-00002A040000}"/>
    <cellStyle name="Accounting 2 85" xfId="1069" xr:uid="{00000000-0005-0000-0000-00002B040000}"/>
    <cellStyle name="Accounting 2 9" xfId="1070" xr:uid="{00000000-0005-0000-0000-00002C040000}"/>
    <cellStyle name="Accounting 2 9 2" xfId="1071" xr:uid="{00000000-0005-0000-0000-00002D040000}"/>
    <cellStyle name="Accounting 2 9 2 2" xfId="1072" xr:uid="{00000000-0005-0000-0000-00002E040000}"/>
    <cellStyle name="Accounting 2 9 2 3" xfId="1073" xr:uid="{00000000-0005-0000-0000-00002F040000}"/>
    <cellStyle name="Accounting 2 9 3" xfId="1074" xr:uid="{00000000-0005-0000-0000-000030040000}"/>
    <cellStyle name="Accounting 2 9 3 2" xfId="1075" xr:uid="{00000000-0005-0000-0000-000031040000}"/>
    <cellStyle name="Accounting 2 9 3 3" xfId="1076" xr:uid="{00000000-0005-0000-0000-000032040000}"/>
    <cellStyle name="Accounting 2 9 4" xfId="1077" xr:uid="{00000000-0005-0000-0000-000033040000}"/>
    <cellStyle name="Accounting 2 9 5" xfId="1078" xr:uid="{00000000-0005-0000-0000-000034040000}"/>
    <cellStyle name="Accounting 20" xfId="1079" xr:uid="{00000000-0005-0000-0000-000035040000}"/>
    <cellStyle name="Accounting 20 2" xfId="1080" xr:uid="{00000000-0005-0000-0000-000036040000}"/>
    <cellStyle name="Accounting 20 2 2" xfId="1081" xr:uid="{00000000-0005-0000-0000-000037040000}"/>
    <cellStyle name="Accounting 20 2 3" xfId="1082" xr:uid="{00000000-0005-0000-0000-000038040000}"/>
    <cellStyle name="Accounting 20 3" xfId="1083" xr:uid="{00000000-0005-0000-0000-000039040000}"/>
    <cellStyle name="Accounting 20 3 2" xfId="1084" xr:uid="{00000000-0005-0000-0000-00003A040000}"/>
    <cellStyle name="Accounting 20 3 3" xfId="1085" xr:uid="{00000000-0005-0000-0000-00003B040000}"/>
    <cellStyle name="Accounting 20 4" xfId="1086" xr:uid="{00000000-0005-0000-0000-00003C040000}"/>
    <cellStyle name="Accounting 20 5" xfId="1087" xr:uid="{00000000-0005-0000-0000-00003D040000}"/>
    <cellStyle name="Accounting 21" xfId="1088" xr:uid="{00000000-0005-0000-0000-00003E040000}"/>
    <cellStyle name="Accounting 21 2" xfId="1089" xr:uid="{00000000-0005-0000-0000-00003F040000}"/>
    <cellStyle name="Accounting 21 2 2" xfId="1090" xr:uid="{00000000-0005-0000-0000-000040040000}"/>
    <cellStyle name="Accounting 21 2 3" xfId="1091" xr:uid="{00000000-0005-0000-0000-000041040000}"/>
    <cellStyle name="Accounting 21 3" xfId="1092" xr:uid="{00000000-0005-0000-0000-000042040000}"/>
    <cellStyle name="Accounting 21 3 2" xfId="1093" xr:uid="{00000000-0005-0000-0000-000043040000}"/>
    <cellStyle name="Accounting 21 3 3" xfId="1094" xr:uid="{00000000-0005-0000-0000-000044040000}"/>
    <cellStyle name="Accounting 21 4" xfId="1095" xr:uid="{00000000-0005-0000-0000-000045040000}"/>
    <cellStyle name="Accounting 21 5" xfId="1096" xr:uid="{00000000-0005-0000-0000-000046040000}"/>
    <cellStyle name="Accounting 22" xfId="1097" xr:uid="{00000000-0005-0000-0000-000047040000}"/>
    <cellStyle name="Accounting 22 2" xfId="1098" xr:uid="{00000000-0005-0000-0000-000048040000}"/>
    <cellStyle name="Accounting 22 2 2" xfId="1099" xr:uid="{00000000-0005-0000-0000-000049040000}"/>
    <cellStyle name="Accounting 22 2 3" xfId="1100" xr:uid="{00000000-0005-0000-0000-00004A040000}"/>
    <cellStyle name="Accounting 22 3" xfId="1101" xr:uid="{00000000-0005-0000-0000-00004B040000}"/>
    <cellStyle name="Accounting 22 3 2" xfId="1102" xr:uid="{00000000-0005-0000-0000-00004C040000}"/>
    <cellStyle name="Accounting 22 3 3" xfId="1103" xr:uid="{00000000-0005-0000-0000-00004D040000}"/>
    <cellStyle name="Accounting 22 4" xfId="1104" xr:uid="{00000000-0005-0000-0000-00004E040000}"/>
    <cellStyle name="Accounting 22 5" xfId="1105" xr:uid="{00000000-0005-0000-0000-00004F040000}"/>
    <cellStyle name="Accounting 23" xfId="1106" xr:uid="{00000000-0005-0000-0000-000050040000}"/>
    <cellStyle name="Accounting 23 2" xfId="1107" xr:uid="{00000000-0005-0000-0000-000051040000}"/>
    <cellStyle name="Accounting 23 2 2" xfId="1108" xr:uid="{00000000-0005-0000-0000-000052040000}"/>
    <cellStyle name="Accounting 23 2 3" xfId="1109" xr:uid="{00000000-0005-0000-0000-000053040000}"/>
    <cellStyle name="Accounting 23 3" xfId="1110" xr:uid="{00000000-0005-0000-0000-000054040000}"/>
    <cellStyle name="Accounting 23 3 2" xfId="1111" xr:uid="{00000000-0005-0000-0000-000055040000}"/>
    <cellStyle name="Accounting 23 3 3" xfId="1112" xr:uid="{00000000-0005-0000-0000-000056040000}"/>
    <cellStyle name="Accounting 23 4" xfId="1113" xr:uid="{00000000-0005-0000-0000-000057040000}"/>
    <cellStyle name="Accounting 23 5" xfId="1114" xr:uid="{00000000-0005-0000-0000-000058040000}"/>
    <cellStyle name="Accounting 24" xfId="1115" xr:uid="{00000000-0005-0000-0000-000059040000}"/>
    <cellStyle name="Accounting 24 2" xfId="1116" xr:uid="{00000000-0005-0000-0000-00005A040000}"/>
    <cellStyle name="Accounting 24 2 2" xfId="1117" xr:uid="{00000000-0005-0000-0000-00005B040000}"/>
    <cellStyle name="Accounting 24 2 3" xfId="1118" xr:uid="{00000000-0005-0000-0000-00005C040000}"/>
    <cellStyle name="Accounting 24 3" xfId="1119" xr:uid="{00000000-0005-0000-0000-00005D040000}"/>
    <cellStyle name="Accounting 24 3 2" xfId="1120" xr:uid="{00000000-0005-0000-0000-00005E040000}"/>
    <cellStyle name="Accounting 24 3 3" xfId="1121" xr:uid="{00000000-0005-0000-0000-00005F040000}"/>
    <cellStyle name="Accounting 24 4" xfId="1122" xr:uid="{00000000-0005-0000-0000-000060040000}"/>
    <cellStyle name="Accounting 24 5" xfId="1123" xr:uid="{00000000-0005-0000-0000-000061040000}"/>
    <cellStyle name="Accounting 25" xfId="1124" xr:uid="{00000000-0005-0000-0000-000062040000}"/>
    <cellStyle name="Accounting 25 2" xfId="1125" xr:uid="{00000000-0005-0000-0000-000063040000}"/>
    <cellStyle name="Accounting 25 2 2" xfId="1126" xr:uid="{00000000-0005-0000-0000-000064040000}"/>
    <cellStyle name="Accounting 25 2 3" xfId="1127" xr:uid="{00000000-0005-0000-0000-000065040000}"/>
    <cellStyle name="Accounting 25 3" xfId="1128" xr:uid="{00000000-0005-0000-0000-000066040000}"/>
    <cellStyle name="Accounting 25 3 2" xfId="1129" xr:uid="{00000000-0005-0000-0000-000067040000}"/>
    <cellStyle name="Accounting 25 3 3" xfId="1130" xr:uid="{00000000-0005-0000-0000-000068040000}"/>
    <cellStyle name="Accounting 25 4" xfId="1131" xr:uid="{00000000-0005-0000-0000-000069040000}"/>
    <cellStyle name="Accounting 25 5" xfId="1132" xr:uid="{00000000-0005-0000-0000-00006A040000}"/>
    <cellStyle name="Accounting 26" xfId="1133" xr:uid="{00000000-0005-0000-0000-00006B040000}"/>
    <cellStyle name="Accounting 26 2" xfId="1134" xr:uid="{00000000-0005-0000-0000-00006C040000}"/>
    <cellStyle name="Accounting 26 2 2" xfId="1135" xr:uid="{00000000-0005-0000-0000-00006D040000}"/>
    <cellStyle name="Accounting 26 2 3" xfId="1136" xr:uid="{00000000-0005-0000-0000-00006E040000}"/>
    <cellStyle name="Accounting 26 3" xfId="1137" xr:uid="{00000000-0005-0000-0000-00006F040000}"/>
    <cellStyle name="Accounting 26 3 2" xfId="1138" xr:uid="{00000000-0005-0000-0000-000070040000}"/>
    <cellStyle name="Accounting 26 3 3" xfId="1139" xr:uid="{00000000-0005-0000-0000-000071040000}"/>
    <cellStyle name="Accounting 26 4" xfId="1140" xr:uid="{00000000-0005-0000-0000-000072040000}"/>
    <cellStyle name="Accounting 26 5" xfId="1141" xr:uid="{00000000-0005-0000-0000-000073040000}"/>
    <cellStyle name="Accounting 27" xfId="1142" xr:uid="{00000000-0005-0000-0000-000074040000}"/>
    <cellStyle name="Accounting 27 2" xfId="1143" xr:uid="{00000000-0005-0000-0000-000075040000}"/>
    <cellStyle name="Accounting 27 2 2" xfId="1144" xr:uid="{00000000-0005-0000-0000-000076040000}"/>
    <cellStyle name="Accounting 27 2 3" xfId="1145" xr:uid="{00000000-0005-0000-0000-000077040000}"/>
    <cellStyle name="Accounting 27 3" xfId="1146" xr:uid="{00000000-0005-0000-0000-000078040000}"/>
    <cellStyle name="Accounting 27 3 2" xfId="1147" xr:uid="{00000000-0005-0000-0000-000079040000}"/>
    <cellStyle name="Accounting 27 3 3" xfId="1148" xr:uid="{00000000-0005-0000-0000-00007A040000}"/>
    <cellStyle name="Accounting 27 4" xfId="1149" xr:uid="{00000000-0005-0000-0000-00007B040000}"/>
    <cellStyle name="Accounting 27 5" xfId="1150" xr:uid="{00000000-0005-0000-0000-00007C040000}"/>
    <cellStyle name="Accounting 28" xfId="1151" xr:uid="{00000000-0005-0000-0000-00007D040000}"/>
    <cellStyle name="Accounting 28 2" xfId="1152" xr:uid="{00000000-0005-0000-0000-00007E040000}"/>
    <cellStyle name="Accounting 28 2 2" xfId="1153" xr:uid="{00000000-0005-0000-0000-00007F040000}"/>
    <cellStyle name="Accounting 28 2 3" xfId="1154" xr:uid="{00000000-0005-0000-0000-000080040000}"/>
    <cellStyle name="Accounting 28 3" xfId="1155" xr:uid="{00000000-0005-0000-0000-000081040000}"/>
    <cellStyle name="Accounting 28 3 2" xfId="1156" xr:uid="{00000000-0005-0000-0000-000082040000}"/>
    <cellStyle name="Accounting 28 3 3" xfId="1157" xr:uid="{00000000-0005-0000-0000-000083040000}"/>
    <cellStyle name="Accounting 28 4" xfId="1158" xr:uid="{00000000-0005-0000-0000-000084040000}"/>
    <cellStyle name="Accounting 28 5" xfId="1159" xr:uid="{00000000-0005-0000-0000-000085040000}"/>
    <cellStyle name="Accounting 29" xfId="1160" xr:uid="{00000000-0005-0000-0000-000086040000}"/>
    <cellStyle name="Accounting 29 2" xfId="1161" xr:uid="{00000000-0005-0000-0000-000087040000}"/>
    <cellStyle name="Accounting 29 2 2" xfId="1162" xr:uid="{00000000-0005-0000-0000-000088040000}"/>
    <cellStyle name="Accounting 29 2 3" xfId="1163" xr:uid="{00000000-0005-0000-0000-000089040000}"/>
    <cellStyle name="Accounting 29 3" xfId="1164" xr:uid="{00000000-0005-0000-0000-00008A040000}"/>
    <cellStyle name="Accounting 29 3 2" xfId="1165" xr:uid="{00000000-0005-0000-0000-00008B040000}"/>
    <cellStyle name="Accounting 29 3 3" xfId="1166" xr:uid="{00000000-0005-0000-0000-00008C040000}"/>
    <cellStyle name="Accounting 29 4" xfId="1167" xr:uid="{00000000-0005-0000-0000-00008D040000}"/>
    <cellStyle name="Accounting 29 5" xfId="1168" xr:uid="{00000000-0005-0000-0000-00008E040000}"/>
    <cellStyle name="Accounting 3" xfId="1169" xr:uid="{00000000-0005-0000-0000-00008F040000}"/>
    <cellStyle name="Accounting 3 2" xfId="1170" xr:uid="{00000000-0005-0000-0000-000090040000}"/>
    <cellStyle name="Accounting 3 2 2" xfId="1171" xr:uid="{00000000-0005-0000-0000-000091040000}"/>
    <cellStyle name="Accounting 3 2 3" xfId="1172" xr:uid="{00000000-0005-0000-0000-000092040000}"/>
    <cellStyle name="Accounting 3 3" xfId="1173" xr:uid="{00000000-0005-0000-0000-000093040000}"/>
    <cellStyle name="Accounting 3 3 2" xfId="1174" xr:uid="{00000000-0005-0000-0000-000094040000}"/>
    <cellStyle name="Accounting 3 3 3" xfId="1175" xr:uid="{00000000-0005-0000-0000-000095040000}"/>
    <cellStyle name="Accounting 3 4" xfId="1176" xr:uid="{00000000-0005-0000-0000-000096040000}"/>
    <cellStyle name="Accounting 3 5" xfId="1177" xr:uid="{00000000-0005-0000-0000-000097040000}"/>
    <cellStyle name="Accounting 30" xfId="1178" xr:uid="{00000000-0005-0000-0000-000098040000}"/>
    <cellStyle name="Accounting 30 2" xfId="1179" xr:uid="{00000000-0005-0000-0000-000099040000}"/>
    <cellStyle name="Accounting 30 2 2" xfId="1180" xr:uid="{00000000-0005-0000-0000-00009A040000}"/>
    <cellStyle name="Accounting 30 2 3" xfId="1181" xr:uid="{00000000-0005-0000-0000-00009B040000}"/>
    <cellStyle name="Accounting 30 3" xfId="1182" xr:uid="{00000000-0005-0000-0000-00009C040000}"/>
    <cellStyle name="Accounting 30 3 2" xfId="1183" xr:uid="{00000000-0005-0000-0000-00009D040000}"/>
    <cellStyle name="Accounting 30 3 3" xfId="1184" xr:uid="{00000000-0005-0000-0000-00009E040000}"/>
    <cellStyle name="Accounting 30 4" xfId="1185" xr:uid="{00000000-0005-0000-0000-00009F040000}"/>
    <cellStyle name="Accounting 30 5" xfId="1186" xr:uid="{00000000-0005-0000-0000-0000A0040000}"/>
    <cellStyle name="Accounting 31" xfId="1187" xr:uid="{00000000-0005-0000-0000-0000A1040000}"/>
    <cellStyle name="Accounting 31 2" xfId="1188" xr:uid="{00000000-0005-0000-0000-0000A2040000}"/>
    <cellStyle name="Accounting 31 2 2" xfId="1189" xr:uid="{00000000-0005-0000-0000-0000A3040000}"/>
    <cellStyle name="Accounting 31 2 3" xfId="1190" xr:uid="{00000000-0005-0000-0000-0000A4040000}"/>
    <cellStyle name="Accounting 31 3" xfId="1191" xr:uid="{00000000-0005-0000-0000-0000A5040000}"/>
    <cellStyle name="Accounting 31 3 2" xfId="1192" xr:uid="{00000000-0005-0000-0000-0000A6040000}"/>
    <cellStyle name="Accounting 31 3 3" xfId="1193" xr:uid="{00000000-0005-0000-0000-0000A7040000}"/>
    <cellStyle name="Accounting 31 4" xfId="1194" xr:uid="{00000000-0005-0000-0000-0000A8040000}"/>
    <cellStyle name="Accounting 31 5" xfId="1195" xr:uid="{00000000-0005-0000-0000-0000A9040000}"/>
    <cellStyle name="Accounting 32" xfId="1196" xr:uid="{00000000-0005-0000-0000-0000AA040000}"/>
    <cellStyle name="Accounting 32 2" xfId="1197" xr:uid="{00000000-0005-0000-0000-0000AB040000}"/>
    <cellStyle name="Accounting 32 2 2" xfId="1198" xr:uid="{00000000-0005-0000-0000-0000AC040000}"/>
    <cellStyle name="Accounting 32 2 3" xfId="1199" xr:uid="{00000000-0005-0000-0000-0000AD040000}"/>
    <cellStyle name="Accounting 32 3" xfId="1200" xr:uid="{00000000-0005-0000-0000-0000AE040000}"/>
    <cellStyle name="Accounting 32 3 2" xfId="1201" xr:uid="{00000000-0005-0000-0000-0000AF040000}"/>
    <cellStyle name="Accounting 32 3 3" xfId="1202" xr:uid="{00000000-0005-0000-0000-0000B0040000}"/>
    <cellStyle name="Accounting 32 4" xfId="1203" xr:uid="{00000000-0005-0000-0000-0000B1040000}"/>
    <cellStyle name="Accounting 32 5" xfId="1204" xr:uid="{00000000-0005-0000-0000-0000B2040000}"/>
    <cellStyle name="Accounting 33" xfId="1205" xr:uid="{00000000-0005-0000-0000-0000B3040000}"/>
    <cellStyle name="Accounting 33 2" xfId="1206" xr:uid="{00000000-0005-0000-0000-0000B4040000}"/>
    <cellStyle name="Accounting 33 2 2" xfId="1207" xr:uid="{00000000-0005-0000-0000-0000B5040000}"/>
    <cellStyle name="Accounting 33 2 3" xfId="1208" xr:uid="{00000000-0005-0000-0000-0000B6040000}"/>
    <cellStyle name="Accounting 33 3" xfId="1209" xr:uid="{00000000-0005-0000-0000-0000B7040000}"/>
    <cellStyle name="Accounting 33 3 2" xfId="1210" xr:uid="{00000000-0005-0000-0000-0000B8040000}"/>
    <cellStyle name="Accounting 33 3 3" xfId="1211" xr:uid="{00000000-0005-0000-0000-0000B9040000}"/>
    <cellStyle name="Accounting 33 4" xfId="1212" xr:uid="{00000000-0005-0000-0000-0000BA040000}"/>
    <cellStyle name="Accounting 33 5" xfId="1213" xr:uid="{00000000-0005-0000-0000-0000BB040000}"/>
    <cellStyle name="Accounting 34" xfId="1214" xr:uid="{00000000-0005-0000-0000-0000BC040000}"/>
    <cellStyle name="Accounting 34 2" xfId="1215" xr:uid="{00000000-0005-0000-0000-0000BD040000}"/>
    <cellStyle name="Accounting 34 2 2" xfId="1216" xr:uid="{00000000-0005-0000-0000-0000BE040000}"/>
    <cellStyle name="Accounting 34 2 3" xfId="1217" xr:uid="{00000000-0005-0000-0000-0000BF040000}"/>
    <cellStyle name="Accounting 34 3" xfId="1218" xr:uid="{00000000-0005-0000-0000-0000C0040000}"/>
    <cellStyle name="Accounting 34 3 2" xfId="1219" xr:uid="{00000000-0005-0000-0000-0000C1040000}"/>
    <cellStyle name="Accounting 34 3 3" xfId="1220" xr:uid="{00000000-0005-0000-0000-0000C2040000}"/>
    <cellStyle name="Accounting 34 4" xfId="1221" xr:uid="{00000000-0005-0000-0000-0000C3040000}"/>
    <cellStyle name="Accounting 34 5" xfId="1222" xr:uid="{00000000-0005-0000-0000-0000C4040000}"/>
    <cellStyle name="Accounting 35" xfId="1223" xr:uid="{00000000-0005-0000-0000-0000C5040000}"/>
    <cellStyle name="Accounting 35 2" xfId="1224" xr:uid="{00000000-0005-0000-0000-0000C6040000}"/>
    <cellStyle name="Accounting 35 2 2" xfId="1225" xr:uid="{00000000-0005-0000-0000-0000C7040000}"/>
    <cellStyle name="Accounting 35 2 3" xfId="1226" xr:uid="{00000000-0005-0000-0000-0000C8040000}"/>
    <cellStyle name="Accounting 35 3" xfId="1227" xr:uid="{00000000-0005-0000-0000-0000C9040000}"/>
    <cellStyle name="Accounting 35 3 2" xfId="1228" xr:uid="{00000000-0005-0000-0000-0000CA040000}"/>
    <cellStyle name="Accounting 35 3 3" xfId="1229" xr:uid="{00000000-0005-0000-0000-0000CB040000}"/>
    <cellStyle name="Accounting 35 4" xfId="1230" xr:uid="{00000000-0005-0000-0000-0000CC040000}"/>
    <cellStyle name="Accounting 35 5" xfId="1231" xr:uid="{00000000-0005-0000-0000-0000CD040000}"/>
    <cellStyle name="Accounting 36" xfId="1232" xr:uid="{00000000-0005-0000-0000-0000CE040000}"/>
    <cellStyle name="Accounting 36 2" xfId="1233" xr:uid="{00000000-0005-0000-0000-0000CF040000}"/>
    <cellStyle name="Accounting 36 2 2" xfId="1234" xr:uid="{00000000-0005-0000-0000-0000D0040000}"/>
    <cellStyle name="Accounting 36 2 3" xfId="1235" xr:uid="{00000000-0005-0000-0000-0000D1040000}"/>
    <cellStyle name="Accounting 36 3" xfId="1236" xr:uid="{00000000-0005-0000-0000-0000D2040000}"/>
    <cellStyle name="Accounting 36 3 2" xfId="1237" xr:uid="{00000000-0005-0000-0000-0000D3040000}"/>
    <cellStyle name="Accounting 36 3 3" xfId="1238" xr:uid="{00000000-0005-0000-0000-0000D4040000}"/>
    <cellStyle name="Accounting 36 4" xfId="1239" xr:uid="{00000000-0005-0000-0000-0000D5040000}"/>
    <cellStyle name="Accounting 36 5" xfId="1240" xr:uid="{00000000-0005-0000-0000-0000D6040000}"/>
    <cellStyle name="Accounting 37" xfId="1241" xr:uid="{00000000-0005-0000-0000-0000D7040000}"/>
    <cellStyle name="Accounting 37 2" xfId="1242" xr:uid="{00000000-0005-0000-0000-0000D8040000}"/>
    <cellStyle name="Accounting 37 2 2" xfId="1243" xr:uid="{00000000-0005-0000-0000-0000D9040000}"/>
    <cellStyle name="Accounting 37 2 3" xfId="1244" xr:uid="{00000000-0005-0000-0000-0000DA040000}"/>
    <cellStyle name="Accounting 37 3" xfId="1245" xr:uid="{00000000-0005-0000-0000-0000DB040000}"/>
    <cellStyle name="Accounting 37 3 2" xfId="1246" xr:uid="{00000000-0005-0000-0000-0000DC040000}"/>
    <cellStyle name="Accounting 37 3 3" xfId="1247" xr:uid="{00000000-0005-0000-0000-0000DD040000}"/>
    <cellStyle name="Accounting 37 4" xfId="1248" xr:uid="{00000000-0005-0000-0000-0000DE040000}"/>
    <cellStyle name="Accounting 37 5" xfId="1249" xr:uid="{00000000-0005-0000-0000-0000DF040000}"/>
    <cellStyle name="Accounting 38" xfId="1250" xr:uid="{00000000-0005-0000-0000-0000E0040000}"/>
    <cellStyle name="Accounting 38 2" xfId="1251" xr:uid="{00000000-0005-0000-0000-0000E1040000}"/>
    <cellStyle name="Accounting 38 2 2" xfId="1252" xr:uid="{00000000-0005-0000-0000-0000E2040000}"/>
    <cellStyle name="Accounting 38 2 3" xfId="1253" xr:uid="{00000000-0005-0000-0000-0000E3040000}"/>
    <cellStyle name="Accounting 38 3" xfId="1254" xr:uid="{00000000-0005-0000-0000-0000E4040000}"/>
    <cellStyle name="Accounting 38 3 2" xfId="1255" xr:uid="{00000000-0005-0000-0000-0000E5040000}"/>
    <cellStyle name="Accounting 38 3 3" xfId="1256" xr:uid="{00000000-0005-0000-0000-0000E6040000}"/>
    <cellStyle name="Accounting 38 4" xfId="1257" xr:uid="{00000000-0005-0000-0000-0000E7040000}"/>
    <cellStyle name="Accounting 38 5" xfId="1258" xr:uid="{00000000-0005-0000-0000-0000E8040000}"/>
    <cellStyle name="Accounting 39" xfId="1259" xr:uid="{00000000-0005-0000-0000-0000E9040000}"/>
    <cellStyle name="Accounting 39 2" xfId="1260" xr:uid="{00000000-0005-0000-0000-0000EA040000}"/>
    <cellStyle name="Accounting 39 2 2" xfId="1261" xr:uid="{00000000-0005-0000-0000-0000EB040000}"/>
    <cellStyle name="Accounting 39 2 3" xfId="1262" xr:uid="{00000000-0005-0000-0000-0000EC040000}"/>
    <cellStyle name="Accounting 39 3" xfId="1263" xr:uid="{00000000-0005-0000-0000-0000ED040000}"/>
    <cellStyle name="Accounting 39 3 2" xfId="1264" xr:uid="{00000000-0005-0000-0000-0000EE040000}"/>
    <cellStyle name="Accounting 39 3 3" xfId="1265" xr:uid="{00000000-0005-0000-0000-0000EF040000}"/>
    <cellStyle name="Accounting 39 4" xfId="1266" xr:uid="{00000000-0005-0000-0000-0000F0040000}"/>
    <cellStyle name="Accounting 39 5" xfId="1267" xr:uid="{00000000-0005-0000-0000-0000F1040000}"/>
    <cellStyle name="Accounting 4" xfId="1268" xr:uid="{00000000-0005-0000-0000-0000F2040000}"/>
    <cellStyle name="Accounting 4 2" xfId="1269" xr:uid="{00000000-0005-0000-0000-0000F3040000}"/>
    <cellStyle name="Accounting 4 2 2" xfId="1270" xr:uid="{00000000-0005-0000-0000-0000F4040000}"/>
    <cellStyle name="Accounting 4 2 3" xfId="1271" xr:uid="{00000000-0005-0000-0000-0000F5040000}"/>
    <cellStyle name="Accounting 4 3" xfId="1272" xr:uid="{00000000-0005-0000-0000-0000F6040000}"/>
    <cellStyle name="Accounting 4 3 2" xfId="1273" xr:uid="{00000000-0005-0000-0000-0000F7040000}"/>
    <cellStyle name="Accounting 4 3 3" xfId="1274" xr:uid="{00000000-0005-0000-0000-0000F8040000}"/>
    <cellStyle name="Accounting 4 4" xfId="1275" xr:uid="{00000000-0005-0000-0000-0000F9040000}"/>
    <cellStyle name="Accounting 4 5" xfId="1276" xr:uid="{00000000-0005-0000-0000-0000FA040000}"/>
    <cellStyle name="Accounting 40" xfId="1277" xr:uid="{00000000-0005-0000-0000-0000FB040000}"/>
    <cellStyle name="Accounting 40 2" xfId="1278" xr:uid="{00000000-0005-0000-0000-0000FC040000}"/>
    <cellStyle name="Accounting 40 2 2" xfId="1279" xr:uid="{00000000-0005-0000-0000-0000FD040000}"/>
    <cellStyle name="Accounting 40 2 3" xfId="1280" xr:uid="{00000000-0005-0000-0000-0000FE040000}"/>
    <cellStyle name="Accounting 40 3" xfId="1281" xr:uid="{00000000-0005-0000-0000-0000FF040000}"/>
    <cellStyle name="Accounting 40 3 2" xfId="1282" xr:uid="{00000000-0005-0000-0000-000000050000}"/>
    <cellStyle name="Accounting 40 3 3" xfId="1283" xr:uid="{00000000-0005-0000-0000-000001050000}"/>
    <cellStyle name="Accounting 40 4" xfId="1284" xr:uid="{00000000-0005-0000-0000-000002050000}"/>
    <cellStyle name="Accounting 40 5" xfId="1285" xr:uid="{00000000-0005-0000-0000-000003050000}"/>
    <cellStyle name="Accounting 41" xfId="1286" xr:uid="{00000000-0005-0000-0000-000004050000}"/>
    <cellStyle name="Accounting 41 2" xfId="1287" xr:uid="{00000000-0005-0000-0000-000005050000}"/>
    <cellStyle name="Accounting 41 2 2" xfId="1288" xr:uid="{00000000-0005-0000-0000-000006050000}"/>
    <cellStyle name="Accounting 41 2 3" xfId="1289" xr:uid="{00000000-0005-0000-0000-000007050000}"/>
    <cellStyle name="Accounting 41 3" xfId="1290" xr:uid="{00000000-0005-0000-0000-000008050000}"/>
    <cellStyle name="Accounting 41 3 2" xfId="1291" xr:uid="{00000000-0005-0000-0000-000009050000}"/>
    <cellStyle name="Accounting 41 3 3" xfId="1292" xr:uid="{00000000-0005-0000-0000-00000A050000}"/>
    <cellStyle name="Accounting 41 4" xfId="1293" xr:uid="{00000000-0005-0000-0000-00000B050000}"/>
    <cellStyle name="Accounting 41 5" xfId="1294" xr:uid="{00000000-0005-0000-0000-00000C050000}"/>
    <cellStyle name="Accounting 42" xfId="1295" xr:uid="{00000000-0005-0000-0000-00000D050000}"/>
    <cellStyle name="Accounting 42 2" xfId="1296" xr:uid="{00000000-0005-0000-0000-00000E050000}"/>
    <cellStyle name="Accounting 42 2 2" xfId="1297" xr:uid="{00000000-0005-0000-0000-00000F050000}"/>
    <cellStyle name="Accounting 42 2 3" xfId="1298" xr:uid="{00000000-0005-0000-0000-000010050000}"/>
    <cellStyle name="Accounting 42 3" xfId="1299" xr:uid="{00000000-0005-0000-0000-000011050000}"/>
    <cellStyle name="Accounting 42 3 2" xfId="1300" xr:uid="{00000000-0005-0000-0000-000012050000}"/>
    <cellStyle name="Accounting 42 3 3" xfId="1301" xr:uid="{00000000-0005-0000-0000-000013050000}"/>
    <cellStyle name="Accounting 42 4" xfId="1302" xr:uid="{00000000-0005-0000-0000-000014050000}"/>
    <cellStyle name="Accounting 42 5" xfId="1303" xr:uid="{00000000-0005-0000-0000-000015050000}"/>
    <cellStyle name="Accounting 43" xfId="1304" xr:uid="{00000000-0005-0000-0000-000016050000}"/>
    <cellStyle name="Accounting 43 2" xfId="1305" xr:uid="{00000000-0005-0000-0000-000017050000}"/>
    <cellStyle name="Accounting 43 2 2" xfId="1306" xr:uid="{00000000-0005-0000-0000-000018050000}"/>
    <cellStyle name="Accounting 43 2 3" xfId="1307" xr:uid="{00000000-0005-0000-0000-000019050000}"/>
    <cellStyle name="Accounting 43 3" xfId="1308" xr:uid="{00000000-0005-0000-0000-00001A050000}"/>
    <cellStyle name="Accounting 43 3 2" xfId="1309" xr:uid="{00000000-0005-0000-0000-00001B050000}"/>
    <cellStyle name="Accounting 43 3 3" xfId="1310" xr:uid="{00000000-0005-0000-0000-00001C050000}"/>
    <cellStyle name="Accounting 43 4" xfId="1311" xr:uid="{00000000-0005-0000-0000-00001D050000}"/>
    <cellStyle name="Accounting 43 5" xfId="1312" xr:uid="{00000000-0005-0000-0000-00001E050000}"/>
    <cellStyle name="Accounting 44" xfId="1313" xr:uid="{00000000-0005-0000-0000-00001F050000}"/>
    <cellStyle name="Accounting 44 2" xfId="1314" xr:uid="{00000000-0005-0000-0000-000020050000}"/>
    <cellStyle name="Accounting 44 2 2" xfId="1315" xr:uid="{00000000-0005-0000-0000-000021050000}"/>
    <cellStyle name="Accounting 44 2 3" xfId="1316" xr:uid="{00000000-0005-0000-0000-000022050000}"/>
    <cellStyle name="Accounting 44 3" xfId="1317" xr:uid="{00000000-0005-0000-0000-000023050000}"/>
    <cellStyle name="Accounting 44 3 2" xfId="1318" xr:uid="{00000000-0005-0000-0000-000024050000}"/>
    <cellStyle name="Accounting 44 3 3" xfId="1319" xr:uid="{00000000-0005-0000-0000-000025050000}"/>
    <cellStyle name="Accounting 44 4" xfId="1320" xr:uid="{00000000-0005-0000-0000-000026050000}"/>
    <cellStyle name="Accounting 44 5" xfId="1321" xr:uid="{00000000-0005-0000-0000-000027050000}"/>
    <cellStyle name="Accounting 45" xfId="1322" xr:uid="{00000000-0005-0000-0000-000028050000}"/>
    <cellStyle name="Accounting 45 2" xfId="1323" xr:uid="{00000000-0005-0000-0000-000029050000}"/>
    <cellStyle name="Accounting 45 2 2" xfId="1324" xr:uid="{00000000-0005-0000-0000-00002A050000}"/>
    <cellStyle name="Accounting 45 2 3" xfId="1325" xr:uid="{00000000-0005-0000-0000-00002B050000}"/>
    <cellStyle name="Accounting 45 3" xfId="1326" xr:uid="{00000000-0005-0000-0000-00002C050000}"/>
    <cellStyle name="Accounting 45 3 2" xfId="1327" xr:uid="{00000000-0005-0000-0000-00002D050000}"/>
    <cellStyle name="Accounting 45 3 3" xfId="1328" xr:uid="{00000000-0005-0000-0000-00002E050000}"/>
    <cellStyle name="Accounting 45 4" xfId="1329" xr:uid="{00000000-0005-0000-0000-00002F050000}"/>
    <cellStyle name="Accounting 45 5" xfId="1330" xr:uid="{00000000-0005-0000-0000-000030050000}"/>
    <cellStyle name="Accounting 46" xfId="1331" xr:uid="{00000000-0005-0000-0000-000031050000}"/>
    <cellStyle name="Accounting 46 2" xfId="1332" xr:uid="{00000000-0005-0000-0000-000032050000}"/>
    <cellStyle name="Accounting 46 2 2" xfId="1333" xr:uid="{00000000-0005-0000-0000-000033050000}"/>
    <cellStyle name="Accounting 46 2 3" xfId="1334" xr:uid="{00000000-0005-0000-0000-000034050000}"/>
    <cellStyle name="Accounting 46 3" xfId="1335" xr:uid="{00000000-0005-0000-0000-000035050000}"/>
    <cellStyle name="Accounting 46 3 2" xfId="1336" xr:uid="{00000000-0005-0000-0000-000036050000}"/>
    <cellStyle name="Accounting 46 3 3" xfId="1337" xr:uid="{00000000-0005-0000-0000-000037050000}"/>
    <cellStyle name="Accounting 46 4" xfId="1338" xr:uid="{00000000-0005-0000-0000-000038050000}"/>
    <cellStyle name="Accounting 46 5" xfId="1339" xr:uid="{00000000-0005-0000-0000-000039050000}"/>
    <cellStyle name="Accounting 47" xfId="1340" xr:uid="{00000000-0005-0000-0000-00003A050000}"/>
    <cellStyle name="Accounting 47 2" xfId="1341" xr:uid="{00000000-0005-0000-0000-00003B050000}"/>
    <cellStyle name="Accounting 47 2 2" xfId="1342" xr:uid="{00000000-0005-0000-0000-00003C050000}"/>
    <cellStyle name="Accounting 47 2 3" xfId="1343" xr:uid="{00000000-0005-0000-0000-00003D050000}"/>
    <cellStyle name="Accounting 47 3" xfId="1344" xr:uid="{00000000-0005-0000-0000-00003E050000}"/>
    <cellStyle name="Accounting 47 3 2" xfId="1345" xr:uid="{00000000-0005-0000-0000-00003F050000}"/>
    <cellStyle name="Accounting 47 3 3" xfId="1346" xr:uid="{00000000-0005-0000-0000-000040050000}"/>
    <cellStyle name="Accounting 47 4" xfId="1347" xr:uid="{00000000-0005-0000-0000-000041050000}"/>
    <cellStyle name="Accounting 47 5" xfId="1348" xr:uid="{00000000-0005-0000-0000-000042050000}"/>
    <cellStyle name="Accounting 48" xfId="1349" xr:uid="{00000000-0005-0000-0000-000043050000}"/>
    <cellStyle name="Accounting 48 2" xfId="1350" xr:uid="{00000000-0005-0000-0000-000044050000}"/>
    <cellStyle name="Accounting 48 2 2" xfId="1351" xr:uid="{00000000-0005-0000-0000-000045050000}"/>
    <cellStyle name="Accounting 48 2 3" xfId="1352" xr:uid="{00000000-0005-0000-0000-000046050000}"/>
    <cellStyle name="Accounting 48 3" xfId="1353" xr:uid="{00000000-0005-0000-0000-000047050000}"/>
    <cellStyle name="Accounting 48 3 2" xfId="1354" xr:uid="{00000000-0005-0000-0000-000048050000}"/>
    <cellStyle name="Accounting 48 3 3" xfId="1355" xr:uid="{00000000-0005-0000-0000-000049050000}"/>
    <cellStyle name="Accounting 48 4" xfId="1356" xr:uid="{00000000-0005-0000-0000-00004A050000}"/>
    <cellStyle name="Accounting 48 5" xfId="1357" xr:uid="{00000000-0005-0000-0000-00004B050000}"/>
    <cellStyle name="Accounting 49" xfId="1358" xr:uid="{00000000-0005-0000-0000-00004C050000}"/>
    <cellStyle name="Accounting 49 2" xfId="1359" xr:uid="{00000000-0005-0000-0000-00004D050000}"/>
    <cellStyle name="Accounting 49 2 2" xfId="1360" xr:uid="{00000000-0005-0000-0000-00004E050000}"/>
    <cellStyle name="Accounting 49 2 3" xfId="1361" xr:uid="{00000000-0005-0000-0000-00004F050000}"/>
    <cellStyle name="Accounting 49 3" xfId="1362" xr:uid="{00000000-0005-0000-0000-000050050000}"/>
    <cellStyle name="Accounting 49 3 2" xfId="1363" xr:uid="{00000000-0005-0000-0000-000051050000}"/>
    <cellStyle name="Accounting 49 3 3" xfId="1364" xr:uid="{00000000-0005-0000-0000-000052050000}"/>
    <cellStyle name="Accounting 49 4" xfId="1365" xr:uid="{00000000-0005-0000-0000-000053050000}"/>
    <cellStyle name="Accounting 49 5" xfId="1366" xr:uid="{00000000-0005-0000-0000-000054050000}"/>
    <cellStyle name="Accounting 5" xfId="1367" xr:uid="{00000000-0005-0000-0000-000055050000}"/>
    <cellStyle name="Accounting 5 2" xfId="1368" xr:uid="{00000000-0005-0000-0000-000056050000}"/>
    <cellStyle name="Accounting 5 2 2" xfId="1369" xr:uid="{00000000-0005-0000-0000-000057050000}"/>
    <cellStyle name="Accounting 5 2 3" xfId="1370" xr:uid="{00000000-0005-0000-0000-000058050000}"/>
    <cellStyle name="Accounting 5 3" xfId="1371" xr:uid="{00000000-0005-0000-0000-000059050000}"/>
    <cellStyle name="Accounting 5 3 2" xfId="1372" xr:uid="{00000000-0005-0000-0000-00005A050000}"/>
    <cellStyle name="Accounting 5 3 3" xfId="1373" xr:uid="{00000000-0005-0000-0000-00005B050000}"/>
    <cellStyle name="Accounting 5 4" xfId="1374" xr:uid="{00000000-0005-0000-0000-00005C050000}"/>
    <cellStyle name="Accounting 5 5" xfId="1375" xr:uid="{00000000-0005-0000-0000-00005D050000}"/>
    <cellStyle name="Accounting 50" xfId="1376" xr:uid="{00000000-0005-0000-0000-00005E050000}"/>
    <cellStyle name="Accounting 50 2" xfId="1377" xr:uid="{00000000-0005-0000-0000-00005F050000}"/>
    <cellStyle name="Accounting 50 2 2" xfId="1378" xr:uid="{00000000-0005-0000-0000-000060050000}"/>
    <cellStyle name="Accounting 50 2 3" xfId="1379" xr:uid="{00000000-0005-0000-0000-000061050000}"/>
    <cellStyle name="Accounting 50 3" xfId="1380" xr:uid="{00000000-0005-0000-0000-000062050000}"/>
    <cellStyle name="Accounting 50 3 2" xfId="1381" xr:uid="{00000000-0005-0000-0000-000063050000}"/>
    <cellStyle name="Accounting 50 3 3" xfId="1382" xr:uid="{00000000-0005-0000-0000-000064050000}"/>
    <cellStyle name="Accounting 50 4" xfId="1383" xr:uid="{00000000-0005-0000-0000-000065050000}"/>
    <cellStyle name="Accounting 50 5" xfId="1384" xr:uid="{00000000-0005-0000-0000-000066050000}"/>
    <cellStyle name="Accounting 51" xfId="1385" xr:uid="{00000000-0005-0000-0000-000067050000}"/>
    <cellStyle name="Accounting 51 2" xfId="1386" xr:uid="{00000000-0005-0000-0000-000068050000}"/>
    <cellStyle name="Accounting 51 2 2" xfId="1387" xr:uid="{00000000-0005-0000-0000-000069050000}"/>
    <cellStyle name="Accounting 51 2 3" xfId="1388" xr:uid="{00000000-0005-0000-0000-00006A050000}"/>
    <cellStyle name="Accounting 51 3" xfId="1389" xr:uid="{00000000-0005-0000-0000-00006B050000}"/>
    <cellStyle name="Accounting 51 3 2" xfId="1390" xr:uid="{00000000-0005-0000-0000-00006C050000}"/>
    <cellStyle name="Accounting 51 3 3" xfId="1391" xr:uid="{00000000-0005-0000-0000-00006D050000}"/>
    <cellStyle name="Accounting 51 4" xfId="1392" xr:uid="{00000000-0005-0000-0000-00006E050000}"/>
    <cellStyle name="Accounting 51 5" xfId="1393" xr:uid="{00000000-0005-0000-0000-00006F050000}"/>
    <cellStyle name="Accounting 52" xfId="1394" xr:uid="{00000000-0005-0000-0000-000070050000}"/>
    <cellStyle name="Accounting 52 2" xfId="1395" xr:uid="{00000000-0005-0000-0000-000071050000}"/>
    <cellStyle name="Accounting 52 2 2" xfId="1396" xr:uid="{00000000-0005-0000-0000-000072050000}"/>
    <cellStyle name="Accounting 52 2 3" xfId="1397" xr:uid="{00000000-0005-0000-0000-000073050000}"/>
    <cellStyle name="Accounting 52 3" xfId="1398" xr:uid="{00000000-0005-0000-0000-000074050000}"/>
    <cellStyle name="Accounting 52 3 2" xfId="1399" xr:uid="{00000000-0005-0000-0000-000075050000}"/>
    <cellStyle name="Accounting 52 3 3" xfId="1400" xr:uid="{00000000-0005-0000-0000-000076050000}"/>
    <cellStyle name="Accounting 52 4" xfId="1401" xr:uid="{00000000-0005-0000-0000-000077050000}"/>
    <cellStyle name="Accounting 52 5" xfId="1402" xr:uid="{00000000-0005-0000-0000-000078050000}"/>
    <cellStyle name="Accounting 53" xfId="1403" xr:uid="{00000000-0005-0000-0000-000079050000}"/>
    <cellStyle name="Accounting 53 2" xfId="1404" xr:uid="{00000000-0005-0000-0000-00007A050000}"/>
    <cellStyle name="Accounting 53 2 2" xfId="1405" xr:uid="{00000000-0005-0000-0000-00007B050000}"/>
    <cellStyle name="Accounting 53 2 3" xfId="1406" xr:uid="{00000000-0005-0000-0000-00007C050000}"/>
    <cellStyle name="Accounting 53 3" xfId="1407" xr:uid="{00000000-0005-0000-0000-00007D050000}"/>
    <cellStyle name="Accounting 53 3 2" xfId="1408" xr:uid="{00000000-0005-0000-0000-00007E050000}"/>
    <cellStyle name="Accounting 53 3 3" xfId="1409" xr:uid="{00000000-0005-0000-0000-00007F050000}"/>
    <cellStyle name="Accounting 53 4" xfId="1410" xr:uid="{00000000-0005-0000-0000-000080050000}"/>
    <cellStyle name="Accounting 53 5" xfId="1411" xr:uid="{00000000-0005-0000-0000-000081050000}"/>
    <cellStyle name="Accounting 54" xfId="1412" xr:uid="{00000000-0005-0000-0000-000082050000}"/>
    <cellStyle name="Accounting 54 2" xfId="1413" xr:uid="{00000000-0005-0000-0000-000083050000}"/>
    <cellStyle name="Accounting 54 2 2" xfId="1414" xr:uid="{00000000-0005-0000-0000-000084050000}"/>
    <cellStyle name="Accounting 54 2 3" xfId="1415" xr:uid="{00000000-0005-0000-0000-000085050000}"/>
    <cellStyle name="Accounting 54 3" xfId="1416" xr:uid="{00000000-0005-0000-0000-000086050000}"/>
    <cellStyle name="Accounting 54 3 2" xfId="1417" xr:uid="{00000000-0005-0000-0000-000087050000}"/>
    <cellStyle name="Accounting 54 3 3" xfId="1418" xr:uid="{00000000-0005-0000-0000-000088050000}"/>
    <cellStyle name="Accounting 54 4" xfId="1419" xr:uid="{00000000-0005-0000-0000-000089050000}"/>
    <cellStyle name="Accounting 54 5" xfId="1420" xr:uid="{00000000-0005-0000-0000-00008A050000}"/>
    <cellStyle name="Accounting 55" xfId="1421" xr:uid="{00000000-0005-0000-0000-00008B050000}"/>
    <cellStyle name="Accounting 55 2" xfId="1422" xr:uid="{00000000-0005-0000-0000-00008C050000}"/>
    <cellStyle name="Accounting 55 2 2" xfId="1423" xr:uid="{00000000-0005-0000-0000-00008D050000}"/>
    <cellStyle name="Accounting 55 2 3" xfId="1424" xr:uid="{00000000-0005-0000-0000-00008E050000}"/>
    <cellStyle name="Accounting 55 3" xfId="1425" xr:uid="{00000000-0005-0000-0000-00008F050000}"/>
    <cellStyle name="Accounting 55 3 2" xfId="1426" xr:uid="{00000000-0005-0000-0000-000090050000}"/>
    <cellStyle name="Accounting 55 3 3" xfId="1427" xr:uid="{00000000-0005-0000-0000-000091050000}"/>
    <cellStyle name="Accounting 55 4" xfId="1428" xr:uid="{00000000-0005-0000-0000-000092050000}"/>
    <cellStyle name="Accounting 55 5" xfId="1429" xr:uid="{00000000-0005-0000-0000-000093050000}"/>
    <cellStyle name="Accounting 56" xfId="1430" xr:uid="{00000000-0005-0000-0000-000094050000}"/>
    <cellStyle name="Accounting 56 2" xfId="1431" xr:uid="{00000000-0005-0000-0000-000095050000}"/>
    <cellStyle name="Accounting 56 2 2" xfId="1432" xr:uid="{00000000-0005-0000-0000-000096050000}"/>
    <cellStyle name="Accounting 56 2 3" xfId="1433" xr:uid="{00000000-0005-0000-0000-000097050000}"/>
    <cellStyle name="Accounting 56 3" xfId="1434" xr:uid="{00000000-0005-0000-0000-000098050000}"/>
    <cellStyle name="Accounting 56 3 2" xfId="1435" xr:uid="{00000000-0005-0000-0000-000099050000}"/>
    <cellStyle name="Accounting 56 3 3" xfId="1436" xr:uid="{00000000-0005-0000-0000-00009A050000}"/>
    <cellStyle name="Accounting 56 4" xfId="1437" xr:uid="{00000000-0005-0000-0000-00009B050000}"/>
    <cellStyle name="Accounting 56 5" xfId="1438" xr:uid="{00000000-0005-0000-0000-00009C050000}"/>
    <cellStyle name="Accounting 57" xfId="1439" xr:uid="{00000000-0005-0000-0000-00009D050000}"/>
    <cellStyle name="Accounting 57 2" xfId="1440" xr:uid="{00000000-0005-0000-0000-00009E050000}"/>
    <cellStyle name="Accounting 57 2 2" xfId="1441" xr:uid="{00000000-0005-0000-0000-00009F050000}"/>
    <cellStyle name="Accounting 57 2 3" xfId="1442" xr:uid="{00000000-0005-0000-0000-0000A0050000}"/>
    <cellStyle name="Accounting 57 3" xfId="1443" xr:uid="{00000000-0005-0000-0000-0000A1050000}"/>
    <cellStyle name="Accounting 57 3 2" xfId="1444" xr:uid="{00000000-0005-0000-0000-0000A2050000}"/>
    <cellStyle name="Accounting 57 3 3" xfId="1445" xr:uid="{00000000-0005-0000-0000-0000A3050000}"/>
    <cellStyle name="Accounting 57 4" xfId="1446" xr:uid="{00000000-0005-0000-0000-0000A4050000}"/>
    <cellStyle name="Accounting 57 5" xfId="1447" xr:uid="{00000000-0005-0000-0000-0000A5050000}"/>
    <cellStyle name="Accounting 58" xfId="1448" xr:uid="{00000000-0005-0000-0000-0000A6050000}"/>
    <cellStyle name="Accounting 58 2" xfId="1449" xr:uid="{00000000-0005-0000-0000-0000A7050000}"/>
    <cellStyle name="Accounting 58 2 2" xfId="1450" xr:uid="{00000000-0005-0000-0000-0000A8050000}"/>
    <cellStyle name="Accounting 58 2 3" xfId="1451" xr:uid="{00000000-0005-0000-0000-0000A9050000}"/>
    <cellStyle name="Accounting 58 3" xfId="1452" xr:uid="{00000000-0005-0000-0000-0000AA050000}"/>
    <cellStyle name="Accounting 58 3 2" xfId="1453" xr:uid="{00000000-0005-0000-0000-0000AB050000}"/>
    <cellStyle name="Accounting 58 3 3" xfId="1454" xr:uid="{00000000-0005-0000-0000-0000AC050000}"/>
    <cellStyle name="Accounting 58 4" xfId="1455" xr:uid="{00000000-0005-0000-0000-0000AD050000}"/>
    <cellStyle name="Accounting 58 5" xfId="1456" xr:uid="{00000000-0005-0000-0000-0000AE050000}"/>
    <cellStyle name="Accounting 59" xfId="1457" xr:uid="{00000000-0005-0000-0000-0000AF050000}"/>
    <cellStyle name="Accounting 59 2" xfId="1458" xr:uid="{00000000-0005-0000-0000-0000B0050000}"/>
    <cellStyle name="Accounting 59 2 2" xfId="1459" xr:uid="{00000000-0005-0000-0000-0000B1050000}"/>
    <cellStyle name="Accounting 59 2 3" xfId="1460" xr:uid="{00000000-0005-0000-0000-0000B2050000}"/>
    <cellStyle name="Accounting 59 3" xfId="1461" xr:uid="{00000000-0005-0000-0000-0000B3050000}"/>
    <cellStyle name="Accounting 59 3 2" xfId="1462" xr:uid="{00000000-0005-0000-0000-0000B4050000}"/>
    <cellStyle name="Accounting 59 3 3" xfId="1463" xr:uid="{00000000-0005-0000-0000-0000B5050000}"/>
    <cellStyle name="Accounting 59 4" xfId="1464" xr:uid="{00000000-0005-0000-0000-0000B6050000}"/>
    <cellStyle name="Accounting 59 5" xfId="1465" xr:uid="{00000000-0005-0000-0000-0000B7050000}"/>
    <cellStyle name="Accounting 6" xfId="1466" xr:uid="{00000000-0005-0000-0000-0000B8050000}"/>
    <cellStyle name="Accounting 6 2" xfId="1467" xr:uid="{00000000-0005-0000-0000-0000B9050000}"/>
    <cellStyle name="Accounting 6 2 2" xfId="1468" xr:uid="{00000000-0005-0000-0000-0000BA050000}"/>
    <cellStyle name="Accounting 6 2 3" xfId="1469" xr:uid="{00000000-0005-0000-0000-0000BB050000}"/>
    <cellStyle name="Accounting 6 3" xfId="1470" xr:uid="{00000000-0005-0000-0000-0000BC050000}"/>
    <cellStyle name="Accounting 6 3 2" xfId="1471" xr:uid="{00000000-0005-0000-0000-0000BD050000}"/>
    <cellStyle name="Accounting 6 3 3" xfId="1472" xr:uid="{00000000-0005-0000-0000-0000BE050000}"/>
    <cellStyle name="Accounting 6 4" xfId="1473" xr:uid="{00000000-0005-0000-0000-0000BF050000}"/>
    <cellStyle name="Accounting 6 5" xfId="1474" xr:uid="{00000000-0005-0000-0000-0000C0050000}"/>
    <cellStyle name="Accounting 60" xfId="1475" xr:uid="{00000000-0005-0000-0000-0000C1050000}"/>
    <cellStyle name="Accounting 60 2" xfId="1476" xr:uid="{00000000-0005-0000-0000-0000C2050000}"/>
    <cellStyle name="Accounting 60 2 2" xfId="1477" xr:uid="{00000000-0005-0000-0000-0000C3050000}"/>
    <cellStyle name="Accounting 60 2 3" xfId="1478" xr:uid="{00000000-0005-0000-0000-0000C4050000}"/>
    <cellStyle name="Accounting 60 3" xfId="1479" xr:uid="{00000000-0005-0000-0000-0000C5050000}"/>
    <cellStyle name="Accounting 60 3 2" xfId="1480" xr:uid="{00000000-0005-0000-0000-0000C6050000}"/>
    <cellStyle name="Accounting 60 3 3" xfId="1481" xr:uid="{00000000-0005-0000-0000-0000C7050000}"/>
    <cellStyle name="Accounting 60 4" xfId="1482" xr:uid="{00000000-0005-0000-0000-0000C8050000}"/>
    <cellStyle name="Accounting 60 5" xfId="1483" xr:uid="{00000000-0005-0000-0000-0000C9050000}"/>
    <cellStyle name="Accounting 61" xfId="1484" xr:uid="{00000000-0005-0000-0000-0000CA050000}"/>
    <cellStyle name="Accounting 61 2" xfId="1485" xr:uid="{00000000-0005-0000-0000-0000CB050000}"/>
    <cellStyle name="Accounting 61 2 2" xfId="1486" xr:uid="{00000000-0005-0000-0000-0000CC050000}"/>
    <cellStyle name="Accounting 61 2 3" xfId="1487" xr:uid="{00000000-0005-0000-0000-0000CD050000}"/>
    <cellStyle name="Accounting 61 3" xfId="1488" xr:uid="{00000000-0005-0000-0000-0000CE050000}"/>
    <cellStyle name="Accounting 61 3 2" xfId="1489" xr:uid="{00000000-0005-0000-0000-0000CF050000}"/>
    <cellStyle name="Accounting 61 3 3" xfId="1490" xr:uid="{00000000-0005-0000-0000-0000D0050000}"/>
    <cellStyle name="Accounting 61 4" xfId="1491" xr:uid="{00000000-0005-0000-0000-0000D1050000}"/>
    <cellStyle name="Accounting 61 5" xfId="1492" xr:uid="{00000000-0005-0000-0000-0000D2050000}"/>
    <cellStyle name="Accounting 62" xfId="1493" xr:uid="{00000000-0005-0000-0000-0000D3050000}"/>
    <cellStyle name="Accounting 62 2" xfId="1494" xr:uid="{00000000-0005-0000-0000-0000D4050000}"/>
    <cellStyle name="Accounting 62 2 2" xfId="1495" xr:uid="{00000000-0005-0000-0000-0000D5050000}"/>
    <cellStyle name="Accounting 62 2 3" xfId="1496" xr:uid="{00000000-0005-0000-0000-0000D6050000}"/>
    <cellStyle name="Accounting 62 3" xfId="1497" xr:uid="{00000000-0005-0000-0000-0000D7050000}"/>
    <cellStyle name="Accounting 62 3 2" xfId="1498" xr:uid="{00000000-0005-0000-0000-0000D8050000}"/>
    <cellStyle name="Accounting 62 3 3" xfId="1499" xr:uid="{00000000-0005-0000-0000-0000D9050000}"/>
    <cellStyle name="Accounting 62 4" xfId="1500" xr:uid="{00000000-0005-0000-0000-0000DA050000}"/>
    <cellStyle name="Accounting 62 5" xfId="1501" xr:uid="{00000000-0005-0000-0000-0000DB050000}"/>
    <cellStyle name="Accounting 63" xfId="1502" xr:uid="{00000000-0005-0000-0000-0000DC050000}"/>
    <cellStyle name="Accounting 63 2" xfId="1503" xr:uid="{00000000-0005-0000-0000-0000DD050000}"/>
    <cellStyle name="Accounting 63 2 2" xfId="1504" xr:uid="{00000000-0005-0000-0000-0000DE050000}"/>
    <cellStyle name="Accounting 63 2 3" xfId="1505" xr:uid="{00000000-0005-0000-0000-0000DF050000}"/>
    <cellStyle name="Accounting 63 3" xfId="1506" xr:uid="{00000000-0005-0000-0000-0000E0050000}"/>
    <cellStyle name="Accounting 63 3 2" xfId="1507" xr:uid="{00000000-0005-0000-0000-0000E1050000}"/>
    <cellStyle name="Accounting 63 3 3" xfId="1508" xr:uid="{00000000-0005-0000-0000-0000E2050000}"/>
    <cellStyle name="Accounting 63 4" xfId="1509" xr:uid="{00000000-0005-0000-0000-0000E3050000}"/>
    <cellStyle name="Accounting 63 5" xfId="1510" xr:uid="{00000000-0005-0000-0000-0000E4050000}"/>
    <cellStyle name="Accounting 64" xfId="1511" xr:uid="{00000000-0005-0000-0000-0000E5050000}"/>
    <cellStyle name="Accounting 64 2" xfId="1512" xr:uid="{00000000-0005-0000-0000-0000E6050000}"/>
    <cellStyle name="Accounting 64 2 2" xfId="1513" xr:uid="{00000000-0005-0000-0000-0000E7050000}"/>
    <cellStyle name="Accounting 64 2 3" xfId="1514" xr:uid="{00000000-0005-0000-0000-0000E8050000}"/>
    <cellStyle name="Accounting 64 3" xfId="1515" xr:uid="{00000000-0005-0000-0000-0000E9050000}"/>
    <cellStyle name="Accounting 64 3 2" xfId="1516" xr:uid="{00000000-0005-0000-0000-0000EA050000}"/>
    <cellStyle name="Accounting 64 3 3" xfId="1517" xr:uid="{00000000-0005-0000-0000-0000EB050000}"/>
    <cellStyle name="Accounting 64 4" xfId="1518" xr:uid="{00000000-0005-0000-0000-0000EC050000}"/>
    <cellStyle name="Accounting 64 5" xfId="1519" xr:uid="{00000000-0005-0000-0000-0000ED050000}"/>
    <cellStyle name="Accounting 65" xfId="1520" xr:uid="{00000000-0005-0000-0000-0000EE050000}"/>
    <cellStyle name="Accounting 65 2" xfId="1521" xr:uid="{00000000-0005-0000-0000-0000EF050000}"/>
    <cellStyle name="Accounting 65 2 2" xfId="1522" xr:uid="{00000000-0005-0000-0000-0000F0050000}"/>
    <cellStyle name="Accounting 65 2 3" xfId="1523" xr:uid="{00000000-0005-0000-0000-0000F1050000}"/>
    <cellStyle name="Accounting 65 3" xfId="1524" xr:uid="{00000000-0005-0000-0000-0000F2050000}"/>
    <cellStyle name="Accounting 65 3 2" xfId="1525" xr:uid="{00000000-0005-0000-0000-0000F3050000}"/>
    <cellStyle name="Accounting 65 3 3" xfId="1526" xr:uid="{00000000-0005-0000-0000-0000F4050000}"/>
    <cellStyle name="Accounting 65 4" xfId="1527" xr:uid="{00000000-0005-0000-0000-0000F5050000}"/>
    <cellStyle name="Accounting 65 5" xfId="1528" xr:uid="{00000000-0005-0000-0000-0000F6050000}"/>
    <cellStyle name="Accounting 66" xfId="1529" xr:uid="{00000000-0005-0000-0000-0000F7050000}"/>
    <cellStyle name="Accounting 66 2" xfId="1530" xr:uid="{00000000-0005-0000-0000-0000F8050000}"/>
    <cellStyle name="Accounting 66 2 2" xfId="1531" xr:uid="{00000000-0005-0000-0000-0000F9050000}"/>
    <cellStyle name="Accounting 66 2 3" xfId="1532" xr:uid="{00000000-0005-0000-0000-0000FA050000}"/>
    <cellStyle name="Accounting 66 3" xfId="1533" xr:uid="{00000000-0005-0000-0000-0000FB050000}"/>
    <cellStyle name="Accounting 66 3 2" xfId="1534" xr:uid="{00000000-0005-0000-0000-0000FC050000}"/>
    <cellStyle name="Accounting 66 3 3" xfId="1535" xr:uid="{00000000-0005-0000-0000-0000FD050000}"/>
    <cellStyle name="Accounting 66 4" xfId="1536" xr:uid="{00000000-0005-0000-0000-0000FE050000}"/>
    <cellStyle name="Accounting 66 5" xfId="1537" xr:uid="{00000000-0005-0000-0000-0000FF050000}"/>
    <cellStyle name="Accounting 67" xfId="1538" xr:uid="{00000000-0005-0000-0000-000000060000}"/>
    <cellStyle name="Accounting 67 2" xfId="1539" xr:uid="{00000000-0005-0000-0000-000001060000}"/>
    <cellStyle name="Accounting 67 2 2" xfId="1540" xr:uid="{00000000-0005-0000-0000-000002060000}"/>
    <cellStyle name="Accounting 67 2 3" xfId="1541" xr:uid="{00000000-0005-0000-0000-000003060000}"/>
    <cellStyle name="Accounting 67 3" xfId="1542" xr:uid="{00000000-0005-0000-0000-000004060000}"/>
    <cellStyle name="Accounting 67 3 2" xfId="1543" xr:uid="{00000000-0005-0000-0000-000005060000}"/>
    <cellStyle name="Accounting 67 3 3" xfId="1544" xr:uid="{00000000-0005-0000-0000-000006060000}"/>
    <cellStyle name="Accounting 67 4" xfId="1545" xr:uid="{00000000-0005-0000-0000-000007060000}"/>
    <cellStyle name="Accounting 67 5" xfId="1546" xr:uid="{00000000-0005-0000-0000-000008060000}"/>
    <cellStyle name="Accounting 68" xfId="1547" xr:uid="{00000000-0005-0000-0000-000009060000}"/>
    <cellStyle name="Accounting 68 2" xfId="1548" xr:uid="{00000000-0005-0000-0000-00000A060000}"/>
    <cellStyle name="Accounting 68 2 2" xfId="1549" xr:uid="{00000000-0005-0000-0000-00000B060000}"/>
    <cellStyle name="Accounting 68 2 3" xfId="1550" xr:uid="{00000000-0005-0000-0000-00000C060000}"/>
    <cellStyle name="Accounting 68 3" xfId="1551" xr:uid="{00000000-0005-0000-0000-00000D060000}"/>
    <cellStyle name="Accounting 68 3 2" xfId="1552" xr:uid="{00000000-0005-0000-0000-00000E060000}"/>
    <cellStyle name="Accounting 68 3 3" xfId="1553" xr:uid="{00000000-0005-0000-0000-00000F060000}"/>
    <cellStyle name="Accounting 68 4" xfId="1554" xr:uid="{00000000-0005-0000-0000-000010060000}"/>
    <cellStyle name="Accounting 68 5" xfId="1555" xr:uid="{00000000-0005-0000-0000-000011060000}"/>
    <cellStyle name="Accounting 69" xfId="1556" xr:uid="{00000000-0005-0000-0000-000012060000}"/>
    <cellStyle name="Accounting 69 2" xfId="1557" xr:uid="{00000000-0005-0000-0000-000013060000}"/>
    <cellStyle name="Accounting 69 2 2" xfId="1558" xr:uid="{00000000-0005-0000-0000-000014060000}"/>
    <cellStyle name="Accounting 69 2 3" xfId="1559" xr:uid="{00000000-0005-0000-0000-000015060000}"/>
    <cellStyle name="Accounting 69 3" xfId="1560" xr:uid="{00000000-0005-0000-0000-000016060000}"/>
    <cellStyle name="Accounting 69 3 2" xfId="1561" xr:uid="{00000000-0005-0000-0000-000017060000}"/>
    <cellStyle name="Accounting 69 3 3" xfId="1562" xr:uid="{00000000-0005-0000-0000-000018060000}"/>
    <cellStyle name="Accounting 69 4" xfId="1563" xr:uid="{00000000-0005-0000-0000-000019060000}"/>
    <cellStyle name="Accounting 69 5" xfId="1564" xr:uid="{00000000-0005-0000-0000-00001A060000}"/>
    <cellStyle name="Accounting 7" xfId="1565" xr:uid="{00000000-0005-0000-0000-00001B060000}"/>
    <cellStyle name="Accounting 7 2" xfId="1566" xr:uid="{00000000-0005-0000-0000-00001C060000}"/>
    <cellStyle name="Accounting 7 2 2" xfId="1567" xr:uid="{00000000-0005-0000-0000-00001D060000}"/>
    <cellStyle name="Accounting 7 2 3" xfId="1568" xr:uid="{00000000-0005-0000-0000-00001E060000}"/>
    <cellStyle name="Accounting 7 3" xfId="1569" xr:uid="{00000000-0005-0000-0000-00001F060000}"/>
    <cellStyle name="Accounting 7 3 2" xfId="1570" xr:uid="{00000000-0005-0000-0000-000020060000}"/>
    <cellStyle name="Accounting 7 3 3" xfId="1571" xr:uid="{00000000-0005-0000-0000-000021060000}"/>
    <cellStyle name="Accounting 7 4" xfId="1572" xr:uid="{00000000-0005-0000-0000-000022060000}"/>
    <cellStyle name="Accounting 7 5" xfId="1573" xr:uid="{00000000-0005-0000-0000-000023060000}"/>
    <cellStyle name="Accounting 70" xfId="1574" xr:uid="{00000000-0005-0000-0000-000024060000}"/>
    <cellStyle name="Accounting 70 2" xfId="1575" xr:uid="{00000000-0005-0000-0000-000025060000}"/>
    <cellStyle name="Accounting 70 2 2" xfId="1576" xr:uid="{00000000-0005-0000-0000-000026060000}"/>
    <cellStyle name="Accounting 70 2 3" xfId="1577" xr:uid="{00000000-0005-0000-0000-000027060000}"/>
    <cellStyle name="Accounting 70 3" xfId="1578" xr:uid="{00000000-0005-0000-0000-000028060000}"/>
    <cellStyle name="Accounting 70 3 2" xfId="1579" xr:uid="{00000000-0005-0000-0000-000029060000}"/>
    <cellStyle name="Accounting 70 3 3" xfId="1580" xr:uid="{00000000-0005-0000-0000-00002A060000}"/>
    <cellStyle name="Accounting 70 4" xfId="1581" xr:uid="{00000000-0005-0000-0000-00002B060000}"/>
    <cellStyle name="Accounting 70 5" xfId="1582" xr:uid="{00000000-0005-0000-0000-00002C060000}"/>
    <cellStyle name="Accounting 71" xfId="1583" xr:uid="{00000000-0005-0000-0000-00002D060000}"/>
    <cellStyle name="Accounting 71 2" xfId="1584" xr:uid="{00000000-0005-0000-0000-00002E060000}"/>
    <cellStyle name="Accounting 71 2 2" xfId="1585" xr:uid="{00000000-0005-0000-0000-00002F060000}"/>
    <cellStyle name="Accounting 71 2 3" xfId="1586" xr:uid="{00000000-0005-0000-0000-000030060000}"/>
    <cellStyle name="Accounting 71 3" xfId="1587" xr:uid="{00000000-0005-0000-0000-000031060000}"/>
    <cellStyle name="Accounting 71 3 2" xfId="1588" xr:uid="{00000000-0005-0000-0000-000032060000}"/>
    <cellStyle name="Accounting 71 3 3" xfId="1589" xr:uid="{00000000-0005-0000-0000-000033060000}"/>
    <cellStyle name="Accounting 71 4" xfId="1590" xr:uid="{00000000-0005-0000-0000-000034060000}"/>
    <cellStyle name="Accounting 71 5" xfId="1591" xr:uid="{00000000-0005-0000-0000-000035060000}"/>
    <cellStyle name="Accounting 72" xfId="1592" xr:uid="{00000000-0005-0000-0000-000036060000}"/>
    <cellStyle name="Accounting 72 2" xfId="1593" xr:uid="{00000000-0005-0000-0000-000037060000}"/>
    <cellStyle name="Accounting 72 2 2" xfId="1594" xr:uid="{00000000-0005-0000-0000-000038060000}"/>
    <cellStyle name="Accounting 72 2 3" xfId="1595" xr:uid="{00000000-0005-0000-0000-000039060000}"/>
    <cellStyle name="Accounting 72 3" xfId="1596" xr:uid="{00000000-0005-0000-0000-00003A060000}"/>
    <cellStyle name="Accounting 72 3 2" xfId="1597" xr:uid="{00000000-0005-0000-0000-00003B060000}"/>
    <cellStyle name="Accounting 72 3 3" xfId="1598" xr:uid="{00000000-0005-0000-0000-00003C060000}"/>
    <cellStyle name="Accounting 72 4" xfId="1599" xr:uid="{00000000-0005-0000-0000-00003D060000}"/>
    <cellStyle name="Accounting 72 5" xfId="1600" xr:uid="{00000000-0005-0000-0000-00003E060000}"/>
    <cellStyle name="Accounting 73" xfId="1601" xr:uid="{00000000-0005-0000-0000-00003F060000}"/>
    <cellStyle name="Accounting 73 2" xfId="1602" xr:uid="{00000000-0005-0000-0000-000040060000}"/>
    <cellStyle name="Accounting 73 2 2" xfId="1603" xr:uid="{00000000-0005-0000-0000-000041060000}"/>
    <cellStyle name="Accounting 73 2 3" xfId="1604" xr:uid="{00000000-0005-0000-0000-000042060000}"/>
    <cellStyle name="Accounting 73 3" xfId="1605" xr:uid="{00000000-0005-0000-0000-000043060000}"/>
    <cellStyle name="Accounting 73 3 2" xfId="1606" xr:uid="{00000000-0005-0000-0000-000044060000}"/>
    <cellStyle name="Accounting 73 3 3" xfId="1607" xr:uid="{00000000-0005-0000-0000-000045060000}"/>
    <cellStyle name="Accounting 73 4" xfId="1608" xr:uid="{00000000-0005-0000-0000-000046060000}"/>
    <cellStyle name="Accounting 73 5" xfId="1609" xr:uid="{00000000-0005-0000-0000-000047060000}"/>
    <cellStyle name="Accounting 74" xfId="1610" xr:uid="{00000000-0005-0000-0000-000048060000}"/>
    <cellStyle name="Accounting 74 2" xfId="1611" xr:uid="{00000000-0005-0000-0000-000049060000}"/>
    <cellStyle name="Accounting 74 2 2" xfId="1612" xr:uid="{00000000-0005-0000-0000-00004A060000}"/>
    <cellStyle name="Accounting 74 2 3" xfId="1613" xr:uid="{00000000-0005-0000-0000-00004B060000}"/>
    <cellStyle name="Accounting 74 3" xfId="1614" xr:uid="{00000000-0005-0000-0000-00004C060000}"/>
    <cellStyle name="Accounting 74 3 2" xfId="1615" xr:uid="{00000000-0005-0000-0000-00004D060000}"/>
    <cellStyle name="Accounting 74 3 3" xfId="1616" xr:uid="{00000000-0005-0000-0000-00004E060000}"/>
    <cellStyle name="Accounting 74 4" xfId="1617" xr:uid="{00000000-0005-0000-0000-00004F060000}"/>
    <cellStyle name="Accounting 74 5" xfId="1618" xr:uid="{00000000-0005-0000-0000-000050060000}"/>
    <cellStyle name="Accounting 75" xfId="1619" xr:uid="{00000000-0005-0000-0000-000051060000}"/>
    <cellStyle name="Accounting 75 2" xfId="1620" xr:uid="{00000000-0005-0000-0000-000052060000}"/>
    <cellStyle name="Accounting 75 2 2" xfId="1621" xr:uid="{00000000-0005-0000-0000-000053060000}"/>
    <cellStyle name="Accounting 75 2 3" xfId="1622" xr:uid="{00000000-0005-0000-0000-000054060000}"/>
    <cellStyle name="Accounting 75 3" xfId="1623" xr:uid="{00000000-0005-0000-0000-000055060000}"/>
    <cellStyle name="Accounting 75 3 2" xfId="1624" xr:uid="{00000000-0005-0000-0000-000056060000}"/>
    <cellStyle name="Accounting 75 3 3" xfId="1625" xr:uid="{00000000-0005-0000-0000-000057060000}"/>
    <cellStyle name="Accounting 75 4" xfId="1626" xr:uid="{00000000-0005-0000-0000-000058060000}"/>
    <cellStyle name="Accounting 75 5" xfId="1627" xr:uid="{00000000-0005-0000-0000-000059060000}"/>
    <cellStyle name="Accounting 76" xfId="1628" xr:uid="{00000000-0005-0000-0000-00005A060000}"/>
    <cellStyle name="Accounting 76 2" xfId="1629" xr:uid="{00000000-0005-0000-0000-00005B060000}"/>
    <cellStyle name="Accounting 76 2 2" xfId="1630" xr:uid="{00000000-0005-0000-0000-00005C060000}"/>
    <cellStyle name="Accounting 76 2 3" xfId="1631" xr:uid="{00000000-0005-0000-0000-00005D060000}"/>
    <cellStyle name="Accounting 76 3" xfId="1632" xr:uid="{00000000-0005-0000-0000-00005E060000}"/>
    <cellStyle name="Accounting 76 3 2" xfId="1633" xr:uid="{00000000-0005-0000-0000-00005F060000}"/>
    <cellStyle name="Accounting 76 3 3" xfId="1634" xr:uid="{00000000-0005-0000-0000-000060060000}"/>
    <cellStyle name="Accounting 76 4" xfId="1635" xr:uid="{00000000-0005-0000-0000-000061060000}"/>
    <cellStyle name="Accounting 76 5" xfId="1636" xr:uid="{00000000-0005-0000-0000-000062060000}"/>
    <cellStyle name="Accounting 77" xfId="1637" xr:uid="{00000000-0005-0000-0000-000063060000}"/>
    <cellStyle name="Accounting 77 2" xfId="1638" xr:uid="{00000000-0005-0000-0000-000064060000}"/>
    <cellStyle name="Accounting 77 2 2" xfId="1639" xr:uid="{00000000-0005-0000-0000-000065060000}"/>
    <cellStyle name="Accounting 77 2 3" xfId="1640" xr:uid="{00000000-0005-0000-0000-000066060000}"/>
    <cellStyle name="Accounting 77 3" xfId="1641" xr:uid="{00000000-0005-0000-0000-000067060000}"/>
    <cellStyle name="Accounting 77 3 2" xfId="1642" xr:uid="{00000000-0005-0000-0000-000068060000}"/>
    <cellStyle name="Accounting 77 3 3" xfId="1643" xr:uid="{00000000-0005-0000-0000-000069060000}"/>
    <cellStyle name="Accounting 77 4" xfId="1644" xr:uid="{00000000-0005-0000-0000-00006A060000}"/>
    <cellStyle name="Accounting 77 5" xfId="1645" xr:uid="{00000000-0005-0000-0000-00006B060000}"/>
    <cellStyle name="Accounting 78" xfId="1646" xr:uid="{00000000-0005-0000-0000-00006C060000}"/>
    <cellStyle name="Accounting 78 2" xfId="1647" xr:uid="{00000000-0005-0000-0000-00006D060000}"/>
    <cellStyle name="Accounting 78 2 2" xfId="1648" xr:uid="{00000000-0005-0000-0000-00006E060000}"/>
    <cellStyle name="Accounting 78 2 3" xfId="1649" xr:uid="{00000000-0005-0000-0000-00006F060000}"/>
    <cellStyle name="Accounting 78 3" xfId="1650" xr:uid="{00000000-0005-0000-0000-000070060000}"/>
    <cellStyle name="Accounting 78 3 2" xfId="1651" xr:uid="{00000000-0005-0000-0000-000071060000}"/>
    <cellStyle name="Accounting 78 3 3" xfId="1652" xr:uid="{00000000-0005-0000-0000-000072060000}"/>
    <cellStyle name="Accounting 78 4" xfId="1653" xr:uid="{00000000-0005-0000-0000-000073060000}"/>
    <cellStyle name="Accounting 78 5" xfId="1654" xr:uid="{00000000-0005-0000-0000-000074060000}"/>
    <cellStyle name="Accounting 79" xfId="1655" xr:uid="{00000000-0005-0000-0000-000075060000}"/>
    <cellStyle name="Accounting 79 2" xfId="1656" xr:uid="{00000000-0005-0000-0000-000076060000}"/>
    <cellStyle name="Accounting 79 2 2" xfId="1657" xr:uid="{00000000-0005-0000-0000-000077060000}"/>
    <cellStyle name="Accounting 79 2 3" xfId="1658" xr:uid="{00000000-0005-0000-0000-000078060000}"/>
    <cellStyle name="Accounting 79 3" xfId="1659" xr:uid="{00000000-0005-0000-0000-000079060000}"/>
    <cellStyle name="Accounting 79 3 2" xfId="1660" xr:uid="{00000000-0005-0000-0000-00007A060000}"/>
    <cellStyle name="Accounting 79 3 3" xfId="1661" xr:uid="{00000000-0005-0000-0000-00007B060000}"/>
    <cellStyle name="Accounting 79 4" xfId="1662" xr:uid="{00000000-0005-0000-0000-00007C060000}"/>
    <cellStyle name="Accounting 79 5" xfId="1663" xr:uid="{00000000-0005-0000-0000-00007D060000}"/>
    <cellStyle name="Accounting 8" xfId="1664" xr:uid="{00000000-0005-0000-0000-00007E060000}"/>
    <cellStyle name="Accounting 8 2" xfId="1665" xr:uid="{00000000-0005-0000-0000-00007F060000}"/>
    <cellStyle name="Accounting 8 2 2" xfId="1666" xr:uid="{00000000-0005-0000-0000-000080060000}"/>
    <cellStyle name="Accounting 8 2 3" xfId="1667" xr:uid="{00000000-0005-0000-0000-000081060000}"/>
    <cellStyle name="Accounting 8 3" xfId="1668" xr:uid="{00000000-0005-0000-0000-000082060000}"/>
    <cellStyle name="Accounting 8 3 2" xfId="1669" xr:uid="{00000000-0005-0000-0000-000083060000}"/>
    <cellStyle name="Accounting 8 3 3" xfId="1670" xr:uid="{00000000-0005-0000-0000-000084060000}"/>
    <cellStyle name="Accounting 8 4" xfId="1671" xr:uid="{00000000-0005-0000-0000-000085060000}"/>
    <cellStyle name="Accounting 8 5" xfId="1672" xr:uid="{00000000-0005-0000-0000-000086060000}"/>
    <cellStyle name="Accounting 80" xfId="1673" xr:uid="{00000000-0005-0000-0000-000087060000}"/>
    <cellStyle name="Accounting 80 2" xfId="1674" xr:uid="{00000000-0005-0000-0000-000088060000}"/>
    <cellStyle name="Accounting 80 2 2" xfId="1675" xr:uid="{00000000-0005-0000-0000-000089060000}"/>
    <cellStyle name="Accounting 80 2 3" xfId="1676" xr:uid="{00000000-0005-0000-0000-00008A060000}"/>
    <cellStyle name="Accounting 80 3" xfId="1677" xr:uid="{00000000-0005-0000-0000-00008B060000}"/>
    <cellStyle name="Accounting 80 3 2" xfId="1678" xr:uid="{00000000-0005-0000-0000-00008C060000}"/>
    <cellStyle name="Accounting 80 3 3" xfId="1679" xr:uid="{00000000-0005-0000-0000-00008D060000}"/>
    <cellStyle name="Accounting 80 4" xfId="1680" xr:uid="{00000000-0005-0000-0000-00008E060000}"/>
    <cellStyle name="Accounting 80 5" xfId="1681" xr:uid="{00000000-0005-0000-0000-00008F060000}"/>
    <cellStyle name="Accounting 81" xfId="1682" xr:uid="{00000000-0005-0000-0000-000090060000}"/>
    <cellStyle name="Accounting 81 2" xfId="1683" xr:uid="{00000000-0005-0000-0000-000091060000}"/>
    <cellStyle name="Accounting 81 2 2" xfId="1684" xr:uid="{00000000-0005-0000-0000-000092060000}"/>
    <cellStyle name="Accounting 81 2 3" xfId="1685" xr:uid="{00000000-0005-0000-0000-000093060000}"/>
    <cellStyle name="Accounting 81 3" xfId="1686" xr:uid="{00000000-0005-0000-0000-000094060000}"/>
    <cellStyle name="Accounting 81 3 2" xfId="1687" xr:uid="{00000000-0005-0000-0000-000095060000}"/>
    <cellStyle name="Accounting 81 3 3" xfId="1688" xr:uid="{00000000-0005-0000-0000-000096060000}"/>
    <cellStyle name="Accounting 81 4" xfId="1689" xr:uid="{00000000-0005-0000-0000-000097060000}"/>
    <cellStyle name="Accounting 81 5" xfId="1690" xr:uid="{00000000-0005-0000-0000-000098060000}"/>
    <cellStyle name="Accounting 82" xfId="1691" xr:uid="{00000000-0005-0000-0000-000099060000}"/>
    <cellStyle name="Accounting 82 2" xfId="1692" xr:uid="{00000000-0005-0000-0000-00009A060000}"/>
    <cellStyle name="Accounting 82 2 2" xfId="1693" xr:uid="{00000000-0005-0000-0000-00009B060000}"/>
    <cellStyle name="Accounting 82 2 3" xfId="1694" xr:uid="{00000000-0005-0000-0000-00009C060000}"/>
    <cellStyle name="Accounting 82 3" xfId="1695" xr:uid="{00000000-0005-0000-0000-00009D060000}"/>
    <cellStyle name="Accounting 82 3 2" xfId="1696" xr:uid="{00000000-0005-0000-0000-00009E060000}"/>
    <cellStyle name="Accounting 82 3 3" xfId="1697" xr:uid="{00000000-0005-0000-0000-00009F060000}"/>
    <cellStyle name="Accounting 82 4" xfId="1698" xr:uid="{00000000-0005-0000-0000-0000A0060000}"/>
    <cellStyle name="Accounting 82 5" xfId="1699" xr:uid="{00000000-0005-0000-0000-0000A1060000}"/>
    <cellStyle name="Accounting 83" xfId="1700" xr:uid="{00000000-0005-0000-0000-0000A2060000}"/>
    <cellStyle name="Accounting 83 2" xfId="1701" xr:uid="{00000000-0005-0000-0000-0000A3060000}"/>
    <cellStyle name="Accounting 83 3" xfId="1702" xr:uid="{00000000-0005-0000-0000-0000A4060000}"/>
    <cellStyle name="Accounting 84" xfId="1703" xr:uid="{00000000-0005-0000-0000-0000A5060000}"/>
    <cellStyle name="Accounting 84 2" xfId="1704" xr:uid="{00000000-0005-0000-0000-0000A6060000}"/>
    <cellStyle name="Accounting 84 3" xfId="1705" xr:uid="{00000000-0005-0000-0000-0000A7060000}"/>
    <cellStyle name="Accounting 85" xfId="1706" xr:uid="{00000000-0005-0000-0000-0000A8060000}"/>
    <cellStyle name="Accounting 86" xfId="1707" xr:uid="{00000000-0005-0000-0000-0000A9060000}"/>
    <cellStyle name="Accounting 9" xfId="1708" xr:uid="{00000000-0005-0000-0000-0000AA060000}"/>
    <cellStyle name="Accounting 9 2" xfId="1709" xr:uid="{00000000-0005-0000-0000-0000AB060000}"/>
    <cellStyle name="Accounting 9 2 2" xfId="1710" xr:uid="{00000000-0005-0000-0000-0000AC060000}"/>
    <cellStyle name="Accounting 9 2 3" xfId="1711" xr:uid="{00000000-0005-0000-0000-0000AD060000}"/>
    <cellStyle name="Accounting 9 3" xfId="1712" xr:uid="{00000000-0005-0000-0000-0000AE060000}"/>
    <cellStyle name="Accounting 9 3 2" xfId="1713" xr:uid="{00000000-0005-0000-0000-0000AF060000}"/>
    <cellStyle name="Accounting 9 3 3" xfId="1714" xr:uid="{00000000-0005-0000-0000-0000B0060000}"/>
    <cellStyle name="Accounting 9 4" xfId="1715" xr:uid="{00000000-0005-0000-0000-0000B1060000}"/>
    <cellStyle name="Accounting 9 5" xfId="1716" xr:uid="{00000000-0005-0000-0000-0000B2060000}"/>
    <cellStyle name="Accounting w/$" xfId="1717" xr:uid="{00000000-0005-0000-0000-0000B3060000}"/>
    <cellStyle name="Accounting w/$ Total" xfId="1718" xr:uid="{00000000-0005-0000-0000-0000B4060000}"/>
    <cellStyle name="Accounting w/o $" xfId="1719" xr:uid="{00000000-0005-0000-0000-0000B5060000}"/>
    <cellStyle name="Andre's Title" xfId="1720" xr:uid="{00000000-0005-0000-0000-0000B6060000}"/>
    <cellStyle name="Bad 2" xfId="1721" xr:uid="{00000000-0005-0000-0000-0000B7060000}"/>
    <cellStyle name="Blue" xfId="1722" xr:uid="{00000000-0005-0000-0000-0000B8060000}"/>
    <cellStyle name="Body_InputShares" xfId="1723" xr:uid="{00000000-0005-0000-0000-0000B9060000}"/>
    <cellStyle name="Border, Bottom" xfId="1724" xr:uid="{00000000-0005-0000-0000-0000BA060000}"/>
    <cellStyle name="Border, Left" xfId="1725" xr:uid="{00000000-0005-0000-0000-0000BB060000}"/>
    <cellStyle name="Border, Right" xfId="1726" xr:uid="{00000000-0005-0000-0000-0000BC060000}"/>
    <cellStyle name="Border, Top" xfId="1727" xr:uid="{00000000-0005-0000-0000-0000BD060000}"/>
    <cellStyle name="Business Description" xfId="1728" xr:uid="{00000000-0005-0000-0000-0000BE060000}"/>
    <cellStyle name="Calculation 2" xfId="1729" xr:uid="{00000000-0005-0000-0000-0000BF060000}"/>
    <cellStyle name="Check Cell 2" xfId="1730" xr:uid="{00000000-0005-0000-0000-0000C0060000}"/>
    <cellStyle name="Co. Names" xfId="1731" xr:uid="{00000000-0005-0000-0000-0000C1060000}"/>
    <cellStyle name="Co. Names - Bold" xfId="1732" xr:uid="{00000000-0005-0000-0000-0000C2060000}"/>
    <cellStyle name="Co. Names_Break-Up" xfId="1733" xr:uid="{00000000-0005-0000-0000-0000C3060000}"/>
    <cellStyle name="COL HEADINGS" xfId="1734" xr:uid="{00000000-0005-0000-0000-0000C4060000}"/>
    <cellStyle name="Comma [1]" xfId="1735" xr:uid="{00000000-0005-0000-0000-0000C5060000}"/>
    <cellStyle name="Comma 10" xfId="1736" xr:uid="{00000000-0005-0000-0000-0000C6060000}"/>
    <cellStyle name="Comma 2" xfId="1737" xr:uid="{00000000-0005-0000-0000-0000C7060000}"/>
    <cellStyle name="Comma 2 10" xfId="1738" xr:uid="{00000000-0005-0000-0000-0000C8060000}"/>
    <cellStyle name="Comma 2 10 2" xfId="1739" xr:uid="{00000000-0005-0000-0000-0000C9060000}"/>
    <cellStyle name="Comma 2 10 2 2" xfId="1740" xr:uid="{00000000-0005-0000-0000-0000CA060000}"/>
    <cellStyle name="Comma 2 10 2 3" xfId="1741" xr:uid="{00000000-0005-0000-0000-0000CB060000}"/>
    <cellStyle name="Comma 2 10 3" xfId="1742" xr:uid="{00000000-0005-0000-0000-0000CC060000}"/>
    <cellStyle name="Comma 2 10 3 2" xfId="1743" xr:uid="{00000000-0005-0000-0000-0000CD060000}"/>
    <cellStyle name="Comma 2 10 3 3" xfId="1744" xr:uid="{00000000-0005-0000-0000-0000CE060000}"/>
    <cellStyle name="Comma 2 10 4" xfId="1745" xr:uid="{00000000-0005-0000-0000-0000CF060000}"/>
    <cellStyle name="Comma 2 10 5" xfId="1746" xr:uid="{00000000-0005-0000-0000-0000D0060000}"/>
    <cellStyle name="Comma 2 11" xfId="1747" xr:uid="{00000000-0005-0000-0000-0000D1060000}"/>
    <cellStyle name="Comma 2 11 2" xfId="1748" xr:uid="{00000000-0005-0000-0000-0000D2060000}"/>
    <cellStyle name="Comma 2 11 2 2" xfId="1749" xr:uid="{00000000-0005-0000-0000-0000D3060000}"/>
    <cellStyle name="Comma 2 11 2 3" xfId="1750" xr:uid="{00000000-0005-0000-0000-0000D4060000}"/>
    <cellStyle name="Comma 2 11 3" xfId="1751" xr:uid="{00000000-0005-0000-0000-0000D5060000}"/>
    <cellStyle name="Comma 2 11 3 2" xfId="1752" xr:uid="{00000000-0005-0000-0000-0000D6060000}"/>
    <cellStyle name="Comma 2 11 3 3" xfId="1753" xr:uid="{00000000-0005-0000-0000-0000D7060000}"/>
    <cellStyle name="Comma 2 11 4" xfId="1754" xr:uid="{00000000-0005-0000-0000-0000D8060000}"/>
    <cellStyle name="Comma 2 11 5" xfId="1755" xr:uid="{00000000-0005-0000-0000-0000D9060000}"/>
    <cellStyle name="Comma 2 12" xfId="1756" xr:uid="{00000000-0005-0000-0000-0000DA060000}"/>
    <cellStyle name="Comma 2 12 2" xfId="1757" xr:uid="{00000000-0005-0000-0000-0000DB060000}"/>
    <cellStyle name="Comma 2 12 2 2" xfId="1758" xr:uid="{00000000-0005-0000-0000-0000DC060000}"/>
    <cellStyle name="Comma 2 12 2 3" xfId="1759" xr:uid="{00000000-0005-0000-0000-0000DD060000}"/>
    <cellStyle name="Comma 2 12 3" xfId="1760" xr:uid="{00000000-0005-0000-0000-0000DE060000}"/>
    <cellStyle name="Comma 2 12 3 2" xfId="1761" xr:uid="{00000000-0005-0000-0000-0000DF060000}"/>
    <cellStyle name="Comma 2 12 3 3" xfId="1762" xr:uid="{00000000-0005-0000-0000-0000E0060000}"/>
    <cellStyle name="Comma 2 12 4" xfId="1763" xr:uid="{00000000-0005-0000-0000-0000E1060000}"/>
    <cellStyle name="Comma 2 12 5" xfId="1764" xr:uid="{00000000-0005-0000-0000-0000E2060000}"/>
    <cellStyle name="Comma 2 13" xfId="1765" xr:uid="{00000000-0005-0000-0000-0000E3060000}"/>
    <cellStyle name="Comma 2 13 2" xfId="1766" xr:uid="{00000000-0005-0000-0000-0000E4060000}"/>
    <cellStyle name="Comma 2 13 2 2" xfId="1767" xr:uid="{00000000-0005-0000-0000-0000E5060000}"/>
    <cellStyle name="Comma 2 13 2 3" xfId="1768" xr:uid="{00000000-0005-0000-0000-0000E6060000}"/>
    <cellStyle name="Comma 2 13 3" xfId="1769" xr:uid="{00000000-0005-0000-0000-0000E7060000}"/>
    <cellStyle name="Comma 2 13 3 2" xfId="1770" xr:uid="{00000000-0005-0000-0000-0000E8060000}"/>
    <cellStyle name="Comma 2 13 3 3" xfId="1771" xr:uid="{00000000-0005-0000-0000-0000E9060000}"/>
    <cellStyle name="Comma 2 13 4" xfId="1772" xr:uid="{00000000-0005-0000-0000-0000EA060000}"/>
    <cellStyle name="Comma 2 13 5" xfId="1773" xr:uid="{00000000-0005-0000-0000-0000EB060000}"/>
    <cellStyle name="Comma 2 14" xfId="1774" xr:uid="{00000000-0005-0000-0000-0000EC060000}"/>
    <cellStyle name="Comma 2 14 2" xfId="1775" xr:uid="{00000000-0005-0000-0000-0000ED060000}"/>
    <cellStyle name="Comma 2 14 2 2" xfId="1776" xr:uid="{00000000-0005-0000-0000-0000EE060000}"/>
    <cellStyle name="Comma 2 14 2 3" xfId="1777" xr:uid="{00000000-0005-0000-0000-0000EF060000}"/>
    <cellStyle name="Comma 2 14 3" xfId="1778" xr:uid="{00000000-0005-0000-0000-0000F0060000}"/>
    <cellStyle name="Comma 2 14 3 2" xfId="1779" xr:uid="{00000000-0005-0000-0000-0000F1060000}"/>
    <cellStyle name="Comma 2 14 3 3" xfId="1780" xr:uid="{00000000-0005-0000-0000-0000F2060000}"/>
    <cellStyle name="Comma 2 14 4" xfId="1781" xr:uid="{00000000-0005-0000-0000-0000F3060000}"/>
    <cellStyle name="Comma 2 14 5" xfId="1782" xr:uid="{00000000-0005-0000-0000-0000F4060000}"/>
    <cellStyle name="Comma 2 15" xfId="1783" xr:uid="{00000000-0005-0000-0000-0000F5060000}"/>
    <cellStyle name="Comma 2 15 2" xfId="1784" xr:uid="{00000000-0005-0000-0000-0000F6060000}"/>
    <cellStyle name="Comma 2 15 2 2" xfId="1785" xr:uid="{00000000-0005-0000-0000-0000F7060000}"/>
    <cellStyle name="Comma 2 15 2 3" xfId="1786" xr:uid="{00000000-0005-0000-0000-0000F8060000}"/>
    <cellStyle name="Comma 2 15 3" xfId="1787" xr:uid="{00000000-0005-0000-0000-0000F9060000}"/>
    <cellStyle name="Comma 2 15 3 2" xfId="1788" xr:uid="{00000000-0005-0000-0000-0000FA060000}"/>
    <cellStyle name="Comma 2 15 3 3" xfId="1789" xr:uid="{00000000-0005-0000-0000-0000FB060000}"/>
    <cellStyle name="Comma 2 15 4" xfId="1790" xr:uid="{00000000-0005-0000-0000-0000FC060000}"/>
    <cellStyle name="Comma 2 15 5" xfId="1791" xr:uid="{00000000-0005-0000-0000-0000FD060000}"/>
    <cellStyle name="Comma 2 16" xfId="1792" xr:uid="{00000000-0005-0000-0000-0000FE060000}"/>
    <cellStyle name="Comma 2 16 2" xfId="1793" xr:uid="{00000000-0005-0000-0000-0000FF060000}"/>
    <cellStyle name="Comma 2 16 2 2" xfId="1794" xr:uid="{00000000-0005-0000-0000-000000070000}"/>
    <cellStyle name="Comma 2 16 2 3" xfId="1795" xr:uid="{00000000-0005-0000-0000-000001070000}"/>
    <cellStyle name="Comma 2 16 3" xfId="1796" xr:uid="{00000000-0005-0000-0000-000002070000}"/>
    <cellStyle name="Comma 2 16 3 2" xfId="1797" xr:uid="{00000000-0005-0000-0000-000003070000}"/>
    <cellStyle name="Comma 2 16 3 3" xfId="1798" xr:uid="{00000000-0005-0000-0000-000004070000}"/>
    <cellStyle name="Comma 2 16 4" xfId="1799" xr:uid="{00000000-0005-0000-0000-000005070000}"/>
    <cellStyle name="Comma 2 16 5" xfId="1800" xr:uid="{00000000-0005-0000-0000-000006070000}"/>
    <cellStyle name="Comma 2 17" xfId="1801" xr:uid="{00000000-0005-0000-0000-000007070000}"/>
    <cellStyle name="Comma 2 17 2" xfId="1802" xr:uid="{00000000-0005-0000-0000-000008070000}"/>
    <cellStyle name="Comma 2 17 2 2" xfId="1803" xr:uid="{00000000-0005-0000-0000-000009070000}"/>
    <cellStyle name="Comma 2 17 2 3" xfId="1804" xr:uid="{00000000-0005-0000-0000-00000A070000}"/>
    <cellStyle name="Comma 2 17 3" xfId="1805" xr:uid="{00000000-0005-0000-0000-00000B070000}"/>
    <cellStyle name="Comma 2 17 3 2" xfId="1806" xr:uid="{00000000-0005-0000-0000-00000C070000}"/>
    <cellStyle name="Comma 2 17 3 3" xfId="1807" xr:uid="{00000000-0005-0000-0000-00000D070000}"/>
    <cellStyle name="Comma 2 17 4" xfId="1808" xr:uid="{00000000-0005-0000-0000-00000E070000}"/>
    <cellStyle name="Comma 2 17 5" xfId="1809" xr:uid="{00000000-0005-0000-0000-00000F070000}"/>
    <cellStyle name="Comma 2 18" xfId="1810" xr:uid="{00000000-0005-0000-0000-000010070000}"/>
    <cellStyle name="Comma 2 18 2" xfId="1811" xr:uid="{00000000-0005-0000-0000-000011070000}"/>
    <cellStyle name="Comma 2 18 2 2" xfId="1812" xr:uid="{00000000-0005-0000-0000-000012070000}"/>
    <cellStyle name="Comma 2 18 2 3" xfId="1813" xr:uid="{00000000-0005-0000-0000-000013070000}"/>
    <cellStyle name="Comma 2 18 3" xfId="1814" xr:uid="{00000000-0005-0000-0000-000014070000}"/>
    <cellStyle name="Comma 2 18 3 2" xfId="1815" xr:uid="{00000000-0005-0000-0000-000015070000}"/>
    <cellStyle name="Comma 2 18 3 3" xfId="1816" xr:uid="{00000000-0005-0000-0000-000016070000}"/>
    <cellStyle name="Comma 2 18 4" xfId="1817" xr:uid="{00000000-0005-0000-0000-000017070000}"/>
    <cellStyle name="Comma 2 18 5" xfId="1818" xr:uid="{00000000-0005-0000-0000-000018070000}"/>
    <cellStyle name="Comma 2 19" xfId="1819" xr:uid="{00000000-0005-0000-0000-000019070000}"/>
    <cellStyle name="Comma 2 19 2" xfId="1820" xr:uid="{00000000-0005-0000-0000-00001A070000}"/>
    <cellStyle name="Comma 2 19 2 2" xfId="1821" xr:uid="{00000000-0005-0000-0000-00001B070000}"/>
    <cellStyle name="Comma 2 19 2 3" xfId="1822" xr:uid="{00000000-0005-0000-0000-00001C070000}"/>
    <cellStyle name="Comma 2 19 3" xfId="1823" xr:uid="{00000000-0005-0000-0000-00001D070000}"/>
    <cellStyle name="Comma 2 19 3 2" xfId="1824" xr:uid="{00000000-0005-0000-0000-00001E070000}"/>
    <cellStyle name="Comma 2 19 3 3" xfId="1825" xr:uid="{00000000-0005-0000-0000-00001F070000}"/>
    <cellStyle name="Comma 2 19 4" xfId="1826" xr:uid="{00000000-0005-0000-0000-000020070000}"/>
    <cellStyle name="Comma 2 19 5" xfId="1827" xr:uid="{00000000-0005-0000-0000-000021070000}"/>
    <cellStyle name="Comma 2 2" xfId="1828" xr:uid="{00000000-0005-0000-0000-000022070000}"/>
    <cellStyle name="Comma 2 2 10" xfId="1829" xr:uid="{00000000-0005-0000-0000-000023070000}"/>
    <cellStyle name="Comma 2 2 10 2" xfId="1830" xr:uid="{00000000-0005-0000-0000-000024070000}"/>
    <cellStyle name="Comma 2 2 10 2 2" xfId="1831" xr:uid="{00000000-0005-0000-0000-000025070000}"/>
    <cellStyle name="Comma 2 2 10 2 3" xfId="1832" xr:uid="{00000000-0005-0000-0000-000026070000}"/>
    <cellStyle name="Comma 2 2 10 3" xfId="1833" xr:uid="{00000000-0005-0000-0000-000027070000}"/>
    <cellStyle name="Comma 2 2 10 3 2" xfId="1834" xr:uid="{00000000-0005-0000-0000-000028070000}"/>
    <cellStyle name="Comma 2 2 10 3 3" xfId="1835" xr:uid="{00000000-0005-0000-0000-000029070000}"/>
    <cellStyle name="Comma 2 2 10 4" xfId="1836" xr:uid="{00000000-0005-0000-0000-00002A070000}"/>
    <cellStyle name="Comma 2 2 10 5" xfId="1837" xr:uid="{00000000-0005-0000-0000-00002B070000}"/>
    <cellStyle name="Comma 2 2 11" xfId="1838" xr:uid="{00000000-0005-0000-0000-00002C070000}"/>
    <cellStyle name="Comma 2 2 11 2" xfId="1839" xr:uid="{00000000-0005-0000-0000-00002D070000}"/>
    <cellStyle name="Comma 2 2 11 2 2" xfId="1840" xr:uid="{00000000-0005-0000-0000-00002E070000}"/>
    <cellStyle name="Comma 2 2 11 2 3" xfId="1841" xr:uid="{00000000-0005-0000-0000-00002F070000}"/>
    <cellStyle name="Comma 2 2 11 3" xfId="1842" xr:uid="{00000000-0005-0000-0000-000030070000}"/>
    <cellStyle name="Comma 2 2 11 3 2" xfId="1843" xr:uid="{00000000-0005-0000-0000-000031070000}"/>
    <cellStyle name="Comma 2 2 11 3 3" xfId="1844" xr:uid="{00000000-0005-0000-0000-000032070000}"/>
    <cellStyle name="Comma 2 2 11 4" xfId="1845" xr:uid="{00000000-0005-0000-0000-000033070000}"/>
    <cellStyle name="Comma 2 2 11 5" xfId="1846" xr:uid="{00000000-0005-0000-0000-000034070000}"/>
    <cellStyle name="Comma 2 2 12" xfId="1847" xr:uid="{00000000-0005-0000-0000-000035070000}"/>
    <cellStyle name="Comma 2 2 12 2" xfId="1848" xr:uid="{00000000-0005-0000-0000-000036070000}"/>
    <cellStyle name="Comma 2 2 12 2 2" xfId="1849" xr:uid="{00000000-0005-0000-0000-000037070000}"/>
    <cellStyle name="Comma 2 2 12 2 3" xfId="1850" xr:uid="{00000000-0005-0000-0000-000038070000}"/>
    <cellStyle name="Comma 2 2 12 3" xfId="1851" xr:uid="{00000000-0005-0000-0000-000039070000}"/>
    <cellStyle name="Comma 2 2 12 3 2" xfId="1852" xr:uid="{00000000-0005-0000-0000-00003A070000}"/>
    <cellStyle name="Comma 2 2 12 3 3" xfId="1853" xr:uid="{00000000-0005-0000-0000-00003B070000}"/>
    <cellStyle name="Comma 2 2 12 4" xfId="1854" xr:uid="{00000000-0005-0000-0000-00003C070000}"/>
    <cellStyle name="Comma 2 2 12 5" xfId="1855" xr:uid="{00000000-0005-0000-0000-00003D070000}"/>
    <cellStyle name="Comma 2 2 13" xfId="1856" xr:uid="{00000000-0005-0000-0000-00003E070000}"/>
    <cellStyle name="Comma 2 2 13 2" xfId="1857" xr:uid="{00000000-0005-0000-0000-00003F070000}"/>
    <cellStyle name="Comma 2 2 13 2 2" xfId="1858" xr:uid="{00000000-0005-0000-0000-000040070000}"/>
    <cellStyle name="Comma 2 2 13 2 3" xfId="1859" xr:uid="{00000000-0005-0000-0000-000041070000}"/>
    <cellStyle name="Comma 2 2 13 3" xfId="1860" xr:uid="{00000000-0005-0000-0000-000042070000}"/>
    <cellStyle name="Comma 2 2 13 3 2" xfId="1861" xr:uid="{00000000-0005-0000-0000-000043070000}"/>
    <cellStyle name="Comma 2 2 13 3 3" xfId="1862" xr:uid="{00000000-0005-0000-0000-000044070000}"/>
    <cellStyle name="Comma 2 2 13 4" xfId="1863" xr:uid="{00000000-0005-0000-0000-000045070000}"/>
    <cellStyle name="Comma 2 2 13 5" xfId="1864" xr:uid="{00000000-0005-0000-0000-000046070000}"/>
    <cellStyle name="Comma 2 2 14" xfId="1865" xr:uid="{00000000-0005-0000-0000-000047070000}"/>
    <cellStyle name="Comma 2 2 14 2" xfId="1866" xr:uid="{00000000-0005-0000-0000-000048070000}"/>
    <cellStyle name="Comma 2 2 14 2 2" xfId="1867" xr:uid="{00000000-0005-0000-0000-000049070000}"/>
    <cellStyle name="Comma 2 2 14 2 3" xfId="1868" xr:uid="{00000000-0005-0000-0000-00004A070000}"/>
    <cellStyle name="Comma 2 2 14 3" xfId="1869" xr:uid="{00000000-0005-0000-0000-00004B070000}"/>
    <cellStyle name="Comma 2 2 14 3 2" xfId="1870" xr:uid="{00000000-0005-0000-0000-00004C070000}"/>
    <cellStyle name="Comma 2 2 14 3 3" xfId="1871" xr:uid="{00000000-0005-0000-0000-00004D070000}"/>
    <cellStyle name="Comma 2 2 14 4" xfId="1872" xr:uid="{00000000-0005-0000-0000-00004E070000}"/>
    <cellStyle name="Comma 2 2 14 5" xfId="1873" xr:uid="{00000000-0005-0000-0000-00004F070000}"/>
    <cellStyle name="Comma 2 2 15" xfId="1874" xr:uid="{00000000-0005-0000-0000-000050070000}"/>
    <cellStyle name="Comma 2 2 15 2" xfId="1875" xr:uid="{00000000-0005-0000-0000-000051070000}"/>
    <cellStyle name="Comma 2 2 15 2 2" xfId="1876" xr:uid="{00000000-0005-0000-0000-000052070000}"/>
    <cellStyle name="Comma 2 2 15 2 3" xfId="1877" xr:uid="{00000000-0005-0000-0000-000053070000}"/>
    <cellStyle name="Comma 2 2 15 3" xfId="1878" xr:uid="{00000000-0005-0000-0000-000054070000}"/>
    <cellStyle name="Comma 2 2 15 3 2" xfId="1879" xr:uid="{00000000-0005-0000-0000-000055070000}"/>
    <cellStyle name="Comma 2 2 15 3 3" xfId="1880" xr:uid="{00000000-0005-0000-0000-000056070000}"/>
    <cellStyle name="Comma 2 2 15 4" xfId="1881" xr:uid="{00000000-0005-0000-0000-000057070000}"/>
    <cellStyle name="Comma 2 2 15 5" xfId="1882" xr:uid="{00000000-0005-0000-0000-000058070000}"/>
    <cellStyle name="Comma 2 2 16" xfId="1883" xr:uid="{00000000-0005-0000-0000-000059070000}"/>
    <cellStyle name="Comma 2 2 16 2" xfId="1884" xr:uid="{00000000-0005-0000-0000-00005A070000}"/>
    <cellStyle name="Comma 2 2 16 2 2" xfId="1885" xr:uid="{00000000-0005-0000-0000-00005B070000}"/>
    <cellStyle name="Comma 2 2 16 2 3" xfId="1886" xr:uid="{00000000-0005-0000-0000-00005C070000}"/>
    <cellStyle name="Comma 2 2 16 3" xfId="1887" xr:uid="{00000000-0005-0000-0000-00005D070000}"/>
    <cellStyle name="Comma 2 2 16 3 2" xfId="1888" xr:uid="{00000000-0005-0000-0000-00005E070000}"/>
    <cellStyle name="Comma 2 2 16 3 3" xfId="1889" xr:uid="{00000000-0005-0000-0000-00005F070000}"/>
    <cellStyle name="Comma 2 2 16 4" xfId="1890" xr:uid="{00000000-0005-0000-0000-000060070000}"/>
    <cellStyle name="Comma 2 2 16 5" xfId="1891" xr:uid="{00000000-0005-0000-0000-000061070000}"/>
    <cellStyle name="Comma 2 2 17" xfId="1892" xr:uid="{00000000-0005-0000-0000-000062070000}"/>
    <cellStyle name="Comma 2 2 17 2" xfId="1893" xr:uid="{00000000-0005-0000-0000-000063070000}"/>
    <cellStyle name="Comma 2 2 17 2 2" xfId="1894" xr:uid="{00000000-0005-0000-0000-000064070000}"/>
    <cellStyle name="Comma 2 2 17 2 3" xfId="1895" xr:uid="{00000000-0005-0000-0000-000065070000}"/>
    <cellStyle name="Comma 2 2 17 3" xfId="1896" xr:uid="{00000000-0005-0000-0000-000066070000}"/>
    <cellStyle name="Comma 2 2 17 3 2" xfId="1897" xr:uid="{00000000-0005-0000-0000-000067070000}"/>
    <cellStyle name="Comma 2 2 17 3 3" xfId="1898" xr:uid="{00000000-0005-0000-0000-000068070000}"/>
    <cellStyle name="Comma 2 2 17 4" xfId="1899" xr:uid="{00000000-0005-0000-0000-000069070000}"/>
    <cellStyle name="Comma 2 2 17 5" xfId="1900" xr:uid="{00000000-0005-0000-0000-00006A070000}"/>
    <cellStyle name="Comma 2 2 18" xfId="1901" xr:uid="{00000000-0005-0000-0000-00006B070000}"/>
    <cellStyle name="Comma 2 2 18 2" xfId="1902" xr:uid="{00000000-0005-0000-0000-00006C070000}"/>
    <cellStyle name="Comma 2 2 18 2 2" xfId="1903" xr:uid="{00000000-0005-0000-0000-00006D070000}"/>
    <cellStyle name="Comma 2 2 18 2 3" xfId="1904" xr:uid="{00000000-0005-0000-0000-00006E070000}"/>
    <cellStyle name="Comma 2 2 18 3" xfId="1905" xr:uid="{00000000-0005-0000-0000-00006F070000}"/>
    <cellStyle name="Comma 2 2 18 3 2" xfId="1906" xr:uid="{00000000-0005-0000-0000-000070070000}"/>
    <cellStyle name="Comma 2 2 18 3 3" xfId="1907" xr:uid="{00000000-0005-0000-0000-000071070000}"/>
    <cellStyle name="Comma 2 2 18 4" xfId="1908" xr:uid="{00000000-0005-0000-0000-000072070000}"/>
    <cellStyle name="Comma 2 2 18 5" xfId="1909" xr:uid="{00000000-0005-0000-0000-000073070000}"/>
    <cellStyle name="Comma 2 2 19" xfId="1910" xr:uid="{00000000-0005-0000-0000-000074070000}"/>
    <cellStyle name="Comma 2 2 19 2" xfId="1911" xr:uid="{00000000-0005-0000-0000-000075070000}"/>
    <cellStyle name="Comma 2 2 19 2 2" xfId="1912" xr:uid="{00000000-0005-0000-0000-000076070000}"/>
    <cellStyle name="Comma 2 2 19 2 3" xfId="1913" xr:uid="{00000000-0005-0000-0000-000077070000}"/>
    <cellStyle name="Comma 2 2 19 3" xfId="1914" xr:uid="{00000000-0005-0000-0000-000078070000}"/>
    <cellStyle name="Comma 2 2 19 3 2" xfId="1915" xr:uid="{00000000-0005-0000-0000-000079070000}"/>
    <cellStyle name="Comma 2 2 19 3 3" xfId="1916" xr:uid="{00000000-0005-0000-0000-00007A070000}"/>
    <cellStyle name="Comma 2 2 19 4" xfId="1917" xr:uid="{00000000-0005-0000-0000-00007B070000}"/>
    <cellStyle name="Comma 2 2 19 5" xfId="1918" xr:uid="{00000000-0005-0000-0000-00007C070000}"/>
    <cellStyle name="Comma 2 2 2" xfId="1919" xr:uid="{00000000-0005-0000-0000-00007D070000}"/>
    <cellStyle name="Comma 2 2 2 10" xfId="1920" xr:uid="{00000000-0005-0000-0000-00007E070000}"/>
    <cellStyle name="Comma 2 2 2 10 2" xfId="1921" xr:uid="{00000000-0005-0000-0000-00007F070000}"/>
    <cellStyle name="Comma 2 2 2 10 2 2" xfId="1922" xr:uid="{00000000-0005-0000-0000-000080070000}"/>
    <cellStyle name="Comma 2 2 2 10 2 3" xfId="1923" xr:uid="{00000000-0005-0000-0000-000081070000}"/>
    <cellStyle name="Comma 2 2 2 10 3" xfId="1924" xr:uid="{00000000-0005-0000-0000-000082070000}"/>
    <cellStyle name="Comma 2 2 2 10 3 2" xfId="1925" xr:uid="{00000000-0005-0000-0000-000083070000}"/>
    <cellStyle name="Comma 2 2 2 10 3 3" xfId="1926" xr:uid="{00000000-0005-0000-0000-000084070000}"/>
    <cellStyle name="Comma 2 2 2 10 4" xfId="1927" xr:uid="{00000000-0005-0000-0000-000085070000}"/>
    <cellStyle name="Comma 2 2 2 10 5" xfId="1928" xr:uid="{00000000-0005-0000-0000-000086070000}"/>
    <cellStyle name="Comma 2 2 2 11" xfId="1929" xr:uid="{00000000-0005-0000-0000-000087070000}"/>
    <cellStyle name="Comma 2 2 2 11 2" xfId="1930" xr:uid="{00000000-0005-0000-0000-000088070000}"/>
    <cellStyle name="Comma 2 2 2 11 2 2" xfId="1931" xr:uid="{00000000-0005-0000-0000-000089070000}"/>
    <cellStyle name="Comma 2 2 2 11 2 3" xfId="1932" xr:uid="{00000000-0005-0000-0000-00008A070000}"/>
    <cellStyle name="Comma 2 2 2 11 3" xfId="1933" xr:uid="{00000000-0005-0000-0000-00008B070000}"/>
    <cellStyle name="Comma 2 2 2 11 3 2" xfId="1934" xr:uid="{00000000-0005-0000-0000-00008C070000}"/>
    <cellStyle name="Comma 2 2 2 11 3 3" xfId="1935" xr:uid="{00000000-0005-0000-0000-00008D070000}"/>
    <cellStyle name="Comma 2 2 2 11 4" xfId="1936" xr:uid="{00000000-0005-0000-0000-00008E070000}"/>
    <cellStyle name="Comma 2 2 2 11 5" xfId="1937" xr:uid="{00000000-0005-0000-0000-00008F070000}"/>
    <cellStyle name="Comma 2 2 2 12" xfId="1938" xr:uid="{00000000-0005-0000-0000-000090070000}"/>
    <cellStyle name="Comma 2 2 2 12 2" xfId="1939" xr:uid="{00000000-0005-0000-0000-000091070000}"/>
    <cellStyle name="Comma 2 2 2 12 2 2" xfId="1940" xr:uid="{00000000-0005-0000-0000-000092070000}"/>
    <cellStyle name="Comma 2 2 2 12 2 3" xfId="1941" xr:uid="{00000000-0005-0000-0000-000093070000}"/>
    <cellStyle name="Comma 2 2 2 12 3" xfId="1942" xr:uid="{00000000-0005-0000-0000-000094070000}"/>
    <cellStyle name="Comma 2 2 2 12 3 2" xfId="1943" xr:uid="{00000000-0005-0000-0000-000095070000}"/>
    <cellStyle name="Comma 2 2 2 12 3 3" xfId="1944" xr:uid="{00000000-0005-0000-0000-000096070000}"/>
    <cellStyle name="Comma 2 2 2 12 4" xfId="1945" xr:uid="{00000000-0005-0000-0000-000097070000}"/>
    <cellStyle name="Comma 2 2 2 12 5" xfId="1946" xr:uid="{00000000-0005-0000-0000-000098070000}"/>
    <cellStyle name="Comma 2 2 2 13" xfId="1947" xr:uid="{00000000-0005-0000-0000-000099070000}"/>
    <cellStyle name="Comma 2 2 2 13 2" xfId="1948" xr:uid="{00000000-0005-0000-0000-00009A070000}"/>
    <cellStyle name="Comma 2 2 2 13 2 2" xfId="1949" xr:uid="{00000000-0005-0000-0000-00009B070000}"/>
    <cellStyle name="Comma 2 2 2 13 2 3" xfId="1950" xr:uid="{00000000-0005-0000-0000-00009C070000}"/>
    <cellStyle name="Comma 2 2 2 13 3" xfId="1951" xr:uid="{00000000-0005-0000-0000-00009D070000}"/>
    <cellStyle name="Comma 2 2 2 13 3 2" xfId="1952" xr:uid="{00000000-0005-0000-0000-00009E070000}"/>
    <cellStyle name="Comma 2 2 2 13 3 3" xfId="1953" xr:uid="{00000000-0005-0000-0000-00009F070000}"/>
    <cellStyle name="Comma 2 2 2 13 4" xfId="1954" xr:uid="{00000000-0005-0000-0000-0000A0070000}"/>
    <cellStyle name="Comma 2 2 2 13 5" xfId="1955" xr:uid="{00000000-0005-0000-0000-0000A1070000}"/>
    <cellStyle name="Comma 2 2 2 14" xfId="1956" xr:uid="{00000000-0005-0000-0000-0000A2070000}"/>
    <cellStyle name="Comma 2 2 2 14 2" xfId="1957" xr:uid="{00000000-0005-0000-0000-0000A3070000}"/>
    <cellStyle name="Comma 2 2 2 14 2 2" xfId="1958" xr:uid="{00000000-0005-0000-0000-0000A4070000}"/>
    <cellStyle name="Comma 2 2 2 14 2 3" xfId="1959" xr:uid="{00000000-0005-0000-0000-0000A5070000}"/>
    <cellStyle name="Comma 2 2 2 14 3" xfId="1960" xr:uid="{00000000-0005-0000-0000-0000A6070000}"/>
    <cellStyle name="Comma 2 2 2 14 3 2" xfId="1961" xr:uid="{00000000-0005-0000-0000-0000A7070000}"/>
    <cellStyle name="Comma 2 2 2 14 3 3" xfId="1962" xr:uid="{00000000-0005-0000-0000-0000A8070000}"/>
    <cellStyle name="Comma 2 2 2 14 4" xfId="1963" xr:uid="{00000000-0005-0000-0000-0000A9070000}"/>
    <cellStyle name="Comma 2 2 2 14 5" xfId="1964" xr:uid="{00000000-0005-0000-0000-0000AA070000}"/>
    <cellStyle name="Comma 2 2 2 15" xfId="1965" xr:uid="{00000000-0005-0000-0000-0000AB070000}"/>
    <cellStyle name="Comma 2 2 2 15 2" xfId="1966" xr:uid="{00000000-0005-0000-0000-0000AC070000}"/>
    <cellStyle name="Comma 2 2 2 15 2 2" xfId="1967" xr:uid="{00000000-0005-0000-0000-0000AD070000}"/>
    <cellStyle name="Comma 2 2 2 15 2 3" xfId="1968" xr:uid="{00000000-0005-0000-0000-0000AE070000}"/>
    <cellStyle name="Comma 2 2 2 15 3" xfId="1969" xr:uid="{00000000-0005-0000-0000-0000AF070000}"/>
    <cellStyle name="Comma 2 2 2 15 3 2" xfId="1970" xr:uid="{00000000-0005-0000-0000-0000B0070000}"/>
    <cellStyle name="Comma 2 2 2 15 3 3" xfId="1971" xr:uid="{00000000-0005-0000-0000-0000B1070000}"/>
    <cellStyle name="Comma 2 2 2 15 4" xfId="1972" xr:uid="{00000000-0005-0000-0000-0000B2070000}"/>
    <cellStyle name="Comma 2 2 2 15 5" xfId="1973" xr:uid="{00000000-0005-0000-0000-0000B3070000}"/>
    <cellStyle name="Comma 2 2 2 16" xfId="1974" xr:uid="{00000000-0005-0000-0000-0000B4070000}"/>
    <cellStyle name="Comma 2 2 2 16 2" xfId="1975" xr:uid="{00000000-0005-0000-0000-0000B5070000}"/>
    <cellStyle name="Comma 2 2 2 16 2 2" xfId="1976" xr:uid="{00000000-0005-0000-0000-0000B6070000}"/>
    <cellStyle name="Comma 2 2 2 16 2 3" xfId="1977" xr:uid="{00000000-0005-0000-0000-0000B7070000}"/>
    <cellStyle name="Comma 2 2 2 16 3" xfId="1978" xr:uid="{00000000-0005-0000-0000-0000B8070000}"/>
    <cellStyle name="Comma 2 2 2 16 3 2" xfId="1979" xr:uid="{00000000-0005-0000-0000-0000B9070000}"/>
    <cellStyle name="Comma 2 2 2 16 3 3" xfId="1980" xr:uid="{00000000-0005-0000-0000-0000BA070000}"/>
    <cellStyle name="Comma 2 2 2 16 4" xfId="1981" xr:uid="{00000000-0005-0000-0000-0000BB070000}"/>
    <cellStyle name="Comma 2 2 2 16 5" xfId="1982" xr:uid="{00000000-0005-0000-0000-0000BC070000}"/>
    <cellStyle name="Comma 2 2 2 17" xfId="1983" xr:uid="{00000000-0005-0000-0000-0000BD070000}"/>
    <cellStyle name="Comma 2 2 2 17 2" xfId="1984" xr:uid="{00000000-0005-0000-0000-0000BE070000}"/>
    <cellStyle name="Comma 2 2 2 17 2 2" xfId="1985" xr:uid="{00000000-0005-0000-0000-0000BF070000}"/>
    <cellStyle name="Comma 2 2 2 17 2 3" xfId="1986" xr:uid="{00000000-0005-0000-0000-0000C0070000}"/>
    <cellStyle name="Comma 2 2 2 17 3" xfId="1987" xr:uid="{00000000-0005-0000-0000-0000C1070000}"/>
    <cellStyle name="Comma 2 2 2 17 3 2" xfId="1988" xr:uid="{00000000-0005-0000-0000-0000C2070000}"/>
    <cellStyle name="Comma 2 2 2 17 3 3" xfId="1989" xr:uid="{00000000-0005-0000-0000-0000C3070000}"/>
    <cellStyle name="Comma 2 2 2 17 4" xfId="1990" xr:uid="{00000000-0005-0000-0000-0000C4070000}"/>
    <cellStyle name="Comma 2 2 2 17 5" xfId="1991" xr:uid="{00000000-0005-0000-0000-0000C5070000}"/>
    <cellStyle name="Comma 2 2 2 18" xfId="1992" xr:uid="{00000000-0005-0000-0000-0000C6070000}"/>
    <cellStyle name="Comma 2 2 2 18 2" xfId="1993" xr:uid="{00000000-0005-0000-0000-0000C7070000}"/>
    <cellStyle name="Comma 2 2 2 18 2 2" xfId="1994" xr:uid="{00000000-0005-0000-0000-0000C8070000}"/>
    <cellStyle name="Comma 2 2 2 18 2 3" xfId="1995" xr:uid="{00000000-0005-0000-0000-0000C9070000}"/>
    <cellStyle name="Comma 2 2 2 18 3" xfId="1996" xr:uid="{00000000-0005-0000-0000-0000CA070000}"/>
    <cellStyle name="Comma 2 2 2 18 3 2" xfId="1997" xr:uid="{00000000-0005-0000-0000-0000CB070000}"/>
    <cellStyle name="Comma 2 2 2 18 3 3" xfId="1998" xr:uid="{00000000-0005-0000-0000-0000CC070000}"/>
    <cellStyle name="Comma 2 2 2 18 4" xfId="1999" xr:uid="{00000000-0005-0000-0000-0000CD070000}"/>
    <cellStyle name="Comma 2 2 2 18 5" xfId="2000" xr:uid="{00000000-0005-0000-0000-0000CE070000}"/>
    <cellStyle name="Comma 2 2 2 19" xfId="2001" xr:uid="{00000000-0005-0000-0000-0000CF070000}"/>
    <cellStyle name="Comma 2 2 2 19 2" xfId="2002" xr:uid="{00000000-0005-0000-0000-0000D0070000}"/>
    <cellStyle name="Comma 2 2 2 19 2 2" xfId="2003" xr:uid="{00000000-0005-0000-0000-0000D1070000}"/>
    <cellStyle name="Comma 2 2 2 19 2 3" xfId="2004" xr:uid="{00000000-0005-0000-0000-0000D2070000}"/>
    <cellStyle name="Comma 2 2 2 19 3" xfId="2005" xr:uid="{00000000-0005-0000-0000-0000D3070000}"/>
    <cellStyle name="Comma 2 2 2 19 3 2" xfId="2006" xr:uid="{00000000-0005-0000-0000-0000D4070000}"/>
    <cellStyle name="Comma 2 2 2 19 3 3" xfId="2007" xr:uid="{00000000-0005-0000-0000-0000D5070000}"/>
    <cellStyle name="Comma 2 2 2 19 4" xfId="2008" xr:uid="{00000000-0005-0000-0000-0000D6070000}"/>
    <cellStyle name="Comma 2 2 2 19 5" xfId="2009" xr:uid="{00000000-0005-0000-0000-0000D7070000}"/>
    <cellStyle name="Comma 2 2 2 2" xfId="2010" xr:uid="{00000000-0005-0000-0000-0000D8070000}"/>
    <cellStyle name="Comma 2 2 2 2 2" xfId="2011" xr:uid="{00000000-0005-0000-0000-0000D9070000}"/>
    <cellStyle name="Comma 2 2 2 2 2 2" xfId="2012" xr:uid="{00000000-0005-0000-0000-0000DA070000}"/>
    <cellStyle name="Comma 2 2 2 2 2 3" xfId="2013" xr:uid="{00000000-0005-0000-0000-0000DB070000}"/>
    <cellStyle name="Comma 2 2 2 2 3" xfId="2014" xr:uid="{00000000-0005-0000-0000-0000DC070000}"/>
    <cellStyle name="Comma 2 2 2 2 3 2" xfId="2015" xr:uid="{00000000-0005-0000-0000-0000DD070000}"/>
    <cellStyle name="Comma 2 2 2 2 3 3" xfId="2016" xr:uid="{00000000-0005-0000-0000-0000DE070000}"/>
    <cellStyle name="Comma 2 2 2 2 4" xfId="2017" xr:uid="{00000000-0005-0000-0000-0000DF070000}"/>
    <cellStyle name="Comma 2 2 2 2 5" xfId="2018" xr:uid="{00000000-0005-0000-0000-0000E0070000}"/>
    <cellStyle name="Comma 2 2 2 20" xfId="2019" xr:uid="{00000000-0005-0000-0000-0000E1070000}"/>
    <cellStyle name="Comma 2 2 2 20 2" xfId="2020" xr:uid="{00000000-0005-0000-0000-0000E2070000}"/>
    <cellStyle name="Comma 2 2 2 20 2 2" xfId="2021" xr:uid="{00000000-0005-0000-0000-0000E3070000}"/>
    <cellStyle name="Comma 2 2 2 20 2 3" xfId="2022" xr:uid="{00000000-0005-0000-0000-0000E4070000}"/>
    <cellStyle name="Comma 2 2 2 20 3" xfId="2023" xr:uid="{00000000-0005-0000-0000-0000E5070000}"/>
    <cellStyle name="Comma 2 2 2 20 3 2" xfId="2024" xr:uid="{00000000-0005-0000-0000-0000E6070000}"/>
    <cellStyle name="Comma 2 2 2 20 3 3" xfId="2025" xr:uid="{00000000-0005-0000-0000-0000E7070000}"/>
    <cellStyle name="Comma 2 2 2 20 4" xfId="2026" xr:uid="{00000000-0005-0000-0000-0000E8070000}"/>
    <cellStyle name="Comma 2 2 2 20 5" xfId="2027" xr:uid="{00000000-0005-0000-0000-0000E9070000}"/>
    <cellStyle name="Comma 2 2 2 21" xfId="2028" xr:uid="{00000000-0005-0000-0000-0000EA070000}"/>
    <cellStyle name="Comma 2 2 2 21 2" xfId="2029" xr:uid="{00000000-0005-0000-0000-0000EB070000}"/>
    <cellStyle name="Comma 2 2 2 21 2 2" xfId="2030" xr:uid="{00000000-0005-0000-0000-0000EC070000}"/>
    <cellStyle name="Comma 2 2 2 21 2 3" xfId="2031" xr:uid="{00000000-0005-0000-0000-0000ED070000}"/>
    <cellStyle name="Comma 2 2 2 21 3" xfId="2032" xr:uid="{00000000-0005-0000-0000-0000EE070000}"/>
    <cellStyle name="Comma 2 2 2 21 3 2" xfId="2033" xr:uid="{00000000-0005-0000-0000-0000EF070000}"/>
    <cellStyle name="Comma 2 2 2 21 3 3" xfId="2034" xr:uid="{00000000-0005-0000-0000-0000F0070000}"/>
    <cellStyle name="Comma 2 2 2 21 4" xfId="2035" xr:uid="{00000000-0005-0000-0000-0000F1070000}"/>
    <cellStyle name="Comma 2 2 2 21 5" xfId="2036" xr:uid="{00000000-0005-0000-0000-0000F2070000}"/>
    <cellStyle name="Comma 2 2 2 22" xfId="2037" xr:uid="{00000000-0005-0000-0000-0000F3070000}"/>
    <cellStyle name="Comma 2 2 2 22 2" xfId="2038" xr:uid="{00000000-0005-0000-0000-0000F4070000}"/>
    <cellStyle name="Comma 2 2 2 22 2 2" xfId="2039" xr:uid="{00000000-0005-0000-0000-0000F5070000}"/>
    <cellStyle name="Comma 2 2 2 22 2 3" xfId="2040" xr:uid="{00000000-0005-0000-0000-0000F6070000}"/>
    <cellStyle name="Comma 2 2 2 22 3" xfId="2041" xr:uid="{00000000-0005-0000-0000-0000F7070000}"/>
    <cellStyle name="Comma 2 2 2 22 3 2" xfId="2042" xr:uid="{00000000-0005-0000-0000-0000F8070000}"/>
    <cellStyle name="Comma 2 2 2 22 3 3" xfId="2043" xr:uid="{00000000-0005-0000-0000-0000F9070000}"/>
    <cellStyle name="Comma 2 2 2 22 4" xfId="2044" xr:uid="{00000000-0005-0000-0000-0000FA070000}"/>
    <cellStyle name="Comma 2 2 2 22 5" xfId="2045" xr:uid="{00000000-0005-0000-0000-0000FB070000}"/>
    <cellStyle name="Comma 2 2 2 23" xfId="2046" xr:uid="{00000000-0005-0000-0000-0000FC070000}"/>
    <cellStyle name="Comma 2 2 2 23 2" xfId="2047" xr:uid="{00000000-0005-0000-0000-0000FD070000}"/>
    <cellStyle name="Comma 2 2 2 23 2 2" xfId="2048" xr:uid="{00000000-0005-0000-0000-0000FE070000}"/>
    <cellStyle name="Comma 2 2 2 23 2 3" xfId="2049" xr:uid="{00000000-0005-0000-0000-0000FF070000}"/>
    <cellStyle name="Comma 2 2 2 23 3" xfId="2050" xr:uid="{00000000-0005-0000-0000-000000080000}"/>
    <cellStyle name="Comma 2 2 2 23 3 2" xfId="2051" xr:uid="{00000000-0005-0000-0000-000001080000}"/>
    <cellStyle name="Comma 2 2 2 23 3 3" xfId="2052" xr:uid="{00000000-0005-0000-0000-000002080000}"/>
    <cellStyle name="Comma 2 2 2 23 4" xfId="2053" xr:uid="{00000000-0005-0000-0000-000003080000}"/>
    <cellStyle name="Comma 2 2 2 23 5" xfId="2054" xr:uid="{00000000-0005-0000-0000-000004080000}"/>
    <cellStyle name="Comma 2 2 2 24" xfId="2055" xr:uid="{00000000-0005-0000-0000-000005080000}"/>
    <cellStyle name="Comma 2 2 2 24 2" xfId="2056" xr:uid="{00000000-0005-0000-0000-000006080000}"/>
    <cellStyle name="Comma 2 2 2 24 2 2" xfId="2057" xr:uid="{00000000-0005-0000-0000-000007080000}"/>
    <cellStyle name="Comma 2 2 2 24 2 3" xfId="2058" xr:uid="{00000000-0005-0000-0000-000008080000}"/>
    <cellStyle name="Comma 2 2 2 24 3" xfId="2059" xr:uid="{00000000-0005-0000-0000-000009080000}"/>
    <cellStyle name="Comma 2 2 2 24 3 2" xfId="2060" xr:uid="{00000000-0005-0000-0000-00000A080000}"/>
    <cellStyle name="Comma 2 2 2 24 3 3" xfId="2061" xr:uid="{00000000-0005-0000-0000-00000B080000}"/>
    <cellStyle name="Comma 2 2 2 24 4" xfId="2062" xr:uid="{00000000-0005-0000-0000-00000C080000}"/>
    <cellStyle name="Comma 2 2 2 24 5" xfId="2063" xr:uid="{00000000-0005-0000-0000-00000D080000}"/>
    <cellStyle name="Comma 2 2 2 25" xfId="2064" xr:uid="{00000000-0005-0000-0000-00000E080000}"/>
    <cellStyle name="Comma 2 2 2 25 2" xfId="2065" xr:uid="{00000000-0005-0000-0000-00000F080000}"/>
    <cellStyle name="Comma 2 2 2 25 2 2" xfId="2066" xr:uid="{00000000-0005-0000-0000-000010080000}"/>
    <cellStyle name="Comma 2 2 2 25 2 3" xfId="2067" xr:uid="{00000000-0005-0000-0000-000011080000}"/>
    <cellStyle name="Comma 2 2 2 25 3" xfId="2068" xr:uid="{00000000-0005-0000-0000-000012080000}"/>
    <cellStyle name="Comma 2 2 2 25 3 2" xfId="2069" xr:uid="{00000000-0005-0000-0000-000013080000}"/>
    <cellStyle name="Comma 2 2 2 25 3 3" xfId="2070" xr:uid="{00000000-0005-0000-0000-000014080000}"/>
    <cellStyle name="Comma 2 2 2 25 4" xfId="2071" xr:uid="{00000000-0005-0000-0000-000015080000}"/>
    <cellStyle name="Comma 2 2 2 25 5" xfId="2072" xr:uid="{00000000-0005-0000-0000-000016080000}"/>
    <cellStyle name="Comma 2 2 2 26" xfId="2073" xr:uid="{00000000-0005-0000-0000-000017080000}"/>
    <cellStyle name="Comma 2 2 2 26 2" xfId="2074" xr:uid="{00000000-0005-0000-0000-000018080000}"/>
    <cellStyle name="Comma 2 2 2 26 2 2" xfId="2075" xr:uid="{00000000-0005-0000-0000-000019080000}"/>
    <cellStyle name="Comma 2 2 2 26 2 3" xfId="2076" xr:uid="{00000000-0005-0000-0000-00001A080000}"/>
    <cellStyle name="Comma 2 2 2 26 3" xfId="2077" xr:uid="{00000000-0005-0000-0000-00001B080000}"/>
    <cellStyle name="Comma 2 2 2 26 3 2" xfId="2078" xr:uid="{00000000-0005-0000-0000-00001C080000}"/>
    <cellStyle name="Comma 2 2 2 26 3 3" xfId="2079" xr:uid="{00000000-0005-0000-0000-00001D080000}"/>
    <cellStyle name="Comma 2 2 2 26 4" xfId="2080" xr:uid="{00000000-0005-0000-0000-00001E080000}"/>
    <cellStyle name="Comma 2 2 2 26 5" xfId="2081" xr:uid="{00000000-0005-0000-0000-00001F080000}"/>
    <cellStyle name="Comma 2 2 2 27" xfId="2082" xr:uid="{00000000-0005-0000-0000-000020080000}"/>
    <cellStyle name="Comma 2 2 2 27 2" xfId="2083" xr:uid="{00000000-0005-0000-0000-000021080000}"/>
    <cellStyle name="Comma 2 2 2 27 2 2" xfId="2084" xr:uid="{00000000-0005-0000-0000-000022080000}"/>
    <cellStyle name="Comma 2 2 2 27 2 3" xfId="2085" xr:uid="{00000000-0005-0000-0000-000023080000}"/>
    <cellStyle name="Comma 2 2 2 27 3" xfId="2086" xr:uid="{00000000-0005-0000-0000-000024080000}"/>
    <cellStyle name="Comma 2 2 2 27 3 2" xfId="2087" xr:uid="{00000000-0005-0000-0000-000025080000}"/>
    <cellStyle name="Comma 2 2 2 27 3 3" xfId="2088" xr:uid="{00000000-0005-0000-0000-000026080000}"/>
    <cellStyle name="Comma 2 2 2 27 4" xfId="2089" xr:uid="{00000000-0005-0000-0000-000027080000}"/>
    <cellStyle name="Comma 2 2 2 27 5" xfId="2090" xr:uid="{00000000-0005-0000-0000-000028080000}"/>
    <cellStyle name="Comma 2 2 2 28" xfId="2091" xr:uid="{00000000-0005-0000-0000-000029080000}"/>
    <cellStyle name="Comma 2 2 2 28 2" xfId="2092" xr:uid="{00000000-0005-0000-0000-00002A080000}"/>
    <cellStyle name="Comma 2 2 2 28 2 2" xfId="2093" xr:uid="{00000000-0005-0000-0000-00002B080000}"/>
    <cellStyle name="Comma 2 2 2 28 2 3" xfId="2094" xr:uid="{00000000-0005-0000-0000-00002C080000}"/>
    <cellStyle name="Comma 2 2 2 28 3" xfId="2095" xr:uid="{00000000-0005-0000-0000-00002D080000}"/>
    <cellStyle name="Comma 2 2 2 28 3 2" xfId="2096" xr:uid="{00000000-0005-0000-0000-00002E080000}"/>
    <cellStyle name="Comma 2 2 2 28 3 3" xfId="2097" xr:uid="{00000000-0005-0000-0000-00002F080000}"/>
    <cellStyle name="Comma 2 2 2 28 4" xfId="2098" xr:uid="{00000000-0005-0000-0000-000030080000}"/>
    <cellStyle name="Comma 2 2 2 28 5" xfId="2099" xr:uid="{00000000-0005-0000-0000-000031080000}"/>
    <cellStyle name="Comma 2 2 2 29" xfId="2100" xr:uid="{00000000-0005-0000-0000-000032080000}"/>
    <cellStyle name="Comma 2 2 2 29 2" xfId="2101" xr:uid="{00000000-0005-0000-0000-000033080000}"/>
    <cellStyle name="Comma 2 2 2 29 2 2" xfId="2102" xr:uid="{00000000-0005-0000-0000-000034080000}"/>
    <cellStyle name="Comma 2 2 2 29 2 3" xfId="2103" xr:uid="{00000000-0005-0000-0000-000035080000}"/>
    <cellStyle name="Comma 2 2 2 29 3" xfId="2104" xr:uid="{00000000-0005-0000-0000-000036080000}"/>
    <cellStyle name="Comma 2 2 2 29 3 2" xfId="2105" xr:uid="{00000000-0005-0000-0000-000037080000}"/>
    <cellStyle name="Comma 2 2 2 29 3 3" xfId="2106" xr:uid="{00000000-0005-0000-0000-000038080000}"/>
    <cellStyle name="Comma 2 2 2 29 4" xfId="2107" xr:uid="{00000000-0005-0000-0000-000039080000}"/>
    <cellStyle name="Comma 2 2 2 29 5" xfId="2108" xr:uid="{00000000-0005-0000-0000-00003A080000}"/>
    <cellStyle name="Comma 2 2 2 3" xfId="2109" xr:uid="{00000000-0005-0000-0000-00003B080000}"/>
    <cellStyle name="Comma 2 2 2 3 2" xfId="2110" xr:uid="{00000000-0005-0000-0000-00003C080000}"/>
    <cellStyle name="Comma 2 2 2 3 2 2" xfId="2111" xr:uid="{00000000-0005-0000-0000-00003D080000}"/>
    <cellStyle name="Comma 2 2 2 3 2 3" xfId="2112" xr:uid="{00000000-0005-0000-0000-00003E080000}"/>
    <cellStyle name="Comma 2 2 2 3 3" xfId="2113" xr:uid="{00000000-0005-0000-0000-00003F080000}"/>
    <cellStyle name="Comma 2 2 2 3 3 2" xfId="2114" xr:uid="{00000000-0005-0000-0000-000040080000}"/>
    <cellStyle name="Comma 2 2 2 3 3 3" xfId="2115" xr:uid="{00000000-0005-0000-0000-000041080000}"/>
    <cellStyle name="Comma 2 2 2 3 4" xfId="2116" xr:uid="{00000000-0005-0000-0000-000042080000}"/>
    <cellStyle name="Comma 2 2 2 3 5" xfId="2117" xr:uid="{00000000-0005-0000-0000-000043080000}"/>
    <cellStyle name="Comma 2 2 2 30" xfId="2118" xr:uid="{00000000-0005-0000-0000-000044080000}"/>
    <cellStyle name="Comma 2 2 2 30 2" xfId="2119" xr:uid="{00000000-0005-0000-0000-000045080000}"/>
    <cellStyle name="Comma 2 2 2 30 2 2" xfId="2120" xr:uid="{00000000-0005-0000-0000-000046080000}"/>
    <cellStyle name="Comma 2 2 2 30 2 3" xfId="2121" xr:uid="{00000000-0005-0000-0000-000047080000}"/>
    <cellStyle name="Comma 2 2 2 30 3" xfId="2122" xr:uid="{00000000-0005-0000-0000-000048080000}"/>
    <cellStyle name="Comma 2 2 2 30 3 2" xfId="2123" xr:uid="{00000000-0005-0000-0000-000049080000}"/>
    <cellStyle name="Comma 2 2 2 30 3 3" xfId="2124" xr:uid="{00000000-0005-0000-0000-00004A080000}"/>
    <cellStyle name="Comma 2 2 2 30 4" xfId="2125" xr:uid="{00000000-0005-0000-0000-00004B080000}"/>
    <cellStyle name="Comma 2 2 2 30 5" xfId="2126" xr:uid="{00000000-0005-0000-0000-00004C080000}"/>
    <cellStyle name="Comma 2 2 2 31" xfId="2127" xr:uid="{00000000-0005-0000-0000-00004D080000}"/>
    <cellStyle name="Comma 2 2 2 31 2" xfId="2128" xr:uid="{00000000-0005-0000-0000-00004E080000}"/>
    <cellStyle name="Comma 2 2 2 31 2 2" xfId="2129" xr:uid="{00000000-0005-0000-0000-00004F080000}"/>
    <cellStyle name="Comma 2 2 2 31 2 3" xfId="2130" xr:uid="{00000000-0005-0000-0000-000050080000}"/>
    <cellStyle name="Comma 2 2 2 31 3" xfId="2131" xr:uid="{00000000-0005-0000-0000-000051080000}"/>
    <cellStyle name="Comma 2 2 2 31 3 2" xfId="2132" xr:uid="{00000000-0005-0000-0000-000052080000}"/>
    <cellStyle name="Comma 2 2 2 31 3 3" xfId="2133" xr:uid="{00000000-0005-0000-0000-000053080000}"/>
    <cellStyle name="Comma 2 2 2 31 4" xfId="2134" xr:uid="{00000000-0005-0000-0000-000054080000}"/>
    <cellStyle name="Comma 2 2 2 31 5" xfId="2135" xr:uid="{00000000-0005-0000-0000-000055080000}"/>
    <cellStyle name="Comma 2 2 2 32" xfId="2136" xr:uid="{00000000-0005-0000-0000-000056080000}"/>
    <cellStyle name="Comma 2 2 2 32 2" xfId="2137" xr:uid="{00000000-0005-0000-0000-000057080000}"/>
    <cellStyle name="Comma 2 2 2 32 2 2" xfId="2138" xr:uid="{00000000-0005-0000-0000-000058080000}"/>
    <cellStyle name="Comma 2 2 2 32 2 3" xfId="2139" xr:uid="{00000000-0005-0000-0000-000059080000}"/>
    <cellStyle name="Comma 2 2 2 32 3" xfId="2140" xr:uid="{00000000-0005-0000-0000-00005A080000}"/>
    <cellStyle name="Comma 2 2 2 32 3 2" xfId="2141" xr:uid="{00000000-0005-0000-0000-00005B080000}"/>
    <cellStyle name="Comma 2 2 2 32 3 3" xfId="2142" xr:uid="{00000000-0005-0000-0000-00005C080000}"/>
    <cellStyle name="Comma 2 2 2 32 4" xfId="2143" xr:uid="{00000000-0005-0000-0000-00005D080000}"/>
    <cellStyle name="Comma 2 2 2 32 5" xfId="2144" xr:uid="{00000000-0005-0000-0000-00005E080000}"/>
    <cellStyle name="Comma 2 2 2 33" xfId="2145" xr:uid="{00000000-0005-0000-0000-00005F080000}"/>
    <cellStyle name="Comma 2 2 2 33 2" xfId="2146" xr:uid="{00000000-0005-0000-0000-000060080000}"/>
    <cellStyle name="Comma 2 2 2 33 2 2" xfId="2147" xr:uid="{00000000-0005-0000-0000-000061080000}"/>
    <cellStyle name="Comma 2 2 2 33 2 3" xfId="2148" xr:uid="{00000000-0005-0000-0000-000062080000}"/>
    <cellStyle name="Comma 2 2 2 33 3" xfId="2149" xr:uid="{00000000-0005-0000-0000-000063080000}"/>
    <cellStyle name="Comma 2 2 2 33 3 2" xfId="2150" xr:uid="{00000000-0005-0000-0000-000064080000}"/>
    <cellStyle name="Comma 2 2 2 33 3 3" xfId="2151" xr:uid="{00000000-0005-0000-0000-000065080000}"/>
    <cellStyle name="Comma 2 2 2 33 4" xfId="2152" xr:uid="{00000000-0005-0000-0000-000066080000}"/>
    <cellStyle name="Comma 2 2 2 33 5" xfId="2153" xr:uid="{00000000-0005-0000-0000-000067080000}"/>
    <cellStyle name="Comma 2 2 2 34" xfId="2154" xr:uid="{00000000-0005-0000-0000-000068080000}"/>
    <cellStyle name="Comma 2 2 2 34 2" xfId="2155" xr:uid="{00000000-0005-0000-0000-000069080000}"/>
    <cellStyle name="Comma 2 2 2 34 2 2" xfId="2156" xr:uid="{00000000-0005-0000-0000-00006A080000}"/>
    <cellStyle name="Comma 2 2 2 34 2 3" xfId="2157" xr:uid="{00000000-0005-0000-0000-00006B080000}"/>
    <cellStyle name="Comma 2 2 2 34 3" xfId="2158" xr:uid="{00000000-0005-0000-0000-00006C080000}"/>
    <cellStyle name="Comma 2 2 2 34 3 2" xfId="2159" xr:uid="{00000000-0005-0000-0000-00006D080000}"/>
    <cellStyle name="Comma 2 2 2 34 3 3" xfId="2160" xr:uid="{00000000-0005-0000-0000-00006E080000}"/>
    <cellStyle name="Comma 2 2 2 34 4" xfId="2161" xr:uid="{00000000-0005-0000-0000-00006F080000}"/>
    <cellStyle name="Comma 2 2 2 34 5" xfId="2162" xr:uid="{00000000-0005-0000-0000-000070080000}"/>
    <cellStyle name="Comma 2 2 2 35" xfId="2163" xr:uid="{00000000-0005-0000-0000-000071080000}"/>
    <cellStyle name="Comma 2 2 2 35 2" xfId="2164" xr:uid="{00000000-0005-0000-0000-000072080000}"/>
    <cellStyle name="Comma 2 2 2 35 2 2" xfId="2165" xr:uid="{00000000-0005-0000-0000-000073080000}"/>
    <cellStyle name="Comma 2 2 2 35 2 3" xfId="2166" xr:uid="{00000000-0005-0000-0000-000074080000}"/>
    <cellStyle name="Comma 2 2 2 35 3" xfId="2167" xr:uid="{00000000-0005-0000-0000-000075080000}"/>
    <cellStyle name="Comma 2 2 2 35 3 2" xfId="2168" xr:uid="{00000000-0005-0000-0000-000076080000}"/>
    <cellStyle name="Comma 2 2 2 35 3 3" xfId="2169" xr:uid="{00000000-0005-0000-0000-000077080000}"/>
    <cellStyle name="Comma 2 2 2 35 4" xfId="2170" xr:uid="{00000000-0005-0000-0000-000078080000}"/>
    <cellStyle name="Comma 2 2 2 35 5" xfId="2171" xr:uid="{00000000-0005-0000-0000-000079080000}"/>
    <cellStyle name="Comma 2 2 2 36" xfId="2172" xr:uid="{00000000-0005-0000-0000-00007A080000}"/>
    <cellStyle name="Comma 2 2 2 36 2" xfId="2173" xr:uid="{00000000-0005-0000-0000-00007B080000}"/>
    <cellStyle name="Comma 2 2 2 36 2 2" xfId="2174" xr:uid="{00000000-0005-0000-0000-00007C080000}"/>
    <cellStyle name="Comma 2 2 2 36 2 3" xfId="2175" xr:uid="{00000000-0005-0000-0000-00007D080000}"/>
    <cellStyle name="Comma 2 2 2 36 3" xfId="2176" xr:uid="{00000000-0005-0000-0000-00007E080000}"/>
    <cellStyle name="Comma 2 2 2 36 3 2" xfId="2177" xr:uid="{00000000-0005-0000-0000-00007F080000}"/>
    <cellStyle name="Comma 2 2 2 36 3 3" xfId="2178" xr:uid="{00000000-0005-0000-0000-000080080000}"/>
    <cellStyle name="Comma 2 2 2 36 4" xfId="2179" xr:uid="{00000000-0005-0000-0000-000081080000}"/>
    <cellStyle name="Comma 2 2 2 36 5" xfId="2180" xr:uid="{00000000-0005-0000-0000-000082080000}"/>
    <cellStyle name="Comma 2 2 2 37" xfId="2181" xr:uid="{00000000-0005-0000-0000-000083080000}"/>
    <cellStyle name="Comma 2 2 2 37 2" xfId="2182" xr:uid="{00000000-0005-0000-0000-000084080000}"/>
    <cellStyle name="Comma 2 2 2 37 2 2" xfId="2183" xr:uid="{00000000-0005-0000-0000-000085080000}"/>
    <cellStyle name="Comma 2 2 2 37 2 3" xfId="2184" xr:uid="{00000000-0005-0000-0000-000086080000}"/>
    <cellStyle name="Comma 2 2 2 37 3" xfId="2185" xr:uid="{00000000-0005-0000-0000-000087080000}"/>
    <cellStyle name="Comma 2 2 2 37 3 2" xfId="2186" xr:uid="{00000000-0005-0000-0000-000088080000}"/>
    <cellStyle name="Comma 2 2 2 37 3 3" xfId="2187" xr:uid="{00000000-0005-0000-0000-000089080000}"/>
    <cellStyle name="Comma 2 2 2 37 4" xfId="2188" xr:uid="{00000000-0005-0000-0000-00008A080000}"/>
    <cellStyle name="Comma 2 2 2 37 5" xfId="2189" xr:uid="{00000000-0005-0000-0000-00008B080000}"/>
    <cellStyle name="Comma 2 2 2 38" xfId="2190" xr:uid="{00000000-0005-0000-0000-00008C080000}"/>
    <cellStyle name="Comma 2 2 2 38 2" xfId="2191" xr:uid="{00000000-0005-0000-0000-00008D080000}"/>
    <cellStyle name="Comma 2 2 2 38 2 2" xfId="2192" xr:uid="{00000000-0005-0000-0000-00008E080000}"/>
    <cellStyle name="Comma 2 2 2 38 2 3" xfId="2193" xr:uid="{00000000-0005-0000-0000-00008F080000}"/>
    <cellStyle name="Comma 2 2 2 38 3" xfId="2194" xr:uid="{00000000-0005-0000-0000-000090080000}"/>
    <cellStyle name="Comma 2 2 2 38 3 2" xfId="2195" xr:uid="{00000000-0005-0000-0000-000091080000}"/>
    <cellStyle name="Comma 2 2 2 38 3 3" xfId="2196" xr:uid="{00000000-0005-0000-0000-000092080000}"/>
    <cellStyle name="Comma 2 2 2 38 4" xfId="2197" xr:uid="{00000000-0005-0000-0000-000093080000}"/>
    <cellStyle name="Comma 2 2 2 38 5" xfId="2198" xr:uid="{00000000-0005-0000-0000-000094080000}"/>
    <cellStyle name="Comma 2 2 2 39" xfId="2199" xr:uid="{00000000-0005-0000-0000-000095080000}"/>
    <cellStyle name="Comma 2 2 2 39 2" xfId="2200" xr:uid="{00000000-0005-0000-0000-000096080000}"/>
    <cellStyle name="Comma 2 2 2 39 2 2" xfId="2201" xr:uid="{00000000-0005-0000-0000-000097080000}"/>
    <cellStyle name="Comma 2 2 2 39 2 3" xfId="2202" xr:uid="{00000000-0005-0000-0000-000098080000}"/>
    <cellStyle name="Comma 2 2 2 39 3" xfId="2203" xr:uid="{00000000-0005-0000-0000-000099080000}"/>
    <cellStyle name="Comma 2 2 2 39 3 2" xfId="2204" xr:uid="{00000000-0005-0000-0000-00009A080000}"/>
    <cellStyle name="Comma 2 2 2 39 3 3" xfId="2205" xr:uid="{00000000-0005-0000-0000-00009B080000}"/>
    <cellStyle name="Comma 2 2 2 39 4" xfId="2206" xr:uid="{00000000-0005-0000-0000-00009C080000}"/>
    <cellStyle name="Comma 2 2 2 39 5" xfId="2207" xr:uid="{00000000-0005-0000-0000-00009D080000}"/>
    <cellStyle name="Comma 2 2 2 4" xfId="2208" xr:uid="{00000000-0005-0000-0000-00009E080000}"/>
    <cellStyle name="Comma 2 2 2 4 2" xfId="2209" xr:uid="{00000000-0005-0000-0000-00009F080000}"/>
    <cellStyle name="Comma 2 2 2 4 2 2" xfId="2210" xr:uid="{00000000-0005-0000-0000-0000A0080000}"/>
    <cellStyle name="Comma 2 2 2 4 2 3" xfId="2211" xr:uid="{00000000-0005-0000-0000-0000A1080000}"/>
    <cellStyle name="Comma 2 2 2 4 3" xfId="2212" xr:uid="{00000000-0005-0000-0000-0000A2080000}"/>
    <cellStyle name="Comma 2 2 2 4 3 2" xfId="2213" xr:uid="{00000000-0005-0000-0000-0000A3080000}"/>
    <cellStyle name="Comma 2 2 2 4 3 3" xfId="2214" xr:uid="{00000000-0005-0000-0000-0000A4080000}"/>
    <cellStyle name="Comma 2 2 2 4 4" xfId="2215" xr:uid="{00000000-0005-0000-0000-0000A5080000}"/>
    <cellStyle name="Comma 2 2 2 4 5" xfId="2216" xr:uid="{00000000-0005-0000-0000-0000A6080000}"/>
    <cellStyle name="Comma 2 2 2 40" xfId="2217" xr:uid="{00000000-0005-0000-0000-0000A7080000}"/>
    <cellStyle name="Comma 2 2 2 40 2" xfId="2218" xr:uid="{00000000-0005-0000-0000-0000A8080000}"/>
    <cellStyle name="Comma 2 2 2 40 2 2" xfId="2219" xr:uid="{00000000-0005-0000-0000-0000A9080000}"/>
    <cellStyle name="Comma 2 2 2 40 2 3" xfId="2220" xr:uid="{00000000-0005-0000-0000-0000AA080000}"/>
    <cellStyle name="Comma 2 2 2 40 3" xfId="2221" xr:uid="{00000000-0005-0000-0000-0000AB080000}"/>
    <cellStyle name="Comma 2 2 2 40 3 2" xfId="2222" xr:uid="{00000000-0005-0000-0000-0000AC080000}"/>
    <cellStyle name="Comma 2 2 2 40 3 3" xfId="2223" xr:uid="{00000000-0005-0000-0000-0000AD080000}"/>
    <cellStyle name="Comma 2 2 2 40 4" xfId="2224" xr:uid="{00000000-0005-0000-0000-0000AE080000}"/>
    <cellStyle name="Comma 2 2 2 40 5" xfId="2225" xr:uid="{00000000-0005-0000-0000-0000AF080000}"/>
    <cellStyle name="Comma 2 2 2 41" xfId="2226" xr:uid="{00000000-0005-0000-0000-0000B0080000}"/>
    <cellStyle name="Comma 2 2 2 41 2" xfId="2227" xr:uid="{00000000-0005-0000-0000-0000B1080000}"/>
    <cellStyle name="Comma 2 2 2 41 2 2" xfId="2228" xr:uid="{00000000-0005-0000-0000-0000B2080000}"/>
    <cellStyle name="Comma 2 2 2 41 2 3" xfId="2229" xr:uid="{00000000-0005-0000-0000-0000B3080000}"/>
    <cellStyle name="Comma 2 2 2 41 3" xfId="2230" xr:uid="{00000000-0005-0000-0000-0000B4080000}"/>
    <cellStyle name="Comma 2 2 2 41 3 2" xfId="2231" xr:uid="{00000000-0005-0000-0000-0000B5080000}"/>
    <cellStyle name="Comma 2 2 2 41 3 3" xfId="2232" xr:uid="{00000000-0005-0000-0000-0000B6080000}"/>
    <cellStyle name="Comma 2 2 2 41 4" xfId="2233" xr:uid="{00000000-0005-0000-0000-0000B7080000}"/>
    <cellStyle name="Comma 2 2 2 41 5" xfId="2234" xr:uid="{00000000-0005-0000-0000-0000B8080000}"/>
    <cellStyle name="Comma 2 2 2 42" xfId="2235" xr:uid="{00000000-0005-0000-0000-0000B9080000}"/>
    <cellStyle name="Comma 2 2 2 42 2" xfId="2236" xr:uid="{00000000-0005-0000-0000-0000BA080000}"/>
    <cellStyle name="Comma 2 2 2 42 2 2" xfId="2237" xr:uid="{00000000-0005-0000-0000-0000BB080000}"/>
    <cellStyle name="Comma 2 2 2 42 2 3" xfId="2238" xr:uid="{00000000-0005-0000-0000-0000BC080000}"/>
    <cellStyle name="Comma 2 2 2 42 3" xfId="2239" xr:uid="{00000000-0005-0000-0000-0000BD080000}"/>
    <cellStyle name="Comma 2 2 2 42 3 2" xfId="2240" xr:uid="{00000000-0005-0000-0000-0000BE080000}"/>
    <cellStyle name="Comma 2 2 2 42 3 3" xfId="2241" xr:uid="{00000000-0005-0000-0000-0000BF080000}"/>
    <cellStyle name="Comma 2 2 2 42 4" xfId="2242" xr:uid="{00000000-0005-0000-0000-0000C0080000}"/>
    <cellStyle name="Comma 2 2 2 42 5" xfId="2243" xr:uid="{00000000-0005-0000-0000-0000C1080000}"/>
    <cellStyle name="Comma 2 2 2 43" xfId="2244" xr:uid="{00000000-0005-0000-0000-0000C2080000}"/>
    <cellStyle name="Comma 2 2 2 43 2" xfId="2245" xr:uid="{00000000-0005-0000-0000-0000C3080000}"/>
    <cellStyle name="Comma 2 2 2 43 2 2" xfId="2246" xr:uid="{00000000-0005-0000-0000-0000C4080000}"/>
    <cellStyle name="Comma 2 2 2 43 2 3" xfId="2247" xr:uid="{00000000-0005-0000-0000-0000C5080000}"/>
    <cellStyle name="Comma 2 2 2 43 3" xfId="2248" xr:uid="{00000000-0005-0000-0000-0000C6080000}"/>
    <cellStyle name="Comma 2 2 2 43 3 2" xfId="2249" xr:uid="{00000000-0005-0000-0000-0000C7080000}"/>
    <cellStyle name="Comma 2 2 2 43 3 3" xfId="2250" xr:uid="{00000000-0005-0000-0000-0000C8080000}"/>
    <cellStyle name="Comma 2 2 2 43 4" xfId="2251" xr:uid="{00000000-0005-0000-0000-0000C9080000}"/>
    <cellStyle name="Comma 2 2 2 43 5" xfId="2252" xr:uid="{00000000-0005-0000-0000-0000CA080000}"/>
    <cellStyle name="Comma 2 2 2 44" xfId="2253" xr:uid="{00000000-0005-0000-0000-0000CB080000}"/>
    <cellStyle name="Comma 2 2 2 44 2" xfId="2254" xr:uid="{00000000-0005-0000-0000-0000CC080000}"/>
    <cellStyle name="Comma 2 2 2 44 2 2" xfId="2255" xr:uid="{00000000-0005-0000-0000-0000CD080000}"/>
    <cellStyle name="Comma 2 2 2 44 2 3" xfId="2256" xr:uid="{00000000-0005-0000-0000-0000CE080000}"/>
    <cellStyle name="Comma 2 2 2 44 3" xfId="2257" xr:uid="{00000000-0005-0000-0000-0000CF080000}"/>
    <cellStyle name="Comma 2 2 2 44 3 2" xfId="2258" xr:uid="{00000000-0005-0000-0000-0000D0080000}"/>
    <cellStyle name="Comma 2 2 2 44 3 3" xfId="2259" xr:uid="{00000000-0005-0000-0000-0000D1080000}"/>
    <cellStyle name="Comma 2 2 2 44 4" xfId="2260" xr:uid="{00000000-0005-0000-0000-0000D2080000}"/>
    <cellStyle name="Comma 2 2 2 44 5" xfId="2261" xr:uid="{00000000-0005-0000-0000-0000D3080000}"/>
    <cellStyle name="Comma 2 2 2 45" xfId="2262" xr:uid="{00000000-0005-0000-0000-0000D4080000}"/>
    <cellStyle name="Comma 2 2 2 45 2" xfId="2263" xr:uid="{00000000-0005-0000-0000-0000D5080000}"/>
    <cellStyle name="Comma 2 2 2 45 2 2" xfId="2264" xr:uid="{00000000-0005-0000-0000-0000D6080000}"/>
    <cellStyle name="Comma 2 2 2 45 2 3" xfId="2265" xr:uid="{00000000-0005-0000-0000-0000D7080000}"/>
    <cellStyle name="Comma 2 2 2 45 3" xfId="2266" xr:uid="{00000000-0005-0000-0000-0000D8080000}"/>
    <cellStyle name="Comma 2 2 2 45 3 2" xfId="2267" xr:uid="{00000000-0005-0000-0000-0000D9080000}"/>
    <cellStyle name="Comma 2 2 2 45 3 3" xfId="2268" xr:uid="{00000000-0005-0000-0000-0000DA080000}"/>
    <cellStyle name="Comma 2 2 2 45 4" xfId="2269" xr:uid="{00000000-0005-0000-0000-0000DB080000}"/>
    <cellStyle name="Comma 2 2 2 45 5" xfId="2270" xr:uid="{00000000-0005-0000-0000-0000DC080000}"/>
    <cellStyle name="Comma 2 2 2 46" xfId="2271" xr:uid="{00000000-0005-0000-0000-0000DD080000}"/>
    <cellStyle name="Comma 2 2 2 46 2" xfId="2272" xr:uid="{00000000-0005-0000-0000-0000DE080000}"/>
    <cellStyle name="Comma 2 2 2 46 2 2" xfId="2273" xr:uid="{00000000-0005-0000-0000-0000DF080000}"/>
    <cellStyle name="Comma 2 2 2 46 2 3" xfId="2274" xr:uid="{00000000-0005-0000-0000-0000E0080000}"/>
    <cellStyle name="Comma 2 2 2 46 3" xfId="2275" xr:uid="{00000000-0005-0000-0000-0000E1080000}"/>
    <cellStyle name="Comma 2 2 2 46 3 2" xfId="2276" xr:uid="{00000000-0005-0000-0000-0000E2080000}"/>
    <cellStyle name="Comma 2 2 2 46 3 3" xfId="2277" xr:uid="{00000000-0005-0000-0000-0000E3080000}"/>
    <cellStyle name="Comma 2 2 2 46 4" xfId="2278" xr:uid="{00000000-0005-0000-0000-0000E4080000}"/>
    <cellStyle name="Comma 2 2 2 46 5" xfId="2279" xr:uid="{00000000-0005-0000-0000-0000E5080000}"/>
    <cellStyle name="Comma 2 2 2 47" xfId="2280" xr:uid="{00000000-0005-0000-0000-0000E6080000}"/>
    <cellStyle name="Comma 2 2 2 47 2" xfId="2281" xr:uid="{00000000-0005-0000-0000-0000E7080000}"/>
    <cellStyle name="Comma 2 2 2 47 2 2" xfId="2282" xr:uid="{00000000-0005-0000-0000-0000E8080000}"/>
    <cellStyle name="Comma 2 2 2 47 2 3" xfId="2283" xr:uid="{00000000-0005-0000-0000-0000E9080000}"/>
    <cellStyle name="Comma 2 2 2 47 3" xfId="2284" xr:uid="{00000000-0005-0000-0000-0000EA080000}"/>
    <cellStyle name="Comma 2 2 2 47 3 2" xfId="2285" xr:uid="{00000000-0005-0000-0000-0000EB080000}"/>
    <cellStyle name="Comma 2 2 2 47 3 3" xfId="2286" xr:uid="{00000000-0005-0000-0000-0000EC080000}"/>
    <cellStyle name="Comma 2 2 2 47 4" xfId="2287" xr:uid="{00000000-0005-0000-0000-0000ED080000}"/>
    <cellStyle name="Comma 2 2 2 47 5" xfId="2288" xr:uid="{00000000-0005-0000-0000-0000EE080000}"/>
    <cellStyle name="Comma 2 2 2 48" xfId="2289" xr:uid="{00000000-0005-0000-0000-0000EF080000}"/>
    <cellStyle name="Comma 2 2 2 48 2" xfId="2290" xr:uid="{00000000-0005-0000-0000-0000F0080000}"/>
    <cellStyle name="Comma 2 2 2 48 2 2" xfId="2291" xr:uid="{00000000-0005-0000-0000-0000F1080000}"/>
    <cellStyle name="Comma 2 2 2 48 2 3" xfId="2292" xr:uid="{00000000-0005-0000-0000-0000F2080000}"/>
    <cellStyle name="Comma 2 2 2 48 3" xfId="2293" xr:uid="{00000000-0005-0000-0000-0000F3080000}"/>
    <cellStyle name="Comma 2 2 2 48 3 2" xfId="2294" xr:uid="{00000000-0005-0000-0000-0000F4080000}"/>
    <cellStyle name="Comma 2 2 2 48 3 3" xfId="2295" xr:uid="{00000000-0005-0000-0000-0000F5080000}"/>
    <cellStyle name="Comma 2 2 2 48 4" xfId="2296" xr:uid="{00000000-0005-0000-0000-0000F6080000}"/>
    <cellStyle name="Comma 2 2 2 48 5" xfId="2297" xr:uid="{00000000-0005-0000-0000-0000F7080000}"/>
    <cellStyle name="Comma 2 2 2 49" xfId="2298" xr:uid="{00000000-0005-0000-0000-0000F8080000}"/>
    <cellStyle name="Comma 2 2 2 49 2" xfId="2299" xr:uid="{00000000-0005-0000-0000-0000F9080000}"/>
    <cellStyle name="Comma 2 2 2 49 2 2" xfId="2300" xr:uid="{00000000-0005-0000-0000-0000FA080000}"/>
    <cellStyle name="Comma 2 2 2 49 2 3" xfId="2301" xr:uid="{00000000-0005-0000-0000-0000FB080000}"/>
    <cellStyle name="Comma 2 2 2 49 3" xfId="2302" xr:uid="{00000000-0005-0000-0000-0000FC080000}"/>
    <cellStyle name="Comma 2 2 2 49 3 2" xfId="2303" xr:uid="{00000000-0005-0000-0000-0000FD080000}"/>
    <cellStyle name="Comma 2 2 2 49 3 3" xfId="2304" xr:uid="{00000000-0005-0000-0000-0000FE080000}"/>
    <cellStyle name="Comma 2 2 2 49 4" xfId="2305" xr:uid="{00000000-0005-0000-0000-0000FF080000}"/>
    <cellStyle name="Comma 2 2 2 49 5" xfId="2306" xr:uid="{00000000-0005-0000-0000-000000090000}"/>
    <cellStyle name="Comma 2 2 2 5" xfId="2307" xr:uid="{00000000-0005-0000-0000-000001090000}"/>
    <cellStyle name="Comma 2 2 2 5 2" xfId="2308" xr:uid="{00000000-0005-0000-0000-000002090000}"/>
    <cellStyle name="Comma 2 2 2 5 2 2" xfId="2309" xr:uid="{00000000-0005-0000-0000-000003090000}"/>
    <cellStyle name="Comma 2 2 2 5 2 3" xfId="2310" xr:uid="{00000000-0005-0000-0000-000004090000}"/>
    <cellStyle name="Comma 2 2 2 5 3" xfId="2311" xr:uid="{00000000-0005-0000-0000-000005090000}"/>
    <cellStyle name="Comma 2 2 2 5 3 2" xfId="2312" xr:uid="{00000000-0005-0000-0000-000006090000}"/>
    <cellStyle name="Comma 2 2 2 5 3 3" xfId="2313" xr:uid="{00000000-0005-0000-0000-000007090000}"/>
    <cellStyle name="Comma 2 2 2 5 4" xfId="2314" xr:uid="{00000000-0005-0000-0000-000008090000}"/>
    <cellStyle name="Comma 2 2 2 5 5" xfId="2315" xr:uid="{00000000-0005-0000-0000-000009090000}"/>
    <cellStyle name="Comma 2 2 2 50" xfId="2316" xr:uid="{00000000-0005-0000-0000-00000A090000}"/>
    <cellStyle name="Comma 2 2 2 50 2" xfId="2317" xr:uid="{00000000-0005-0000-0000-00000B090000}"/>
    <cellStyle name="Comma 2 2 2 50 2 2" xfId="2318" xr:uid="{00000000-0005-0000-0000-00000C090000}"/>
    <cellStyle name="Comma 2 2 2 50 2 3" xfId="2319" xr:uid="{00000000-0005-0000-0000-00000D090000}"/>
    <cellStyle name="Comma 2 2 2 50 3" xfId="2320" xr:uid="{00000000-0005-0000-0000-00000E090000}"/>
    <cellStyle name="Comma 2 2 2 50 3 2" xfId="2321" xr:uid="{00000000-0005-0000-0000-00000F090000}"/>
    <cellStyle name="Comma 2 2 2 50 3 3" xfId="2322" xr:uid="{00000000-0005-0000-0000-000010090000}"/>
    <cellStyle name="Comma 2 2 2 50 4" xfId="2323" xr:uid="{00000000-0005-0000-0000-000011090000}"/>
    <cellStyle name="Comma 2 2 2 50 5" xfId="2324" xr:uid="{00000000-0005-0000-0000-000012090000}"/>
    <cellStyle name="Comma 2 2 2 51" xfId="2325" xr:uid="{00000000-0005-0000-0000-000013090000}"/>
    <cellStyle name="Comma 2 2 2 51 2" xfId="2326" xr:uid="{00000000-0005-0000-0000-000014090000}"/>
    <cellStyle name="Comma 2 2 2 51 2 2" xfId="2327" xr:uid="{00000000-0005-0000-0000-000015090000}"/>
    <cellStyle name="Comma 2 2 2 51 2 3" xfId="2328" xr:uid="{00000000-0005-0000-0000-000016090000}"/>
    <cellStyle name="Comma 2 2 2 51 3" xfId="2329" xr:uid="{00000000-0005-0000-0000-000017090000}"/>
    <cellStyle name="Comma 2 2 2 51 3 2" xfId="2330" xr:uid="{00000000-0005-0000-0000-000018090000}"/>
    <cellStyle name="Comma 2 2 2 51 3 3" xfId="2331" xr:uid="{00000000-0005-0000-0000-000019090000}"/>
    <cellStyle name="Comma 2 2 2 51 4" xfId="2332" xr:uid="{00000000-0005-0000-0000-00001A090000}"/>
    <cellStyle name="Comma 2 2 2 51 5" xfId="2333" xr:uid="{00000000-0005-0000-0000-00001B090000}"/>
    <cellStyle name="Comma 2 2 2 52" xfId="2334" xr:uid="{00000000-0005-0000-0000-00001C090000}"/>
    <cellStyle name="Comma 2 2 2 52 2" xfId="2335" xr:uid="{00000000-0005-0000-0000-00001D090000}"/>
    <cellStyle name="Comma 2 2 2 52 2 2" xfId="2336" xr:uid="{00000000-0005-0000-0000-00001E090000}"/>
    <cellStyle name="Comma 2 2 2 52 2 3" xfId="2337" xr:uid="{00000000-0005-0000-0000-00001F090000}"/>
    <cellStyle name="Comma 2 2 2 52 3" xfId="2338" xr:uid="{00000000-0005-0000-0000-000020090000}"/>
    <cellStyle name="Comma 2 2 2 52 3 2" xfId="2339" xr:uid="{00000000-0005-0000-0000-000021090000}"/>
    <cellStyle name="Comma 2 2 2 52 3 3" xfId="2340" xr:uid="{00000000-0005-0000-0000-000022090000}"/>
    <cellStyle name="Comma 2 2 2 52 4" xfId="2341" xr:uid="{00000000-0005-0000-0000-000023090000}"/>
    <cellStyle name="Comma 2 2 2 52 5" xfId="2342" xr:uid="{00000000-0005-0000-0000-000024090000}"/>
    <cellStyle name="Comma 2 2 2 53" xfId="2343" xr:uid="{00000000-0005-0000-0000-000025090000}"/>
    <cellStyle name="Comma 2 2 2 53 2" xfId="2344" xr:uid="{00000000-0005-0000-0000-000026090000}"/>
    <cellStyle name="Comma 2 2 2 53 2 2" xfId="2345" xr:uid="{00000000-0005-0000-0000-000027090000}"/>
    <cellStyle name="Comma 2 2 2 53 2 3" xfId="2346" xr:uid="{00000000-0005-0000-0000-000028090000}"/>
    <cellStyle name="Comma 2 2 2 53 3" xfId="2347" xr:uid="{00000000-0005-0000-0000-000029090000}"/>
    <cellStyle name="Comma 2 2 2 53 3 2" xfId="2348" xr:uid="{00000000-0005-0000-0000-00002A090000}"/>
    <cellStyle name="Comma 2 2 2 53 3 3" xfId="2349" xr:uid="{00000000-0005-0000-0000-00002B090000}"/>
    <cellStyle name="Comma 2 2 2 53 4" xfId="2350" xr:uid="{00000000-0005-0000-0000-00002C090000}"/>
    <cellStyle name="Comma 2 2 2 53 5" xfId="2351" xr:uid="{00000000-0005-0000-0000-00002D090000}"/>
    <cellStyle name="Comma 2 2 2 54" xfId="2352" xr:uid="{00000000-0005-0000-0000-00002E090000}"/>
    <cellStyle name="Comma 2 2 2 54 2" xfId="2353" xr:uid="{00000000-0005-0000-0000-00002F090000}"/>
    <cellStyle name="Comma 2 2 2 54 2 2" xfId="2354" xr:uid="{00000000-0005-0000-0000-000030090000}"/>
    <cellStyle name="Comma 2 2 2 54 2 3" xfId="2355" xr:uid="{00000000-0005-0000-0000-000031090000}"/>
    <cellStyle name="Comma 2 2 2 54 3" xfId="2356" xr:uid="{00000000-0005-0000-0000-000032090000}"/>
    <cellStyle name="Comma 2 2 2 54 3 2" xfId="2357" xr:uid="{00000000-0005-0000-0000-000033090000}"/>
    <cellStyle name="Comma 2 2 2 54 3 3" xfId="2358" xr:uid="{00000000-0005-0000-0000-000034090000}"/>
    <cellStyle name="Comma 2 2 2 54 4" xfId="2359" xr:uid="{00000000-0005-0000-0000-000035090000}"/>
    <cellStyle name="Comma 2 2 2 54 5" xfId="2360" xr:uid="{00000000-0005-0000-0000-000036090000}"/>
    <cellStyle name="Comma 2 2 2 55" xfId="2361" xr:uid="{00000000-0005-0000-0000-000037090000}"/>
    <cellStyle name="Comma 2 2 2 55 2" xfId="2362" xr:uid="{00000000-0005-0000-0000-000038090000}"/>
    <cellStyle name="Comma 2 2 2 55 2 2" xfId="2363" xr:uid="{00000000-0005-0000-0000-000039090000}"/>
    <cellStyle name="Comma 2 2 2 55 2 3" xfId="2364" xr:uid="{00000000-0005-0000-0000-00003A090000}"/>
    <cellStyle name="Comma 2 2 2 55 3" xfId="2365" xr:uid="{00000000-0005-0000-0000-00003B090000}"/>
    <cellStyle name="Comma 2 2 2 55 3 2" xfId="2366" xr:uid="{00000000-0005-0000-0000-00003C090000}"/>
    <cellStyle name="Comma 2 2 2 55 3 3" xfId="2367" xr:uid="{00000000-0005-0000-0000-00003D090000}"/>
    <cellStyle name="Comma 2 2 2 55 4" xfId="2368" xr:uid="{00000000-0005-0000-0000-00003E090000}"/>
    <cellStyle name="Comma 2 2 2 55 5" xfId="2369" xr:uid="{00000000-0005-0000-0000-00003F090000}"/>
    <cellStyle name="Comma 2 2 2 56" xfId="2370" xr:uid="{00000000-0005-0000-0000-000040090000}"/>
    <cellStyle name="Comma 2 2 2 56 2" xfId="2371" xr:uid="{00000000-0005-0000-0000-000041090000}"/>
    <cellStyle name="Comma 2 2 2 56 2 2" xfId="2372" xr:uid="{00000000-0005-0000-0000-000042090000}"/>
    <cellStyle name="Comma 2 2 2 56 2 3" xfId="2373" xr:uid="{00000000-0005-0000-0000-000043090000}"/>
    <cellStyle name="Comma 2 2 2 56 3" xfId="2374" xr:uid="{00000000-0005-0000-0000-000044090000}"/>
    <cellStyle name="Comma 2 2 2 56 3 2" xfId="2375" xr:uid="{00000000-0005-0000-0000-000045090000}"/>
    <cellStyle name="Comma 2 2 2 56 3 3" xfId="2376" xr:uid="{00000000-0005-0000-0000-000046090000}"/>
    <cellStyle name="Comma 2 2 2 56 4" xfId="2377" xr:uid="{00000000-0005-0000-0000-000047090000}"/>
    <cellStyle name="Comma 2 2 2 56 5" xfId="2378" xr:uid="{00000000-0005-0000-0000-000048090000}"/>
    <cellStyle name="Comma 2 2 2 57" xfId="2379" xr:uid="{00000000-0005-0000-0000-000049090000}"/>
    <cellStyle name="Comma 2 2 2 57 2" xfId="2380" xr:uid="{00000000-0005-0000-0000-00004A090000}"/>
    <cellStyle name="Comma 2 2 2 57 2 2" xfId="2381" xr:uid="{00000000-0005-0000-0000-00004B090000}"/>
    <cellStyle name="Comma 2 2 2 57 2 3" xfId="2382" xr:uid="{00000000-0005-0000-0000-00004C090000}"/>
    <cellStyle name="Comma 2 2 2 57 3" xfId="2383" xr:uid="{00000000-0005-0000-0000-00004D090000}"/>
    <cellStyle name="Comma 2 2 2 57 3 2" xfId="2384" xr:uid="{00000000-0005-0000-0000-00004E090000}"/>
    <cellStyle name="Comma 2 2 2 57 3 3" xfId="2385" xr:uid="{00000000-0005-0000-0000-00004F090000}"/>
    <cellStyle name="Comma 2 2 2 57 4" xfId="2386" xr:uid="{00000000-0005-0000-0000-000050090000}"/>
    <cellStyle name="Comma 2 2 2 57 5" xfId="2387" xr:uid="{00000000-0005-0000-0000-000051090000}"/>
    <cellStyle name="Comma 2 2 2 58" xfId="2388" xr:uid="{00000000-0005-0000-0000-000052090000}"/>
    <cellStyle name="Comma 2 2 2 58 2" xfId="2389" xr:uid="{00000000-0005-0000-0000-000053090000}"/>
    <cellStyle name="Comma 2 2 2 58 2 2" xfId="2390" xr:uid="{00000000-0005-0000-0000-000054090000}"/>
    <cellStyle name="Comma 2 2 2 58 2 3" xfId="2391" xr:uid="{00000000-0005-0000-0000-000055090000}"/>
    <cellStyle name="Comma 2 2 2 58 3" xfId="2392" xr:uid="{00000000-0005-0000-0000-000056090000}"/>
    <cellStyle name="Comma 2 2 2 58 3 2" xfId="2393" xr:uid="{00000000-0005-0000-0000-000057090000}"/>
    <cellStyle name="Comma 2 2 2 58 3 3" xfId="2394" xr:uid="{00000000-0005-0000-0000-000058090000}"/>
    <cellStyle name="Comma 2 2 2 58 4" xfId="2395" xr:uid="{00000000-0005-0000-0000-000059090000}"/>
    <cellStyle name="Comma 2 2 2 58 5" xfId="2396" xr:uid="{00000000-0005-0000-0000-00005A090000}"/>
    <cellStyle name="Comma 2 2 2 59" xfId="2397" xr:uid="{00000000-0005-0000-0000-00005B090000}"/>
    <cellStyle name="Comma 2 2 2 59 2" xfId="2398" xr:uid="{00000000-0005-0000-0000-00005C090000}"/>
    <cellStyle name="Comma 2 2 2 59 2 2" xfId="2399" xr:uid="{00000000-0005-0000-0000-00005D090000}"/>
    <cellStyle name="Comma 2 2 2 59 2 3" xfId="2400" xr:uid="{00000000-0005-0000-0000-00005E090000}"/>
    <cellStyle name="Comma 2 2 2 59 3" xfId="2401" xr:uid="{00000000-0005-0000-0000-00005F090000}"/>
    <cellStyle name="Comma 2 2 2 59 3 2" xfId="2402" xr:uid="{00000000-0005-0000-0000-000060090000}"/>
    <cellStyle name="Comma 2 2 2 59 3 3" xfId="2403" xr:uid="{00000000-0005-0000-0000-000061090000}"/>
    <cellStyle name="Comma 2 2 2 59 4" xfId="2404" xr:uid="{00000000-0005-0000-0000-000062090000}"/>
    <cellStyle name="Comma 2 2 2 59 5" xfId="2405" xr:uid="{00000000-0005-0000-0000-000063090000}"/>
    <cellStyle name="Comma 2 2 2 6" xfId="2406" xr:uid="{00000000-0005-0000-0000-000064090000}"/>
    <cellStyle name="Comma 2 2 2 6 2" xfId="2407" xr:uid="{00000000-0005-0000-0000-000065090000}"/>
    <cellStyle name="Comma 2 2 2 6 2 2" xfId="2408" xr:uid="{00000000-0005-0000-0000-000066090000}"/>
    <cellStyle name="Comma 2 2 2 6 2 3" xfId="2409" xr:uid="{00000000-0005-0000-0000-000067090000}"/>
    <cellStyle name="Comma 2 2 2 6 3" xfId="2410" xr:uid="{00000000-0005-0000-0000-000068090000}"/>
    <cellStyle name="Comma 2 2 2 6 3 2" xfId="2411" xr:uid="{00000000-0005-0000-0000-000069090000}"/>
    <cellStyle name="Comma 2 2 2 6 3 3" xfId="2412" xr:uid="{00000000-0005-0000-0000-00006A090000}"/>
    <cellStyle name="Comma 2 2 2 6 4" xfId="2413" xr:uid="{00000000-0005-0000-0000-00006B090000}"/>
    <cellStyle name="Comma 2 2 2 6 5" xfId="2414" xr:uid="{00000000-0005-0000-0000-00006C090000}"/>
    <cellStyle name="Comma 2 2 2 60" xfId="2415" xr:uid="{00000000-0005-0000-0000-00006D090000}"/>
    <cellStyle name="Comma 2 2 2 60 2" xfId="2416" xr:uid="{00000000-0005-0000-0000-00006E090000}"/>
    <cellStyle name="Comma 2 2 2 60 2 2" xfId="2417" xr:uid="{00000000-0005-0000-0000-00006F090000}"/>
    <cellStyle name="Comma 2 2 2 60 2 3" xfId="2418" xr:uid="{00000000-0005-0000-0000-000070090000}"/>
    <cellStyle name="Comma 2 2 2 60 3" xfId="2419" xr:uid="{00000000-0005-0000-0000-000071090000}"/>
    <cellStyle name="Comma 2 2 2 60 3 2" xfId="2420" xr:uid="{00000000-0005-0000-0000-000072090000}"/>
    <cellStyle name="Comma 2 2 2 60 3 3" xfId="2421" xr:uid="{00000000-0005-0000-0000-000073090000}"/>
    <cellStyle name="Comma 2 2 2 60 4" xfId="2422" xr:uid="{00000000-0005-0000-0000-000074090000}"/>
    <cellStyle name="Comma 2 2 2 60 5" xfId="2423" xr:uid="{00000000-0005-0000-0000-000075090000}"/>
    <cellStyle name="Comma 2 2 2 61" xfId="2424" xr:uid="{00000000-0005-0000-0000-000076090000}"/>
    <cellStyle name="Comma 2 2 2 61 2" xfId="2425" xr:uid="{00000000-0005-0000-0000-000077090000}"/>
    <cellStyle name="Comma 2 2 2 61 2 2" xfId="2426" xr:uid="{00000000-0005-0000-0000-000078090000}"/>
    <cellStyle name="Comma 2 2 2 61 2 3" xfId="2427" xr:uid="{00000000-0005-0000-0000-000079090000}"/>
    <cellStyle name="Comma 2 2 2 61 3" xfId="2428" xr:uid="{00000000-0005-0000-0000-00007A090000}"/>
    <cellStyle name="Comma 2 2 2 61 3 2" xfId="2429" xr:uid="{00000000-0005-0000-0000-00007B090000}"/>
    <cellStyle name="Comma 2 2 2 61 3 3" xfId="2430" xr:uid="{00000000-0005-0000-0000-00007C090000}"/>
    <cellStyle name="Comma 2 2 2 61 4" xfId="2431" xr:uid="{00000000-0005-0000-0000-00007D090000}"/>
    <cellStyle name="Comma 2 2 2 61 5" xfId="2432" xr:uid="{00000000-0005-0000-0000-00007E090000}"/>
    <cellStyle name="Comma 2 2 2 62" xfId="2433" xr:uid="{00000000-0005-0000-0000-00007F090000}"/>
    <cellStyle name="Comma 2 2 2 62 2" xfId="2434" xr:uid="{00000000-0005-0000-0000-000080090000}"/>
    <cellStyle name="Comma 2 2 2 62 2 2" xfId="2435" xr:uid="{00000000-0005-0000-0000-000081090000}"/>
    <cellStyle name="Comma 2 2 2 62 2 3" xfId="2436" xr:uid="{00000000-0005-0000-0000-000082090000}"/>
    <cellStyle name="Comma 2 2 2 62 3" xfId="2437" xr:uid="{00000000-0005-0000-0000-000083090000}"/>
    <cellStyle name="Comma 2 2 2 62 3 2" xfId="2438" xr:uid="{00000000-0005-0000-0000-000084090000}"/>
    <cellStyle name="Comma 2 2 2 62 3 3" xfId="2439" xr:uid="{00000000-0005-0000-0000-000085090000}"/>
    <cellStyle name="Comma 2 2 2 62 4" xfId="2440" xr:uid="{00000000-0005-0000-0000-000086090000}"/>
    <cellStyle name="Comma 2 2 2 62 5" xfId="2441" xr:uid="{00000000-0005-0000-0000-000087090000}"/>
    <cellStyle name="Comma 2 2 2 63" xfId="2442" xr:uid="{00000000-0005-0000-0000-000088090000}"/>
    <cellStyle name="Comma 2 2 2 63 2" xfId="2443" xr:uid="{00000000-0005-0000-0000-000089090000}"/>
    <cellStyle name="Comma 2 2 2 63 2 2" xfId="2444" xr:uid="{00000000-0005-0000-0000-00008A090000}"/>
    <cellStyle name="Comma 2 2 2 63 2 3" xfId="2445" xr:uid="{00000000-0005-0000-0000-00008B090000}"/>
    <cellStyle name="Comma 2 2 2 63 3" xfId="2446" xr:uid="{00000000-0005-0000-0000-00008C090000}"/>
    <cellStyle name="Comma 2 2 2 63 3 2" xfId="2447" xr:uid="{00000000-0005-0000-0000-00008D090000}"/>
    <cellStyle name="Comma 2 2 2 63 3 3" xfId="2448" xr:uid="{00000000-0005-0000-0000-00008E090000}"/>
    <cellStyle name="Comma 2 2 2 63 4" xfId="2449" xr:uid="{00000000-0005-0000-0000-00008F090000}"/>
    <cellStyle name="Comma 2 2 2 63 5" xfId="2450" xr:uid="{00000000-0005-0000-0000-000090090000}"/>
    <cellStyle name="Comma 2 2 2 64" xfId="2451" xr:uid="{00000000-0005-0000-0000-000091090000}"/>
    <cellStyle name="Comma 2 2 2 64 2" xfId="2452" xr:uid="{00000000-0005-0000-0000-000092090000}"/>
    <cellStyle name="Comma 2 2 2 64 2 2" xfId="2453" xr:uid="{00000000-0005-0000-0000-000093090000}"/>
    <cellStyle name="Comma 2 2 2 64 2 3" xfId="2454" xr:uid="{00000000-0005-0000-0000-000094090000}"/>
    <cellStyle name="Comma 2 2 2 64 3" xfId="2455" xr:uid="{00000000-0005-0000-0000-000095090000}"/>
    <cellStyle name="Comma 2 2 2 64 3 2" xfId="2456" xr:uid="{00000000-0005-0000-0000-000096090000}"/>
    <cellStyle name="Comma 2 2 2 64 3 3" xfId="2457" xr:uid="{00000000-0005-0000-0000-000097090000}"/>
    <cellStyle name="Comma 2 2 2 64 4" xfId="2458" xr:uid="{00000000-0005-0000-0000-000098090000}"/>
    <cellStyle name="Comma 2 2 2 64 5" xfId="2459" xr:uid="{00000000-0005-0000-0000-000099090000}"/>
    <cellStyle name="Comma 2 2 2 65" xfId="2460" xr:uid="{00000000-0005-0000-0000-00009A090000}"/>
    <cellStyle name="Comma 2 2 2 65 2" xfId="2461" xr:uid="{00000000-0005-0000-0000-00009B090000}"/>
    <cellStyle name="Comma 2 2 2 65 2 2" xfId="2462" xr:uid="{00000000-0005-0000-0000-00009C090000}"/>
    <cellStyle name="Comma 2 2 2 65 2 3" xfId="2463" xr:uid="{00000000-0005-0000-0000-00009D090000}"/>
    <cellStyle name="Comma 2 2 2 65 3" xfId="2464" xr:uid="{00000000-0005-0000-0000-00009E090000}"/>
    <cellStyle name="Comma 2 2 2 65 3 2" xfId="2465" xr:uid="{00000000-0005-0000-0000-00009F090000}"/>
    <cellStyle name="Comma 2 2 2 65 3 3" xfId="2466" xr:uid="{00000000-0005-0000-0000-0000A0090000}"/>
    <cellStyle name="Comma 2 2 2 65 4" xfId="2467" xr:uid="{00000000-0005-0000-0000-0000A1090000}"/>
    <cellStyle name="Comma 2 2 2 65 5" xfId="2468" xr:uid="{00000000-0005-0000-0000-0000A2090000}"/>
    <cellStyle name="Comma 2 2 2 66" xfId="2469" xr:uid="{00000000-0005-0000-0000-0000A3090000}"/>
    <cellStyle name="Comma 2 2 2 66 2" xfId="2470" xr:uid="{00000000-0005-0000-0000-0000A4090000}"/>
    <cellStyle name="Comma 2 2 2 66 2 2" xfId="2471" xr:uid="{00000000-0005-0000-0000-0000A5090000}"/>
    <cellStyle name="Comma 2 2 2 66 2 3" xfId="2472" xr:uid="{00000000-0005-0000-0000-0000A6090000}"/>
    <cellStyle name="Comma 2 2 2 66 3" xfId="2473" xr:uid="{00000000-0005-0000-0000-0000A7090000}"/>
    <cellStyle name="Comma 2 2 2 66 3 2" xfId="2474" xr:uid="{00000000-0005-0000-0000-0000A8090000}"/>
    <cellStyle name="Comma 2 2 2 66 3 3" xfId="2475" xr:uid="{00000000-0005-0000-0000-0000A9090000}"/>
    <cellStyle name="Comma 2 2 2 66 4" xfId="2476" xr:uid="{00000000-0005-0000-0000-0000AA090000}"/>
    <cellStyle name="Comma 2 2 2 66 5" xfId="2477" xr:uid="{00000000-0005-0000-0000-0000AB090000}"/>
    <cellStyle name="Comma 2 2 2 67" xfId="2478" xr:uid="{00000000-0005-0000-0000-0000AC090000}"/>
    <cellStyle name="Comma 2 2 2 67 2" xfId="2479" xr:uid="{00000000-0005-0000-0000-0000AD090000}"/>
    <cellStyle name="Comma 2 2 2 67 2 2" xfId="2480" xr:uid="{00000000-0005-0000-0000-0000AE090000}"/>
    <cellStyle name="Comma 2 2 2 67 2 3" xfId="2481" xr:uid="{00000000-0005-0000-0000-0000AF090000}"/>
    <cellStyle name="Comma 2 2 2 67 3" xfId="2482" xr:uid="{00000000-0005-0000-0000-0000B0090000}"/>
    <cellStyle name="Comma 2 2 2 67 3 2" xfId="2483" xr:uid="{00000000-0005-0000-0000-0000B1090000}"/>
    <cellStyle name="Comma 2 2 2 67 3 3" xfId="2484" xr:uid="{00000000-0005-0000-0000-0000B2090000}"/>
    <cellStyle name="Comma 2 2 2 67 4" xfId="2485" xr:uid="{00000000-0005-0000-0000-0000B3090000}"/>
    <cellStyle name="Comma 2 2 2 67 5" xfId="2486" xr:uid="{00000000-0005-0000-0000-0000B4090000}"/>
    <cellStyle name="Comma 2 2 2 68" xfId="2487" xr:uid="{00000000-0005-0000-0000-0000B5090000}"/>
    <cellStyle name="Comma 2 2 2 68 2" xfId="2488" xr:uid="{00000000-0005-0000-0000-0000B6090000}"/>
    <cellStyle name="Comma 2 2 2 68 2 2" xfId="2489" xr:uid="{00000000-0005-0000-0000-0000B7090000}"/>
    <cellStyle name="Comma 2 2 2 68 2 3" xfId="2490" xr:uid="{00000000-0005-0000-0000-0000B8090000}"/>
    <cellStyle name="Comma 2 2 2 68 3" xfId="2491" xr:uid="{00000000-0005-0000-0000-0000B9090000}"/>
    <cellStyle name="Comma 2 2 2 68 3 2" xfId="2492" xr:uid="{00000000-0005-0000-0000-0000BA090000}"/>
    <cellStyle name="Comma 2 2 2 68 3 3" xfId="2493" xr:uid="{00000000-0005-0000-0000-0000BB090000}"/>
    <cellStyle name="Comma 2 2 2 68 4" xfId="2494" xr:uid="{00000000-0005-0000-0000-0000BC090000}"/>
    <cellStyle name="Comma 2 2 2 68 5" xfId="2495" xr:uid="{00000000-0005-0000-0000-0000BD090000}"/>
    <cellStyle name="Comma 2 2 2 69" xfId="2496" xr:uid="{00000000-0005-0000-0000-0000BE090000}"/>
    <cellStyle name="Comma 2 2 2 69 2" xfId="2497" xr:uid="{00000000-0005-0000-0000-0000BF090000}"/>
    <cellStyle name="Comma 2 2 2 69 2 2" xfId="2498" xr:uid="{00000000-0005-0000-0000-0000C0090000}"/>
    <cellStyle name="Comma 2 2 2 69 2 3" xfId="2499" xr:uid="{00000000-0005-0000-0000-0000C1090000}"/>
    <cellStyle name="Comma 2 2 2 69 3" xfId="2500" xr:uid="{00000000-0005-0000-0000-0000C2090000}"/>
    <cellStyle name="Comma 2 2 2 69 3 2" xfId="2501" xr:uid="{00000000-0005-0000-0000-0000C3090000}"/>
    <cellStyle name="Comma 2 2 2 69 3 3" xfId="2502" xr:uid="{00000000-0005-0000-0000-0000C4090000}"/>
    <cellStyle name="Comma 2 2 2 69 4" xfId="2503" xr:uid="{00000000-0005-0000-0000-0000C5090000}"/>
    <cellStyle name="Comma 2 2 2 69 5" xfId="2504" xr:uid="{00000000-0005-0000-0000-0000C6090000}"/>
    <cellStyle name="Comma 2 2 2 7" xfId="2505" xr:uid="{00000000-0005-0000-0000-0000C7090000}"/>
    <cellStyle name="Comma 2 2 2 7 2" xfId="2506" xr:uid="{00000000-0005-0000-0000-0000C8090000}"/>
    <cellStyle name="Comma 2 2 2 7 2 2" xfId="2507" xr:uid="{00000000-0005-0000-0000-0000C9090000}"/>
    <cellStyle name="Comma 2 2 2 7 2 3" xfId="2508" xr:uid="{00000000-0005-0000-0000-0000CA090000}"/>
    <cellStyle name="Comma 2 2 2 7 3" xfId="2509" xr:uid="{00000000-0005-0000-0000-0000CB090000}"/>
    <cellStyle name="Comma 2 2 2 7 3 2" xfId="2510" xr:uid="{00000000-0005-0000-0000-0000CC090000}"/>
    <cellStyle name="Comma 2 2 2 7 3 3" xfId="2511" xr:uid="{00000000-0005-0000-0000-0000CD090000}"/>
    <cellStyle name="Comma 2 2 2 7 4" xfId="2512" xr:uid="{00000000-0005-0000-0000-0000CE090000}"/>
    <cellStyle name="Comma 2 2 2 7 5" xfId="2513" xr:uid="{00000000-0005-0000-0000-0000CF090000}"/>
    <cellStyle name="Comma 2 2 2 70" xfId="2514" xr:uid="{00000000-0005-0000-0000-0000D0090000}"/>
    <cellStyle name="Comma 2 2 2 70 2" xfId="2515" xr:uid="{00000000-0005-0000-0000-0000D1090000}"/>
    <cellStyle name="Comma 2 2 2 70 2 2" xfId="2516" xr:uid="{00000000-0005-0000-0000-0000D2090000}"/>
    <cellStyle name="Comma 2 2 2 70 2 3" xfId="2517" xr:uid="{00000000-0005-0000-0000-0000D3090000}"/>
    <cellStyle name="Comma 2 2 2 70 3" xfId="2518" xr:uid="{00000000-0005-0000-0000-0000D4090000}"/>
    <cellStyle name="Comma 2 2 2 70 3 2" xfId="2519" xr:uid="{00000000-0005-0000-0000-0000D5090000}"/>
    <cellStyle name="Comma 2 2 2 70 3 3" xfId="2520" xr:uid="{00000000-0005-0000-0000-0000D6090000}"/>
    <cellStyle name="Comma 2 2 2 70 4" xfId="2521" xr:uid="{00000000-0005-0000-0000-0000D7090000}"/>
    <cellStyle name="Comma 2 2 2 70 5" xfId="2522" xr:uid="{00000000-0005-0000-0000-0000D8090000}"/>
    <cellStyle name="Comma 2 2 2 71" xfId="2523" xr:uid="{00000000-0005-0000-0000-0000D9090000}"/>
    <cellStyle name="Comma 2 2 2 71 2" xfId="2524" xr:uid="{00000000-0005-0000-0000-0000DA090000}"/>
    <cellStyle name="Comma 2 2 2 71 2 2" xfId="2525" xr:uid="{00000000-0005-0000-0000-0000DB090000}"/>
    <cellStyle name="Comma 2 2 2 71 2 3" xfId="2526" xr:uid="{00000000-0005-0000-0000-0000DC090000}"/>
    <cellStyle name="Comma 2 2 2 71 3" xfId="2527" xr:uid="{00000000-0005-0000-0000-0000DD090000}"/>
    <cellStyle name="Comma 2 2 2 71 3 2" xfId="2528" xr:uid="{00000000-0005-0000-0000-0000DE090000}"/>
    <cellStyle name="Comma 2 2 2 71 3 3" xfId="2529" xr:uid="{00000000-0005-0000-0000-0000DF090000}"/>
    <cellStyle name="Comma 2 2 2 71 4" xfId="2530" xr:uid="{00000000-0005-0000-0000-0000E0090000}"/>
    <cellStyle name="Comma 2 2 2 71 5" xfId="2531" xr:uid="{00000000-0005-0000-0000-0000E1090000}"/>
    <cellStyle name="Comma 2 2 2 72" xfId="2532" xr:uid="{00000000-0005-0000-0000-0000E2090000}"/>
    <cellStyle name="Comma 2 2 2 72 2" xfId="2533" xr:uid="{00000000-0005-0000-0000-0000E3090000}"/>
    <cellStyle name="Comma 2 2 2 72 2 2" xfId="2534" xr:uid="{00000000-0005-0000-0000-0000E4090000}"/>
    <cellStyle name="Comma 2 2 2 72 2 3" xfId="2535" xr:uid="{00000000-0005-0000-0000-0000E5090000}"/>
    <cellStyle name="Comma 2 2 2 72 3" xfId="2536" xr:uid="{00000000-0005-0000-0000-0000E6090000}"/>
    <cellStyle name="Comma 2 2 2 72 3 2" xfId="2537" xr:uid="{00000000-0005-0000-0000-0000E7090000}"/>
    <cellStyle name="Comma 2 2 2 72 3 3" xfId="2538" xr:uid="{00000000-0005-0000-0000-0000E8090000}"/>
    <cellStyle name="Comma 2 2 2 72 4" xfId="2539" xr:uid="{00000000-0005-0000-0000-0000E9090000}"/>
    <cellStyle name="Comma 2 2 2 72 5" xfId="2540" xr:uid="{00000000-0005-0000-0000-0000EA090000}"/>
    <cellStyle name="Comma 2 2 2 73" xfId="2541" xr:uid="{00000000-0005-0000-0000-0000EB090000}"/>
    <cellStyle name="Comma 2 2 2 73 2" xfId="2542" xr:uid="{00000000-0005-0000-0000-0000EC090000}"/>
    <cellStyle name="Comma 2 2 2 73 2 2" xfId="2543" xr:uid="{00000000-0005-0000-0000-0000ED090000}"/>
    <cellStyle name="Comma 2 2 2 73 2 3" xfId="2544" xr:uid="{00000000-0005-0000-0000-0000EE090000}"/>
    <cellStyle name="Comma 2 2 2 73 3" xfId="2545" xr:uid="{00000000-0005-0000-0000-0000EF090000}"/>
    <cellStyle name="Comma 2 2 2 73 3 2" xfId="2546" xr:uid="{00000000-0005-0000-0000-0000F0090000}"/>
    <cellStyle name="Comma 2 2 2 73 3 3" xfId="2547" xr:uid="{00000000-0005-0000-0000-0000F1090000}"/>
    <cellStyle name="Comma 2 2 2 73 4" xfId="2548" xr:uid="{00000000-0005-0000-0000-0000F2090000}"/>
    <cellStyle name="Comma 2 2 2 73 5" xfId="2549" xr:uid="{00000000-0005-0000-0000-0000F3090000}"/>
    <cellStyle name="Comma 2 2 2 74" xfId="2550" xr:uid="{00000000-0005-0000-0000-0000F4090000}"/>
    <cellStyle name="Comma 2 2 2 74 2" xfId="2551" xr:uid="{00000000-0005-0000-0000-0000F5090000}"/>
    <cellStyle name="Comma 2 2 2 74 2 2" xfId="2552" xr:uid="{00000000-0005-0000-0000-0000F6090000}"/>
    <cellStyle name="Comma 2 2 2 74 2 3" xfId="2553" xr:uid="{00000000-0005-0000-0000-0000F7090000}"/>
    <cellStyle name="Comma 2 2 2 74 3" xfId="2554" xr:uid="{00000000-0005-0000-0000-0000F8090000}"/>
    <cellStyle name="Comma 2 2 2 74 3 2" xfId="2555" xr:uid="{00000000-0005-0000-0000-0000F9090000}"/>
    <cellStyle name="Comma 2 2 2 74 3 3" xfId="2556" xr:uid="{00000000-0005-0000-0000-0000FA090000}"/>
    <cellStyle name="Comma 2 2 2 74 4" xfId="2557" xr:uid="{00000000-0005-0000-0000-0000FB090000}"/>
    <cellStyle name="Comma 2 2 2 74 5" xfId="2558" xr:uid="{00000000-0005-0000-0000-0000FC090000}"/>
    <cellStyle name="Comma 2 2 2 75" xfId="2559" xr:uid="{00000000-0005-0000-0000-0000FD090000}"/>
    <cellStyle name="Comma 2 2 2 75 2" xfId="2560" xr:uid="{00000000-0005-0000-0000-0000FE090000}"/>
    <cellStyle name="Comma 2 2 2 75 2 2" xfId="2561" xr:uid="{00000000-0005-0000-0000-0000FF090000}"/>
    <cellStyle name="Comma 2 2 2 75 2 3" xfId="2562" xr:uid="{00000000-0005-0000-0000-0000000A0000}"/>
    <cellStyle name="Comma 2 2 2 75 3" xfId="2563" xr:uid="{00000000-0005-0000-0000-0000010A0000}"/>
    <cellStyle name="Comma 2 2 2 75 3 2" xfId="2564" xr:uid="{00000000-0005-0000-0000-0000020A0000}"/>
    <cellStyle name="Comma 2 2 2 75 3 3" xfId="2565" xr:uid="{00000000-0005-0000-0000-0000030A0000}"/>
    <cellStyle name="Comma 2 2 2 75 4" xfId="2566" xr:uid="{00000000-0005-0000-0000-0000040A0000}"/>
    <cellStyle name="Comma 2 2 2 75 5" xfId="2567" xr:uid="{00000000-0005-0000-0000-0000050A0000}"/>
    <cellStyle name="Comma 2 2 2 76" xfId="2568" xr:uid="{00000000-0005-0000-0000-0000060A0000}"/>
    <cellStyle name="Comma 2 2 2 76 2" xfId="2569" xr:uid="{00000000-0005-0000-0000-0000070A0000}"/>
    <cellStyle name="Comma 2 2 2 76 2 2" xfId="2570" xr:uid="{00000000-0005-0000-0000-0000080A0000}"/>
    <cellStyle name="Comma 2 2 2 76 2 3" xfId="2571" xr:uid="{00000000-0005-0000-0000-0000090A0000}"/>
    <cellStyle name="Comma 2 2 2 76 3" xfId="2572" xr:uid="{00000000-0005-0000-0000-00000A0A0000}"/>
    <cellStyle name="Comma 2 2 2 76 3 2" xfId="2573" xr:uid="{00000000-0005-0000-0000-00000B0A0000}"/>
    <cellStyle name="Comma 2 2 2 76 3 3" xfId="2574" xr:uid="{00000000-0005-0000-0000-00000C0A0000}"/>
    <cellStyle name="Comma 2 2 2 76 4" xfId="2575" xr:uid="{00000000-0005-0000-0000-00000D0A0000}"/>
    <cellStyle name="Comma 2 2 2 76 5" xfId="2576" xr:uid="{00000000-0005-0000-0000-00000E0A0000}"/>
    <cellStyle name="Comma 2 2 2 77" xfId="2577" xr:uid="{00000000-0005-0000-0000-00000F0A0000}"/>
    <cellStyle name="Comma 2 2 2 77 2" xfId="2578" xr:uid="{00000000-0005-0000-0000-0000100A0000}"/>
    <cellStyle name="Comma 2 2 2 77 2 2" xfId="2579" xr:uid="{00000000-0005-0000-0000-0000110A0000}"/>
    <cellStyle name="Comma 2 2 2 77 2 3" xfId="2580" xr:uid="{00000000-0005-0000-0000-0000120A0000}"/>
    <cellStyle name="Comma 2 2 2 77 3" xfId="2581" xr:uid="{00000000-0005-0000-0000-0000130A0000}"/>
    <cellStyle name="Comma 2 2 2 77 3 2" xfId="2582" xr:uid="{00000000-0005-0000-0000-0000140A0000}"/>
    <cellStyle name="Comma 2 2 2 77 3 3" xfId="2583" xr:uid="{00000000-0005-0000-0000-0000150A0000}"/>
    <cellStyle name="Comma 2 2 2 77 4" xfId="2584" xr:uid="{00000000-0005-0000-0000-0000160A0000}"/>
    <cellStyle name="Comma 2 2 2 77 5" xfId="2585" xr:uid="{00000000-0005-0000-0000-0000170A0000}"/>
    <cellStyle name="Comma 2 2 2 78" xfId="2586" xr:uid="{00000000-0005-0000-0000-0000180A0000}"/>
    <cellStyle name="Comma 2 2 2 78 2" xfId="2587" xr:uid="{00000000-0005-0000-0000-0000190A0000}"/>
    <cellStyle name="Comma 2 2 2 78 2 2" xfId="2588" xr:uid="{00000000-0005-0000-0000-00001A0A0000}"/>
    <cellStyle name="Comma 2 2 2 78 2 3" xfId="2589" xr:uid="{00000000-0005-0000-0000-00001B0A0000}"/>
    <cellStyle name="Comma 2 2 2 78 3" xfId="2590" xr:uid="{00000000-0005-0000-0000-00001C0A0000}"/>
    <cellStyle name="Comma 2 2 2 78 3 2" xfId="2591" xr:uid="{00000000-0005-0000-0000-00001D0A0000}"/>
    <cellStyle name="Comma 2 2 2 78 3 3" xfId="2592" xr:uid="{00000000-0005-0000-0000-00001E0A0000}"/>
    <cellStyle name="Comma 2 2 2 78 4" xfId="2593" xr:uid="{00000000-0005-0000-0000-00001F0A0000}"/>
    <cellStyle name="Comma 2 2 2 78 5" xfId="2594" xr:uid="{00000000-0005-0000-0000-0000200A0000}"/>
    <cellStyle name="Comma 2 2 2 79" xfId="2595" xr:uid="{00000000-0005-0000-0000-0000210A0000}"/>
    <cellStyle name="Comma 2 2 2 79 2" xfId="2596" xr:uid="{00000000-0005-0000-0000-0000220A0000}"/>
    <cellStyle name="Comma 2 2 2 79 2 2" xfId="2597" xr:uid="{00000000-0005-0000-0000-0000230A0000}"/>
    <cellStyle name="Comma 2 2 2 79 2 3" xfId="2598" xr:uid="{00000000-0005-0000-0000-0000240A0000}"/>
    <cellStyle name="Comma 2 2 2 79 3" xfId="2599" xr:uid="{00000000-0005-0000-0000-0000250A0000}"/>
    <cellStyle name="Comma 2 2 2 79 3 2" xfId="2600" xr:uid="{00000000-0005-0000-0000-0000260A0000}"/>
    <cellStyle name="Comma 2 2 2 79 3 3" xfId="2601" xr:uid="{00000000-0005-0000-0000-0000270A0000}"/>
    <cellStyle name="Comma 2 2 2 79 4" xfId="2602" xr:uid="{00000000-0005-0000-0000-0000280A0000}"/>
    <cellStyle name="Comma 2 2 2 79 5" xfId="2603" xr:uid="{00000000-0005-0000-0000-0000290A0000}"/>
    <cellStyle name="Comma 2 2 2 8" xfId="2604" xr:uid="{00000000-0005-0000-0000-00002A0A0000}"/>
    <cellStyle name="Comma 2 2 2 8 2" xfId="2605" xr:uid="{00000000-0005-0000-0000-00002B0A0000}"/>
    <cellStyle name="Comma 2 2 2 8 2 2" xfId="2606" xr:uid="{00000000-0005-0000-0000-00002C0A0000}"/>
    <cellStyle name="Comma 2 2 2 8 2 3" xfId="2607" xr:uid="{00000000-0005-0000-0000-00002D0A0000}"/>
    <cellStyle name="Comma 2 2 2 8 3" xfId="2608" xr:uid="{00000000-0005-0000-0000-00002E0A0000}"/>
    <cellStyle name="Comma 2 2 2 8 3 2" xfId="2609" xr:uid="{00000000-0005-0000-0000-00002F0A0000}"/>
    <cellStyle name="Comma 2 2 2 8 3 3" xfId="2610" xr:uid="{00000000-0005-0000-0000-0000300A0000}"/>
    <cellStyle name="Comma 2 2 2 8 4" xfId="2611" xr:uid="{00000000-0005-0000-0000-0000310A0000}"/>
    <cellStyle name="Comma 2 2 2 8 5" xfId="2612" xr:uid="{00000000-0005-0000-0000-0000320A0000}"/>
    <cellStyle name="Comma 2 2 2 80" xfId="2613" xr:uid="{00000000-0005-0000-0000-0000330A0000}"/>
    <cellStyle name="Comma 2 2 2 80 2" xfId="2614" xr:uid="{00000000-0005-0000-0000-0000340A0000}"/>
    <cellStyle name="Comma 2 2 2 80 2 2" xfId="2615" xr:uid="{00000000-0005-0000-0000-0000350A0000}"/>
    <cellStyle name="Comma 2 2 2 80 2 3" xfId="2616" xr:uid="{00000000-0005-0000-0000-0000360A0000}"/>
    <cellStyle name="Comma 2 2 2 80 3" xfId="2617" xr:uid="{00000000-0005-0000-0000-0000370A0000}"/>
    <cellStyle name="Comma 2 2 2 80 3 2" xfId="2618" xr:uid="{00000000-0005-0000-0000-0000380A0000}"/>
    <cellStyle name="Comma 2 2 2 80 3 3" xfId="2619" xr:uid="{00000000-0005-0000-0000-0000390A0000}"/>
    <cellStyle name="Comma 2 2 2 80 4" xfId="2620" xr:uid="{00000000-0005-0000-0000-00003A0A0000}"/>
    <cellStyle name="Comma 2 2 2 80 5" xfId="2621" xr:uid="{00000000-0005-0000-0000-00003B0A0000}"/>
    <cellStyle name="Comma 2 2 2 81" xfId="2622" xr:uid="{00000000-0005-0000-0000-00003C0A0000}"/>
    <cellStyle name="Comma 2 2 2 81 2" xfId="2623" xr:uid="{00000000-0005-0000-0000-00003D0A0000}"/>
    <cellStyle name="Comma 2 2 2 81 2 2" xfId="2624" xr:uid="{00000000-0005-0000-0000-00003E0A0000}"/>
    <cellStyle name="Comma 2 2 2 81 2 3" xfId="2625" xr:uid="{00000000-0005-0000-0000-00003F0A0000}"/>
    <cellStyle name="Comma 2 2 2 81 3" xfId="2626" xr:uid="{00000000-0005-0000-0000-0000400A0000}"/>
    <cellStyle name="Comma 2 2 2 81 3 2" xfId="2627" xr:uid="{00000000-0005-0000-0000-0000410A0000}"/>
    <cellStyle name="Comma 2 2 2 81 3 3" xfId="2628" xr:uid="{00000000-0005-0000-0000-0000420A0000}"/>
    <cellStyle name="Comma 2 2 2 81 4" xfId="2629" xr:uid="{00000000-0005-0000-0000-0000430A0000}"/>
    <cellStyle name="Comma 2 2 2 81 5" xfId="2630" xr:uid="{00000000-0005-0000-0000-0000440A0000}"/>
    <cellStyle name="Comma 2 2 2 82" xfId="2631" xr:uid="{00000000-0005-0000-0000-0000450A0000}"/>
    <cellStyle name="Comma 2 2 2 82 2" xfId="2632" xr:uid="{00000000-0005-0000-0000-0000460A0000}"/>
    <cellStyle name="Comma 2 2 2 82 3" xfId="2633" xr:uid="{00000000-0005-0000-0000-0000470A0000}"/>
    <cellStyle name="Comma 2 2 2 83" xfId="2634" xr:uid="{00000000-0005-0000-0000-0000480A0000}"/>
    <cellStyle name="Comma 2 2 2 83 2" xfId="2635" xr:uid="{00000000-0005-0000-0000-0000490A0000}"/>
    <cellStyle name="Comma 2 2 2 83 3" xfId="2636" xr:uid="{00000000-0005-0000-0000-00004A0A0000}"/>
    <cellStyle name="Comma 2 2 2 84" xfId="2637" xr:uid="{00000000-0005-0000-0000-00004B0A0000}"/>
    <cellStyle name="Comma 2 2 2 85" xfId="2638" xr:uid="{00000000-0005-0000-0000-00004C0A0000}"/>
    <cellStyle name="Comma 2 2 2 9" xfId="2639" xr:uid="{00000000-0005-0000-0000-00004D0A0000}"/>
    <cellStyle name="Comma 2 2 2 9 2" xfId="2640" xr:uid="{00000000-0005-0000-0000-00004E0A0000}"/>
    <cellStyle name="Comma 2 2 2 9 2 2" xfId="2641" xr:uid="{00000000-0005-0000-0000-00004F0A0000}"/>
    <cellStyle name="Comma 2 2 2 9 2 3" xfId="2642" xr:uid="{00000000-0005-0000-0000-0000500A0000}"/>
    <cellStyle name="Comma 2 2 2 9 3" xfId="2643" xr:uid="{00000000-0005-0000-0000-0000510A0000}"/>
    <cellStyle name="Comma 2 2 2 9 3 2" xfId="2644" xr:uid="{00000000-0005-0000-0000-0000520A0000}"/>
    <cellStyle name="Comma 2 2 2 9 3 3" xfId="2645" xr:uid="{00000000-0005-0000-0000-0000530A0000}"/>
    <cellStyle name="Comma 2 2 2 9 4" xfId="2646" xr:uid="{00000000-0005-0000-0000-0000540A0000}"/>
    <cellStyle name="Comma 2 2 2 9 5" xfId="2647" xr:uid="{00000000-0005-0000-0000-0000550A0000}"/>
    <cellStyle name="Comma 2 2 20" xfId="2648" xr:uid="{00000000-0005-0000-0000-0000560A0000}"/>
    <cellStyle name="Comma 2 2 20 2" xfId="2649" xr:uid="{00000000-0005-0000-0000-0000570A0000}"/>
    <cellStyle name="Comma 2 2 20 2 2" xfId="2650" xr:uid="{00000000-0005-0000-0000-0000580A0000}"/>
    <cellStyle name="Comma 2 2 20 2 3" xfId="2651" xr:uid="{00000000-0005-0000-0000-0000590A0000}"/>
    <cellStyle name="Comma 2 2 20 3" xfId="2652" xr:uid="{00000000-0005-0000-0000-00005A0A0000}"/>
    <cellStyle name="Comma 2 2 20 3 2" xfId="2653" xr:uid="{00000000-0005-0000-0000-00005B0A0000}"/>
    <cellStyle name="Comma 2 2 20 3 3" xfId="2654" xr:uid="{00000000-0005-0000-0000-00005C0A0000}"/>
    <cellStyle name="Comma 2 2 20 4" xfId="2655" xr:uid="{00000000-0005-0000-0000-00005D0A0000}"/>
    <cellStyle name="Comma 2 2 20 5" xfId="2656" xr:uid="{00000000-0005-0000-0000-00005E0A0000}"/>
    <cellStyle name="Comma 2 2 21" xfId="2657" xr:uid="{00000000-0005-0000-0000-00005F0A0000}"/>
    <cellStyle name="Comma 2 2 21 2" xfId="2658" xr:uid="{00000000-0005-0000-0000-0000600A0000}"/>
    <cellStyle name="Comma 2 2 21 2 2" xfId="2659" xr:uid="{00000000-0005-0000-0000-0000610A0000}"/>
    <cellStyle name="Comma 2 2 21 2 3" xfId="2660" xr:uid="{00000000-0005-0000-0000-0000620A0000}"/>
    <cellStyle name="Comma 2 2 21 3" xfId="2661" xr:uid="{00000000-0005-0000-0000-0000630A0000}"/>
    <cellStyle name="Comma 2 2 21 3 2" xfId="2662" xr:uid="{00000000-0005-0000-0000-0000640A0000}"/>
    <cellStyle name="Comma 2 2 21 3 3" xfId="2663" xr:uid="{00000000-0005-0000-0000-0000650A0000}"/>
    <cellStyle name="Comma 2 2 21 4" xfId="2664" xr:uid="{00000000-0005-0000-0000-0000660A0000}"/>
    <cellStyle name="Comma 2 2 21 5" xfId="2665" xr:uid="{00000000-0005-0000-0000-0000670A0000}"/>
    <cellStyle name="Comma 2 2 22" xfId="2666" xr:uid="{00000000-0005-0000-0000-0000680A0000}"/>
    <cellStyle name="Comma 2 2 22 2" xfId="2667" xr:uid="{00000000-0005-0000-0000-0000690A0000}"/>
    <cellStyle name="Comma 2 2 22 2 2" xfId="2668" xr:uid="{00000000-0005-0000-0000-00006A0A0000}"/>
    <cellStyle name="Comma 2 2 22 2 3" xfId="2669" xr:uid="{00000000-0005-0000-0000-00006B0A0000}"/>
    <cellStyle name="Comma 2 2 22 3" xfId="2670" xr:uid="{00000000-0005-0000-0000-00006C0A0000}"/>
    <cellStyle name="Comma 2 2 22 3 2" xfId="2671" xr:uid="{00000000-0005-0000-0000-00006D0A0000}"/>
    <cellStyle name="Comma 2 2 22 3 3" xfId="2672" xr:uid="{00000000-0005-0000-0000-00006E0A0000}"/>
    <cellStyle name="Comma 2 2 22 4" xfId="2673" xr:uid="{00000000-0005-0000-0000-00006F0A0000}"/>
    <cellStyle name="Comma 2 2 22 5" xfId="2674" xr:uid="{00000000-0005-0000-0000-0000700A0000}"/>
    <cellStyle name="Comma 2 2 23" xfId="2675" xr:uid="{00000000-0005-0000-0000-0000710A0000}"/>
    <cellStyle name="Comma 2 2 23 2" xfId="2676" xr:uid="{00000000-0005-0000-0000-0000720A0000}"/>
    <cellStyle name="Comma 2 2 23 2 2" xfId="2677" xr:uid="{00000000-0005-0000-0000-0000730A0000}"/>
    <cellStyle name="Comma 2 2 23 2 3" xfId="2678" xr:uid="{00000000-0005-0000-0000-0000740A0000}"/>
    <cellStyle name="Comma 2 2 23 3" xfId="2679" xr:uid="{00000000-0005-0000-0000-0000750A0000}"/>
    <cellStyle name="Comma 2 2 23 3 2" xfId="2680" xr:uid="{00000000-0005-0000-0000-0000760A0000}"/>
    <cellStyle name="Comma 2 2 23 3 3" xfId="2681" xr:uid="{00000000-0005-0000-0000-0000770A0000}"/>
    <cellStyle name="Comma 2 2 23 4" xfId="2682" xr:uid="{00000000-0005-0000-0000-0000780A0000}"/>
    <cellStyle name="Comma 2 2 23 5" xfId="2683" xr:uid="{00000000-0005-0000-0000-0000790A0000}"/>
    <cellStyle name="Comma 2 2 24" xfId="2684" xr:uid="{00000000-0005-0000-0000-00007A0A0000}"/>
    <cellStyle name="Comma 2 2 24 2" xfId="2685" xr:uid="{00000000-0005-0000-0000-00007B0A0000}"/>
    <cellStyle name="Comma 2 2 24 2 2" xfId="2686" xr:uid="{00000000-0005-0000-0000-00007C0A0000}"/>
    <cellStyle name="Comma 2 2 24 2 3" xfId="2687" xr:uid="{00000000-0005-0000-0000-00007D0A0000}"/>
    <cellStyle name="Comma 2 2 24 3" xfId="2688" xr:uid="{00000000-0005-0000-0000-00007E0A0000}"/>
    <cellStyle name="Comma 2 2 24 3 2" xfId="2689" xr:uid="{00000000-0005-0000-0000-00007F0A0000}"/>
    <cellStyle name="Comma 2 2 24 3 3" xfId="2690" xr:uid="{00000000-0005-0000-0000-0000800A0000}"/>
    <cellStyle name="Comma 2 2 24 4" xfId="2691" xr:uid="{00000000-0005-0000-0000-0000810A0000}"/>
    <cellStyle name="Comma 2 2 24 5" xfId="2692" xr:uid="{00000000-0005-0000-0000-0000820A0000}"/>
    <cellStyle name="Comma 2 2 25" xfId="2693" xr:uid="{00000000-0005-0000-0000-0000830A0000}"/>
    <cellStyle name="Comma 2 2 25 2" xfId="2694" xr:uid="{00000000-0005-0000-0000-0000840A0000}"/>
    <cellStyle name="Comma 2 2 25 2 2" xfId="2695" xr:uid="{00000000-0005-0000-0000-0000850A0000}"/>
    <cellStyle name="Comma 2 2 25 2 3" xfId="2696" xr:uid="{00000000-0005-0000-0000-0000860A0000}"/>
    <cellStyle name="Comma 2 2 25 3" xfId="2697" xr:uid="{00000000-0005-0000-0000-0000870A0000}"/>
    <cellStyle name="Comma 2 2 25 3 2" xfId="2698" xr:uid="{00000000-0005-0000-0000-0000880A0000}"/>
    <cellStyle name="Comma 2 2 25 3 3" xfId="2699" xr:uid="{00000000-0005-0000-0000-0000890A0000}"/>
    <cellStyle name="Comma 2 2 25 4" xfId="2700" xr:uid="{00000000-0005-0000-0000-00008A0A0000}"/>
    <cellStyle name="Comma 2 2 25 5" xfId="2701" xr:uid="{00000000-0005-0000-0000-00008B0A0000}"/>
    <cellStyle name="Comma 2 2 26" xfId="2702" xr:uid="{00000000-0005-0000-0000-00008C0A0000}"/>
    <cellStyle name="Comma 2 2 26 2" xfId="2703" xr:uid="{00000000-0005-0000-0000-00008D0A0000}"/>
    <cellStyle name="Comma 2 2 26 2 2" xfId="2704" xr:uid="{00000000-0005-0000-0000-00008E0A0000}"/>
    <cellStyle name="Comma 2 2 26 2 3" xfId="2705" xr:uid="{00000000-0005-0000-0000-00008F0A0000}"/>
    <cellStyle name="Comma 2 2 26 3" xfId="2706" xr:uid="{00000000-0005-0000-0000-0000900A0000}"/>
    <cellStyle name="Comma 2 2 26 3 2" xfId="2707" xr:uid="{00000000-0005-0000-0000-0000910A0000}"/>
    <cellStyle name="Comma 2 2 26 3 3" xfId="2708" xr:uid="{00000000-0005-0000-0000-0000920A0000}"/>
    <cellStyle name="Comma 2 2 26 4" xfId="2709" xr:uid="{00000000-0005-0000-0000-0000930A0000}"/>
    <cellStyle name="Comma 2 2 26 5" xfId="2710" xr:uid="{00000000-0005-0000-0000-0000940A0000}"/>
    <cellStyle name="Comma 2 2 27" xfId="2711" xr:uid="{00000000-0005-0000-0000-0000950A0000}"/>
    <cellStyle name="Comma 2 2 27 2" xfId="2712" xr:uid="{00000000-0005-0000-0000-0000960A0000}"/>
    <cellStyle name="Comma 2 2 27 2 2" xfId="2713" xr:uid="{00000000-0005-0000-0000-0000970A0000}"/>
    <cellStyle name="Comma 2 2 27 2 3" xfId="2714" xr:uid="{00000000-0005-0000-0000-0000980A0000}"/>
    <cellStyle name="Comma 2 2 27 3" xfId="2715" xr:uid="{00000000-0005-0000-0000-0000990A0000}"/>
    <cellStyle name="Comma 2 2 27 3 2" xfId="2716" xr:uid="{00000000-0005-0000-0000-00009A0A0000}"/>
    <cellStyle name="Comma 2 2 27 3 3" xfId="2717" xr:uid="{00000000-0005-0000-0000-00009B0A0000}"/>
    <cellStyle name="Comma 2 2 27 4" xfId="2718" xr:uid="{00000000-0005-0000-0000-00009C0A0000}"/>
    <cellStyle name="Comma 2 2 27 5" xfId="2719" xr:uid="{00000000-0005-0000-0000-00009D0A0000}"/>
    <cellStyle name="Comma 2 2 28" xfId="2720" xr:uid="{00000000-0005-0000-0000-00009E0A0000}"/>
    <cellStyle name="Comma 2 2 28 2" xfId="2721" xr:uid="{00000000-0005-0000-0000-00009F0A0000}"/>
    <cellStyle name="Comma 2 2 28 2 2" xfId="2722" xr:uid="{00000000-0005-0000-0000-0000A00A0000}"/>
    <cellStyle name="Comma 2 2 28 2 3" xfId="2723" xr:uid="{00000000-0005-0000-0000-0000A10A0000}"/>
    <cellStyle name="Comma 2 2 28 3" xfId="2724" xr:uid="{00000000-0005-0000-0000-0000A20A0000}"/>
    <cellStyle name="Comma 2 2 28 3 2" xfId="2725" xr:uid="{00000000-0005-0000-0000-0000A30A0000}"/>
    <cellStyle name="Comma 2 2 28 3 3" xfId="2726" xr:uid="{00000000-0005-0000-0000-0000A40A0000}"/>
    <cellStyle name="Comma 2 2 28 4" xfId="2727" xr:uid="{00000000-0005-0000-0000-0000A50A0000}"/>
    <cellStyle name="Comma 2 2 28 5" xfId="2728" xr:uid="{00000000-0005-0000-0000-0000A60A0000}"/>
    <cellStyle name="Comma 2 2 29" xfId="2729" xr:uid="{00000000-0005-0000-0000-0000A70A0000}"/>
    <cellStyle name="Comma 2 2 29 2" xfId="2730" xr:uid="{00000000-0005-0000-0000-0000A80A0000}"/>
    <cellStyle name="Comma 2 2 29 2 2" xfId="2731" xr:uid="{00000000-0005-0000-0000-0000A90A0000}"/>
    <cellStyle name="Comma 2 2 29 2 3" xfId="2732" xr:uid="{00000000-0005-0000-0000-0000AA0A0000}"/>
    <cellStyle name="Comma 2 2 29 3" xfId="2733" xr:uid="{00000000-0005-0000-0000-0000AB0A0000}"/>
    <cellStyle name="Comma 2 2 29 3 2" xfId="2734" xr:uid="{00000000-0005-0000-0000-0000AC0A0000}"/>
    <cellStyle name="Comma 2 2 29 3 3" xfId="2735" xr:uid="{00000000-0005-0000-0000-0000AD0A0000}"/>
    <cellStyle name="Comma 2 2 29 4" xfId="2736" xr:uid="{00000000-0005-0000-0000-0000AE0A0000}"/>
    <cellStyle name="Comma 2 2 29 5" xfId="2737" xr:uid="{00000000-0005-0000-0000-0000AF0A0000}"/>
    <cellStyle name="Comma 2 2 3" xfId="2738" xr:uid="{00000000-0005-0000-0000-0000B00A0000}"/>
    <cellStyle name="Comma 2 2 3 2" xfId="2739" xr:uid="{00000000-0005-0000-0000-0000B10A0000}"/>
    <cellStyle name="Comma 2 2 3 2 2" xfId="2740" xr:uid="{00000000-0005-0000-0000-0000B20A0000}"/>
    <cellStyle name="Comma 2 2 3 2 3" xfId="2741" xr:uid="{00000000-0005-0000-0000-0000B30A0000}"/>
    <cellStyle name="Comma 2 2 3 3" xfId="2742" xr:uid="{00000000-0005-0000-0000-0000B40A0000}"/>
    <cellStyle name="Comma 2 2 3 3 2" xfId="2743" xr:uid="{00000000-0005-0000-0000-0000B50A0000}"/>
    <cellStyle name="Comma 2 2 3 3 3" xfId="2744" xr:uid="{00000000-0005-0000-0000-0000B60A0000}"/>
    <cellStyle name="Comma 2 2 3 4" xfId="2745" xr:uid="{00000000-0005-0000-0000-0000B70A0000}"/>
    <cellStyle name="Comma 2 2 3 5" xfId="2746" xr:uid="{00000000-0005-0000-0000-0000B80A0000}"/>
    <cellStyle name="Comma 2 2 30" xfId="2747" xr:uid="{00000000-0005-0000-0000-0000B90A0000}"/>
    <cellStyle name="Comma 2 2 30 2" xfId="2748" xr:uid="{00000000-0005-0000-0000-0000BA0A0000}"/>
    <cellStyle name="Comma 2 2 30 2 2" xfId="2749" xr:uid="{00000000-0005-0000-0000-0000BB0A0000}"/>
    <cellStyle name="Comma 2 2 30 2 3" xfId="2750" xr:uid="{00000000-0005-0000-0000-0000BC0A0000}"/>
    <cellStyle name="Comma 2 2 30 3" xfId="2751" xr:uid="{00000000-0005-0000-0000-0000BD0A0000}"/>
    <cellStyle name="Comma 2 2 30 3 2" xfId="2752" xr:uid="{00000000-0005-0000-0000-0000BE0A0000}"/>
    <cellStyle name="Comma 2 2 30 3 3" xfId="2753" xr:uid="{00000000-0005-0000-0000-0000BF0A0000}"/>
    <cellStyle name="Comma 2 2 30 4" xfId="2754" xr:uid="{00000000-0005-0000-0000-0000C00A0000}"/>
    <cellStyle name="Comma 2 2 30 5" xfId="2755" xr:uid="{00000000-0005-0000-0000-0000C10A0000}"/>
    <cellStyle name="Comma 2 2 31" xfId="2756" xr:uid="{00000000-0005-0000-0000-0000C20A0000}"/>
    <cellStyle name="Comma 2 2 31 2" xfId="2757" xr:uid="{00000000-0005-0000-0000-0000C30A0000}"/>
    <cellStyle name="Comma 2 2 31 2 2" xfId="2758" xr:uid="{00000000-0005-0000-0000-0000C40A0000}"/>
    <cellStyle name="Comma 2 2 31 2 3" xfId="2759" xr:uid="{00000000-0005-0000-0000-0000C50A0000}"/>
    <cellStyle name="Comma 2 2 31 3" xfId="2760" xr:uid="{00000000-0005-0000-0000-0000C60A0000}"/>
    <cellStyle name="Comma 2 2 31 3 2" xfId="2761" xr:uid="{00000000-0005-0000-0000-0000C70A0000}"/>
    <cellStyle name="Comma 2 2 31 3 3" xfId="2762" xr:uid="{00000000-0005-0000-0000-0000C80A0000}"/>
    <cellStyle name="Comma 2 2 31 4" xfId="2763" xr:uid="{00000000-0005-0000-0000-0000C90A0000}"/>
    <cellStyle name="Comma 2 2 31 5" xfId="2764" xr:uid="{00000000-0005-0000-0000-0000CA0A0000}"/>
    <cellStyle name="Comma 2 2 32" xfId="2765" xr:uid="{00000000-0005-0000-0000-0000CB0A0000}"/>
    <cellStyle name="Comma 2 2 32 2" xfId="2766" xr:uid="{00000000-0005-0000-0000-0000CC0A0000}"/>
    <cellStyle name="Comma 2 2 32 2 2" xfId="2767" xr:uid="{00000000-0005-0000-0000-0000CD0A0000}"/>
    <cellStyle name="Comma 2 2 32 2 3" xfId="2768" xr:uid="{00000000-0005-0000-0000-0000CE0A0000}"/>
    <cellStyle name="Comma 2 2 32 3" xfId="2769" xr:uid="{00000000-0005-0000-0000-0000CF0A0000}"/>
    <cellStyle name="Comma 2 2 32 3 2" xfId="2770" xr:uid="{00000000-0005-0000-0000-0000D00A0000}"/>
    <cellStyle name="Comma 2 2 32 3 3" xfId="2771" xr:uid="{00000000-0005-0000-0000-0000D10A0000}"/>
    <cellStyle name="Comma 2 2 32 4" xfId="2772" xr:uid="{00000000-0005-0000-0000-0000D20A0000}"/>
    <cellStyle name="Comma 2 2 32 5" xfId="2773" xr:uid="{00000000-0005-0000-0000-0000D30A0000}"/>
    <cellStyle name="Comma 2 2 33" xfId="2774" xr:uid="{00000000-0005-0000-0000-0000D40A0000}"/>
    <cellStyle name="Comma 2 2 33 2" xfId="2775" xr:uid="{00000000-0005-0000-0000-0000D50A0000}"/>
    <cellStyle name="Comma 2 2 33 2 2" xfId="2776" xr:uid="{00000000-0005-0000-0000-0000D60A0000}"/>
    <cellStyle name="Comma 2 2 33 2 3" xfId="2777" xr:uid="{00000000-0005-0000-0000-0000D70A0000}"/>
    <cellStyle name="Comma 2 2 33 3" xfId="2778" xr:uid="{00000000-0005-0000-0000-0000D80A0000}"/>
    <cellStyle name="Comma 2 2 33 3 2" xfId="2779" xr:uid="{00000000-0005-0000-0000-0000D90A0000}"/>
    <cellStyle name="Comma 2 2 33 3 3" xfId="2780" xr:uid="{00000000-0005-0000-0000-0000DA0A0000}"/>
    <cellStyle name="Comma 2 2 33 4" xfId="2781" xr:uid="{00000000-0005-0000-0000-0000DB0A0000}"/>
    <cellStyle name="Comma 2 2 33 5" xfId="2782" xr:uid="{00000000-0005-0000-0000-0000DC0A0000}"/>
    <cellStyle name="Comma 2 2 34" xfId="2783" xr:uid="{00000000-0005-0000-0000-0000DD0A0000}"/>
    <cellStyle name="Comma 2 2 34 2" xfId="2784" xr:uid="{00000000-0005-0000-0000-0000DE0A0000}"/>
    <cellStyle name="Comma 2 2 34 2 2" xfId="2785" xr:uid="{00000000-0005-0000-0000-0000DF0A0000}"/>
    <cellStyle name="Comma 2 2 34 2 3" xfId="2786" xr:uid="{00000000-0005-0000-0000-0000E00A0000}"/>
    <cellStyle name="Comma 2 2 34 3" xfId="2787" xr:uid="{00000000-0005-0000-0000-0000E10A0000}"/>
    <cellStyle name="Comma 2 2 34 3 2" xfId="2788" xr:uid="{00000000-0005-0000-0000-0000E20A0000}"/>
    <cellStyle name="Comma 2 2 34 3 3" xfId="2789" xr:uid="{00000000-0005-0000-0000-0000E30A0000}"/>
    <cellStyle name="Comma 2 2 34 4" xfId="2790" xr:uid="{00000000-0005-0000-0000-0000E40A0000}"/>
    <cellStyle name="Comma 2 2 34 5" xfId="2791" xr:uid="{00000000-0005-0000-0000-0000E50A0000}"/>
    <cellStyle name="Comma 2 2 35" xfId="2792" xr:uid="{00000000-0005-0000-0000-0000E60A0000}"/>
    <cellStyle name="Comma 2 2 35 2" xfId="2793" xr:uid="{00000000-0005-0000-0000-0000E70A0000}"/>
    <cellStyle name="Comma 2 2 35 2 2" xfId="2794" xr:uid="{00000000-0005-0000-0000-0000E80A0000}"/>
    <cellStyle name="Comma 2 2 35 2 3" xfId="2795" xr:uid="{00000000-0005-0000-0000-0000E90A0000}"/>
    <cellStyle name="Comma 2 2 35 3" xfId="2796" xr:uid="{00000000-0005-0000-0000-0000EA0A0000}"/>
    <cellStyle name="Comma 2 2 35 3 2" xfId="2797" xr:uid="{00000000-0005-0000-0000-0000EB0A0000}"/>
    <cellStyle name="Comma 2 2 35 3 3" xfId="2798" xr:uid="{00000000-0005-0000-0000-0000EC0A0000}"/>
    <cellStyle name="Comma 2 2 35 4" xfId="2799" xr:uid="{00000000-0005-0000-0000-0000ED0A0000}"/>
    <cellStyle name="Comma 2 2 35 5" xfId="2800" xr:uid="{00000000-0005-0000-0000-0000EE0A0000}"/>
    <cellStyle name="Comma 2 2 36" xfId="2801" xr:uid="{00000000-0005-0000-0000-0000EF0A0000}"/>
    <cellStyle name="Comma 2 2 36 2" xfId="2802" xr:uid="{00000000-0005-0000-0000-0000F00A0000}"/>
    <cellStyle name="Comma 2 2 36 2 2" xfId="2803" xr:uid="{00000000-0005-0000-0000-0000F10A0000}"/>
    <cellStyle name="Comma 2 2 36 2 3" xfId="2804" xr:uid="{00000000-0005-0000-0000-0000F20A0000}"/>
    <cellStyle name="Comma 2 2 36 3" xfId="2805" xr:uid="{00000000-0005-0000-0000-0000F30A0000}"/>
    <cellStyle name="Comma 2 2 36 3 2" xfId="2806" xr:uid="{00000000-0005-0000-0000-0000F40A0000}"/>
    <cellStyle name="Comma 2 2 36 3 3" xfId="2807" xr:uid="{00000000-0005-0000-0000-0000F50A0000}"/>
    <cellStyle name="Comma 2 2 36 4" xfId="2808" xr:uid="{00000000-0005-0000-0000-0000F60A0000}"/>
    <cellStyle name="Comma 2 2 36 5" xfId="2809" xr:uid="{00000000-0005-0000-0000-0000F70A0000}"/>
    <cellStyle name="Comma 2 2 37" xfId="2810" xr:uid="{00000000-0005-0000-0000-0000F80A0000}"/>
    <cellStyle name="Comma 2 2 37 2" xfId="2811" xr:uid="{00000000-0005-0000-0000-0000F90A0000}"/>
    <cellStyle name="Comma 2 2 37 2 2" xfId="2812" xr:uid="{00000000-0005-0000-0000-0000FA0A0000}"/>
    <cellStyle name="Comma 2 2 37 2 3" xfId="2813" xr:uid="{00000000-0005-0000-0000-0000FB0A0000}"/>
    <cellStyle name="Comma 2 2 37 3" xfId="2814" xr:uid="{00000000-0005-0000-0000-0000FC0A0000}"/>
    <cellStyle name="Comma 2 2 37 3 2" xfId="2815" xr:uid="{00000000-0005-0000-0000-0000FD0A0000}"/>
    <cellStyle name="Comma 2 2 37 3 3" xfId="2816" xr:uid="{00000000-0005-0000-0000-0000FE0A0000}"/>
    <cellStyle name="Comma 2 2 37 4" xfId="2817" xr:uid="{00000000-0005-0000-0000-0000FF0A0000}"/>
    <cellStyle name="Comma 2 2 37 5" xfId="2818" xr:uid="{00000000-0005-0000-0000-0000000B0000}"/>
    <cellStyle name="Comma 2 2 38" xfId="2819" xr:uid="{00000000-0005-0000-0000-0000010B0000}"/>
    <cellStyle name="Comma 2 2 38 2" xfId="2820" xr:uid="{00000000-0005-0000-0000-0000020B0000}"/>
    <cellStyle name="Comma 2 2 38 2 2" xfId="2821" xr:uid="{00000000-0005-0000-0000-0000030B0000}"/>
    <cellStyle name="Comma 2 2 38 2 3" xfId="2822" xr:uid="{00000000-0005-0000-0000-0000040B0000}"/>
    <cellStyle name="Comma 2 2 38 3" xfId="2823" xr:uid="{00000000-0005-0000-0000-0000050B0000}"/>
    <cellStyle name="Comma 2 2 38 3 2" xfId="2824" xr:uid="{00000000-0005-0000-0000-0000060B0000}"/>
    <cellStyle name="Comma 2 2 38 3 3" xfId="2825" xr:uid="{00000000-0005-0000-0000-0000070B0000}"/>
    <cellStyle name="Comma 2 2 38 4" xfId="2826" xr:uid="{00000000-0005-0000-0000-0000080B0000}"/>
    <cellStyle name="Comma 2 2 38 5" xfId="2827" xr:uid="{00000000-0005-0000-0000-0000090B0000}"/>
    <cellStyle name="Comma 2 2 39" xfId="2828" xr:uid="{00000000-0005-0000-0000-00000A0B0000}"/>
    <cellStyle name="Comma 2 2 39 2" xfId="2829" xr:uid="{00000000-0005-0000-0000-00000B0B0000}"/>
    <cellStyle name="Comma 2 2 39 2 2" xfId="2830" xr:uid="{00000000-0005-0000-0000-00000C0B0000}"/>
    <cellStyle name="Comma 2 2 39 2 3" xfId="2831" xr:uid="{00000000-0005-0000-0000-00000D0B0000}"/>
    <cellStyle name="Comma 2 2 39 3" xfId="2832" xr:uid="{00000000-0005-0000-0000-00000E0B0000}"/>
    <cellStyle name="Comma 2 2 39 3 2" xfId="2833" xr:uid="{00000000-0005-0000-0000-00000F0B0000}"/>
    <cellStyle name="Comma 2 2 39 3 3" xfId="2834" xr:uid="{00000000-0005-0000-0000-0000100B0000}"/>
    <cellStyle name="Comma 2 2 39 4" xfId="2835" xr:uid="{00000000-0005-0000-0000-0000110B0000}"/>
    <cellStyle name="Comma 2 2 39 5" xfId="2836" xr:uid="{00000000-0005-0000-0000-0000120B0000}"/>
    <cellStyle name="Comma 2 2 4" xfId="2837" xr:uid="{00000000-0005-0000-0000-0000130B0000}"/>
    <cellStyle name="Comma 2 2 4 2" xfId="2838" xr:uid="{00000000-0005-0000-0000-0000140B0000}"/>
    <cellStyle name="Comma 2 2 4 2 2" xfId="2839" xr:uid="{00000000-0005-0000-0000-0000150B0000}"/>
    <cellStyle name="Comma 2 2 4 2 3" xfId="2840" xr:uid="{00000000-0005-0000-0000-0000160B0000}"/>
    <cellStyle name="Comma 2 2 4 3" xfId="2841" xr:uid="{00000000-0005-0000-0000-0000170B0000}"/>
    <cellStyle name="Comma 2 2 4 3 2" xfId="2842" xr:uid="{00000000-0005-0000-0000-0000180B0000}"/>
    <cellStyle name="Comma 2 2 4 3 3" xfId="2843" xr:uid="{00000000-0005-0000-0000-0000190B0000}"/>
    <cellStyle name="Comma 2 2 4 4" xfId="2844" xr:uid="{00000000-0005-0000-0000-00001A0B0000}"/>
    <cellStyle name="Comma 2 2 4 5" xfId="2845" xr:uid="{00000000-0005-0000-0000-00001B0B0000}"/>
    <cellStyle name="Comma 2 2 40" xfId="2846" xr:uid="{00000000-0005-0000-0000-00001C0B0000}"/>
    <cellStyle name="Comma 2 2 40 2" xfId="2847" xr:uid="{00000000-0005-0000-0000-00001D0B0000}"/>
    <cellStyle name="Comma 2 2 40 2 2" xfId="2848" xr:uid="{00000000-0005-0000-0000-00001E0B0000}"/>
    <cellStyle name="Comma 2 2 40 2 3" xfId="2849" xr:uid="{00000000-0005-0000-0000-00001F0B0000}"/>
    <cellStyle name="Comma 2 2 40 3" xfId="2850" xr:uid="{00000000-0005-0000-0000-0000200B0000}"/>
    <cellStyle name="Comma 2 2 40 3 2" xfId="2851" xr:uid="{00000000-0005-0000-0000-0000210B0000}"/>
    <cellStyle name="Comma 2 2 40 3 3" xfId="2852" xr:uid="{00000000-0005-0000-0000-0000220B0000}"/>
    <cellStyle name="Comma 2 2 40 4" xfId="2853" xr:uid="{00000000-0005-0000-0000-0000230B0000}"/>
    <cellStyle name="Comma 2 2 40 5" xfId="2854" xr:uid="{00000000-0005-0000-0000-0000240B0000}"/>
    <cellStyle name="Comma 2 2 41" xfId="2855" xr:uid="{00000000-0005-0000-0000-0000250B0000}"/>
    <cellStyle name="Comma 2 2 41 2" xfId="2856" xr:uid="{00000000-0005-0000-0000-0000260B0000}"/>
    <cellStyle name="Comma 2 2 41 2 2" xfId="2857" xr:uid="{00000000-0005-0000-0000-0000270B0000}"/>
    <cellStyle name="Comma 2 2 41 2 3" xfId="2858" xr:uid="{00000000-0005-0000-0000-0000280B0000}"/>
    <cellStyle name="Comma 2 2 41 3" xfId="2859" xr:uid="{00000000-0005-0000-0000-0000290B0000}"/>
    <cellStyle name="Comma 2 2 41 3 2" xfId="2860" xr:uid="{00000000-0005-0000-0000-00002A0B0000}"/>
    <cellStyle name="Comma 2 2 41 3 3" xfId="2861" xr:uid="{00000000-0005-0000-0000-00002B0B0000}"/>
    <cellStyle name="Comma 2 2 41 4" xfId="2862" xr:uid="{00000000-0005-0000-0000-00002C0B0000}"/>
    <cellStyle name="Comma 2 2 41 5" xfId="2863" xr:uid="{00000000-0005-0000-0000-00002D0B0000}"/>
    <cellStyle name="Comma 2 2 42" xfId="2864" xr:uid="{00000000-0005-0000-0000-00002E0B0000}"/>
    <cellStyle name="Comma 2 2 42 2" xfId="2865" xr:uid="{00000000-0005-0000-0000-00002F0B0000}"/>
    <cellStyle name="Comma 2 2 42 2 2" xfId="2866" xr:uid="{00000000-0005-0000-0000-0000300B0000}"/>
    <cellStyle name="Comma 2 2 42 2 3" xfId="2867" xr:uid="{00000000-0005-0000-0000-0000310B0000}"/>
    <cellStyle name="Comma 2 2 42 3" xfId="2868" xr:uid="{00000000-0005-0000-0000-0000320B0000}"/>
    <cellStyle name="Comma 2 2 42 3 2" xfId="2869" xr:uid="{00000000-0005-0000-0000-0000330B0000}"/>
    <cellStyle name="Comma 2 2 42 3 3" xfId="2870" xr:uid="{00000000-0005-0000-0000-0000340B0000}"/>
    <cellStyle name="Comma 2 2 42 4" xfId="2871" xr:uid="{00000000-0005-0000-0000-0000350B0000}"/>
    <cellStyle name="Comma 2 2 42 5" xfId="2872" xr:uid="{00000000-0005-0000-0000-0000360B0000}"/>
    <cellStyle name="Comma 2 2 43" xfId="2873" xr:uid="{00000000-0005-0000-0000-0000370B0000}"/>
    <cellStyle name="Comma 2 2 43 2" xfId="2874" xr:uid="{00000000-0005-0000-0000-0000380B0000}"/>
    <cellStyle name="Comma 2 2 43 2 2" xfId="2875" xr:uid="{00000000-0005-0000-0000-0000390B0000}"/>
    <cellStyle name="Comma 2 2 43 2 3" xfId="2876" xr:uid="{00000000-0005-0000-0000-00003A0B0000}"/>
    <cellStyle name="Comma 2 2 43 3" xfId="2877" xr:uid="{00000000-0005-0000-0000-00003B0B0000}"/>
    <cellStyle name="Comma 2 2 43 3 2" xfId="2878" xr:uid="{00000000-0005-0000-0000-00003C0B0000}"/>
    <cellStyle name="Comma 2 2 43 3 3" xfId="2879" xr:uid="{00000000-0005-0000-0000-00003D0B0000}"/>
    <cellStyle name="Comma 2 2 43 4" xfId="2880" xr:uid="{00000000-0005-0000-0000-00003E0B0000}"/>
    <cellStyle name="Comma 2 2 43 5" xfId="2881" xr:uid="{00000000-0005-0000-0000-00003F0B0000}"/>
    <cellStyle name="Comma 2 2 44" xfId="2882" xr:uid="{00000000-0005-0000-0000-0000400B0000}"/>
    <cellStyle name="Comma 2 2 44 2" xfId="2883" xr:uid="{00000000-0005-0000-0000-0000410B0000}"/>
    <cellStyle name="Comma 2 2 44 2 2" xfId="2884" xr:uid="{00000000-0005-0000-0000-0000420B0000}"/>
    <cellStyle name="Comma 2 2 44 2 3" xfId="2885" xr:uid="{00000000-0005-0000-0000-0000430B0000}"/>
    <cellStyle name="Comma 2 2 44 3" xfId="2886" xr:uid="{00000000-0005-0000-0000-0000440B0000}"/>
    <cellStyle name="Comma 2 2 44 3 2" xfId="2887" xr:uid="{00000000-0005-0000-0000-0000450B0000}"/>
    <cellStyle name="Comma 2 2 44 3 3" xfId="2888" xr:uid="{00000000-0005-0000-0000-0000460B0000}"/>
    <cellStyle name="Comma 2 2 44 4" xfId="2889" xr:uid="{00000000-0005-0000-0000-0000470B0000}"/>
    <cellStyle name="Comma 2 2 44 5" xfId="2890" xr:uid="{00000000-0005-0000-0000-0000480B0000}"/>
    <cellStyle name="Comma 2 2 45" xfId="2891" xr:uid="{00000000-0005-0000-0000-0000490B0000}"/>
    <cellStyle name="Comma 2 2 45 2" xfId="2892" xr:uid="{00000000-0005-0000-0000-00004A0B0000}"/>
    <cellStyle name="Comma 2 2 45 2 2" xfId="2893" xr:uid="{00000000-0005-0000-0000-00004B0B0000}"/>
    <cellStyle name="Comma 2 2 45 2 3" xfId="2894" xr:uid="{00000000-0005-0000-0000-00004C0B0000}"/>
    <cellStyle name="Comma 2 2 45 3" xfId="2895" xr:uid="{00000000-0005-0000-0000-00004D0B0000}"/>
    <cellStyle name="Comma 2 2 45 3 2" xfId="2896" xr:uid="{00000000-0005-0000-0000-00004E0B0000}"/>
    <cellStyle name="Comma 2 2 45 3 3" xfId="2897" xr:uid="{00000000-0005-0000-0000-00004F0B0000}"/>
    <cellStyle name="Comma 2 2 45 4" xfId="2898" xr:uid="{00000000-0005-0000-0000-0000500B0000}"/>
    <cellStyle name="Comma 2 2 45 5" xfId="2899" xr:uid="{00000000-0005-0000-0000-0000510B0000}"/>
    <cellStyle name="Comma 2 2 46" xfId="2900" xr:uid="{00000000-0005-0000-0000-0000520B0000}"/>
    <cellStyle name="Comma 2 2 46 2" xfId="2901" xr:uid="{00000000-0005-0000-0000-0000530B0000}"/>
    <cellStyle name="Comma 2 2 46 2 2" xfId="2902" xr:uid="{00000000-0005-0000-0000-0000540B0000}"/>
    <cellStyle name="Comma 2 2 46 2 3" xfId="2903" xr:uid="{00000000-0005-0000-0000-0000550B0000}"/>
    <cellStyle name="Comma 2 2 46 3" xfId="2904" xr:uid="{00000000-0005-0000-0000-0000560B0000}"/>
    <cellStyle name="Comma 2 2 46 3 2" xfId="2905" xr:uid="{00000000-0005-0000-0000-0000570B0000}"/>
    <cellStyle name="Comma 2 2 46 3 3" xfId="2906" xr:uid="{00000000-0005-0000-0000-0000580B0000}"/>
    <cellStyle name="Comma 2 2 46 4" xfId="2907" xr:uid="{00000000-0005-0000-0000-0000590B0000}"/>
    <cellStyle name="Comma 2 2 46 5" xfId="2908" xr:uid="{00000000-0005-0000-0000-00005A0B0000}"/>
    <cellStyle name="Comma 2 2 47" xfId="2909" xr:uid="{00000000-0005-0000-0000-00005B0B0000}"/>
    <cellStyle name="Comma 2 2 47 2" xfId="2910" xr:uid="{00000000-0005-0000-0000-00005C0B0000}"/>
    <cellStyle name="Comma 2 2 47 2 2" xfId="2911" xr:uid="{00000000-0005-0000-0000-00005D0B0000}"/>
    <cellStyle name="Comma 2 2 47 2 3" xfId="2912" xr:uid="{00000000-0005-0000-0000-00005E0B0000}"/>
    <cellStyle name="Comma 2 2 47 3" xfId="2913" xr:uid="{00000000-0005-0000-0000-00005F0B0000}"/>
    <cellStyle name="Comma 2 2 47 3 2" xfId="2914" xr:uid="{00000000-0005-0000-0000-0000600B0000}"/>
    <cellStyle name="Comma 2 2 47 3 3" xfId="2915" xr:uid="{00000000-0005-0000-0000-0000610B0000}"/>
    <cellStyle name="Comma 2 2 47 4" xfId="2916" xr:uid="{00000000-0005-0000-0000-0000620B0000}"/>
    <cellStyle name="Comma 2 2 47 5" xfId="2917" xr:uid="{00000000-0005-0000-0000-0000630B0000}"/>
    <cellStyle name="Comma 2 2 48" xfId="2918" xr:uid="{00000000-0005-0000-0000-0000640B0000}"/>
    <cellStyle name="Comma 2 2 48 2" xfId="2919" xr:uid="{00000000-0005-0000-0000-0000650B0000}"/>
    <cellStyle name="Comma 2 2 48 2 2" xfId="2920" xr:uid="{00000000-0005-0000-0000-0000660B0000}"/>
    <cellStyle name="Comma 2 2 48 2 3" xfId="2921" xr:uid="{00000000-0005-0000-0000-0000670B0000}"/>
    <cellStyle name="Comma 2 2 48 3" xfId="2922" xr:uid="{00000000-0005-0000-0000-0000680B0000}"/>
    <cellStyle name="Comma 2 2 48 3 2" xfId="2923" xr:uid="{00000000-0005-0000-0000-0000690B0000}"/>
    <cellStyle name="Comma 2 2 48 3 3" xfId="2924" xr:uid="{00000000-0005-0000-0000-00006A0B0000}"/>
    <cellStyle name="Comma 2 2 48 4" xfId="2925" xr:uid="{00000000-0005-0000-0000-00006B0B0000}"/>
    <cellStyle name="Comma 2 2 48 5" xfId="2926" xr:uid="{00000000-0005-0000-0000-00006C0B0000}"/>
    <cellStyle name="Comma 2 2 49" xfId="2927" xr:uid="{00000000-0005-0000-0000-00006D0B0000}"/>
    <cellStyle name="Comma 2 2 49 2" xfId="2928" xr:uid="{00000000-0005-0000-0000-00006E0B0000}"/>
    <cellStyle name="Comma 2 2 49 2 2" xfId="2929" xr:uid="{00000000-0005-0000-0000-00006F0B0000}"/>
    <cellStyle name="Comma 2 2 49 2 3" xfId="2930" xr:uid="{00000000-0005-0000-0000-0000700B0000}"/>
    <cellStyle name="Comma 2 2 49 3" xfId="2931" xr:uid="{00000000-0005-0000-0000-0000710B0000}"/>
    <cellStyle name="Comma 2 2 49 3 2" xfId="2932" xr:uid="{00000000-0005-0000-0000-0000720B0000}"/>
    <cellStyle name="Comma 2 2 49 3 3" xfId="2933" xr:uid="{00000000-0005-0000-0000-0000730B0000}"/>
    <cellStyle name="Comma 2 2 49 4" xfId="2934" xr:uid="{00000000-0005-0000-0000-0000740B0000}"/>
    <cellStyle name="Comma 2 2 49 5" xfId="2935" xr:uid="{00000000-0005-0000-0000-0000750B0000}"/>
    <cellStyle name="Comma 2 2 5" xfId="2936" xr:uid="{00000000-0005-0000-0000-0000760B0000}"/>
    <cellStyle name="Comma 2 2 5 2" xfId="2937" xr:uid="{00000000-0005-0000-0000-0000770B0000}"/>
    <cellStyle name="Comma 2 2 5 2 2" xfId="2938" xr:uid="{00000000-0005-0000-0000-0000780B0000}"/>
    <cellStyle name="Comma 2 2 5 2 3" xfId="2939" xr:uid="{00000000-0005-0000-0000-0000790B0000}"/>
    <cellStyle name="Comma 2 2 5 3" xfId="2940" xr:uid="{00000000-0005-0000-0000-00007A0B0000}"/>
    <cellStyle name="Comma 2 2 5 3 2" xfId="2941" xr:uid="{00000000-0005-0000-0000-00007B0B0000}"/>
    <cellStyle name="Comma 2 2 5 3 3" xfId="2942" xr:uid="{00000000-0005-0000-0000-00007C0B0000}"/>
    <cellStyle name="Comma 2 2 5 4" xfId="2943" xr:uid="{00000000-0005-0000-0000-00007D0B0000}"/>
    <cellStyle name="Comma 2 2 5 5" xfId="2944" xr:uid="{00000000-0005-0000-0000-00007E0B0000}"/>
    <cellStyle name="Comma 2 2 50" xfId="2945" xr:uid="{00000000-0005-0000-0000-00007F0B0000}"/>
    <cellStyle name="Comma 2 2 50 2" xfId="2946" xr:uid="{00000000-0005-0000-0000-0000800B0000}"/>
    <cellStyle name="Comma 2 2 50 2 2" xfId="2947" xr:uid="{00000000-0005-0000-0000-0000810B0000}"/>
    <cellStyle name="Comma 2 2 50 2 3" xfId="2948" xr:uid="{00000000-0005-0000-0000-0000820B0000}"/>
    <cellStyle name="Comma 2 2 50 3" xfId="2949" xr:uid="{00000000-0005-0000-0000-0000830B0000}"/>
    <cellStyle name="Comma 2 2 50 3 2" xfId="2950" xr:uid="{00000000-0005-0000-0000-0000840B0000}"/>
    <cellStyle name="Comma 2 2 50 3 3" xfId="2951" xr:uid="{00000000-0005-0000-0000-0000850B0000}"/>
    <cellStyle name="Comma 2 2 50 4" xfId="2952" xr:uid="{00000000-0005-0000-0000-0000860B0000}"/>
    <cellStyle name="Comma 2 2 50 5" xfId="2953" xr:uid="{00000000-0005-0000-0000-0000870B0000}"/>
    <cellStyle name="Comma 2 2 51" xfId="2954" xr:uid="{00000000-0005-0000-0000-0000880B0000}"/>
    <cellStyle name="Comma 2 2 51 2" xfId="2955" xr:uid="{00000000-0005-0000-0000-0000890B0000}"/>
    <cellStyle name="Comma 2 2 51 2 2" xfId="2956" xr:uid="{00000000-0005-0000-0000-00008A0B0000}"/>
    <cellStyle name="Comma 2 2 51 2 3" xfId="2957" xr:uid="{00000000-0005-0000-0000-00008B0B0000}"/>
    <cellStyle name="Comma 2 2 51 3" xfId="2958" xr:uid="{00000000-0005-0000-0000-00008C0B0000}"/>
    <cellStyle name="Comma 2 2 51 3 2" xfId="2959" xr:uid="{00000000-0005-0000-0000-00008D0B0000}"/>
    <cellStyle name="Comma 2 2 51 3 3" xfId="2960" xr:uid="{00000000-0005-0000-0000-00008E0B0000}"/>
    <cellStyle name="Comma 2 2 51 4" xfId="2961" xr:uid="{00000000-0005-0000-0000-00008F0B0000}"/>
    <cellStyle name="Comma 2 2 51 5" xfId="2962" xr:uid="{00000000-0005-0000-0000-0000900B0000}"/>
    <cellStyle name="Comma 2 2 52" xfId="2963" xr:uid="{00000000-0005-0000-0000-0000910B0000}"/>
    <cellStyle name="Comma 2 2 52 2" xfId="2964" xr:uid="{00000000-0005-0000-0000-0000920B0000}"/>
    <cellStyle name="Comma 2 2 52 2 2" xfId="2965" xr:uid="{00000000-0005-0000-0000-0000930B0000}"/>
    <cellStyle name="Comma 2 2 52 2 3" xfId="2966" xr:uid="{00000000-0005-0000-0000-0000940B0000}"/>
    <cellStyle name="Comma 2 2 52 3" xfId="2967" xr:uid="{00000000-0005-0000-0000-0000950B0000}"/>
    <cellStyle name="Comma 2 2 52 3 2" xfId="2968" xr:uid="{00000000-0005-0000-0000-0000960B0000}"/>
    <cellStyle name="Comma 2 2 52 3 3" xfId="2969" xr:uid="{00000000-0005-0000-0000-0000970B0000}"/>
    <cellStyle name="Comma 2 2 52 4" xfId="2970" xr:uid="{00000000-0005-0000-0000-0000980B0000}"/>
    <cellStyle name="Comma 2 2 52 5" xfId="2971" xr:uid="{00000000-0005-0000-0000-0000990B0000}"/>
    <cellStyle name="Comma 2 2 53" xfId="2972" xr:uid="{00000000-0005-0000-0000-00009A0B0000}"/>
    <cellStyle name="Comma 2 2 53 2" xfId="2973" xr:uid="{00000000-0005-0000-0000-00009B0B0000}"/>
    <cellStyle name="Comma 2 2 53 2 2" xfId="2974" xr:uid="{00000000-0005-0000-0000-00009C0B0000}"/>
    <cellStyle name="Comma 2 2 53 2 3" xfId="2975" xr:uid="{00000000-0005-0000-0000-00009D0B0000}"/>
    <cellStyle name="Comma 2 2 53 3" xfId="2976" xr:uid="{00000000-0005-0000-0000-00009E0B0000}"/>
    <cellStyle name="Comma 2 2 53 3 2" xfId="2977" xr:uid="{00000000-0005-0000-0000-00009F0B0000}"/>
    <cellStyle name="Comma 2 2 53 3 3" xfId="2978" xr:uid="{00000000-0005-0000-0000-0000A00B0000}"/>
    <cellStyle name="Comma 2 2 53 4" xfId="2979" xr:uid="{00000000-0005-0000-0000-0000A10B0000}"/>
    <cellStyle name="Comma 2 2 53 5" xfId="2980" xr:uid="{00000000-0005-0000-0000-0000A20B0000}"/>
    <cellStyle name="Comma 2 2 54" xfId="2981" xr:uid="{00000000-0005-0000-0000-0000A30B0000}"/>
    <cellStyle name="Comma 2 2 54 2" xfId="2982" xr:uid="{00000000-0005-0000-0000-0000A40B0000}"/>
    <cellStyle name="Comma 2 2 54 2 2" xfId="2983" xr:uid="{00000000-0005-0000-0000-0000A50B0000}"/>
    <cellStyle name="Comma 2 2 54 2 3" xfId="2984" xr:uid="{00000000-0005-0000-0000-0000A60B0000}"/>
    <cellStyle name="Comma 2 2 54 3" xfId="2985" xr:uid="{00000000-0005-0000-0000-0000A70B0000}"/>
    <cellStyle name="Comma 2 2 54 3 2" xfId="2986" xr:uid="{00000000-0005-0000-0000-0000A80B0000}"/>
    <cellStyle name="Comma 2 2 54 3 3" xfId="2987" xr:uid="{00000000-0005-0000-0000-0000A90B0000}"/>
    <cellStyle name="Comma 2 2 54 4" xfId="2988" xr:uid="{00000000-0005-0000-0000-0000AA0B0000}"/>
    <cellStyle name="Comma 2 2 54 5" xfId="2989" xr:uid="{00000000-0005-0000-0000-0000AB0B0000}"/>
    <cellStyle name="Comma 2 2 55" xfId="2990" xr:uid="{00000000-0005-0000-0000-0000AC0B0000}"/>
    <cellStyle name="Comma 2 2 55 2" xfId="2991" xr:uid="{00000000-0005-0000-0000-0000AD0B0000}"/>
    <cellStyle name="Comma 2 2 55 2 2" xfId="2992" xr:uid="{00000000-0005-0000-0000-0000AE0B0000}"/>
    <cellStyle name="Comma 2 2 55 2 3" xfId="2993" xr:uid="{00000000-0005-0000-0000-0000AF0B0000}"/>
    <cellStyle name="Comma 2 2 55 3" xfId="2994" xr:uid="{00000000-0005-0000-0000-0000B00B0000}"/>
    <cellStyle name="Comma 2 2 55 3 2" xfId="2995" xr:uid="{00000000-0005-0000-0000-0000B10B0000}"/>
    <cellStyle name="Comma 2 2 55 3 3" xfId="2996" xr:uid="{00000000-0005-0000-0000-0000B20B0000}"/>
    <cellStyle name="Comma 2 2 55 4" xfId="2997" xr:uid="{00000000-0005-0000-0000-0000B30B0000}"/>
    <cellStyle name="Comma 2 2 55 5" xfId="2998" xr:uid="{00000000-0005-0000-0000-0000B40B0000}"/>
    <cellStyle name="Comma 2 2 56" xfId="2999" xr:uid="{00000000-0005-0000-0000-0000B50B0000}"/>
    <cellStyle name="Comma 2 2 56 2" xfId="3000" xr:uid="{00000000-0005-0000-0000-0000B60B0000}"/>
    <cellStyle name="Comma 2 2 56 2 2" xfId="3001" xr:uid="{00000000-0005-0000-0000-0000B70B0000}"/>
    <cellStyle name="Comma 2 2 56 2 3" xfId="3002" xr:uid="{00000000-0005-0000-0000-0000B80B0000}"/>
    <cellStyle name="Comma 2 2 56 3" xfId="3003" xr:uid="{00000000-0005-0000-0000-0000B90B0000}"/>
    <cellStyle name="Comma 2 2 56 3 2" xfId="3004" xr:uid="{00000000-0005-0000-0000-0000BA0B0000}"/>
    <cellStyle name="Comma 2 2 56 3 3" xfId="3005" xr:uid="{00000000-0005-0000-0000-0000BB0B0000}"/>
    <cellStyle name="Comma 2 2 56 4" xfId="3006" xr:uid="{00000000-0005-0000-0000-0000BC0B0000}"/>
    <cellStyle name="Comma 2 2 56 5" xfId="3007" xr:uid="{00000000-0005-0000-0000-0000BD0B0000}"/>
    <cellStyle name="Comma 2 2 57" xfId="3008" xr:uid="{00000000-0005-0000-0000-0000BE0B0000}"/>
    <cellStyle name="Comma 2 2 57 2" xfId="3009" xr:uid="{00000000-0005-0000-0000-0000BF0B0000}"/>
    <cellStyle name="Comma 2 2 57 2 2" xfId="3010" xr:uid="{00000000-0005-0000-0000-0000C00B0000}"/>
    <cellStyle name="Comma 2 2 57 2 3" xfId="3011" xr:uid="{00000000-0005-0000-0000-0000C10B0000}"/>
    <cellStyle name="Comma 2 2 57 3" xfId="3012" xr:uid="{00000000-0005-0000-0000-0000C20B0000}"/>
    <cellStyle name="Comma 2 2 57 3 2" xfId="3013" xr:uid="{00000000-0005-0000-0000-0000C30B0000}"/>
    <cellStyle name="Comma 2 2 57 3 3" xfId="3014" xr:uid="{00000000-0005-0000-0000-0000C40B0000}"/>
    <cellStyle name="Comma 2 2 57 4" xfId="3015" xr:uid="{00000000-0005-0000-0000-0000C50B0000}"/>
    <cellStyle name="Comma 2 2 57 5" xfId="3016" xr:uid="{00000000-0005-0000-0000-0000C60B0000}"/>
    <cellStyle name="Comma 2 2 58" xfId="3017" xr:uid="{00000000-0005-0000-0000-0000C70B0000}"/>
    <cellStyle name="Comma 2 2 58 2" xfId="3018" xr:uid="{00000000-0005-0000-0000-0000C80B0000}"/>
    <cellStyle name="Comma 2 2 58 2 2" xfId="3019" xr:uid="{00000000-0005-0000-0000-0000C90B0000}"/>
    <cellStyle name="Comma 2 2 58 2 3" xfId="3020" xr:uid="{00000000-0005-0000-0000-0000CA0B0000}"/>
    <cellStyle name="Comma 2 2 58 3" xfId="3021" xr:uid="{00000000-0005-0000-0000-0000CB0B0000}"/>
    <cellStyle name="Comma 2 2 58 3 2" xfId="3022" xr:uid="{00000000-0005-0000-0000-0000CC0B0000}"/>
    <cellStyle name="Comma 2 2 58 3 3" xfId="3023" xr:uid="{00000000-0005-0000-0000-0000CD0B0000}"/>
    <cellStyle name="Comma 2 2 58 4" xfId="3024" xr:uid="{00000000-0005-0000-0000-0000CE0B0000}"/>
    <cellStyle name="Comma 2 2 58 5" xfId="3025" xr:uid="{00000000-0005-0000-0000-0000CF0B0000}"/>
    <cellStyle name="Comma 2 2 59" xfId="3026" xr:uid="{00000000-0005-0000-0000-0000D00B0000}"/>
    <cellStyle name="Comma 2 2 59 2" xfId="3027" xr:uid="{00000000-0005-0000-0000-0000D10B0000}"/>
    <cellStyle name="Comma 2 2 59 2 2" xfId="3028" xr:uid="{00000000-0005-0000-0000-0000D20B0000}"/>
    <cellStyle name="Comma 2 2 59 2 3" xfId="3029" xr:uid="{00000000-0005-0000-0000-0000D30B0000}"/>
    <cellStyle name="Comma 2 2 59 3" xfId="3030" xr:uid="{00000000-0005-0000-0000-0000D40B0000}"/>
    <cellStyle name="Comma 2 2 59 3 2" xfId="3031" xr:uid="{00000000-0005-0000-0000-0000D50B0000}"/>
    <cellStyle name="Comma 2 2 59 3 3" xfId="3032" xr:uid="{00000000-0005-0000-0000-0000D60B0000}"/>
    <cellStyle name="Comma 2 2 59 4" xfId="3033" xr:uid="{00000000-0005-0000-0000-0000D70B0000}"/>
    <cellStyle name="Comma 2 2 59 5" xfId="3034" xr:uid="{00000000-0005-0000-0000-0000D80B0000}"/>
    <cellStyle name="Comma 2 2 6" xfId="3035" xr:uid="{00000000-0005-0000-0000-0000D90B0000}"/>
    <cellStyle name="Comma 2 2 6 2" xfId="3036" xr:uid="{00000000-0005-0000-0000-0000DA0B0000}"/>
    <cellStyle name="Comma 2 2 6 2 2" xfId="3037" xr:uid="{00000000-0005-0000-0000-0000DB0B0000}"/>
    <cellStyle name="Comma 2 2 6 2 3" xfId="3038" xr:uid="{00000000-0005-0000-0000-0000DC0B0000}"/>
    <cellStyle name="Comma 2 2 6 3" xfId="3039" xr:uid="{00000000-0005-0000-0000-0000DD0B0000}"/>
    <cellStyle name="Comma 2 2 6 3 2" xfId="3040" xr:uid="{00000000-0005-0000-0000-0000DE0B0000}"/>
    <cellStyle name="Comma 2 2 6 3 3" xfId="3041" xr:uid="{00000000-0005-0000-0000-0000DF0B0000}"/>
    <cellStyle name="Comma 2 2 6 4" xfId="3042" xr:uid="{00000000-0005-0000-0000-0000E00B0000}"/>
    <cellStyle name="Comma 2 2 6 5" xfId="3043" xr:uid="{00000000-0005-0000-0000-0000E10B0000}"/>
    <cellStyle name="Comma 2 2 60" xfId="3044" xr:uid="{00000000-0005-0000-0000-0000E20B0000}"/>
    <cellStyle name="Comma 2 2 60 2" xfId="3045" xr:uid="{00000000-0005-0000-0000-0000E30B0000}"/>
    <cellStyle name="Comma 2 2 60 2 2" xfId="3046" xr:uid="{00000000-0005-0000-0000-0000E40B0000}"/>
    <cellStyle name="Comma 2 2 60 2 3" xfId="3047" xr:uid="{00000000-0005-0000-0000-0000E50B0000}"/>
    <cellStyle name="Comma 2 2 60 3" xfId="3048" xr:uid="{00000000-0005-0000-0000-0000E60B0000}"/>
    <cellStyle name="Comma 2 2 60 3 2" xfId="3049" xr:uid="{00000000-0005-0000-0000-0000E70B0000}"/>
    <cellStyle name="Comma 2 2 60 3 3" xfId="3050" xr:uid="{00000000-0005-0000-0000-0000E80B0000}"/>
    <cellStyle name="Comma 2 2 60 4" xfId="3051" xr:uid="{00000000-0005-0000-0000-0000E90B0000}"/>
    <cellStyle name="Comma 2 2 60 5" xfId="3052" xr:uid="{00000000-0005-0000-0000-0000EA0B0000}"/>
    <cellStyle name="Comma 2 2 61" xfId="3053" xr:uid="{00000000-0005-0000-0000-0000EB0B0000}"/>
    <cellStyle name="Comma 2 2 61 2" xfId="3054" xr:uid="{00000000-0005-0000-0000-0000EC0B0000}"/>
    <cellStyle name="Comma 2 2 61 2 2" xfId="3055" xr:uid="{00000000-0005-0000-0000-0000ED0B0000}"/>
    <cellStyle name="Comma 2 2 61 2 3" xfId="3056" xr:uid="{00000000-0005-0000-0000-0000EE0B0000}"/>
    <cellStyle name="Comma 2 2 61 3" xfId="3057" xr:uid="{00000000-0005-0000-0000-0000EF0B0000}"/>
    <cellStyle name="Comma 2 2 61 3 2" xfId="3058" xr:uid="{00000000-0005-0000-0000-0000F00B0000}"/>
    <cellStyle name="Comma 2 2 61 3 3" xfId="3059" xr:uid="{00000000-0005-0000-0000-0000F10B0000}"/>
    <cellStyle name="Comma 2 2 61 4" xfId="3060" xr:uid="{00000000-0005-0000-0000-0000F20B0000}"/>
    <cellStyle name="Comma 2 2 61 5" xfId="3061" xr:uid="{00000000-0005-0000-0000-0000F30B0000}"/>
    <cellStyle name="Comma 2 2 62" xfId="3062" xr:uid="{00000000-0005-0000-0000-0000F40B0000}"/>
    <cellStyle name="Comma 2 2 62 2" xfId="3063" xr:uid="{00000000-0005-0000-0000-0000F50B0000}"/>
    <cellStyle name="Comma 2 2 62 2 2" xfId="3064" xr:uid="{00000000-0005-0000-0000-0000F60B0000}"/>
    <cellStyle name="Comma 2 2 62 2 3" xfId="3065" xr:uid="{00000000-0005-0000-0000-0000F70B0000}"/>
    <cellStyle name="Comma 2 2 62 3" xfId="3066" xr:uid="{00000000-0005-0000-0000-0000F80B0000}"/>
    <cellStyle name="Comma 2 2 62 3 2" xfId="3067" xr:uid="{00000000-0005-0000-0000-0000F90B0000}"/>
    <cellStyle name="Comma 2 2 62 3 3" xfId="3068" xr:uid="{00000000-0005-0000-0000-0000FA0B0000}"/>
    <cellStyle name="Comma 2 2 62 4" xfId="3069" xr:uid="{00000000-0005-0000-0000-0000FB0B0000}"/>
    <cellStyle name="Comma 2 2 62 5" xfId="3070" xr:uid="{00000000-0005-0000-0000-0000FC0B0000}"/>
    <cellStyle name="Comma 2 2 63" xfId="3071" xr:uid="{00000000-0005-0000-0000-0000FD0B0000}"/>
    <cellStyle name="Comma 2 2 63 2" xfId="3072" xr:uid="{00000000-0005-0000-0000-0000FE0B0000}"/>
    <cellStyle name="Comma 2 2 63 2 2" xfId="3073" xr:uid="{00000000-0005-0000-0000-0000FF0B0000}"/>
    <cellStyle name="Comma 2 2 63 2 3" xfId="3074" xr:uid="{00000000-0005-0000-0000-0000000C0000}"/>
    <cellStyle name="Comma 2 2 63 3" xfId="3075" xr:uid="{00000000-0005-0000-0000-0000010C0000}"/>
    <cellStyle name="Comma 2 2 63 3 2" xfId="3076" xr:uid="{00000000-0005-0000-0000-0000020C0000}"/>
    <cellStyle name="Comma 2 2 63 3 3" xfId="3077" xr:uid="{00000000-0005-0000-0000-0000030C0000}"/>
    <cellStyle name="Comma 2 2 63 4" xfId="3078" xr:uid="{00000000-0005-0000-0000-0000040C0000}"/>
    <cellStyle name="Comma 2 2 63 5" xfId="3079" xr:uid="{00000000-0005-0000-0000-0000050C0000}"/>
    <cellStyle name="Comma 2 2 64" xfId="3080" xr:uid="{00000000-0005-0000-0000-0000060C0000}"/>
    <cellStyle name="Comma 2 2 64 2" xfId="3081" xr:uid="{00000000-0005-0000-0000-0000070C0000}"/>
    <cellStyle name="Comma 2 2 64 2 2" xfId="3082" xr:uid="{00000000-0005-0000-0000-0000080C0000}"/>
    <cellStyle name="Comma 2 2 64 2 3" xfId="3083" xr:uid="{00000000-0005-0000-0000-0000090C0000}"/>
    <cellStyle name="Comma 2 2 64 3" xfId="3084" xr:uid="{00000000-0005-0000-0000-00000A0C0000}"/>
    <cellStyle name="Comma 2 2 64 3 2" xfId="3085" xr:uid="{00000000-0005-0000-0000-00000B0C0000}"/>
    <cellStyle name="Comma 2 2 64 3 3" xfId="3086" xr:uid="{00000000-0005-0000-0000-00000C0C0000}"/>
    <cellStyle name="Comma 2 2 64 4" xfId="3087" xr:uid="{00000000-0005-0000-0000-00000D0C0000}"/>
    <cellStyle name="Comma 2 2 64 5" xfId="3088" xr:uid="{00000000-0005-0000-0000-00000E0C0000}"/>
    <cellStyle name="Comma 2 2 65" xfId="3089" xr:uid="{00000000-0005-0000-0000-00000F0C0000}"/>
    <cellStyle name="Comma 2 2 65 2" xfId="3090" xr:uid="{00000000-0005-0000-0000-0000100C0000}"/>
    <cellStyle name="Comma 2 2 65 2 2" xfId="3091" xr:uid="{00000000-0005-0000-0000-0000110C0000}"/>
    <cellStyle name="Comma 2 2 65 2 3" xfId="3092" xr:uid="{00000000-0005-0000-0000-0000120C0000}"/>
    <cellStyle name="Comma 2 2 65 3" xfId="3093" xr:uid="{00000000-0005-0000-0000-0000130C0000}"/>
    <cellStyle name="Comma 2 2 65 3 2" xfId="3094" xr:uid="{00000000-0005-0000-0000-0000140C0000}"/>
    <cellStyle name="Comma 2 2 65 3 3" xfId="3095" xr:uid="{00000000-0005-0000-0000-0000150C0000}"/>
    <cellStyle name="Comma 2 2 65 4" xfId="3096" xr:uid="{00000000-0005-0000-0000-0000160C0000}"/>
    <cellStyle name="Comma 2 2 65 5" xfId="3097" xr:uid="{00000000-0005-0000-0000-0000170C0000}"/>
    <cellStyle name="Comma 2 2 66" xfId="3098" xr:uid="{00000000-0005-0000-0000-0000180C0000}"/>
    <cellStyle name="Comma 2 2 66 2" xfId="3099" xr:uid="{00000000-0005-0000-0000-0000190C0000}"/>
    <cellStyle name="Comma 2 2 66 2 2" xfId="3100" xr:uid="{00000000-0005-0000-0000-00001A0C0000}"/>
    <cellStyle name="Comma 2 2 66 2 3" xfId="3101" xr:uid="{00000000-0005-0000-0000-00001B0C0000}"/>
    <cellStyle name="Comma 2 2 66 3" xfId="3102" xr:uid="{00000000-0005-0000-0000-00001C0C0000}"/>
    <cellStyle name="Comma 2 2 66 3 2" xfId="3103" xr:uid="{00000000-0005-0000-0000-00001D0C0000}"/>
    <cellStyle name="Comma 2 2 66 3 3" xfId="3104" xr:uid="{00000000-0005-0000-0000-00001E0C0000}"/>
    <cellStyle name="Comma 2 2 66 4" xfId="3105" xr:uid="{00000000-0005-0000-0000-00001F0C0000}"/>
    <cellStyle name="Comma 2 2 66 5" xfId="3106" xr:uid="{00000000-0005-0000-0000-0000200C0000}"/>
    <cellStyle name="Comma 2 2 67" xfId="3107" xr:uid="{00000000-0005-0000-0000-0000210C0000}"/>
    <cellStyle name="Comma 2 2 67 2" xfId="3108" xr:uid="{00000000-0005-0000-0000-0000220C0000}"/>
    <cellStyle name="Comma 2 2 67 2 2" xfId="3109" xr:uid="{00000000-0005-0000-0000-0000230C0000}"/>
    <cellStyle name="Comma 2 2 67 2 3" xfId="3110" xr:uid="{00000000-0005-0000-0000-0000240C0000}"/>
    <cellStyle name="Comma 2 2 67 3" xfId="3111" xr:uid="{00000000-0005-0000-0000-0000250C0000}"/>
    <cellStyle name="Comma 2 2 67 3 2" xfId="3112" xr:uid="{00000000-0005-0000-0000-0000260C0000}"/>
    <cellStyle name="Comma 2 2 67 3 3" xfId="3113" xr:uid="{00000000-0005-0000-0000-0000270C0000}"/>
    <cellStyle name="Comma 2 2 67 4" xfId="3114" xr:uid="{00000000-0005-0000-0000-0000280C0000}"/>
    <cellStyle name="Comma 2 2 67 5" xfId="3115" xr:uid="{00000000-0005-0000-0000-0000290C0000}"/>
    <cellStyle name="Comma 2 2 68" xfId="3116" xr:uid="{00000000-0005-0000-0000-00002A0C0000}"/>
    <cellStyle name="Comma 2 2 68 2" xfId="3117" xr:uid="{00000000-0005-0000-0000-00002B0C0000}"/>
    <cellStyle name="Comma 2 2 68 2 2" xfId="3118" xr:uid="{00000000-0005-0000-0000-00002C0C0000}"/>
    <cellStyle name="Comma 2 2 68 2 3" xfId="3119" xr:uid="{00000000-0005-0000-0000-00002D0C0000}"/>
    <cellStyle name="Comma 2 2 68 3" xfId="3120" xr:uid="{00000000-0005-0000-0000-00002E0C0000}"/>
    <cellStyle name="Comma 2 2 68 3 2" xfId="3121" xr:uid="{00000000-0005-0000-0000-00002F0C0000}"/>
    <cellStyle name="Comma 2 2 68 3 3" xfId="3122" xr:uid="{00000000-0005-0000-0000-0000300C0000}"/>
    <cellStyle name="Comma 2 2 68 4" xfId="3123" xr:uid="{00000000-0005-0000-0000-0000310C0000}"/>
    <cellStyle name="Comma 2 2 68 5" xfId="3124" xr:uid="{00000000-0005-0000-0000-0000320C0000}"/>
    <cellStyle name="Comma 2 2 69" xfId="3125" xr:uid="{00000000-0005-0000-0000-0000330C0000}"/>
    <cellStyle name="Comma 2 2 69 2" xfId="3126" xr:uid="{00000000-0005-0000-0000-0000340C0000}"/>
    <cellStyle name="Comma 2 2 69 2 2" xfId="3127" xr:uid="{00000000-0005-0000-0000-0000350C0000}"/>
    <cellStyle name="Comma 2 2 69 2 3" xfId="3128" xr:uid="{00000000-0005-0000-0000-0000360C0000}"/>
    <cellStyle name="Comma 2 2 69 3" xfId="3129" xr:uid="{00000000-0005-0000-0000-0000370C0000}"/>
    <cellStyle name="Comma 2 2 69 3 2" xfId="3130" xr:uid="{00000000-0005-0000-0000-0000380C0000}"/>
    <cellStyle name="Comma 2 2 69 3 3" xfId="3131" xr:uid="{00000000-0005-0000-0000-0000390C0000}"/>
    <cellStyle name="Comma 2 2 69 4" xfId="3132" xr:uid="{00000000-0005-0000-0000-00003A0C0000}"/>
    <cellStyle name="Comma 2 2 69 5" xfId="3133" xr:uid="{00000000-0005-0000-0000-00003B0C0000}"/>
    <cellStyle name="Comma 2 2 7" xfId="3134" xr:uid="{00000000-0005-0000-0000-00003C0C0000}"/>
    <cellStyle name="Comma 2 2 7 2" xfId="3135" xr:uid="{00000000-0005-0000-0000-00003D0C0000}"/>
    <cellStyle name="Comma 2 2 7 2 2" xfId="3136" xr:uid="{00000000-0005-0000-0000-00003E0C0000}"/>
    <cellStyle name="Comma 2 2 7 2 3" xfId="3137" xr:uid="{00000000-0005-0000-0000-00003F0C0000}"/>
    <cellStyle name="Comma 2 2 7 3" xfId="3138" xr:uid="{00000000-0005-0000-0000-0000400C0000}"/>
    <cellStyle name="Comma 2 2 7 3 2" xfId="3139" xr:uid="{00000000-0005-0000-0000-0000410C0000}"/>
    <cellStyle name="Comma 2 2 7 3 3" xfId="3140" xr:uid="{00000000-0005-0000-0000-0000420C0000}"/>
    <cellStyle name="Comma 2 2 7 4" xfId="3141" xr:uid="{00000000-0005-0000-0000-0000430C0000}"/>
    <cellStyle name="Comma 2 2 7 5" xfId="3142" xr:uid="{00000000-0005-0000-0000-0000440C0000}"/>
    <cellStyle name="Comma 2 2 70" xfId="3143" xr:uid="{00000000-0005-0000-0000-0000450C0000}"/>
    <cellStyle name="Comma 2 2 70 2" xfId="3144" xr:uid="{00000000-0005-0000-0000-0000460C0000}"/>
    <cellStyle name="Comma 2 2 70 2 2" xfId="3145" xr:uid="{00000000-0005-0000-0000-0000470C0000}"/>
    <cellStyle name="Comma 2 2 70 2 3" xfId="3146" xr:uid="{00000000-0005-0000-0000-0000480C0000}"/>
    <cellStyle name="Comma 2 2 70 3" xfId="3147" xr:uid="{00000000-0005-0000-0000-0000490C0000}"/>
    <cellStyle name="Comma 2 2 70 3 2" xfId="3148" xr:uid="{00000000-0005-0000-0000-00004A0C0000}"/>
    <cellStyle name="Comma 2 2 70 3 3" xfId="3149" xr:uid="{00000000-0005-0000-0000-00004B0C0000}"/>
    <cellStyle name="Comma 2 2 70 4" xfId="3150" xr:uid="{00000000-0005-0000-0000-00004C0C0000}"/>
    <cellStyle name="Comma 2 2 70 5" xfId="3151" xr:uid="{00000000-0005-0000-0000-00004D0C0000}"/>
    <cellStyle name="Comma 2 2 71" xfId="3152" xr:uid="{00000000-0005-0000-0000-00004E0C0000}"/>
    <cellStyle name="Comma 2 2 71 2" xfId="3153" xr:uid="{00000000-0005-0000-0000-00004F0C0000}"/>
    <cellStyle name="Comma 2 2 71 2 2" xfId="3154" xr:uid="{00000000-0005-0000-0000-0000500C0000}"/>
    <cellStyle name="Comma 2 2 71 2 3" xfId="3155" xr:uid="{00000000-0005-0000-0000-0000510C0000}"/>
    <cellStyle name="Comma 2 2 71 3" xfId="3156" xr:uid="{00000000-0005-0000-0000-0000520C0000}"/>
    <cellStyle name="Comma 2 2 71 3 2" xfId="3157" xr:uid="{00000000-0005-0000-0000-0000530C0000}"/>
    <cellStyle name="Comma 2 2 71 3 3" xfId="3158" xr:uid="{00000000-0005-0000-0000-0000540C0000}"/>
    <cellStyle name="Comma 2 2 71 4" xfId="3159" xr:uid="{00000000-0005-0000-0000-0000550C0000}"/>
    <cellStyle name="Comma 2 2 71 5" xfId="3160" xr:uid="{00000000-0005-0000-0000-0000560C0000}"/>
    <cellStyle name="Comma 2 2 72" xfId="3161" xr:uid="{00000000-0005-0000-0000-0000570C0000}"/>
    <cellStyle name="Comma 2 2 72 2" xfId="3162" xr:uid="{00000000-0005-0000-0000-0000580C0000}"/>
    <cellStyle name="Comma 2 2 72 2 2" xfId="3163" xr:uid="{00000000-0005-0000-0000-0000590C0000}"/>
    <cellStyle name="Comma 2 2 72 2 3" xfId="3164" xr:uid="{00000000-0005-0000-0000-00005A0C0000}"/>
    <cellStyle name="Comma 2 2 72 3" xfId="3165" xr:uid="{00000000-0005-0000-0000-00005B0C0000}"/>
    <cellStyle name="Comma 2 2 72 3 2" xfId="3166" xr:uid="{00000000-0005-0000-0000-00005C0C0000}"/>
    <cellStyle name="Comma 2 2 72 3 3" xfId="3167" xr:uid="{00000000-0005-0000-0000-00005D0C0000}"/>
    <cellStyle name="Comma 2 2 72 4" xfId="3168" xr:uid="{00000000-0005-0000-0000-00005E0C0000}"/>
    <cellStyle name="Comma 2 2 72 5" xfId="3169" xr:uid="{00000000-0005-0000-0000-00005F0C0000}"/>
    <cellStyle name="Comma 2 2 73" xfId="3170" xr:uid="{00000000-0005-0000-0000-0000600C0000}"/>
    <cellStyle name="Comma 2 2 73 2" xfId="3171" xr:uid="{00000000-0005-0000-0000-0000610C0000}"/>
    <cellStyle name="Comma 2 2 73 2 2" xfId="3172" xr:uid="{00000000-0005-0000-0000-0000620C0000}"/>
    <cellStyle name="Comma 2 2 73 2 3" xfId="3173" xr:uid="{00000000-0005-0000-0000-0000630C0000}"/>
    <cellStyle name="Comma 2 2 73 3" xfId="3174" xr:uid="{00000000-0005-0000-0000-0000640C0000}"/>
    <cellStyle name="Comma 2 2 73 3 2" xfId="3175" xr:uid="{00000000-0005-0000-0000-0000650C0000}"/>
    <cellStyle name="Comma 2 2 73 3 3" xfId="3176" xr:uid="{00000000-0005-0000-0000-0000660C0000}"/>
    <cellStyle name="Comma 2 2 73 4" xfId="3177" xr:uid="{00000000-0005-0000-0000-0000670C0000}"/>
    <cellStyle name="Comma 2 2 73 5" xfId="3178" xr:uid="{00000000-0005-0000-0000-0000680C0000}"/>
    <cellStyle name="Comma 2 2 74" xfId="3179" xr:uid="{00000000-0005-0000-0000-0000690C0000}"/>
    <cellStyle name="Comma 2 2 74 2" xfId="3180" xr:uid="{00000000-0005-0000-0000-00006A0C0000}"/>
    <cellStyle name="Comma 2 2 74 2 2" xfId="3181" xr:uid="{00000000-0005-0000-0000-00006B0C0000}"/>
    <cellStyle name="Comma 2 2 74 2 3" xfId="3182" xr:uid="{00000000-0005-0000-0000-00006C0C0000}"/>
    <cellStyle name="Comma 2 2 74 3" xfId="3183" xr:uid="{00000000-0005-0000-0000-00006D0C0000}"/>
    <cellStyle name="Comma 2 2 74 3 2" xfId="3184" xr:uid="{00000000-0005-0000-0000-00006E0C0000}"/>
    <cellStyle name="Comma 2 2 74 3 3" xfId="3185" xr:uid="{00000000-0005-0000-0000-00006F0C0000}"/>
    <cellStyle name="Comma 2 2 74 4" xfId="3186" xr:uid="{00000000-0005-0000-0000-0000700C0000}"/>
    <cellStyle name="Comma 2 2 74 5" xfId="3187" xr:uid="{00000000-0005-0000-0000-0000710C0000}"/>
    <cellStyle name="Comma 2 2 75" xfId="3188" xr:uid="{00000000-0005-0000-0000-0000720C0000}"/>
    <cellStyle name="Comma 2 2 75 2" xfId="3189" xr:uid="{00000000-0005-0000-0000-0000730C0000}"/>
    <cellStyle name="Comma 2 2 75 2 2" xfId="3190" xr:uid="{00000000-0005-0000-0000-0000740C0000}"/>
    <cellStyle name="Comma 2 2 75 2 3" xfId="3191" xr:uid="{00000000-0005-0000-0000-0000750C0000}"/>
    <cellStyle name="Comma 2 2 75 3" xfId="3192" xr:uid="{00000000-0005-0000-0000-0000760C0000}"/>
    <cellStyle name="Comma 2 2 75 3 2" xfId="3193" xr:uid="{00000000-0005-0000-0000-0000770C0000}"/>
    <cellStyle name="Comma 2 2 75 3 3" xfId="3194" xr:uid="{00000000-0005-0000-0000-0000780C0000}"/>
    <cellStyle name="Comma 2 2 75 4" xfId="3195" xr:uid="{00000000-0005-0000-0000-0000790C0000}"/>
    <cellStyle name="Comma 2 2 75 5" xfId="3196" xr:uid="{00000000-0005-0000-0000-00007A0C0000}"/>
    <cellStyle name="Comma 2 2 76" xfId="3197" xr:uid="{00000000-0005-0000-0000-00007B0C0000}"/>
    <cellStyle name="Comma 2 2 76 2" xfId="3198" xr:uid="{00000000-0005-0000-0000-00007C0C0000}"/>
    <cellStyle name="Comma 2 2 76 2 2" xfId="3199" xr:uid="{00000000-0005-0000-0000-00007D0C0000}"/>
    <cellStyle name="Comma 2 2 76 2 3" xfId="3200" xr:uid="{00000000-0005-0000-0000-00007E0C0000}"/>
    <cellStyle name="Comma 2 2 76 3" xfId="3201" xr:uid="{00000000-0005-0000-0000-00007F0C0000}"/>
    <cellStyle name="Comma 2 2 76 3 2" xfId="3202" xr:uid="{00000000-0005-0000-0000-0000800C0000}"/>
    <cellStyle name="Comma 2 2 76 3 3" xfId="3203" xr:uid="{00000000-0005-0000-0000-0000810C0000}"/>
    <cellStyle name="Comma 2 2 76 4" xfId="3204" xr:uid="{00000000-0005-0000-0000-0000820C0000}"/>
    <cellStyle name="Comma 2 2 76 5" xfId="3205" xr:uid="{00000000-0005-0000-0000-0000830C0000}"/>
    <cellStyle name="Comma 2 2 77" xfId="3206" xr:uid="{00000000-0005-0000-0000-0000840C0000}"/>
    <cellStyle name="Comma 2 2 77 2" xfId="3207" xr:uid="{00000000-0005-0000-0000-0000850C0000}"/>
    <cellStyle name="Comma 2 2 77 2 2" xfId="3208" xr:uid="{00000000-0005-0000-0000-0000860C0000}"/>
    <cellStyle name="Comma 2 2 77 2 3" xfId="3209" xr:uid="{00000000-0005-0000-0000-0000870C0000}"/>
    <cellStyle name="Comma 2 2 77 3" xfId="3210" xr:uid="{00000000-0005-0000-0000-0000880C0000}"/>
    <cellStyle name="Comma 2 2 77 3 2" xfId="3211" xr:uid="{00000000-0005-0000-0000-0000890C0000}"/>
    <cellStyle name="Comma 2 2 77 3 3" xfId="3212" xr:uid="{00000000-0005-0000-0000-00008A0C0000}"/>
    <cellStyle name="Comma 2 2 77 4" xfId="3213" xr:uid="{00000000-0005-0000-0000-00008B0C0000}"/>
    <cellStyle name="Comma 2 2 77 5" xfId="3214" xr:uid="{00000000-0005-0000-0000-00008C0C0000}"/>
    <cellStyle name="Comma 2 2 78" xfId="3215" xr:uid="{00000000-0005-0000-0000-00008D0C0000}"/>
    <cellStyle name="Comma 2 2 78 2" xfId="3216" xr:uid="{00000000-0005-0000-0000-00008E0C0000}"/>
    <cellStyle name="Comma 2 2 78 2 2" xfId="3217" xr:uid="{00000000-0005-0000-0000-00008F0C0000}"/>
    <cellStyle name="Comma 2 2 78 2 3" xfId="3218" xr:uid="{00000000-0005-0000-0000-0000900C0000}"/>
    <cellStyle name="Comma 2 2 78 3" xfId="3219" xr:uid="{00000000-0005-0000-0000-0000910C0000}"/>
    <cellStyle name="Comma 2 2 78 3 2" xfId="3220" xr:uid="{00000000-0005-0000-0000-0000920C0000}"/>
    <cellStyle name="Comma 2 2 78 3 3" xfId="3221" xr:uid="{00000000-0005-0000-0000-0000930C0000}"/>
    <cellStyle name="Comma 2 2 78 4" xfId="3222" xr:uid="{00000000-0005-0000-0000-0000940C0000}"/>
    <cellStyle name="Comma 2 2 78 5" xfId="3223" xr:uid="{00000000-0005-0000-0000-0000950C0000}"/>
    <cellStyle name="Comma 2 2 79" xfId="3224" xr:uid="{00000000-0005-0000-0000-0000960C0000}"/>
    <cellStyle name="Comma 2 2 79 2" xfId="3225" xr:uid="{00000000-0005-0000-0000-0000970C0000}"/>
    <cellStyle name="Comma 2 2 79 2 2" xfId="3226" xr:uid="{00000000-0005-0000-0000-0000980C0000}"/>
    <cellStyle name="Comma 2 2 79 2 3" xfId="3227" xr:uid="{00000000-0005-0000-0000-0000990C0000}"/>
    <cellStyle name="Comma 2 2 79 3" xfId="3228" xr:uid="{00000000-0005-0000-0000-00009A0C0000}"/>
    <cellStyle name="Comma 2 2 79 3 2" xfId="3229" xr:uid="{00000000-0005-0000-0000-00009B0C0000}"/>
    <cellStyle name="Comma 2 2 79 3 3" xfId="3230" xr:uid="{00000000-0005-0000-0000-00009C0C0000}"/>
    <cellStyle name="Comma 2 2 79 4" xfId="3231" xr:uid="{00000000-0005-0000-0000-00009D0C0000}"/>
    <cellStyle name="Comma 2 2 79 5" xfId="3232" xr:uid="{00000000-0005-0000-0000-00009E0C0000}"/>
    <cellStyle name="Comma 2 2 8" xfId="3233" xr:uid="{00000000-0005-0000-0000-00009F0C0000}"/>
    <cellStyle name="Comma 2 2 8 2" xfId="3234" xr:uid="{00000000-0005-0000-0000-0000A00C0000}"/>
    <cellStyle name="Comma 2 2 8 2 2" xfId="3235" xr:uid="{00000000-0005-0000-0000-0000A10C0000}"/>
    <cellStyle name="Comma 2 2 8 2 3" xfId="3236" xr:uid="{00000000-0005-0000-0000-0000A20C0000}"/>
    <cellStyle name="Comma 2 2 8 3" xfId="3237" xr:uid="{00000000-0005-0000-0000-0000A30C0000}"/>
    <cellStyle name="Comma 2 2 8 3 2" xfId="3238" xr:uid="{00000000-0005-0000-0000-0000A40C0000}"/>
    <cellStyle name="Comma 2 2 8 3 3" xfId="3239" xr:uid="{00000000-0005-0000-0000-0000A50C0000}"/>
    <cellStyle name="Comma 2 2 8 4" xfId="3240" xr:uid="{00000000-0005-0000-0000-0000A60C0000}"/>
    <cellStyle name="Comma 2 2 8 5" xfId="3241" xr:uid="{00000000-0005-0000-0000-0000A70C0000}"/>
    <cellStyle name="Comma 2 2 80" xfId="3242" xr:uid="{00000000-0005-0000-0000-0000A80C0000}"/>
    <cellStyle name="Comma 2 2 80 2" xfId="3243" xr:uid="{00000000-0005-0000-0000-0000A90C0000}"/>
    <cellStyle name="Comma 2 2 80 2 2" xfId="3244" xr:uid="{00000000-0005-0000-0000-0000AA0C0000}"/>
    <cellStyle name="Comma 2 2 80 2 3" xfId="3245" xr:uid="{00000000-0005-0000-0000-0000AB0C0000}"/>
    <cellStyle name="Comma 2 2 80 3" xfId="3246" xr:uid="{00000000-0005-0000-0000-0000AC0C0000}"/>
    <cellStyle name="Comma 2 2 80 3 2" xfId="3247" xr:uid="{00000000-0005-0000-0000-0000AD0C0000}"/>
    <cellStyle name="Comma 2 2 80 3 3" xfId="3248" xr:uid="{00000000-0005-0000-0000-0000AE0C0000}"/>
    <cellStyle name="Comma 2 2 80 4" xfId="3249" xr:uid="{00000000-0005-0000-0000-0000AF0C0000}"/>
    <cellStyle name="Comma 2 2 80 5" xfId="3250" xr:uid="{00000000-0005-0000-0000-0000B00C0000}"/>
    <cellStyle name="Comma 2 2 81" xfId="3251" xr:uid="{00000000-0005-0000-0000-0000B10C0000}"/>
    <cellStyle name="Comma 2 2 81 2" xfId="3252" xr:uid="{00000000-0005-0000-0000-0000B20C0000}"/>
    <cellStyle name="Comma 2 2 81 2 2" xfId="3253" xr:uid="{00000000-0005-0000-0000-0000B30C0000}"/>
    <cellStyle name="Comma 2 2 81 2 3" xfId="3254" xr:uid="{00000000-0005-0000-0000-0000B40C0000}"/>
    <cellStyle name="Comma 2 2 81 3" xfId="3255" xr:uid="{00000000-0005-0000-0000-0000B50C0000}"/>
    <cellStyle name="Comma 2 2 81 3 2" xfId="3256" xr:uid="{00000000-0005-0000-0000-0000B60C0000}"/>
    <cellStyle name="Comma 2 2 81 3 3" xfId="3257" xr:uid="{00000000-0005-0000-0000-0000B70C0000}"/>
    <cellStyle name="Comma 2 2 81 4" xfId="3258" xr:uid="{00000000-0005-0000-0000-0000B80C0000}"/>
    <cellStyle name="Comma 2 2 81 5" xfId="3259" xr:uid="{00000000-0005-0000-0000-0000B90C0000}"/>
    <cellStyle name="Comma 2 2 82" xfId="3260" xr:uid="{00000000-0005-0000-0000-0000BA0C0000}"/>
    <cellStyle name="Comma 2 2 82 2" xfId="3261" xr:uid="{00000000-0005-0000-0000-0000BB0C0000}"/>
    <cellStyle name="Comma 2 2 82 2 2" xfId="3262" xr:uid="{00000000-0005-0000-0000-0000BC0C0000}"/>
    <cellStyle name="Comma 2 2 82 2 3" xfId="3263" xr:uid="{00000000-0005-0000-0000-0000BD0C0000}"/>
    <cellStyle name="Comma 2 2 82 3" xfId="3264" xr:uid="{00000000-0005-0000-0000-0000BE0C0000}"/>
    <cellStyle name="Comma 2 2 82 3 2" xfId="3265" xr:uid="{00000000-0005-0000-0000-0000BF0C0000}"/>
    <cellStyle name="Comma 2 2 82 3 3" xfId="3266" xr:uid="{00000000-0005-0000-0000-0000C00C0000}"/>
    <cellStyle name="Comma 2 2 82 4" xfId="3267" xr:uid="{00000000-0005-0000-0000-0000C10C0000}"/>
    <cellStyle name="Comma 2 2 82 5" xfId="3268" xr:uid="{00000000-0005-0000-0000-0000C20C0000}"/>
    <cellStyle name="Comma 2 2 83" xfId="3269" xr:uid="{00000000-0005-0000-0000-0000C30C0000}"/>
    <cellStyle name="Comma 2 2 83 2" xfId="3270" xr:uid="{00000000-0005-0000-0000-0000C40C0000}"/>
    <cellStyle name="Comma 2 2 83 3" xfId="3271" xr:uid="{00000000-0005-0000-0000-0000C50C0000}"/>
    <cellStyle name="Comma 2 2 84" xfId="3272" xr:uid="{00000000-0005-0000-0000-0000C60C0000}"/>
    <cellStyle name="Comma 2 2 84 2" xfId="3273" xr:uid="{00000000-0005-0000-0000-0000C70C0000}"/>
    <cellStyle name="Comma 2 2 84 3" xfId="3274" xr:uid="{00000000-0005-0000-0000-0000C80C0000}"/>
    <cellStyle name="Comma 2 2 85" xfId="3275" xr:uid="{00000000-0005-0000-0000-0000C90C0000}"/>
    <cellStyle name="Comma 2 2 85 2" xfId="3276" xr:uid="{00000000-0005-0000-0000-0000CA0C0000}"/>
    <cellStyle name="Comma 2 2 85 3" xfId="3277" xr:uid="{00000000-0005-0000-0000-0000CB0C0000}"/>
    <cellStyle name="Comma 2 2 86" xfId="3278" xr:uid="{00000000-0005-0000-0000-0000CC0C0000}"/>
    <cellStyle name="Comma 2 2 87" xfId="3279" xr:uid="{00000000-0005-0000-0000-0000CD0C0000}"/>
    <cellStyle name="Comma 2 2 88" xfId="3280" xr:uid="{00000000-0005-0000-0000-0000CE0C0000}"/>
    <cellStyle name="Comma 2 2 9" xfId="3281" xr:uid="{00000000-0005-0000-0000-0000CF0C0000}"/>
    <cellStyle name="Comma 2 2 9 2" xfId="3282" xr:uid="{00000000-0005-0000-0000-0000D00C0000}"/>
    <cellStyle name="Comma 2 2 9 2 2" xfId="3283" xr:uid="{00000000-0005-0000-0000-0000D10C0000}"/>
    <cellStyle name="Comma 2 2 9 2 3" xfId="3284" xr:uid="{00000000-0005-0000-0000-0000D20C0000}"/>
    <cellStyle name="Comma 2 2 9 3" xfId="3285" xr:uid="{00000000-0005-0000-0000-0000D30C0000}"/>
    <cellStyle name="Comma 2 2 9 3 2" xfId="3286" xr:uid="{00000000-0005-0000-0000-0000D40C0000}"/>
    <cellStyle name="Comma 2 2 9 3 3" xfId="3287" xr:uid="{00000000-0005-0000-0000-0000D50C0000}"/>
    <cellStyle name="Comma 2 2 9 4" xfId="3288" xr:uid="{00000000-0005-0000-0000-0000D60C0000}"/>
    <cellStyle name="Comma 2 2 9 5" xfId="3289" xr:uid="{00000000-0005-0000-0000-0000D70C0000}"/>
    <cellStyle name="Comma 2 20" xfId="3290" xr:uid="{00000000-0005-0000-0000-0000D80C0000}"/>
    <cellStyle name="Comma 2 20 2" xfId="3291" xr:uid="{00000000-0005-0000-0000-0000D90C0000}"/>
    <cellStyle name="Comma 2 20 2 2" xfId="3292" xr:uid="{00000000-0005-0000-0000-0000DA0C0000}"/>
    <cellStyle name="Comma 2 20 2 3" xfId="3293" xr:uid="{00000000-0005-0000-0000-0000DB0C0000}"/>
    <cellStyle name="Comma 2 20 3" xfId="3294" xr:uid="{00000000-0005-0000-0000-0000DC0C0000}"/>
    <cellStyle name="Comma 2 20 3 2" xfId="3295" xr:uid="{00000000-0005-0000-0000-0000DD0C0000}"/>
    <cellStyle name="Comma 2 20 3 3" xfId="3296" xr:uid="{00000000-0005-0000-0000-0000DE0C0000}"/>
    <cellStyle name="Comma 2 20 4" xfId="3297" xr:uid="{00000000-0005-0000-0000-0000DF0C0000}"/>
    <cellStyle name="Comma 2 20 5" xfId="3298" xr:uid="{00000000-0005-0000-0000-0000E00C0000}"/>
    <cellStyle name="Comma 2 21" xfId="3299" xr:uid="{00000000-0005-0000-0000-0000E10C0000}"/>
    <cellStyle name="Comma 2 21 2" xfId="3300" xr:uid="{00000000-0005-0000-0000-0000E20C0000}"/>
    <cellStyle name="Comma 2 21 2 2" xfId="3301" xr:uid="{00000000-0005-0000-0000-0000E30C0000}"/>
    <cellStyle name="Comma 2 21 2 3" xfId="3302" xr:uid="{00000000-0005-0000-0000-0000E40C0000}"/>
    <cellStyle name="Comma 2 21 3" xfId="3303" xr:uid="{00000000-0005-0000-0000-0000E50C0000}"/>
    <cellStyle name="Comma 2 21 3 2" xfId="3304" xr:uid="{00000000-0005-0000-0000-0000E60C0000}"/>
    <cellStyle name="Comma 2 21 3 3" xfId="3305" xr:uid="{00000000-0005-0000-0000-0000E70C0000}"/>
    <cellStyle name="Comma 2 21 4" xfId="3306" xr:uid="{00000000-0005-0000-0000-0000E80C0000}"/>
    <cellStyle name="Comma 2 21 5" xfId="3307" xr:uid="{00000000-0005-0000-0000-0000E90C0000}"/>
    <cellStyle name="Comma 2 22" xfId="3308" xr:uid="{00000000-0005-0000-0000-0000EA0C0000}"/>
    <cellStyle name="Comma 2 22 2" xfId="3309" xr:uid="{00000000-0005-0000-0000-0000EB0C0000}"/>
    <cellStyle name="Comma 2 22 2 2" xfId="3310" xr:uid="{00000000-0005-0000-0000-0000EC0C0000}"/>
    <cellStyle name="Comma 2 22 2 3" xfId="3311" xr:uid="{00000000-0005-0000-0000-0000ED0C0000}"/>
    <cellStyle name="Comma 2 22 3" xfId="3312" xr:uid="{00000000-0005-0000-0000-0000EE0C0000}"/>
    <cellStyle name="Comma 2 22 3 2" xfId="3313" xr:uid="{00000000-0005-0000-0000-0000EF0C0000}"/>
    <cellStyle name="Comma 2 22 3 3" xfId="3314" xr:uid="{00000000-0005-0000-0000-0000F00C0000}"/>
    <cellStyle name="Comma 2 22 4" xfId="3315" xr:uid="{00000000-0005-0000-0000-0000F10C0000}"/>
    <cellStyle name="Comma 2 22 5" xfId="3316" xr:uid="{00000000-0005-0000-0000-0000F20C0000}"/>
    <cellStyle name="Comma 2 23" xfId="3317" xr:uid="{00000000-0005-0000-0000-0000F30C0000}"/>
    <cellStyle name="Comma 2 23 2" xfId="3318" xr:uid="{00000000-0005-0000-0000-0000F40C0000}"/>
    <cellStyle name="Comma 2 23 2 2" xfId="3319" xr:uid="{00000000-0005-0000-0000-0000F50C0000}"/>
    <cellStyle name="Comma 2 23 2 3" xfId="3320" xr:uid="{00000000-0005-0000-0000-0000F60C0000}"/>
    <cellStyle name="Comma 2 23 3" xfId="3321" xr:uid="{00000000-0005-0000-0000-0000F70C0000}"/>
    <cellStyle name="Comma 2 23 3 2" xfId="3322" xr:uid="{00000000-0005-0000-0000-0000F80C0000}"/>
    <cellStyle name="Comma 2 23 3 3" xfId="3323" xr:uid="{00000000-0005-0000-0000-0000F90C0000}"/>
    <cellStyle name="Comma 2 23 4" xfId="3324" xr:uid="{00000000-0005-0000-0000-0000FA0C0000}"/>
    <cellStyle name="Comma 2 23 5" xfId="3325" xr:uid="{00000000-0005-0000-0000-0000FB0C0000}"/>
    <cellStyle name="Comma 2 24" xfId="3326" xr:uid="{00000000-0005-0000-0000-0000FC0C0000}"/>
    <cellStyle name="Comma 2 24 2" xfId="3327" xr:uid="{00000000-0005-0000-0000-0000FD0C0000}"/>
    <cellStyle name="Comma 2 24 2 2" xfId="3328" xr:uid="{00000000-0005-0000-0000-0000FE0C0000}"/>
    <cellStyle name="Comma 2 24 2 3" xfId="3329" xr:uid="{00000000-0005-0000-0000-0000FF0C0000}"/>
    <cellStyle name="Comma 2 24 3" xfId="3330" xr:uid="{00000000-0005-0000-0000-0000000D0000}"/>
    <cellStyle name="Comma 2 24 3 2" xfId="3331" xr:uid="{00000000-0005-0000-0000-0000010D0000}"/>
    <cellStyle name="Comma 2 24 3 3" xfId="3332" xr:uid="{00000000-0005-0000-0000-0000020D0000}"/>
    <cellStyle name="Comma 2 24 4" xfId="3333" xr:uid="{00000000-0005-0000-0000-0000030D0000}"/>
    <cellStyle name="Comma 2 24 5" xfId="3334" xr:uid="{00000000-0005-0000-0000-0000040D0000}"/>
    <cellStyle name="Comma 2 25" xfId="3335" xr:uid="{00000000-0005-0000-0000-0000050D0000}"/>
    <cellStyle name="Comma 2 25 2" xfId="3336" xr:uid="{00000000-0005-0000-0000-0000060D0000}"/>
    <cellStyle name="Comma 2 25 2 2" xfId="3337" xr:uid="{00000000-0005-0000-0000-0000070D0000}"/>
    <cellStyle name="Comma 2 25 2 3" xfId="3338" xr:uid="{00000000-0005-0000-0000-0000080D0000}"/>
    <cellStyle name="Comma 2 25 3" xfId="3339" xr:uid="{00000000-0005-0000-0000-0000090D0000}"/>
    <cellStyle name="Comma 2 25 3 2" xfId="3340" xr:uid="{00000000-0005-0000-0000-00000A0D0000}"/>
    <cellStyle name="Comma 2 25 3 3" xfId="3341" xr:uid="{00000000-0005-0000-0000-00000B0D0000}"/>
    <cellStyle name="Comma 2 25 4" xfId="3342" xr:uid="{00000000-0005-0000-0000-00000C0D0000}"/>
    <cellStyle name="Comma 2 25 5" xfId="3343" xr:uid="{00000000-0005-0000-0000-00000D0D0000}"/>
    <cellStyle name="Comma 2 26" xfId="3344" xr:uid="{00000000-0005-0000-0000-00000E0D0000}"/>
    <cellStyle name="Comma 2 26 2" xfId="3345" xr:uid="{00000000-0005-0000-0000-00000F0D0000}"/>
    <cellStyle name="Comma 2 26 2 2" xfId="3346" xr:uid="{00000000-0005-0000-0000-0000100D0000}"/>
    <cellStyle name="Comma 2 26 2 3" xfId="3347" xr:uid="{00000000-0005-0000-0000-0000110D0000}"/>
    <cellStyle name="Comma 2 26 3" xfId="3348" xr:uid="{00000000-0005-0000-0000-0000120D0000}"/>
    <cellStyle name="Comma 2 26 3 2" xfId="3349" xr:uid="{00000000-0005-0000-0000-0000130D0000}"/>
    <cellStyle name="Comma 2 26 3 3" xfId="3350" xr:uid="{00000000-0005-0000-0000-0000140D0000}"/>
    <cellStyle name="Comma 2 26 4" xfId="3351" xr:uid="{00000000-0005-0000-0000-0000150D0000}"/>
    <cellStyle name="Comma 2 26 5" xfId="3352" xr:uid="{00000000-0005-0000-0000-0000160D0000}"/>
    <cellStyle name="Comma 2 27" xfId="3353" xr:uid="{00000000-0005-0000-0000-0000170D0000}"/>
    <cellStyle name="Comma 2 27 2" xfId="3354" xr:uid="{00000000-0005-0000-0000-0000180D0000}"/>
    <cellStyle name="Comma 2 27 2 2" xfId="3355" xr:uid="{00000000-0005-0000-0000-0000190D0000}"/>
    <cellStyle name="Comma 2 27 2 3" xfId="3356" xr:uid="{00000000-0005-0000-0000-00001A0D0000}"/>
    <cellStyle name="Comma 2 27 3" xfId="3357" xr:uid="{00000000-0005-0000-0000-00001B0D0000}"/>
    <cellStyle name="Comma 2 27 3 2" xfId="3358" xr:uid="{00000000-0005-0000-0000-00001C0D0000}"/>
    <cellStyle name="Comma 2 27 3 3" xfId="3359" xr:uid="{00000000-0005-0000-0000-00001D0D0000}"/>
    <cellStyle name="Comma 2 27 4" xfId="3360" xr:uid="{00000000-0005-0000-0000-00001E0D0000}"/>
    <cellStyle name="Comma 2 27 5" xfId="3361" xr:uid="{00000000-0005-0000-0000-00001F0D0000}"/>
    <cellStyle name="Comma 2 28" xfId="3362" xr:uid="{00000000-0005-0000-0000-0000200D0000}"/>
    <cellStyle name="Comma 2 28 2" xfId="3363" xr:uid="{00000000-0005-0000-0000-0000210D0000}"/>
    <cellStyle name="Comma 2 28 2 2" xfId="3364" xr:uid="{00000000-0005-0000-0000-0000220D0000}"/>
    <cellStyle name="Comma 2 28 2 3" xfId="3365" xr:uid="{00000000-0005-0000-0000-0000230D0000}"/>
    <cellStyle name="Comma 2 28 3" xfId="3366" xr:uid="{00000000-0005-0000-0000-0000240D0000}"/>
    <cellStyle name="Comma 2 28 3 2" xfId="3367" xr:uid="{00000000-0005-0000-0000-0000250D0000}"/>
    <cellStyle name="Comma 2 28 3 3" xfId="3368" xr:uid="{00000000-0005-0000-0000-0000260D0000}"/>
    <cellStyle name="Comma 2 28 4" xfId="3369" xr:uid="{00000000-0005-0000-0000-0000270D0000}"/>
    <cellStyle name="Comma 2 28 5" xfId="3370" xr:uid="{00000000-0005-0000-0000-0000280D0000}"/>
    <cellStyle name="Comma 2 29" xfId="3371" xr:uid="{00000000-0005-0000-0000-0000290D0000}"/>
    <cellStyle name="Comma 2 29 2" xfId="3372" xr:uid="{00000000-0005-0000-0000-00002A0D0000}"/>
    <cellStyle name="Comma 2 29 2 2" xfId="3373" xr:uid="{00000000-0005-0000-0000-00002B0D0000}"/>
    <cellStyle name="Comma 2 29 2 3" xfId="3374" xr:uid="{00000000-0005-0000-0000-00002C0D0000}"/>
    <cellStyle name="Comma 2 29 3" xfId="3375" xr:uid="{00000000-0005-0000-0000-00002D0D0000}"/>
    <cellStyle name="Comma 2 29 3 2" xfId="3376" xr:uid="{00000000-0005-0000-0000-00002E0D0000}"/>
    <cellStyle name="Comma 2 29 3 3" xfId="3377" xr:uid="{00000000-0005-0000-0000-00002F0D0000}"/>
    <cellStyle name="Comma 2 29 4" xfId="3378" xr:uid="{00000000-0005-0000-0000-0000300D0000}"/>
    <cellStyle name="Comma 2 29 5" xfId="3379" xr:uid="{00000000-0005-0000-0000-0000310D0000}"/>
    <cellStyle name="Comma 2 3" xfId="3380" xr:uid="{00000000-0005-0000-0000-0000320D0000}"/>
    <cellStyle name="Comma 2 3 10" xfId="3381" xr:uid="{00000000-0005-0000-0000-0000330D0000}"/>
    <cellStyle name="Comma 2 3 10 2" xfId="3382" xr:uid="{00000000-0005-0000-0000-0000340D0000}"/>
    <cellStyle name="Comma 2 3 10 2 2" xfId="3383" xr:uid="{00000000-0005-0000-0000-0000350D0000}"/>
    <cellStyle name="Comma 2 3 10 2 3" xfId="3384" xr:uid="{00000000-0005-0000-0000-0000360D0000}"/>
    <cellStyle name="Comma 2 3 10 3" xfId="3385" xr:uid="{00000000-0005-0000-0000-0000370D0000}"/>
    <cellStyle name="Comma 2 3 10 3 2" xfId="3386" xr:uid="{00000000-0005-0000-0000-0000380D0000}"/>
    <cellStyle name="Comma 2 3 10 3 3" xfId="3387" xr:uid="{00000000-0005-0000-0000-0000390D0000}"/>
    <cellStyle name="Comma 2 3 10 4" xfId="3388" xr:uid="{00000000-0005-0000-0000-00003A0D0000}"/>
    <cellStyle name="Comma 2 3 10 5" xfId="3389" xr:uid="{00000000-0005-0000-0000-00003B0D0000}"/>
    <cellStyle name="Comma 2 3 11" xfId="3390" xr:uid="{00000000-0005-0000-0000-00003C0D0000}"/>
    <cellStyle name="Comma 2 3 11 2" xfId="3391" xr:uid="{00000000-0005-0000-0000-00003D0D0000}"/>
    <cellStyle name="Comma 2 3 11 2 2" xfId="3392" xr:uid="{00000000-0005-0000-0000-00003E0D0000}"/>
    <cellStyle name="Comma 2 3 11 2 3" xfId="3393" xr:uid="{00000000-0005-0000-0000-00003F0D0000}"/>
    <cellStyle name="Comma 2 3 11 3" xfId="3394" xr:uid="{00000000-0005-0000-0000-0000400D0000}"/>
    <cellStyle name="Comma 2 3 11 3 2" xfId="3395" xr:uid="{00000000-0005-0000-0000-0000410D0000}"/>
    <cellStyle name="Comma 2 3 11 3 3" xfId="3396" xr:uid="{00000000-0005-0000-0000-0000420D0000}"/>
    <cellStyle name="Comma 2 3 11 4" xfId="3397" xr:uid="{00000000-0005-0000-0000-0000430D0000}"/>
    <cellStyle name="Comma 2 3 11 5" xfId="3398" xr:uid="{00000000-0005-0000-0000-0000440D0000}"/>
    <cellStyle name="Comma 2 3 12" xfId="3399" xr:uid="{00000000-0005-0000-0000-0000450D0000}"/>
    <cellStyle name="Comma 2 3 12 2" xfId="3400" xr:uid="{00000000-0005-0000-0000-0000460D0000}"/>
    <cellStyle name="Comma 2 3 12 2 2" xfId="3401" xr:uid="{00000000-0005-0000-0000-0000470D0000}"/>
    <cellStyle name="Comma 2 3 12 2 3" xfId="3402" xr:uid="{00000000-0005-0000-0000-0000480D0000}"/>
    <cellStyle name="Comma 2 3 12 3" xfId="3403" xr:uid="{00000000-0005-0000-0000-0000490D0000}"/>
    <cellStyle name="Comma 2 3 12 3 2" xfId="3404" xr:uid="{00000000-0005-0000-0000-00004A0D0000}"/>
    <cellStyle name="Comma 2 3 12 3 3" xfId="3405" xr:uid="{00000000-0005-0000-0000-00004B0D0000}"/>
    <cellStyle name="Comma 2 3 12 4" xfId="3406" xr:uid="{00000000-0005-0000-0000-00004C0D0000}"/>
    <cellStyle name="Comma 2 3 12 5" xfId="3407" xr:uid="{00000000-0005-0000-0000-00004D0D0000}"/>
    <cellStyle name="Comma 2 3 13" xfId="3408" xr:uid="{00000000-0005-0000-0000-00004E0D0000}"/>
    <cellStyle name="Comma 2 3 13 2" xfId="3409" xr:uid="{00000000-0005-0000-0000-00004F0D0000}"/>
    <cellStyle name="Comma 2 3 13 2 2" xfId="3410" xr:uid="{00000000-0005-0000-0000-0000500D0000}"/>
    <cellStyle name="Comma 2 3 13 2 3" xfId="3411" xr:uid="{00000000-0005-0000-0000-0000510D0000}"/>
    <cellStyle name="Comma 2 3 13 3" xfId="3412" xr:uid="{00000000-0005-0000-0000-0000520D0000}"/>
    <cellStyle name="Comma 2 3 13 3 2" xfId="3413" xr:uid="{00000000-0005-0000-0000-0000530D0000}"/>
    <cellStyle name="Comma 2 3 13 3 3" xfId="3414" xr:uid="{00000000-0005-0000-0000-0000540D0000}"/>
    <cellStyle name="Comma 2 3 13 4" xfId="3415" xr:uid="{00000000-0005-0000-0000-0000550D0000}"/>
    <cellStyle name="Comma 2 3 13 5" xfId="3416" xr:uid="{00000000-0005-0000-0000-0000560D0000}"/>
    <cellStyle name="Comma 2 3 14" xfId="3417" xr:uid="{00000000-0005-0000-0000-0000570D0000}"/>
    <cellStyle name="Comma 2 3 14 2" xfId="3418" xr:uid="{00000000-0005-0000-0000-0000580D0000}"/>
    <cellStyle name="Comma 2 3 14 2 2" xfId="3419" xr:uid="{00000000-0005-0000-0000-0000590D0000}"/>
    <cellStyle name="Comma 2 3 14 2 3" xfId="3420" xr:uid="{00000000-0005-0000-0000-00005A0D0000}"/>
    <cellStyle name="Comma 2 3 14 3" xfId="3421" xr:uid="{00000000-0005-0000-0000-00005B0D0000}"/>
    <cellStyle name="Comma 2 3 14 3 2" xfId="3422" xr:uid="{00000000-0005-0000-0000-00005C0D0000}"/>
    <cellStyle name="Comma 2 3 14 3 3" xfId="3423" xr:uid="{00000000-0005-0000-0000-00005D0D0000}"/>
    <cellStyle name="Comma 2 3 14 4" xfId="3424" xr:uid="{00000000-0005-0000-0000-00005E0D0000}"/>
    <cellStyle name="Comma 2 3 14 5" xfId="3425" xr:uid="{00000000-0005-0000-0000-00005F0D0000}"/>
    <cellStyle name="Comma 2 3 15" xfId="3426" xr:uid="{00000000-0005-0000-0000-0000600D0000}"/>
    <cellStyle name="Comma 2 3 15 2" xfId="3427" xr:uid="{00000000-0005-0000-0000-0000610D0000}"/>
    <cellStyle name="Comma 2 3 15 2 2" xfId="3428" xr:uid="{00000000-0005-0000-0000-0000620D0000}"/>
    <cellStyle name="Comma 2 3 15 2 3" xfId="3429" xr:uid="{00000000-0005-0000-0000-0000630D0000}"/>
    <cellStyle name="Comma 2 3 15 3" xfId="3430" xr:uid="{00000000-0005-0000-0000-0000640D0000}"/>
    <cellStyle name="Comma 2 3 15 3 2" xfId="3431" xr:uid="{00000000-0005-0000-0000-0000650D0000}"/>
    <cellStyle name="Comma 2 3 15 3 3" xfId="3432" xr:uid="{00000000-0005-0000-0000-0000660D0000}"/>
    <cellStyle name="Comma 2 3 15 4" xfId="3433" xr:uid="{00000000-0005-0000-0000-0000670D0000}"/>
    <cellStyle name="Comma 2 3 15 5" xfId="3434" xr:uid="{00000000-0005-0000-0000-0000680D0000}"/>
    <cellStyle name="Comma 2 3 16" xfId="3435" xr:uid="{00000000-0005-0000-0000-0000690D0000}"/>
    <cellStyle name="Comma 2 3 16 2" xfId="3436" xr:uid="{00000000-0005-0000-0000-00006A0D0000}"/>
    <cellStyle name="Comma 2 3 16 2 2" xfId="3437" xr:uid="{00000000-0005-0000-0000-00006B0D0000}"/>
    <cellStyle name="Comma 2 3 16 2 3" xfId="3438" xr:uid="{00000000-0005-0000-0000-00006C0D0000}"/>
    <cellStyle name="Comma 2 3 16 3" xfId="3439" xr:uid="{00000000-0005-0000-0000-00006D0D0000}"/>
    <cellStyle name="Comma 2 3 16 3 2" xfId="3440" xr:uid="{00000000-0005-0000-0000-00006E0D0000}"/>
    <cellStyle name="Comma 2 3 16 3 3" xfId="3441" xr:uid="{00000000-0005-0000-0000-00006F0D0000}"/>
    <cellStyle name="Comma 2 3 16 4" xfId="3442" xr:uid="{00000000-0005-0000-0000-0000700D0000}"/>
    <cellStyle name="Comma 2 3 16 5" xfId="3443" xr:uid="{00000000-0005-0000-0000-0000710D0000}"/>
    <cellStyle name="Comma 2 3 17" xfId="3444" xr:uid="{00000000-0005-0000-0000-0000720D0000}"/>
    <cellStyle name="Comma 2 3 17 2" xfId="3445" xr:uid="{00000000-0005-0000-0000-0000730D0000}"/>
    <cellStyle name="Comma 2 3 17 2 2" xfId="3446" xr:uid="{00000000-0005-0000-0000-0000740D0000}"/>
    <cellStyle name="Comma 2 3 17 2 3" xfId="3447" xr:uid="{00000000-0005-0000-0000-0000750D0000}"/>
    <cellStyle name="Comma 2 3 17 3" xfId="3448" xr:uid="{00000000-0005-0000-0000-0000760D0000}"/>
    <cellStyle name="Comma 2 3 17 3 2" xfId="3449" xr:uid="{00000000-0005-0000-0000-0000770D0000}"/>
    <cellStyle name="Comma 2 3 17 3 3" xfId="3450" xr:uid="{00000000-0005-0000-0000-0000780D0000}"/>
    <cellStyle name="Comma 2 3 17 4" xfId="3451" xr:uid="{00000000-0005-0000-0000-0000790D0000}"/>
    <cellStyle name="Comma 2 3 17 5" xfId="3452" xr:uid="{00000000-0005-0000-0000-00007A0D0000}"/>
    <cellStyle name="Comma 2 3 18" xfId="3453" xr:uid="{00000000-0005-0000-0000-00007B0D0000}"/>
    <cellStyle name="Comma 2 3 18 2" xfId="3454" xr:uid="{00000000-0005-0000-0000-00007C0D0000}"/>
    <cellStyle name="Comma 2 3 18 2 2" xfId="3455" xr:uid="{00000000-0005-0000-0000-00007D0D0000}"/>
    <cellStyle name="Comma 2 3 18 2 3" xfId="3456" xr:uid="{00000000-0005-0000-0000-00007E0D0000}"/>
    <cellStyle name="Comma 2 3 18 3" xfId="3457" xr:uid="{00000000-0005-0000-0000-00007F0D0000}"/>
    <cellStyle name="Comma 2 3 18 3 2" xfId="3458" xr:uid="{00000000-0005-0000-0000-0000800D0000}"/>
    <cellStyle name="Comma 2 3 18 3 3" xfId="3459" xr:uid="{00000000-0005-0000-0000-0000810D0000}"/>
    <cellStyle name="Comma 2 3 18 4" xfId="3460" xr:uid="{00000000-0005-0000-0000-0000820D0000}"/>
    <cellStyle name="Comma 2 3 18 5" xfId="3461" xr:uid="{00000000-0005-0000-0000-0000830D0000}"/>
    <cellStyle name="Comma 2 3 19" xfId="3462" xr:uid="{00000000-0005-0000-0000-0000840D0000}"/>
    <cellStyle name="Comma 2 3 19 2" xfId="3463" xr:uid="{00000000-0005-0000-0000-0000850D0000}"/>
    <cellStyle name="Comma 2 3 19 2 2" xfId="3464" xr:uid="{00000000-0005-0000-0000-0000860D0000}"/>
    <cellStyle name="Comma 2 3 19 2 3" xfId="3465" xr:uid="{00000000-0005-0000-0000-0000870D0000}"/>
    <cellStyle name="Comma 2 3 19 3" xfId="3466" xr:uid="{00000000-0005-0000-0000-0000880D0000}"/>
    <cellStyle name="Comma 2 3 19 3 2" xfId="3467" xr:uid="{00000000-0005-0000-0000-0000890D0000}"/>
    <cellStyle name="Comma 2 3 19 3 3" xfId="3468" xr:uid="{00000000-0005-0000-0000-00008A0D0000}"/>
    <cellStyle name="Comma 2 3 19 4" xfId="3469" xr:uid="{00000000-0005-0000-0000-00008B0D0000}"/>
    <cellStyle name="Comma 2 3 19 5" xfId="3470" xr:uid="{00000000-0005-0000-0000-00008C0D0000}"/>
    <cellStyle name="Comma 2 3 2" xfId="3471" xr:uid="{00000000-0005-0000-0000-00008D0D0000}"/>
    <cellStyle name="Comma 2 3 2 2" xfId="3472" xr:uid="{00000000-0005-0000-0000-00008E0D0000}"/>
    <cellStyle name="Comma 2 3 2 2 2" xfId="3473" xr:uid="{00000000-0005-0000-0000-00008F0D0000}"/>
    <cellStyle name="Comma 2 3 2 2 3" xfId="3474" xr:uid="{00000000-0005-0000-0000-0000900D0000}"/>
    <cellStyle name="Comma 2 3 2 3" xfId="3475" xr:uid="{00000000-0005-0000-0000-0000910D0000}"/>
    <cellStyle name="Comma 2 3 2 3 2" xfId="3476" xr:uid="{00000000-0005-0000-0000-0000920D0000}"/>
    <cellStyle name="Comma 2 3 2 3 3" xfId="3477" xr:uid="{00000000-0005-0000-0000-0000930D0000}"/>
    <cellStyle name="Comma 2 3 2 4" xfId="3478" xr:uid="{00000000-0005-0000-0000-0000940D0000}"/>
    <cellStyle name="Comma 2 3 2 5" xfId="3479" xr:uid="{00000000-0005-0000-0000-0000950D0000}"/>
    <cellStyle name="Comma 2 3 20" xfId="3480" xr:uid="{00000000-0005-0000-0000-0000960D0000}"/>
    <cellStyle name="Comma 2 3 20 2" xfId="3481" xr:uid="{00000000-0005-0000-0000-0000970D0000}"/>
    <cellStyle name="Comma 2 3 20 2 2" xfId="3482" xr:uid="{00000000-0005-0000-0000-0000980D0000}"/>
    <cellStyle name="Comma 2 3 20 2 3" xfId="3483" xr:uid="{00000000-0005-0000-0000-0000990D0000}"/>
    <cellStyle name="Comma 2 3 20 3" xfId="3484" xr:uid="{00000000-0005-0000-0000-00009A0D0000}"/>
    <cellStyle name="Comma 2 3 20 3 2" xfId="3485" xr:uid="{00000000-0005-0000-0000-00009B0D0000}"/>
    <cellStyle name="Comma 2 3 20 3 3" xfId="3486" xr:uid="{00000000-0005-0000-0000-00009C0D0000}"/>
    <cellStyle name="Comma 2 3 20 4" xfId="3487" xr:uid="{00000000-0005-0000-0000-00009D0D0000}"/>
    <cellStyle name="Comma 2 3 20 5" xfId="3488" xr:uid="{00000000-0005-0000-0000-00009E0D0000}"/>
    <cellStyle name="Comma 2 3 21" xfId="3489" xr:uid="{00000000-0005-0000-0000-00009F0D0000}"/>
    <cellStyle name="Comma 2 3 21 2" xfId="3490" xr:uid="{00000000-0005-0000-0000-0000A00D0000}"/>
    <cellStyle name="Comma 2 3 21 2 2" xfId="3491" xr:uid="{00000000-0005-0000-0000-0000A10D0000}"/>
    <cellStyle name="Comma 2 3 21 2 3" xfId="3492" xr:uid="{00000000-0005-0000-0000-0000A20D0000}"/>
    <cellStyle name="Comma 2 3 21 3" xfId="3493" xr:uid="{00000000-0005-0000-0000-0000A30D0000}"/>
    <cellStyle name="Comma 2 3 21 3 2" xfId="3494" xr:uid="{00000000-0005-0000-0000-0000A40D0000}"/>
    <cellStyle name="Comma 2 3 21 3 3" xfId="3495" xr:uid="{00000000-0005-0000-0000-0000A50D0000}"/>
    <cellStyle name="Comma 2 3 21 4" xfId="3496" xr:uid="{00000000-0005-0000-0000-0000A60D0000}"/>
    <cellStyle name="Comma 2 3 21 5" xfId="3497" xr:uid="{00000000-0005-0000-0000-0000A70D0000}"/>
    <cellStyle name="Comma 2 3 22" xfId="3498" xr:uid="{00000000-0005-0000-0000-0000A80D0000}"/>
    <cellStyle name="Comma 2 3 22 2" xfId="3499" xr:uid="{00000000-0005-0000-0000-0000A90D0000}"/>
    <cellStyle name="Comma 2 3 22 2 2" xfId="3500" xr:uid="{00000000-0005-0000-0000-0000AA0D0000}"/>
    <cellStyle name="Comma 2 3 22 2 3" xfId="3501" xr:uid="{00000000-0005-0000-0000-0000AB0D0000}"/>
    <cellStyle name="Comma 2 3 22 3" xfId="3502" xr:uid="{00000000-0005-0000-0000-0000AC0D0000}"/>
    <cellStyle name="Comma 2 3 22 3 2" xfId="3503" xr:uid="{00000000-0005-0000-0000-0000AD0D0000}"/>
    <cellStyle name="Comma 2 3 22 3 3" xfId="3504" xr:uid="{00000000-0005-0000-0000-0000AE0D0000}"/>
    <cellStyle name="Comma 2 3 22 4" xfId="3505" xr:uid="{00000000-0005-0000-0000-0000AF0D0000}"/>
    <cellStyle name="Comma 2 3 22 5" xfId="3506" xr:uid="{00000000-0005-0000-0000-0000B00D0000}"/>
    <cellStyle name="Comma 2 3 23" xfId="3507" xr:uid="{00000000-0005-0000-0000-0000B10D0000}"/>
    <cellStyle name="Comma 2 3 23 2" xfId="3508" xr:uid="{00000000-0005-0000-0000-0000B20D0000}"/>
    <cellStyle name="Comma 2 3 23 2 2" xfId="3509" xr:uid="{00000000-0005-0000-0000-0000B30D0000}"/>
    <cellStyle name="Comma 2 3 23 2 3" xfId="3510" xr:uid="{00000000-0005-0000-0000-0000B40D0000}"/>
    <cellStyle name="Comma 2 3 23 3" xfId="3511" xr:uid="{00000000-0005-0000-0000-0000B50D0000}"/>
    <cellStyle name="Comma 2 3 23 3 2" xfId="3512" xr:uid="{00000000-0005-0000-0000-0000B60D0000}"/>
    <cellStyle name="Comma 2 3 23 3 3" xfId="3513" xr:uid="{00000000-0005-0000-0000-0000B70D0000}"/>
    <cellStyle name="Comma 2 3 23 4" xfId="3514" xr:uid="{00000000-0005-0000-0000-0000B80D0000}"/>
    <cellStyle name="Comma 2 3 23 5" xfId="3515" xr:uid="{00000000-0005-0000-0000-0000B90D0000}"/>
    <cellStyle name="Comma 2 3 24" xfId="3516" xr:uid="{00000000-0005-0000-0000-0000BA0D0000}"/>
    <cellStyle name="Comma 2 3 24 2" xfId="3517" xr:uid="{00000000-0005-0000-0000-0000BB0D0000}"/>
    <cellStyle name="Comma 2 3 24 2 2" xfId="3518" xr:uid="{00000000-0005-0000-0000-0000BC0D0000}"/>
    <cellStyle name="Comma 2 3 24 2 3" xfId="3519" xr:uid="{00000000-0005-0000-0000-0000BD0D0000}"/>
    <cellStyle name="Comma 2 3 24 3" xfId="3520" xr:uid="{00000000-0005-0000-0000-0000BE0D0000}"/>
    <cellStyle name="Comma 2 3 24 3 2" xfId="3521" xr:uid="{00000000-0005-0000-0000-0000BF0D0000}"/>
    <cellStyle name="Comma 2 3 24 3 3" xfId="3522" xr:uid="{00000000-0005-0000-0000-0000C00D0000}"/>
    <cellStyle name="Comma 2 3 24 4" xfId="3523" xr:uid="{00000000-0005-0000-0000-0000C10D0000}"/>
    <cellStyle name="Comma 2 3 24 5" xfId="3524" xr:uid="{00000000-0005-0000-0000-0000C20D0000}"/>
    <cellStyle name="Comma 2 3 25" xfId="3525" xr:uid="{00000000-0005-0000-0000-0000C30D0000}"/>
    <cellStyle name="Comma 2 3 25 2" xfId="3526" xr:uid="{00000000-0005-0000-0000-0000C40D0000}"/>
    <cellStyle name="Comma 2 3 25 2 2" xfId="3527" xr:uid="{00000000-0005-0000-0000-0000C50D0000}"/>
    <cellStyle name="Comma 2 3 25 2 3" xfId="3528" xr:uid="{00000000-0005-0000-0000-0000C60D0000}"/>
    <cellStyle name="Comma 2 3 25 3" xfId="3529" xr:uid="{00000000-0005-0000-0000-0000C70D0000}"/>
    <cellStyle name="Comma 2 3 25 3 2" xfId="3530" xr:uid="{00000000-0005-0000-0000-0000C80D0000}"/>
    <cellStyle name="Comma 2 3 25 3 3" xfId="3531" xr:uid="{00000000-0005-0000-0000-0000C90D0000}"/>
    <cellStyle name="Comma 2 3 25 4" xfId="3532" xr:uid="{00000000-0005-0000-0000-0000CA0D0000}"/>
    <cellStyle name="Comma 2 3 25 5" xfId="3533" xr:uid="{00000000-0005-0000-0000-0000CB0D0000}"/>
    <cellStyle name="Comma 2 3 26" xfId="3534" xr:uid="{00000000-0005-0000-0000-0000CC0D0000}"/>
    <cellStyle name="Comma 2 3 26 2" xfId="3535" xr:uid="{00000000-0005-0000-0000-0000CD0D0000}"/>
    <cellStyle name="Comma 2 3 26 2 2" xfId="3536" xr:uid="{00000000-0005-0000-0000-0000CE0D0000}"/>
    <cellStyle name="Comma 2 3 26 2 3" xfId="3537" xr:uid="{00000000-0005-0000-0000-0000CF0D0000}"/>
    <cellStyle name="Comma 2 3 26 3" xfId="3538" xr:uid="{00000000-0005-0000-0000-0000D00D0000}"/>
    <cellStyle name="Comma 2 3 26 3 2" xfId="3539" xr:uid="{00000000-0005-0000-0000-0000D10D0000}"/>
    <cellStyle name="Comma 2 3 26 3 3" xfId="3540" xr:uid="{00000000-0005-0000-0000-0000D20D0000}"/>
    <cellStyle name="Comma 2 3 26 4" xfId="3541" xr:uid="{00000000-0005-0000-0000-0000D30D0000}"/>
    <cellStyle name="Comma 2 3 26 5" xfId="3542" xr:uid="{00000000-0005-0000-0000-0000D40D0000}"/>
    <cellStyle name="Comma 2 3 27" xfId="3543" xr:uid="{00000000-0005-0000-0000-0000D50D0000}"/>
    <cellStyle name="Comma 2 3 27 2" xfId="3544" xr:uid="{00000000-0005-0000-0000-0000D60D0000}"/>
    <cellStyle name="Comma 2 3 27 2 2" xfId="3545" xr:uid="{00000000-0005-0000-0000-0000D70D0000}"/>
    <cellStyle name="Comma 2 3 27 2 3" xfId="3546" xr:uid="{00000000-0005-0000-0000-0000D80D0000}"/>
    <cellStyle name="Comma 2 3 27 3" xfId="3547" xr:uid="{00000000-0005-0000-0000-0000D90D0000}"/>
    <cellStyle name="Comma 2 3 27 3 2" xfId="3548" xr:uid="{00000000-0005-0000-0000-0000DA0D0000}"/>
    <cellStyle name="Comma 2 3 27 3 3" xfId="3549" xr:uid="{00000000-0005-0000-0000-0000DB0D0000}"/>
    <cellStyle name="Comma 2 3 27 4" xfId="3550" xr:uid="{00000000-0005-0000-0000-0000DC0D0000}"/>
    <cellStyle name="Comma 2 3 27 5" xfId="3551" xr:uid="{00000000-0005-0000-0000-0000DD0D0000}"/>
    <cellStyle name="Comma 2 3 28" xfId="3552" xr:uid="{00000000-0005-0000-0000-0000DE0D0000}"/>
    <cellStyle name="Comma 2 3 28 2" xfId="3553" xr:uid="{00000000-0005-0000-0000-0000DF0D0000}"/>
    <cellStyle name="Comma 2 3 28 2 2" xfId="3554" xr:uid="{00000000-0005-0000-0000-0000E00D0000}"/>
    <cellStyle name="Comma 2 3 28 2 3" xfId="3555" xr:uid="{00000000-0005-0000-0000-0000E10D0000}"/>
    <cellStyle name="Comma 2 3 28 3" xfId="3556" xr:uid="{00000000-0005-0000-0000-0000E20D0000}"/>
    <cellStyle name="Comma 2 3 28 3 2" xfId="3557" xr:uid="{00000000-0005-0000-0000-0000E30D0000}"/>
    <cellStyle name="Comma 2 3 28 3 3" xfId="3558" xr:uid="{00000000-0005-0000-0000-0000E40D0000}"/>
    <cellStyle name="Comma 2 3 28 4" xfId="3559" xr:uid="{00000000-0005-0000-0000-0000E50D0000}"/>
    <cellStyle name="Comma 2 3 28 5" xfId="3560" xr:uid="{00000000-0005-0000-0000-0000E60D0000}"/>
    <cellStyle name="Comma 2 3 29" xfId="3561" xr:uid="{00000000-0005-0000-0000-0000E70D0000}"/>
    <cellStyle name="Comma 2 3 29 2" xfId="3562" xr:uid="{00000000-0005-0000-0000-0000E80D0000}"/>
    <cellStyle name="Comma 2 3 29 2 2" xfId="3563" xr:uid="{00000000-0005-0000-0000-0000E90D0000}"/>
    <cellStyle name="Comma 2 3 29 2 3" xfId="3564" xr:uid="{00000000-0005-0000-0000-0000EA0D0000}"/>
    <cellStyle name="Comma 2 3 29 3" xfId="3565" xr:uid="{00000000-0005-0000-0000-0000EB0D0000}"/>
    <cellStyle name="Comma 2 3 29 3 2" xfId="3566" xr:uid="{00000000-0005-0000-0000-0000EC0D0000}"/>
    <cellStyle name="Comma 2 3 29 3 3" xfId="3567" xr:uid="{00000000-0005-0000-0000-0000ED0D0000}"/>
    <cellStyle name="Comma 2 3 29 4" xfId="3568" xr:uid="{00000000-0005-0000-0000-0000EE0D0000}"/>
    <cellStyle name="Comma 2 3 29 5" xfId="3569" xr:uid="{00000000-0005-0000-0000-0000EF0D0000}"/>
    <cellStyle name="Comma 2 3 3" xfId="3570" xr:uid="{00000000-0005-0000-0000-0000F00D0000}"/>
    <cellStyle name="Comma 2 3 3 2" xfId="3571" xr:uid="{00000000-0005-0000-0000-0000F10D0000}"/>
    <cellStyle name="Comma 2 3 3 2 2" xfId="3572" xr:uid="{00000000-0005-0000-0000-0000F20D0000}"/>
    <cellStyle name="Comma 2 3 3 2 3" xfId="3573" xr:uid="{00000000-0005-0000-0000-0000F30D0000}"/>
    <cellStyle name="Comma 2 3 3 3" xfId="3574" xr:uid="{00000000-0005-0000-0000-0000F40D0000}"/>
    <cellStyle name="Comma 2 3 3 3 2" xfId="3575" xr:uid="{00000000-0005-0000-0000-0000F50D0000}"/>
    <cellStyle name="Comma 2 3 3 3 3" xfId="3576" xr:uid="{00000000-0005-0000-0000-0000F60D0000}"/>
    <cellStyle name="Comma 2 3 3 4" xfId="3577" xr:uid="{00000000-0005-0000-0000-0000F70D0000}"/>
    <cellStyle name="Comma 2 3 3 5" xfId="3578" xr:uid="{00000000-0005-0000-0000-0000F80D0000}"/>
    <cellStyle name="Comma 2 3 30" xfId="3579" xr:uid="{00000000-0005-0000-0000-0000F90D0000}"/>
    <cellStyle name="Comma 2 3 30 2" xfId="3580" xr:uid="{00000000-0005-0000-0000-0000FA0D0000}"/>
    <cellStyle name="Comma 2 3 30 2 2" xfId="3581" xr:uid="{00000000-0005-0000-0000-0000FB0D0000}"/>
    <cellStyle name="Comma 2 3 30 2 3" xfId="3582" xr:uid="{00000000-0005-0000-0000-0000FC0D0000}"/>
    <cellStyle name="Comma 2 3 30 3" xfId="3583" xr:uid="{00000000-0005-0000-0000-0000FD0D0000}"/>
    <cellStyle name="Comma 2 3 30 3 2" xfId="3584" xr:uid="{00000000-0005-0000-0000-0000FE0D0000}"/>
    <cellStyle name="Comma 2 3 30 3 3" xfId="3585" xr:uid="{00000000-0005-0000-0000-0000FF0D0000}"/>
    <cellStyle name="Comma 2 3 30 4" xfId="3586" xr:uid="{00000000-0005-0000-0000-0000000E0000}"/>
    <cellStyle name="Comma 2 3 30 5" xfId="3587" xr:uid="{00000000-0005-0000-0000-0000010E0000}"/>
    <cellStyle name="Comma 2 3 31" xfId="3588" xr:uid="{00000000-0005-0000-0000-0000020E0000}"/>
    <cellStyle name="Comma 2 3 31 2" xfId="3589" xr:uid="{00000000-0005-0000-0000-0000030E0000}"/>
    <cellStyle name="Comma 2 3 31 2 2" xfId="3590" xr:uid="{00000000-0005-0000-0000-0000040E0000}"/>
    <cellStyle name="Comma 2 3 31 2 3" xfId="3591" xr:uid="{00000000-0005-0000-0000-0000050E0000}"/>
    <cellStyle name="Comma 2 3 31 3" xfId="3592" xr:uid="{00000000-0005-0000-0000-0000060E0000}"/>
    <cellStyle name="Comma 2 3 31 3 2" xfId="3593" xr:uid="{00000000-0005-0000-0000-0000070E0000}"/>
    <cellStyle name="Comma 2 3 31 3 3" xfId="3594" xr:uid="{00000000-0005-0000-0000-0000080E0000}"/>
    <cellStyle name="Comma 2 3 31 4" xfId="3595" xr:uid="{00000000-0005-0000-0000-0000090E0000}"/>
    <cellStyle name="Comma 2 3 31 5" xfId="3596" xr:uid="{00000000-0005-0000-0000-00000A0E0000}"/>
    <cellStyle name="Comma 2 3 32" xfId="3597" xr:uid="{00000000-0005-0000-0000-00000B0E0000}"/>
    <cellStyle name="Comma 2 3 32 2" xfId="3598" xr:uid="{00000000-0005-0000-0000-00000C0E0000}"/>
    <cellStyle name="Comma 2 3 32 2 2" xfId="3599" xr:uid="{00000000-0005-0000-0000-00000D0E0000}"/>
    <cellStyle name="Comma 2 3 32 2 3" xfId="3600" xr:uid="{00000000-0005-0000-0000-00000E0E0000}"/>
    <cellStyle name="Comma 2 3 32 3" xfId="3601" xr:uid="{00000000-0005-0000-0000-00000F0E0000}"/>
    <cellStyle name="Comma 2 3 32 3 2" xfId="3602" xr:uid="{00000000-0005-0000-0000-0000100E0000}"/>
    <cellStyle name="Comma 2 3 32 3 3" xfId="3603" xr:uid="{00000000-0005-0000-0000-0000110E0000}"/>
    <cellStyle name="Comma 2 3 32 4" xfId="3604" xr:uid="{00000000-0005-0000-0000-0000120E0000}"/>
    <cellStyle name="Comma 2 3 32 5" xfId="3605" xr:uid="{00000000-0005-0000-0000-0000130E0000}"/>
    <cellStyle name="Comma 2 3 33" xfId="3606" xr:uid="{00000000-0005-0000-0000-0000140E0000}"/>
    <cellStyle name="Comma 2 3 33 2" xfId="3607" xr:uid="{00000000-0005-0000-0000-0000150E0000}"/>
    <cellStyle name="Comma 2 3 33 2 2" xfId="3608" xr:uid="{00000000-0005-0000-0000-0000160E0000}"/>
    <cellStyle name="Comma 2 3 33 2 3" xfId="3609" xr:uid="{00000000-0005-0000-0000-0000170E0000}"/>
    <cellStyle name="Comma 2 3 33 3" xfId="3610" xr:uid="{00000000-0005-0000-0000-0000180E0000}"/>
    <cellStyle name="Comma 2 3 33 3 2" xfId="3611" xr:uid="{00000000-0005-0000-0000-0000190E0000}"/>
    <cellStyle name="Comma 2 3 33 3 3" xfId="3612" xr:uid="{00000000-0005-0000-0000-00001A0E0000}"/>
    <cellStyle name="Comma 2 3 33 4" xfId="3613" xr:uid="{00000000-0005-0000-0000-00001B0E0000}"/>
    <cellStyle name="Comma 2 3 33 5" xfId="3614" xr:uid="{00000000-0005-0000-0000-00001C0E0000}"/>
    <cellStyle name="Comma 2 3 34" xfId="3615" xr:uid="{00000000-0005-0000-0000-00001D0E0000}"/>
    <cellStyle name="Comma 2 3 34 2" xfId="3616" xr:uid="{00000000-0005-0000-0000-00001E0E0000}"/>
    <cellStyle name="Comma 2 3 34 2 2" xfId="3617" xr:uid="{00000000-0005-0000-0000-00001F0E0000}"/>
    <cellStyle name="Comma 2 3 34 2 3" xfId="3618" xr:uid="{00000000-0005-0000-0000-0000200E0000}"/>
    <cellStyle name="Comma 2 3 34 3" xfId="3619" xr:uid="{00000000-0005-0000-0000-0000210E0000}"/>
    <cellStyle name="Comma 2 3 34 3 2" xfId="3620" xr:uid="{00000000-0005-0000-0000-0000220E0000}"/>
    <cellStyle name="Comma 2 3 34 3 3" xfId="3621" xr:uid="{00000000-0005-0000-0000-0000230E0000}"/>
    <cellStyle name="Comma 2 3 34 4" xfId="3622" xr:uid="{00000000-0005-0000-0000-0000240E0000}"/>
    <cellStyle name="Comma 2 3 34 5" xfId="3623" xr:uid="{00000000-0005-0000-0000-0000250E0000}"/>
    <cellStyle name="Comma 2 3 35" xfId="3624" xr:uid="{00000000-0005-0000-0000-0000260E0000}"/>
    <cellStyle name="Comma 2 3 35 2" xfId="3625" xr:uid="{00000000-0005-0000-0000-0000270E0000}"/>
    <cellStyle name="Comma 2 3 35 2 2" xfId="3626" xr:uid="{00000000-0005-0000-0000-0000280E0000}"/>
    <cellStyle name="Comma 2 3 35 2 3" xfId="3627" xr:uid="{00000000-0005-0000-0000-0000290E0000}"/>
    <cellStyle name="Comma 2 3 35 3" xfId="3628" xr:uid="{00000000-0005-0000-0000-00002A0E0000}"/>
    <cellStyle name="Comma 2 3 35 3 2" xfId="3629" xr:uid="{00000000-0005-0000-0000-00002B0E0000}"/>
    <cellStyle name="Comma 2 3 35 3 3" xfId="3630" xr:uid="{00000000-0005-0000-0000-00002C0E0000}"/>
    <cellStyle name="Comma 2 3 35 4" xfId="3631" xr:uid="{00000000-0005-0000-0000-00002D0E0000}"/>
    <cellStyle name="Comma 2 3 35 5" xfId="3632" xr:uid="{00000000-0005-0000-0000-00002E0E0000}"/>
    <cellStyle name="Comma 2 3 36" xfId="3633" xr:uid="{00000000-0005-0000-0000-00002F0E0000}"/>
    <cellStyle name="Comma 2 3 36 2" xfId="3634" xr:uid="{00000000-0005-0000-0000-0000300E0000}"/>
    <cellStyle name="Comma 2 3 36 2 2" xfId="3635" xr:uid="{00000000-0005-0000-0000-0000310E0000}"/>
    <cellStyle name="Comma 2 3 36 2 3" xfId="3636" xr:uid="{00000000-0005-0000-0000-0000320E0000}"/>
    <cellStyle name="Comma 2 3 36 3" xfId="3637" xr:uid="{00000000-0005-0000-0000-0000330E0000}"/>
    <cellStyle name="Comma 2 3 36 3 2" xfId="3638" xr:uid="{00000000-0005-0000-0000-0000340E0000}"/>
    <cellStyle name="Comma 2 3 36 3 3" xfId="3639" xr:uid="{00000000-0005-0000-0000-0000350E0000}"/>
    <cellStyle name="Comma 2 3 36 4" xfId="3640" xr:uid="{00000000-0005-0000-0000-0000360E0000}"/>
    <cellStyle name="Comma 2 3 36 5" xfId="3641" xr:uid="{00000000-0005-0000-0000-0000370E0000}"/>
    <cellStyle name="Comma 2 3 37" xfId="3642" xr:uid="{00000000-0005-0000-0000-0000380E0000}"/>
    <cellStyle name="Comma 2 3 37 2" xfId="3643" xr:uid="{00000000-0005-0000-0000-0000390E0000}"/>
    <cellStyle name="Comma 2 3 37 2 2" xfId="3644" xr:uid="{00000000-0005-0000-0000-00003A0E0000}"/>
    <cellStyle name="Comma 2 3 37 2 3" xfId="3645" xr:uid="{00000000-0005-0000-0000-00003B0E0000}"/>
    <cellStyle name="Comma 2 3 37 3" xfId="3646" xr:uid="{00000000-0005-0000-0000-00003C0E0000}"/>
    <cellStyle name="Comma 2 3 37 3 2" xfId="3647" xr:uid="{00000000-0005-0000-0000-00003D0E0000}"/>
    <cellStyle name="Comma 2 3 37 3 3" xfId="3648" xr:uid="{00000000-0005-0000-0000-00003E0E0000}"/>
    <cellStyle name="Comma 2 3 37 4" xfId="3649" xr:uid="{00000000-0005-0000-0000-00003F0E0000}"/>
    <cellStyle name="Comma 2 3 37 5" xfId="3650" xr:uid="{00000000-0005-0000-0000-0000400E0000}"/>
    <cellStyle name="Comma 2 3 38" xfId="3651" xr:uid="{00000000-0005-0000-0000-0000410E0000}"/>
    <cellStyle name="Comma 2 3 38 2" xfId="3652" xr:uid="{00000000-0005-0000-0000-0000420E0000}"/>
    <cellStyle name="Comma 2 3 38 2 2" xfId="3653" xr:uid="{00000000-0005-0000-0000-0000430E0000}"/>
    <cellStyle name="Comma 2 3 38 2 3" xfId="3654" xr:uid="{00000000-0005-0000-0000-0000440E0000}"/>
    <cellStyle name="Comma 2 3 38 3" xfId="3655" xr:uid="{00000000-0005-0000-0000-0000450E0000}"/>
    <cellStyle name="Comma 2 3 38 3 2" xfId="3656" xr:uid="{00000000-0005-0000-0000-0000460E0000}"/>
    <cellStyle name="Comma 2 3 38 3 3" xfId="3657" xr:uid="{00000000-0005-0000-0000-0000470E0000}"/>
    <cellStyle name="Comma 2 3 38 4" xfId="3658" xr:uid="{00000000-0005-0000-0000-0000480E0000}"/>
    <cellStyle name="Comma 2 3 38 5" xfId="3659" xr:uid="{00000000-0005-0000-0000-0000490E0000}"/>
    <cellStyle name="Comma 2 3 39" xfId="3660" xr:uid="{00000000-0005-0000-0000-00004A0E0000}"/>
    <cellStyle name="Comma 2 3 39 2" xfId="3661" xr:uid="{00000000-0005-0000-0000-00004B0E0000}"/>
    <cellStyle name="Comma 2 3 39 2 2" xfId="3662" xr:uid="{00000000-0005-0000-0000-00004C0E0000}"/>
    <cellStyle name="Comma 2 3 39 2 3" xfId="3663" xr:uid="{00000000-0005-0000-0000-00004D0E0000}"/>
    <cellStyle name="Comma 2 3 39 3" xfId="3664" xr:uid="{00000000-0005-0000-0000-00004E0E0000}"/>
    <cellStyle name="Comma 2 3 39 3 2" xfId="3665" xr:uid="{00000000-0005-0000-0000-00004F0E0000}"/>
    <cellStyle name="Comma 2 3 39 3 3" xfId="3666" xr:uid="{00000000-0005-0000-0000-0000500E0000}"/>
    <cellStyle name="Comma 2 3 39 4" xfId="3667" xr:uid="{00000000-0005-0000-0000-0000510E0000}"/>
    <cellStyle name="Comma 2 3 39 5" xfId="3668" xr:uid="{00000000-0005-0000-0000-0000520E0000}"/>
    <cellStyle name="Comma 2 3 4" xfId="3669" xr:uid="{00000000-0005-0000-0000-0000530E0000}"/>
    <cellStyle name="Comma 2 3 4 2" xfId="3670" xr:uid="{00000000-0005-0000-0000-0000540E0000}"/>
    <cellStyle name="Comma 2 3 4 2 2" xfId="3671" xr:uid="{00000000-0005-0000-0000-0000550E0000}"/>
    <cellStyle name="Comma 2 3 4 2 3" xfId="3672" xr:uid="{00000000-0005-0000-0000-0000560E0000}"/>
    <cellStyle name="Comma 2 3 4 3" xfId="3673" xr:uid="{00000000-0005-0000-0000-0000570E0000}"/>
    <cellStyle name="Comma 2 3 4 3 2" xfId="3674" xr:uid="{00000000-0005-0000-0000-0000580E0000}"/>
    <cellStyle name="Comma 2 3 4 3 3" xfId="3675" xr:uid="{00000000-0005-0000-0000-0000590E0000}"/>
    <cellStyle name="Comma 2 3 4 4" xfId="3676" xr:uid="{00000000-0005-0000-0000-00005A0E0000}"/>
    <cellStyle name="Comma 2 3 4 5" xfId="3677" xr:uid="{00000000-0005-0000-0000-00005B0E0000}"/>
    <cellStyle name="Comma 2 3 40" xfId="3678" xr:uid="{00000000-0005-0000-0000-00005C0E0000}"/>
    <cellStyle name="Comma 2 3 40 2" xfId="3679" xr:uid="{00000000-0005-0000-0000-00005D0E0000}"/>
    <cellStyle name="Comma 2 3 40 2 2" xfId="3680" xr:uid="{00000000-0005-0000-0000-00005E0E0000}"/>
    <cellStyle name="Comma 2 3 40 2 3" xfId="3681" xr:uid="{00000000-0005-0000-0000-00005F0E0000}"/>
    <cellStyle name="Comma 2 3 40 3" xfId="3682" xr:uid="{00000000-0005-0000-0000-0000600E0000}"/>
    <cellStyle name="Comma 2 3 40 3 2" xfId="3683" xr:uid="{00000000-0005-0000-0000-0000610E0000}"/>
    <cellStyle name="Comma 2 3 40 3 3" xfId="3684" xr:uid="{00000000-0005-0000-0000-0000620E0000}"/>
    <cellStyle name="Comma 2 3 40 4" xfId="3685" xr:uid="{00000000-0005-0000-0000-0000630E0000}"/>
    <cellStyle name="Comma 2 3 40 5" xfId="3686" xr:uid="{00000000-0005-0000-0000-0000640E0000}"/>
    <cellStyle name="Comma 2 3 41" xfId="3687" xr:uid="{00000000-0005-0000-0000-0000650E0000}"/>
    <cellStyle name="Comma 2 3 41 2" xfId="3688" xr:uid="{00000000-0005-0000-0000-0000660E0000}"/>
    <cellStyle name="Comma 2 3 41 2 2" xfId="3689" xr:uid="{00000000-0005-0000-0000-0000670E0000}"/>
    <cellStyle name="Comma 2 3 41 2 3" xfId="3690" xr:uid="{00000000-0005-0000-0000-0000680E0000}"/>
    <cellStyle name="Comma 2 3 41 3" xfId="3691" xr:uid="{00000000-0005-0000-0000-0000690E0000}"/>
    <cellStyle name="Comma 2 3 41 3 2" xfId="3692" xr:uid="{00000000-0005-0000-0000-00006A0E0000}"/>
    <cellStyle name="Comma 2 3 41 3 3" xfId="3693" xr:uid="{00000000-0005-0000-0000-00006B0E0000}"/>
    <cellStyle name="Comma 2 3 41 4" xfId="3694" xr:uid="{00000000-0005-0000-0000-00006C0E0000}"/>
    <cellStyle name="Comma 2 3 41 5" xfId="3695" xr:uid="{00000000-0005-0000-0000-00006D0E0000}"/>
    <cellStyle name="Comma 2 3 42" xfId="3696" xr:uid="{00000000-0005-0000-0000-00006E0E0000}"/>
    <cellStyle name="Comma 2 3 42 2" xfId="3697" xr:uid="{00000000-0005-0000-0000-00006F0E0000}"/>
    <cellStyle name="Comma 2 3 42 2 2" xfId="3698" xr:uid="{00000000-0005-0000-0000-0000700E0000}"/>
    <cellStyle name="Comma 2 3 42 2 3" xfId="3699" xr:uid="{00000000-0005-0000-0000-0000710E0000}"/>
    <cellStyle name="Comma 2 3 42 3" xfId="3700" xr:uid="{00000000-0005-0000-0000-0000720E0000}"/>
    <cellStyle name="Comma 2 3 42 3 2" xfId="3701" xr:uid="{00000000-0005-0000-0000-0000730E0000}"/>
    <cellStyle name="Comma 2 3 42 3 3" xfId="3702" xr:uid="{00000000-0005-0000-0000-0000740E0000}"/>
    <cellStyle name="Comma 2 3 42 4" xfId="3703" xr:uid="{00000000-0005-0000-0000-0000750E0000}"/>
    <cellStyle name="Comma 2 3 42 5" xfId="3704" xr:uid="{00000000-0005-0000-0000-0000760E0000}"/>
    <cellStyle name="Comma 2 3 43" xfId="3705" xr:uid="{00000000-0005-0000-0000-0000770E0000}"/>
    <cellStyle name="Comma 2 3 43 2" xfId="3706" xr:uid="{00000000-0005-0000-0000-0000780E0000}"/>
    <cellStyle name="Comma 2 3 43 2 2" xfId="3707" xr:uid="{00000000-0005-0000-0000-0000790E0000}"/>
    <cellStyle name="Comma 2 3 43 2 3" xfId="3708" xr:uid="{00000000-0005-0000-0000-00007A0E0000}"/>
    <cellStyle name="Comma 2 3 43 3" xfId="3709" xr:uid="{00000000-0005-0000-0000-00007B0E0000}"/>
    <cellStyle name="Comma 2 3 43 3 2" xfId="3710" xr:uid="{00000000-0005-0000-0000-00007C0E0000}"/>
    <cellStyle name="Comma 2 3 43 3 3" xfId="3711" xr:uid="{00000000-0005-0000-0000-00007D0E0000}"/>
    <cellStyle name="Comma 2 3 43 4" xfId="3712" xr:uid="{00000000-0005-0000-0000-00007E0E0000}"/>
    <cellStyle name="Comma 2 3 43 5" xfId="3713" xr:uid="{00000000-0005-0000-0000-00007F0E0000}"/>
    <cellStyle name="Comma 2 3 44" xfId="3714" xr:uid="{00000000-0005-0000-0000-0000800E0000}"/>
    <cellStyle name="Comma 2 3 44 2" xfId="3715" xr:uid="{00000000-0005-0000-0000-0000810E0000}"/>
    <cellStyle name="Comma 2 3 44 2 2" xfId="3716" xr:uid="{00000000-0005-0000-0000-0000820E0000}"/>
    <cellStyle name="Comma 2 3 44 2 3" xfId="3717" xr:uid="{00000000-0005-0000-0000-0000830E0000}"/>
    <cellStyle name="Comma 2 3 44 3" xfId="3718" xr:uid="{00000000-0005-0000-0000-0000840E0000}"/>
    <cellStyle name="Comma 2 3 44 3 2" xfId="3719" xr:uid="{00000000-0005-0000-0000-0000850E0000}"/>
    <cellStyle name="Comma 2 3 44 3 3" xfId="3720" xr:uid="{00000000-0005-0000-0000-0000860E0000}"/>
    <cellStyle name="Comma 2 3 44 4" xfId="3721" xr:uid="{00000000-0005-0000-0000-0000870E0000}"/>
    <cellStyle name="Comma 2 3 44 5" xfId="3722" xr:uid="{00000000-0005-0000-0000-0000880E0000}"/>
    <cellStyle name="Comma 2 3 45" xfId="3723" xr:uid="{00000000-0005-0000-0000-0000890E0000}"/>
    <cellStyle name="Comma 2 3 45 2" xfId="3724" xr:uid="{00000000-0005-0000-0000-00008A0E0000}"/>
    <cellStyle name="Comma 2 3 45 2 2" xfId="3725" xr:uid="{00000000-0005-0000-0000-00008B0E0000}"/>
    <cellStyle name="Comma 2 3 45 2 3" xfId="3726" xr:uid="{00000000-0005-0000-0000-00008C0E0000}"/>
    <cellStyle name="Comma 2 3 45 3" xfId="3727" xr:uid="{00000000-0005-0000-0000-00008D0E0000}"/>
    <cellStyle name="Comma 2 3 45 3 2" xfId="3728" xr:uid="{00000000-0005-0000-0000-00008E0E0000}"/>
    <cellStyle name="Comma 2 3 45 3 3" xfId="3729" xr:uid="{00000000-0005-0000-0000-00008F0E0000}"/>
    <cellStyle name="Comma 2 3 45 4" xfId="3730" xr:uid="{00000000-0005-0000-0000-0000900E0000}"/>
    <cellStyle name="Comma 2 3 45 5" xfId="3731" xr:uid="{00000000-0005-0000-0000-0000910E0000}"/>
    <cellStyle name="Comma 2 3 46" xfId="3732" xr:uid="{00000000-0005-0000-0000-0000920E0000}"/>
    <cellStyle name="Comma 2 3 46 2" xfId="3733" xr:uid="{00000000-0005-0000-0000-0000930E0000}"/>
    <cellStyle name="Comma 2 3 46 2 2" xfId="3734" xr:uid="{00000000-0005-0000-0000-0000940E0000}"/>
    <cellStyle name="Comma 2 3 46 2 3" xfId="3735" xr:uid="{00000000-0005-0000-0000-0000950E0000}"/>
    <cellStyle name="Comma 2 3 46 3" xfId="3736" xr:uid="{00000000-0005-0000-0000-0000960E0000}"/>
    <cellStyle name="Comma 2 3 46 3 2" xfId="3737" xr:uid="{00000000-0005-0000-0000-0000970E0000}"/>
    <cellStyle name="Comma 2 3 46 3 3" xfId="3738" xr:uid="{00000000-0005-0000-0000-0000980E0000}"/>
    <cellStyle name="Comma 2 3 46 4" xfId="3739" xr:uid="{00000000-0005-0000-0000-0000990E0000}"/>
    <cellStyle name="Comma 2 3 46 5" xfId="3740" xr:uid="{00000000-0005-0000-0000-00009A0E0000}"/>
    <cellStyle name="Comma 2 3 47" xfId="3741" xr:uid="{00000000-0005-0000-0000-00009B0E0000}"/>
    <cellStyle name="Comma 2 3 47 2" xfId="3742" xr:uid="{00000000-0005-0000-0000-00009C0E0000}"/>
    <cellStyle name="Comma 2 3 47 2 2" xfId="3743" xr:uid="{00000000-0005-0000-0000-00009D0E0000}"/>
    <cellStyle name="Comma 2 3 47 2 3" xfId="3744" xr:uid="{00000000-0005-0000-0000-00009E0E0000}"/>
    <cellStyle name="Comma 2 3 47 3" xfId="3745" xr:uid="{00000000-0005-0000-0000-00009F0E0000}"/>
    <cellStyle name="Comma 2 3 47 3 2" xfId="3746" xr:uid="{00000000-0005-0000-0000-0000A00E0000}"/>
    <cellStyle name="Comma 2 3 47 3 3" xfId="3747" xr:uid="{00000000-0005-0000-0000-0000A10E0000}"/>
    <cellStyle name="Comma 2 3 47 4" xfId="3748" xr:uid="{00000000-0005-0000-0000-0000A20E0000}"/>
    <cellStyle name="Comma 2 3 47 5" xfId="3749" xr:uid="{00000000-0005-0000-0000-0000A30E0000}"/>
    <cellStyle name="Comma 2 3 48" xfId="3750" xr:uid="{00000000-0005-0000-0000-0000A40E0000}"/>
    <cellStyle name="Comma 2 3 48 2" xfId="3751" xr:uid="{00000000-0005-0000-0000-0000A50E0000}"/>
    <cellStyle name="Comma 2 3 48 2 2" xfId="3752" xr:uid="{00000000-0005-0000-0000-0000A60E0000}"/>
    <cellStyle name="Comma 2 3 48 2 3" xfId="3753" xr:uid="{00000000-0005-0000-0000-0000A70E0000}"/>
    <cellStyle name="Comma 2 3 48 3" xfId="3754" xr:uid="{00000000-0005-0000-0000-0000A80E0000}"/>
    <cellStyle name="Comma 2 3 48 3 2" xfId="3755" xr:uid="{00000000-0005-0000-0000-0000A90E0000}"/>
    <cellStyle name="Comma 2 3 48 3 3" xfId="3756" xr:uid="{00000000-0005-0000-0000-0000AA0E0000}"/>
    <cellStyle name="Comma 2 3 48 4" xfId="3757" xr:uid="{00000000-0005-0000-0000-0000AB0E0000}"/>
    <cellStyle name="Comma 2 3 48 5" xfId="3758" xr:uid="{00000000-0005-0000-0000-0000AC0E0000}"/>
    <cellStyle name="Comma 2 3 49" xfId="3759" xr:uid="{00000000-0005-0000-0000-0000AD0E0000}"/>
    <cellStyle name="Comma 2 3 49 2" xfId="3760" xr:uid="{00000000-0005-0000-0000-0000AE0E0000}"/>
    <cellStyle name="Comma 2 3 49 2 2" xfId="3761" xr:uid="{00000000-0005-0000-0000-0000AF0E0000}"/>
    <cellStyle name="Comma 2 3 49 2 3" xfId="3762" xr:uid="{00000000-0005-0000-0000-0000B00E0000}"/>
    <cellStyle name="Comma 2 3 49 3" xfId="3763" xr:uid="{00000000-0005-0000-0000-0000B10E0000}"/>
    <cellStyle name="Comma 2 3 49 3 2" xfId="3764" xr:uid="{00000000-0005-0000-0000-0000B20E0000}"/>
    <cellStyle name="Comma 2 3 49 3 3" xfId="3765" xr:uid="{00000000-0005-0000-0000-0000B30E0000}"/>
    <cellStyle name="Comma 2 3 49 4" xfId="3766" xr:uid="{00000000-0005-0000-0000-0000B40E0000}"/>
    <cellStyle name="Comma 2 3 49 5" xfId="3767" xr:uid="{00000000-0005-0000-0000-0000B50E0000}"/>
    <cellStyle name="Comma 2 3 5" xfId="3768" xr:uid="{00000000-0005-0000-0000-0000B60E0000}"/>
    <cellStyle name="Comma 2 3 5 2" xfId="3769" xr:uid="{00000000-0005-0000-0000-0000B70E0000}"/>
    <cellStyle name="Comma 2 3 5 2 2" xfId="3770" xr:uid="{00000000-0005-0000-0000-0000B80E0000}"/>
    <cellStyle name="Comma 2 3 5 2 3" xfId="3771" xr:uid="{00000000-0005-0000-0000-0000B90E0000}"/>
    <cellStyle name="Comma 2 3 5 3" xfId="3772" xr:uid="{00000000-0005-0000-0000-0000BA0E0000}"/>
    <cellStyle name="Comma 2 3 5 3 2" xfId="3773" xr:uid="{00000000-0005-0000-0000-0000BB0E0000}"/>
    <cellStyle name="Comma 2 3 5 3 3" xfId="3774" xr:uid="{00000000-0005-0000-0000-0000BC0E0000}"/>
    <cellStyle name="Comma 2 3 5 4" xfId="3775" xr:uid="{00000000-0005-0000-0000-0000BD0E0000}"/>
    <cellStyle name="Comma 2 3 5 5" xfId="3776" xr:uid="{00000000-0005-0000-0000-0000BE0E0000}"/>
    <cellStyle name="Comma 2 3 50" xfId="3777" xr:uid="{00000000-0005-0000-0000-0000BF0E0000}"/>
    <cellStyle name="Comma 2 3 50 2" xfId="3778" xr:uid="{00000000-0005-0000-0000-0000C00E0000}"/>
    <cellStyle name="Comma 2 3 50 2 2" xfId="3779" xr:uid="{00000000-0005-0000-0000-0000C10E0000}"/>
    <cellStyle name="Comma 2 3 50 2 3" xfId="3780" xr:uid="{00000000-0005-0000-0000-0000C20E0000}"/>
    <cellStyle name="Comma 2 3 50 3" xfId="3781" xr:uid="{00000000-0005-0000-0000-0000C30E0000}"/>
    <cellStyle name="Comma 2 3 50 3 2" xfId="3782" xr:uid="{00000000-0005-0000-0000-0000C40E0000}"/>
    <cellStyle name="Comma 2 3 50 3 3" xfId="3783" xr:uid="{00000000-0005-0000-0000-0000C50E0000}"/>
    <cellStyle name="Comma 2 3 50 4" xfId="3784" xr:uid="{00000000-0005-0000-0000-0000C60E0000}"/>
    <cellStyle name="Comma 2 3 50 5" xfId="3785" xr:uid="{00000000-0005-0000-0000-0000C70E0000}"/>
    <cellStyle name="Comma 2 3 51" xfId="3786" xr:uid="{00000000-0005-0000-0000-0000C80E0000}"/>
    <cellStyle name="Comma 2 3 51 2" xfId="3787" xr:uid="{00000000-0005-0000-0000-0000C90E0000}"/>
    <cellStyle name="Comma 2 3 51 2 2" xfId="3788" xr:uid="{00000000-0005-0000-0000-0000CA0E0000}"/>
    <cellStyle name="Comma 2 3 51 2 3" xfId="3789" xr:uid="{00000000-0005-0000-0000-0000CB0E0000}"/>
    <cellStyle name="Comma 2 3 51 3" xfId="3790" xr:uid="{00000000-0005-0000-0000-0000CC0E0000}"/>
    <cellStyle name="Comma 2 3 51 3 2" xfId="3791" xr:uid="{00000000-0005-0000-0000-0000CD0E0000}"/>
    <cellStyle name="Comma 2 3 51 3 3" xfId="3792" xr:uid="{00000000-0005-0000-0000-0000CE0E0000}"/>
    <cellStyle name="Comma 2 3 51 4" xfId="3793" xr:uid="{00000000-0005-0000-0000-0000CF0E0000}"/>
    <cellStyle name="Comma 2 3 51 5" xfId="3794" xr:uid="{00000000-0005-0000-0000-0000D00E0000}"/>
    <cellStyle name="Comma 2 3 52" xfId="3795" xr:uid="{00000000-0005-0000-0000-0000D10E0000}"/>
    <cellStyle name="Comma 2 3 52 2" xfId="3796" xr:uid="{00000000-0005-0000-0000-0000D20E0000}"/>
    <cellStyle name="Comma 2 3 52 2 2" xfId="3797" xr:uid="{00000000-0005-0000-0000-0000D30E0000}"/>
    <cellStyle name="Comma 2 3 52 2 3" xfId="3798" xr:uid="{00000000-0005-0000-0000-0000D40E0000}"/>
    <cellStyle name="Comma 2 3 52 3" xfId="3799" xr:uid="{00000000-0005-0000-0000-0000D50E0000}"/>
    <cellStyle name="Comma 2 3 52 3 2" xfId="3800" xr:uid="{00000000-0005-0000-0000-0000D60E0000}"/>
    <cellStyle name="Comma 2 3 52 3 3" xfId="3801" xr:uid="{00000000-0005-0000-0000-0000D70E0000}"/>
    <cellStyle name="Comma 2 3 52 4" xfId="3802" xr:uid="{00000000-0005-0000-0000-0000D80E0000}"/>
    <cellStyle name="Comma 2 3 52 5" xfId="3803" xr:uid="{00000000-0005-0000-0000-0000D90E0000}"/>
    <cellStyle name="Comma 2 3 53" xfId="3804" xr:uid="{00000000-0005-0000-0000-0000DA0E0000}"/>
    <cellStyle name="Comma 2 3 53 2" xfId="3805" xr:uid="{00000000-0005-0000-0000-0000DB0E0000}"/>
    <cellStyle name="Comma 2 3 53 2 2" xfId="3806" xr:uid="{00000000-0005-0000-0000-0000DC0E0000}"/>
    <cellStyle name="Comma 2 3 53 2 3" xfId="3807" xr:uid="{00000000-0005-0000-0000-0000DD0E0000}"/>
    <cellStyle name="Comma 2 3 53 3" xfId="3808" xr:uid="{00000000-0005-0000-0000-0000DE0E0000}"/>
    <cellStyle name="Comma 2 3 53 3 2" xfId="3809" xr:uid="{00000000-0005-0000-0000-0000DF0E0000}"/>
    <cellStyle name="Comma 2 3 53 3 3" xfId="3810" xr:uid="{00000000-0005-0000-0000-0000E00E0000}"/>
    <cellStyle name="Comma 2 3 53 4" xfId="3811" xr:uid="{00000000-0005-0000-0000-0000E10E0000}"/>
    <cellStyle name="Comma 2 3 53 5" xfId="3812" xr:uid="{00000000-0005-0000-0000-0000E20E0000}"/>
    <cellStyle name="Comma 2 3 54" xfId="3813" xr:uid="{00000000-0005-0000-0000-0000E30E0000}"/>
    <cellStyle name="Comma 2 3 54 2" xfId="3814" xr:uid="{00000000-0005-0000-0000-0000E40E0000}"/>
    <cellStyle name="Comma 2 3 54 2 2" xfId="3815" xr:uid="{00000000-0005-0000-0000-0000E50E0000}"/>
    <cellStyle name="Comma 2 3 54 2 3" xfId="3816" xr:uid="{00000000-0005-0000-0000-0000E60E0000}"/>
    <cellStyle name="Comma 2 3 54 3" xfId="3817" xr:uid="{00000000-0005-0000-0000-0000E70E0000}"/>
    <cellStyle name="Comma 2 3 54 3 2" xfId="3818" xr:uid="{00000000-0005-0000-0000-0000E80E0000}"/>
    <cellStyle name="Comma 2 3 54 3 3" xfId="3819" xr:uid="{00000000-0005-0000-0000-0000E90E0000}"/>
    <cellStyle name="Comma 2 3 54 4" xfId="3820" xr:uid="{00000000-0005-0000-0000-0000EA0E0000}"/>
    <cellStyle name="Comma 2 3 54 5" xfId="3821" xr:uid="{00000000-0005-0000-0000-0000EB0E0000}"/>
    <cellStyle name="Comma 2 3 55" xfId="3822" xr:uid="{00000000-0005-0000-0000-0000EC0E0000}"/>
    <cellStyle name="Comma 2 3 55 2" xfId="3823" xr:uid="{00000000-0005-0000-0000-0000ED0E0000}"/>
    <cellStyle name="Comma 2 3 55 2 2" xfId="3824" xr:uid="{00000000-0005-0000-0000-0000EE0E0000}"/>
    <cellStyle name="Comma 2 3 55 2 3" xfId="3825" xr:uid="{00000000-0005-0000-0000-0000EF0E0000}"/>
    <cellStyle name="Comma 2 3 55 3" xfId="3826" xr:uid="{00000000-0005-0000-0000-0000F00E0000}"/>
    <cellStyle name="Comma 2 3 55 3 2" xfId="3827" xr:uid="{00000000-0005-0000-0000-0000F10E0000}"/>
    <cellStyle name="Comma 2 3 55 3 3" xfId="3828" xr:uid="{00000000-0005-0000-0000-0000F20E0000}"/>
    <cellStyle name="Comma 2 3 55 4" xfId="3829" xr:uid="{00000000-0005-0000-0000-0000F30E0000}"/>
    <cellStyle name="Comma 2 3 55 5" xfId="3830" xr:uid="{00000000-0005-0000-0000-0000F40E0000}"/>
    <cellStyle name="Comma 2 3 56" xfId="3831" xr:uid="{00000000-0005-0000-0000-0000F50E0000}"/>
    <cellStyle name="Comma 2 3 56 2" xfId="3832" xr:uid="{00000000-0005-0000-0000-0000F60E0000}"/>
    <cellStyle name="Comma 2 3 56 2 2" xfId="3833" xr:uid="{00000000-0005-0000-0000-0000F70E0000}"/>
    <cellStyle name="Comma 2 3 56 2 3" xfId="3834" xr:uid="{00000000-0005-0000-0000-0000F80E0000}"/>
    <cellStyle name="Comma 2 3 56 3" xfId="3835" xr:uid="{00000000-0005-0000-0000-0000F90E0000}"/>
    <cellStyle name="Comma 2 3 56 3 2" xfId="3836" xr:uid="{00000000-0005-0000-0000-0000FA0E0000}"/>
    <cellStyle name="Comma 2 3 56 3 3" xfId="3837" xr:uid="{00000000-0005-0000-0000-0000FB0E0000}"/>
    <cellStyle name="Comma 2 3 56 4" xfId="3838" xr:uid="{00000000-0005-0000-0000-0000FC0E0000}"/>
    <cellStyle name="Comma 2 3 56 5" xfId="3839" xr:uid="{00000000-0005-0000-0000-0000FD0E0000}"/>
    <cellStyle name="Comma 2 3 57" xfId="3840" xr:uid="{00000000-0005-0000-0000-0000FE0E0000}"/>
    <cellStyle name="Comma 2 3 57 2" xfId="3841" xr:uid="{00000000-0005-0000-0000-0000FF0E0000}"/>
    <cellStyle name="Comma 2 3 57 2 2" xfId="3842" xr:uid="{00000000-0005-0000-0000-0000000F0000}"/>
    <cellStyle name="Comma 2 3 57 2 3" xfId="3843" xr:uid="{00000000-0005-0000-0000-0000010F0000}"/>
    <cellStyle name="Comma 2 3 57 3" xfId="3844" xr:uid="{00000000-0005-0000-0000-0000020F0000}"/>
    <cellStyle name="Comma 2 3 57 3 2" xfId="3845" xr:uid="{00000000-0005-0000-0000-0000030F0000}"/>
    <cellStyle name="Comma 2 3 57 3 3" xfId="3846" xr:uid="{00000000-0005-0000-0000-0000040F0000}"/>
    <cellStyle name="Comma 2 3 57 4" xfId="3847" xr:uid="{00000000-0005-0000-0000-0000050F0000}"/>
    <cellStyle name="Comma 2 3 57 5" xfId="3848" xr:uid="{00000000-0005-0000-0000-0000060F0000}"/>
    <cellStyle name="Comma 2 3 58" xfId="3849" xr:uid="{00000000-0005-0000-0000-0000070F0000}"/>
    <cellStyle name="Comma 2 3 58 2" xfId="3850" xr:uid="{00000000-0005-0000-0000-0000080F0000}"/>
    <cellStyle name="Comma 2 3 58 2 2" xfId="3851" xr:uid="{00000000-0005-0000-0000-0000090F0000}"/>
    <cellStyle name="Comma 2 3 58 2 3" xfId="3852" xr:uid="{00000000-0005-0000-0000-00000A0F0000}"/>
    <cellStyle name="Comma 2 3 58 3" xfId="3853" xr:uid="{00000000-0005-0000-0000-00000B0F0000}"/>
    <cellStyle name="Comma 2 3 58 3 2" xfId="3854" xr:uid="{00000000-0005-0000-0000-00000C0F0000}"/>
    <cellStyle name="Comma 2 3 58 3 3" xfId="3855" xr:uid="{00000000-0005-0000-0000-00000D0F0000}"/>
    <cellStyle name="Comma 2 3 58 4" xfId="3856" xr:uid="{00000000-0005-0000-0000-00000E0F0000}"/>
    <cellStyle name="Comma 2 3 58 5" xfId="3857" xr:uid="{00000000-0005-0000-0000-00000F0F0000}"/>
    <cellStyle name="Comma 2 3 59" xfId="3858" xr:uid="{00000000-0005-0000-0000-0000100F0000}"/>
    <cellStyle name="Comma 2 3 59 2" xfId="3859" xr:uid="{00000000-0005-0000-0000-0000110F0000}"/>
    <cellStyle name="Comma 2 3 59 2 2" xfId="3860" xr:uid="{00000000-0005-0000-0000-0000120F0000}"/>
    <cellStyle name="Comma 2 3 59 2 3" xfId="3861" xr:uid="{00000000-0005-0000-0000-0000130F0000}"/>
    <cellStyle name="Comma 2 3 59 3" xfId="3862" xr:uid="{00000000-0005-0000-0000-0000140F0000}"/>
    <cellStyle name="Comma 2 3 59 3 2" xfId="3863" xr:uid="{00000000-0005-0000-0000-0000150F0000}"/>
    <cellStyle name="Comma 2 3 59 3 3" xfId="3864" xr:uid="{00000000-0005-0000-0000-0000160F0000}"/>
    <cellStyle name="Comma 2 3 59 4" xfId="3865" xr:uid="{00000000-0005-0000-0000-0000170F0000}"/>
    <cellStyle name="Comma 2 3 59 5" xfId="3866" xr:uid="{00000000-0005-0000-0000-0000180F0000}"/>
    <cellStyle name="Comma 2 3 6" xfId="3867" xr:uid="{00000000-0005-0000-0000-0000190F0000}"/>
    <cellStyle name="Comma 2 3 6 2" xfId="3868" xr:uid="{00000000-0005-0000-0000-00001A0F0000}"/>
    <cellStyle name="Comma 2 3 6 2 2" xfId="3869" xr:uid="{00000000-0005-0000-0000-00001B0F0000}"/>
    <cellStyle name="Comma 2 3 6 2 3" xfId="3870" xr:uid="{00000000-0005-0000-0000-00001C0F0000}"/>
    <cellStyle name="Comma 2 3 6 3" xfId="3871" xr:uid="{00000000-0005-0000-0000-00001D0F0000}"/>
    <cellStyle name="Comma 2 3 6 3 2" xfId="3872" xr:uid="{00000000-0005-0000-0000-00001E0F0000}"/>
    <cellStyle name="Comma 2 3 6 3 3" xfId="3873" xr:uid="{00000000-0005-0000-0000-00001F0F0000}"/>
    <cellStyle name="Comma 2 3 6 4" xfId="3874" xr:uid="{00000000-0005-0000-0000-0000200F0000}"/>
    <cellStyle name="Comma 2 3 6 5" xfId="3875" xr:uid="{00000000-0005-0000-0000-0000210F0000}"/>
    <cellStyle name="Comma 2 3 60" xfId="3876" xr:uid="{00000000-0005-0000-0000-0000220F0000}"/>
    <cellStyle name="Comma 2 3 60 2" xfId="3877" xr:uid="{00000000-0005-0000-0000-0000230F0000}"/>
    <cellStyle name="Comma 2 3 60 2 2" xfId="3878" xr:uid="{00000000-0005-0000-0000-0000240F0000}"/>
    <cellStyle name="Comma 2 3 60 2 3" xfId="3879" xr:uid="{00000000-0005-0000-0000-0000250F0000}"/>
    <cellStyle name="Comma 2 3 60 3" xfId="3880" xr:uid="{00000000-0005-0000-0000-0000260F0000}"/>
    <cellStyle name="Comma 2 3 60 3 2" xfId="3881" xr:uid="{00000000-0005-0000-0000-0000270F0000}"/>
    <cellStyle name="Comma 2 3 60 3 3" xfId="3882" xr:uid="{00000000-0005-0000-0000-0000280F0000}"/>
    <cellStyle name="Comma 2 3 60 4" xfId="3883" xr:uid="{00000000-0005-0000-0000-0000290F0000}"/>
    <cellStyle name="Comma 2 3 60 5" xfId="3884" xr:uid="{00000000-0005-0000-0000-00002A0F0000}"/>
    <cellStyle name="Comma 2 3 61" xfId="3885" xr:uid="{00000000-0005-0000-0000-00002B0F0000}"/>
    <cellStyle name="Comma 2 3 61 2" xfId="3886" xr:uid="{00000000-0005-0000-0000-00002C0F0000}"/>
    <cellStyle name="Comma 2 3 61 2 2" xfId="3887" xr:uid="{00000000-0005-0000-0000-00002D0F0000}"/>
    <cellStyle name="Comma 2 3 61 2 3" xfId="3888" xr:uid="{00000000-0005-0000-0000-00002E0F0000}"/>
    <cellStyle name="Comma 2 3 61 3" xfId="3889" xr:uid="{00000000-0005-0000-0000-00002F0F0000}"/>
    <cellStyle name="Comma 2 3 61 3 2" xfId="3890" xr:uid="{00000000-0005-0000-0000-0000300F0000}"/>
    <cellStyle name="Comma 2 3 61 3 3" xfId="3891" xr:uid="{00000000-0005-0000-0000-0000310F0000}"/>
    <cellStyle name="Comma 2 3 61 4" xfId="3892" xr:uid="{00000000-0005-0000-0000-0000320F0000}"/>
    <cellStyle name="Comma 2 3 61 5" xfId="3893" xr:uid="{00000000-0005-0000-0000-0000330F0000}"/>
    <cellStyle name="Comma 2 3 62" xfId="3894" xr:uid="{00000000-0005-0000-0000-0000340F0000}"/>
    <cellStyle name="Comma 2 3 62 2" xfId="3895" xr:uid="{00000000-0005-0000-0000-0000350F0000}"/>
    <cellStyle name="Comma 2 3 62 2 2" xfId="3896" xr:uid="{00000000-0005-0000-0000-0000360F0000}"/>
    <cellStyle name="Comma 2 3 62 2 3" xfId="3897" xr:uid="{00000000-0005-0000-0000-0000370F0000}"/>
    <cellStyle name="Comma 2 3 62 3" xfId="3898" xr:uid="{00000000-0005-0000-0000-0000380F0000}"/>
    <cellStyle name="Comma 2 3 62 3 2" xfId="3899" xr:uid="{00000000-0005-0000-0000-0000390F0000}"/>
    <cellStyle name="Comma 2 3 62 3 3" xfId="3900" xr:uid="{00000000-0005-0000-0000-00003A0F0000}"/>
    <cellStyle name="Comma 2 3 62 4" xfId="3901" xr:uid="{00000000-0005-0000-0000-00003B0F0000}"/>
    <cellStyle name="Comma 2 3 62 5" xfId="3902" xr:uid="{00000000-0005-0000-0000-00003C0F0000}"/>
    <cellStyle name="Comma 2 3 63" xfId="3903" xr:uid="{00000000-0005-0000-0000-00003D0F0000}"/>
    <cellStyle name="Comma 2 3 63 2" xfId="3904" xr:uid="{00000000-0005-0000-0000-00003E0F0000}"/>
    <cellStyle name="Comma 2 3 63 2 2" xfId="3905" xr:uid="{00000000-0005-0000-0000-00003F0F0000}"/>
    <cellStyle name="Comma 2 3 63 2 3" xfId="3906" xr:uid="{00000000-0005-0000-0000-0000400F0000}"/>
    <cellStyle name="Comma 2 3 63 3" xfId="3907" xr:uid="{00000000-0005-0000-0000-0000410F0000}"/>
    <cellStyle name="Comma 2 3 63 3 2" xfId="3908" xr:uid="{00000000-0005-0000-0000-0000420F0000}"/>
    <cellStyle name="Comma 2 3 63 3 3" xfId="3909" xr:uid="{00000000-0005-0000-0000-0000430F0000}"/>
    <cellStyle name="Comma 2 3 63 4" xfId="3910" xr:uid="{00000000-0005-0000-0000-0000440F0000}"/>
    <cellStyle name="Comma 2 3 63 5" xfId="3911" xr:uid="{00000000-0005-0000-0000-0000450F0000}"/>
    <cellStyle name="Comma 2 3 64" xfId="3912" xr:uid="{00000000-0005-0000-0000-0000460F0000}"/>
    <cellStyle name="Comma 2 3 64 2" xfId="3913" xr:uid="{00000000-0005-0000-0000-0000470F0000}"/>
    <cellStyle name="Comma 2 3 64 2 2" xfId="3914" xr:uid="{00000000-0005-0000-0000-0000480F0000}"/>
    <cellStyle name="Comma 2 3 64 2 3" xfId="3915" xr:uid="{00000000-0005-0000-0000-0000490F0000}"/>
    <cellStyle name="Comma 2 3 64 3" xfId="3916" xr:uid="{00000000-0005-0000-0000-00004A0F0000}"/>
    <cellStyle name="Comma 2 3 64 3 2" xfId="3917" xr:uid="{00000000-0005-0000-0000-00004B0F0000}"/>
    <cellStyle name="Comma 2 3 64 3 3" xfId="3918" xr:uid="{00000000-0005-0000-0000-00004C0F0000}"/>
    <cellStyle name="Comma 2 3 64 4" xfId="3919" xr:uid="{00000000-0005-0000-0000-00004D0F0000}"/>
    <cellStyle name="Comma 2 3 64 5" xfId="3920" xr:uid="{00000000-0005-0000-0000-00004E0F0000}"/>
    <cellStyle name="Comma 2 3 65" xfId="3921" xr:uid="{00000000-0005-0000-0000-00004F0F0000}"/>
    <cellStyle name="Comma 2 3 65 2" xfId="3922" xr:uid="{00000000-0005-0000-0000-0000500F0000}"/>
    <cellStyle name="Comma 2 3 65 2 2" xfId="3923" xr:uid="{00000000-0005-0000-0000-0000510F0000}"/>
    <cellStyle name="Comma 2 3 65 2 3" xfId="3924" xr:uid="{00000000-0005-0000-0000-0000520F0000}"/>
    <cellStyle name="Comma 2 3 65 3" xfId="3925" xr:uid="{00000000-0005-0000-0000-0000530F0000}"/>
    <cellStyle name="Comma 2 3 65 3 2" xfId="3926" xr:uid="{00000000-0005-0000-0000-0000540F0000}"/>
    <cellStyle name="Comma 2 3 65 3 3" xfId="3927" xr:uid="{00000000-0005-0000-0000-0000550F0000}"/>
    <cellStyle name="Comma 2 3 65 4" xfId="3928" xr:uid="{00000000-0005-0000-0000-0000560F0000}"/>
    <cellStyle name="Comma 2 3 65 5" xfId="3929" xr:uid="{00000000-0005-0000-0000-0000570F0000}"/>
    <cellStyle name="Comma 2 3 66" xfId="3930" xr:uid="{00000000-0005-0000-0000-0000580F0000}"/>
    <cellStyle name="Comma 2 3 66 2" xfId="3931" xr:uid="{00000000-0005-0000-0000-0000590F0000}"/>
    <cellStyle name="Comma 2 3 66 2 2" xfId="3932" xr:uid="{00000000-0005-0000-0000-00005A0F0000}"/>
    <cellStyle name="Comma 2 3 66 2 3" xfId="3933" xr:uid="{00000000-0005-0000-0000-00005B0F0000}"/>
    <cellStyle name="Comma 2 3 66 3" xfId="3934" xr:uid="{00000000-0005-0000-0000-00005C0F0000}"/>
    <cellStyle name="Comma 2 3 66 3 2" xfId="3935" xr:uid="{00000000-0005-0000-0000-00005D0F0000}"/>
    <cellStyle name="Comma 2 3 66 3 3" xfId="3936" xr:uid="{00000000-0005-0000-0000-00005E0F0000}"/>
    <cellStyle name="Comma 2 3 66 4" xfId="3937" xr:uid="{00000000-0005-0000-0000-00005F0F0000}"/>
    <cellStyle name="Comma 2 3 66 5" xfId="3938" xr:uid="{00000000-0005-0000-0000-0000600F0000}"/>
    <cellStyle name="Comma 2 3 67" xfId="3939" xr:uid="{00000000-0005-0000-0000-0000610F0000}"/>
    <cellStyle name="Comma 2 3 67 2" xfId="3940" xr:uid="{00000000-0005-0000-0000-0000620F0000}"/>
    <cellStyle name="Comma 2 3 67 2 2" xfId="3941" xr:uid="{00000000-0005-0000-0000-0000630F0000}"/>
    <cellStyle name="Comma 2 3 67 2 3" xfId="3942" xr:uid="{00000000-0005-0000-0000-0000640F0000}"/>
    <cellStyle name="Comma 2 3 67 3" xfId="3943" xr:uid="{00000000-0005-0000-0000-0000650F0000}"/>
    <cellStyle name="Comma 2 3 67 3 2" xfId="3944" xr:uid="{00000000-0005-0000-0000-0000660F0000}"/>
    <cellStyle name="Comma 2 3 67 3 3" xfId="3945" xr:uid="{00000000-0005-0000-0000-0000670F0000}"/>
    <cellStyle name="Comma 2 3 67 4" xfId="3946" xr:uid="{00000000-0005-0000-0000-0000680F0000}"/>
    <cellStyle name="Comma 2 3 67 5" xfId="3947" xr:uid="{00000000-0005-0000-0000-0000690F0000}"/>
    <cellStyle name="Comma 2 3 68" xfId="3948" xr:uid="{00000000-0005-0000-0000-00006A0F0000}"/>
    <cellStyle name="Comma 2 3 68 2" xfId="3949" xr:uid="{00000000-0005-0000-0000-00006B0F0000}"/>
    <cellStyle name="Comma 2 3 68 2 2" xfId="3950" xr:uid="{00000000-0005-0000-0000-00006C0F0000}"/>
    <cellStyle name="Comma 2 3 68 2 3" xfId="3951" xr:uid="{00000000-0005-0000-0000-00006D0F0000}"/>
    <cellStyle name="Comma 2 3 68 3" xfId="3952" xr:uid="{00000000-0005-0000-0000-00006E0F0000}"/>
    <cellStyle name="Comma 2 3 68 3 2" xfId="3953" xr:uid="{00000000-0005-0000-0000-00006F0F0000}"/>
    <cellStyle name="Comma 2 3 68 3 3" xfId="3954" xr:uid="{00000000-0005-0000-0000-0000700F0000}"/>
    <cellStyle name="Comma 2 3 68 4" xfId="3955" xr:uid="{00000000-0005-0000-0000-0000710F0000}"/>
    <cellStyle name="Comma 2 3 68 5" xfId="3956" xr:uid="{00000000-0005-0000-0000-0000720F0000}"/>
    <cellStyle name="Comma 2 3 69" xfId="3957" xr:uid="{00000000-0005-0000-0000-0000730F0000}"/>
    <cellStyle name="Comma 2 3 69 2" xfId="3958" xr:uid="{00000000-0005-0000-0000-0000740F0000}"/>
    <cellStyle name="Comma 2 3 69 2 2" xfId="3959" xr:uid="{00000000-0005-0000-0000-0000750F0000}"/>
    <cellStyle name="Comma 2 3 69 2 3" xfId="3960" xr:uid="{00000000-0005-0000-0000-0000760F0000}"/>
    <cellStyle name="Comma 2 3 69 3" xfId="3961" xr:uid="{00000000-0005-0000-0000-0000770F0000}"/>
    <cellStyle name="Comma 2 3 69 3 2" xfId="3962" xr:uid="{00000000-0005-0000-0000-0000780F0000}"/>
    <cellStyle name="Comma 2 3 69 3 3" xfId="3963" xr:uid="{00000000-0005-0000-0000-0000790F0000}"/>
    <cellStyle name="Comma 2 3 69 4" xfId="3964" xr:uid="{00000000-0005-0000-0000-00007A0F0000}"/>
    <cellStyle name="Comma 2 3 69 5" xfId="3965" xr:uid="{00000000-0005-0000-0000-00007B0F0000}"/>
    <cellStyle name="Comma 2 3 7" xfId="3966" xr:uid="{00000000-0005-0000-0000-00007C0F0000}"/>
    <cellStyle name="Comma 2 3 7 2" xfId="3967" xr:uid="{00000000-0005-0000-0000-00007D0F0000}"/>
    <cellStyle name="Comma 2 3 7 2 2" xfId="3968" xr:uid="{00000000-0005-0000-0000-00007E0F0000}"/>
    <cellStyle name="Comma 2 3 7 2 3" xfId="3969" xr:uid="{00000000-0005-0000-0000-00007F0F0000}"/>
    <cellStyle name="Comma 2 3 7 3" xfId="3970" xr:uid="{00000000-0005-0000-0000-0000800F0000}"/>
    <cellStyle name="Comma 2 3 7 3 2" xfId="3971" xr:uid="{00000000-0005-0000-0000-0000810F0000}"/>
    <cellStyle name="Comma 2 3 7 3 3" xfId="3972" xr:uid="{00000000-0005-0000-0000-0000820F0000}"/>
    <cellStyle name="Comma 2 3 7 4" xfId="3973" xr:uid="{00000000-0005-0000-0000-0000830F0000}"/>
    <cellStyle name="Comma 2 3 7 5" xfId="3974" xr:uid="{00000000-0005-0000-0000-0000840F0000}"/>
    <cellStyle name="Comma 2 3 70" xfId="3975" xr:uid="{00000000-0005-0000-0000-0000850F0000}"/>
    <cellStyle name="Comma 2 3 70 2" xfId="3976" xr:uid="{00000000-0005-0000-0000-0000860F0000}"/>
    <cellStyle name="Comma 2 3 70 2 2" xfId="3977" xr:uid="{00000000-0005-0000-0000-0000870F0000}"/>
    <cellStyle name="Comma 2 3 70 2 3" xfId="3978" xr:uid="{00000000-0005-0000-0000-0000880F0000}"/>
    <cellStyle name="Comma 2 3 70 3" xfId="3979" xr:uid="{00000000-0005-0000-0000-0000890F0000}"/>
    <cellStyle name="Comma 2 3 70 3 2" xfId="3980" xr:uid="{00000000-0005-0000-0000-00008A0F0000}"/>
    <cellStyle name="Comma 2 3 70 3 3" xfId="3981" xr:uid="{00000000-0005-0000-0000-00008B0F0000}"/>
    <cellStyle name="Comma 2 3 70 4" xfId="3982" xr:uid="{00000000-0005-0000-0000-00008C0F0000}"/>
    <cellStyle name="Comma 2 3 70 5" xfId="3983" xr:uid="{00000000-0005-0000-0000-00008D0F0000}"/>
    <cellStyle name="Comma 2 3 71" xfId="3984" xr:uid="{00000000-0005-0000-0000-00008E0F0000}"/>
    <cellStyle name="Comma 2 3 71 2" xfId="3985" xr:uid="{00000000-0005-0000-0000-00008F0F0000}"/>
    <cellStyle name="Comma 2 3 71 2 2" xfId="3986" xr:uid="{00000000-0005-0000-0000-0000900F0000}"/>
    <cellStyle name="Comma 2 3 71 2 3" xfId="3987" xr:uid="{00000000-0005-0000-0000-0000910F0000}"/>
    <cellStyle name="Comma 2 3 71 3" xfId="3988" xr:uid="{00000000-0005-0000-0000-0000920F0000}"/>
    <cellStyle name="Comma 2 3 71 3 2" xfId="3989" xr:uid="{00000000-0005-0000-0000-0000930F0000}"/>
    <cellStyle name="Comma 2 3 71 3 3" xfId="3990" xr:uid="{00000000-0005-0000-0000-0000940F0000}"/>
    <cellStyle name="Comma 2 3 71 4" xfId="3991" xr:uid="{00000000-0005-0000-0000-0000950F0000}"/>
    <cellStyle name="Comma 2 3 71 5" xfId="3992" xr:uid="{00000000-0005-0000-0000-0000960F0000}"/>
    <cellStyle name="Comma 2 3 72" xfId="3993" xr:uid="{00000000-0005-0000-0000-0000970F0000}"/>
    <cellStyle name="Comma 2 3 72 2" xfId="3994" xr:uid="{00000000-0005-0000-0000-0000980F0000}"/>
    <cellStyle name="Comma 2 3 72 2 2" xfId="3995" xr:uid="{00000000-0005-0000-0000-0000990F0000}"/>
    <cellStyle name="Comma 2 3 72 2 3" xfId="3996" xr:uid="{00000000-0005-0000-0000-00009A0F0000}"/>
    <cellStyle name="Comma 2 3 72 3" xfId="3997" xr:uid="{00000000-0005-0000-0000-00009B0F0000}"/>
    <cellStyle name="Comma 2 3 72 3 2" xfId="3998" xr:uid="{00000000-0005-0000-0000-00009C0F0000}"/>
    <cellStyle name="Comma 2 3 72 3 3" xfId="3999" xr:uid="{00000000-0005-0000-0000-00009D0F0000}"/>
    <cellStyle name="Comma 2 3 72 4" xfId="4000" xr:uid="{00000000-0005-0000-0000-00009E0F0000}"/>
    <cellStyle name="Comma 2 3 72 5" xfId="4001" xr:uid="{00000000-0005-0000-0000-00009F0F0000}"/>
    <cellStyle name="Comma 2 3 73" xfId="4002" xr:uid="{00000000-0005-0000-0000-0000A00F0000}"/>
    <cellStyle name="Comma 2 3 73 2" xfId="4003" xr:uid="{00000000-0005-0000-0000-0000A10F0000}"/>
    <cellStyle name="Comma 2 3 73 2 2" xfId="4004" xr:uid="{00000000-0005-0000-0000-0000A20F0000}"/>
    <cellStyle name="Comma 2 3 73 2 3" xfId="4005" xr:uid="{00000000-0005-0000-0000-0000A30F0000}"/>
    <cellStyle name="Comma 2 3 73 3" xfId="4006" xr:uid="{00000000-0005-0000-0000-0000A40F0000}"/>
    <cellStyle name="Comma 2 3 73 3 2" xfId="4007" xr:uid="{00000000-0005-0000-0000-0000A50F0000}"/>
    <cellStyle name="Comma 2 3 73 3 3" xfId="4008" xr:uid="{00000000-0005-0000-0000-0000A60F0000}"/>
    <cellStyle name="Comma 2 3 73 4" xfId="4009" xr:uid="{00000000-0005-0000-0000-0000A70F0000}"/>
    <cellStyle name="Comma 2 3 73 5" xfId="4010" xr:uid="{00000000-0005-0000-0000-0000A80F0000}"/>
    <cellStyle name="Comma 2 3 74" xfId="4011" xr:uid="{00000000-0005-0000-0000-0000A90F0000}"/>
    <cellStyle name="Comma 2 3 74 2" xfId="4012" xr:uid="{00000000-0005-0000-0000-0000AA0F0000}"/>
    <cellStyle name="Comma 2 3 74 2 2" xfId="4013" xr:uid="{00000000-0005-0000-0000-0000AB0F0000}"/>
    <cellStyle name="Comma 2 3 74 2 3" xfId="4014" xr:uid="{00000000-0005-0000-0000-0000AC0F0000}"/>
    <cellStyle name="Comma 2 3 74 3" xfId="4015" xr:uid="{00000000-0005-0000-0000-0000AD0F0000}"/>
    <cellStyle name="Comma 2 3 74 3 2" xfId="4016" xr:uid="{00000000-0005-0000-0000-0000AE0F0000}"/>
    <cellStyle name="Comma 2 3 74 3 3" xfId="4017" xr:uid="{00000000-0005-0000-0000-0000AF0F0000}"/>
    <cellStyle name="Comma 2 3 74 4" xfId="4018" xr:uid="{00000000-0005-0000-0000-0000B00F0000}"/>
    <cellStyle name="Comma 2 3 74 5" xfId="4019" xr:uid="{00000000-0005-0000-0000-0000B10F0000}"/>
    <cellStyle name="Comma 2 3 75" xfId="4020" xr:uid="{00000000-0005-0000-0000-0000B20F0000}"/>
    <cellStyle name="Comma 2 3 75 2" xfId="4021" xr:uid="{00000000-0005-0000-0000-0000B30F0000}"/>
    <cellStyle name="Comma 2 3 75 2 2" xfId="4022" xr:uid="{00000000-0005-0000-0000-0000B40F0000}"/>
    <cellStyle name="Comma 2 3 75 2 3" xfId="4023" xr:uid="{00000000-0005-0000-0000-0000B50F0000}"/>
    <cellStyle name="Comma 2 3 75 3" xfId="4024" xr:uid="{00000000-0005-0000-0000-0000B60F0000}"/>
    <cellStyle name="Comma 2 3 75 3 2" xfId="4025" xr:uid="{00000000-0005-0000-0000-0000B70F0000}"/>
    <cellStyle name="Comma 2 3 75 3 3" xfId="4026" xr:uid="{00000000-0005-0000-0000-0000B80F0000}"/>
    <cellStyle name="Comma 2 3 75 4" xfId="4027" xr:uid="{00000000-0005-0000-0000-0000B90F0000}"/>
    <cellStyle name="Comma 2 3 75 5" xfId="4028" xr:uid="{00000000-0005-0000-0000-0000BA0F0000}"/>
    <cellStyle name="Comma 2 3 76" xfId="4029" xr:uid="{00000000-0005-0000-0000-0000BB0F0000}"/>
    <cellStyle name="Comma 2 3 76 2" xfId="4030" xr:uid="{00000000-0005-0000-0000-0000BC0F0000}"/>
    <cellStyle name="Comma 2 3 76 2 2" xfId="4031" xr:uid="{00000000-0005-0000-0000-0000BD0F0000}"/>
    <cellStyle name="Comma 2 3 76 2 3" xfId="4032" xr:uid="{00000000-0005-0000-0000-0000BE0F0000}"/>
    <cellStyle name="Comma 2 3 76 3" xfId="4033" xr:uid="{00000000-0005-0000-0000-0000BF0F0000}"/>
    <cellStyle name="Comma 2 3 76 3 2" xfId="4034" xr:uid="{00000000-0005-0000-0000-0000C00F0000}"/>
    <cellStyle name="Comma 2 3 76 3 3" xfId="4035" xr:uid="{00000000-0005-0000-0000-0000C10F0000}"/>
    <cellStyle name="Comma 2 3 76 4" xfId="4036" xr:uid="{00000000-0005-0000-0000-0000C20F0000}"/>
    <cellStyle name="Comma 2 3 76 5" xfId="4037" xr:uid="{00000000-0005-0000-0000-0000C30F0000}"/>
    <cellStyle name="Comma 2 3 77" xfId="4038" xr:uid="{00000000-0005-0000-0000-0000C40F0000}"/>
    <cellStyle name="Comma 2 3 77 2" xfId="4039" xr:uid="{00000000-0005-0000-0000-0000C50F0000}"/>
    <cellStyle name="Comma 2 3 77 2 2" xfId="4040" xr:uid="{00000000-0005-0000-0000-0000C60F0000}"/>
    <cellStyle name="Comma 2 3 77 2 3" xfId="4041" xr:uid="{00000000-0005-0000-0000-0000C70F0000}"/>
    <cellStyle name="Comma 2 3 77 3" xfId="4042" xr:uid="{00000000-0005-0000-0000-0000C80F0000}"/>
    <cellStyle name="Comma 2 3 77 3 2" xfId="4043" xr:uid="{00000000-0005-0000-0000-0000C90F0000}"/>
    <cellStyle name="Comma 2 3 77 3 3" xfId="4044" xr:uid="{00000000-0005-0000-0000-0000CA0F0000}"/>
    <cellStyle name="Comma 2 3 77 4" xfId="4045" xr:uid="{00000000-0005-0000-0000-0000CB0F0000}"/>
    <cellStyle name="Comma 2 3 77 5" xfId="4046" xr:uid="{00000000-0005-0000-0000-0000CC0F0000}"/>
    <cellStyle name="Comma 2 3 78" xfId="4047" xr:uid="{00000000-0005-0000-0000-0000CD0F0000}"/>
    <cellStyle name="Comma 2 3 78 2" xfId="4048" xr:uid="{00000000-0005-0000-0000-0000CE0F0000}"/>
    <cellStyle name="Comma 2 3 78 2 2" xfId="4049" xr:uid="{00000000-0005-0000-0000-0000CF0F0000}"/>
    <cellStyle name="Comma 2 3 78 2 3" xfId="4050" xr:uid="{00000000-0005-0000-0000-0000D00F0000}"/>
    <cellStyle name="Comma 2 3 78 3" xfId="4051" xr:uid="{00000000-0005-0000-0000-0000D10F0000}"/>
    <cellStyle name="Comma 2 3 78 3 2" xfId="4052" xr:uid="{00000000-0005-0000-0000-0000D20F0000}"/>
    <cellStyle name="Comma 2 3 78 3 3" xfId="4053" xr:uid="{00000000-0005-0000-0000-0000D30F0000}"/>
    <cellStyle name="Comma 2 3 78 4" xfId="4054" xr:uid="{00000000-0005-0000-0000-0000D40F0000}"/>
    <cellStyle name="Comma 2 3 78 5" xfId="4055" xr:uid="{00000000-0005-0000-0000-0000D50F0000}"/>
    <cellStyle name="Comma 2 3 79" xfId="4056" xr:uid="{00000000-0005-0000-0000-0000D60F0000}"/>
    <cellStyle name="Comma 2 3 79 2" xfId="4057" xr:uid="{00000000-0005-0000-0000-0000D70F0000}"/>
    <cellStyle name="Comma 2 3 79 2 2" xfId="4058" xr:uid="{00000000-0005-0000-0000-0000D80F0000}"/>
    <cellStyle name="Comma 2 3 79 2 3" xfId="4059" xr:uid="{00000000-0005-0000-0000-0000D90F0000}"/>
    <cellStyle name="Comma 2 3 79 3" xfId="4060" xr:uid="{00000000-0005-0000-0000-0000DA0F0000}"/>
    <cellStyle name="Comma 2 3 79 3 2" xfId="4061" xr:uid="{00000000-0005-0000-0000-0000DB0F0000}"/>
    <cellStyle name="Comma 2 3 79 3 3" xfId="4062" xr:uid="{00000000-0005-0000-0000-0000DC0F0000}"/>
    <cellStyle name="Comma 2 3 79 4" xfId="4063" xr:uid="{00000000-0005-0000-0000-0000DD0F0000}"/>
    <cellStyle name="Comma 2 3 79 5" xfId="4064" xr:uid="{00000000-0005-0000-0000-0000DE0F0000}"/>
    <cellStyle name="Comma 2 3 8" xfId="4065" xr:uid="{00000000-0005-0000-0000-0000DF0F0000}"/>
    <cellStyle name="Comma 2 3 8 2" xfId="4066" xr:uid="{00000000-0005-0000-0000-0000E00F0000}"/>
    <cellStyle name="Comma 2 3 8 2 2" xfId="4067" xr:uid="{00000000-0005-0000-0000-0000E10F0000}"/>
    <cellStyle name="Comma 2 3 8 2 3" xfId="4068" xr:uid="{00000000-0005-0000-0000-0000E20F0000}"/>
    <cellStyle name="Comma 2 3 8 3" xfId="4069" xr:uid="{00000000-0005-0000-0000-0000E30F0000}"/>
    <cellStyle name="Comma 2 3 8 3 2" xfId="4070" xr:uid="{00000000-0005-0000-0000-0000E40F0000}"/>
    <cellStyle name="Comma 2 3 8 3 3" xfId="4071" xr:uid="{00000000-0005-0000-0000-0000E50F0000}"/>
    <cellStyle name="Comma 2 3 8 4" xfId="4072" xr:uid="{00000000-0005-0000-0000-0000E60F0000}"/>
    <cellStyle name="Comma 2 3 8 5" xfId="4073" xr:uid="{00000000-0005-0000-0000-0000E70F0000}"/>
    <cellStyle name="Comma 2 3 80" xfId="4074" xr:uid="{00000000-0005-0000-0000-0000E80F0000}"/>
    <cellStyle name="Comma 2 3 80 2" xfId="4075" xr:uid="{00000000-0005-0000-0000-0000E90F0000}"/>
    <cellStyle name="Comma 2 3 80 2 2" xfId="4076" xr:uid="{00000000-0005-0000-0000-0000EA0F0000}"/>
    <cellStyle name="Comma 2 3 80 2 3" xfId="4077" xr:uid="{00000000-0005-0000-0000-0000EB0F0000}"/>
    <cellStyle name="Comma 2 3 80 3" xfId="4078" xr:uid="{00000000-0005-0000-0000-0000EC0F0000}"/>
    <cellStyle name="Comma 2 3 80 3 2" xfId="4079" xr:uid="{00000000-0005-0000-0000-0000ED0F0000}"/>
    <cellStyle name="Comma 2 3 80 3 3" xfId="4080" xr:uid="{00000000-0005-0000-0000-0000EE0F0000}"/>
    <cellStyle name="Comma 2 3 80 4" xfId="4081" xr:uid="{00000000-0005-0000-0000-0000EF0F0000}"/>
    <cellStyle name="Comma 2 3 80 5" xfId="4082" xr:uid="{00000000-0005-0000-0000-0000F00F0000}"/>
    <cellStyle name="Comma 2 3 81" xfId="4083" xr:uid="{00000000-0005-0000-0000-0000F10F0000}"/>
    <cellStyle name="Comma 2 3 81 2" xfId="4084" xr:uid="{00000000-0005-0000-0000-0000F20F0000}"/>
    <cellStyle name="Comma 2 3 81 2 2" xfId="4085" xr:uid="{00000000-0005-0000-0000-0000F30F0000}"/>
    <cellStyle name="Comma 2 3 81 2 3" xfId="4086" xr:uid="{00000000-0005-0000-0000-0000F40F0000}"/>
    <cellStyle name="Comma 2 3 81 3" xfId="4087" xr:uid="{00000000-0005-0000-0000-0000F50F0000}"/>
    <cellStyle name="Comma 2 3 81 3 2" xfId="4088" xr:uid="{00000000-0005-0000-0000-0000F60F0000}"/>
    <cellStyle name="Comma 2 3 81 3 3" xfId="4089" xr:uid="{00000000-0005-0000-0000-0000F70F0000}"/>
    <cellStyle name="Comma 2 3 81 4" xfId="4090" xr:uid="{00000000-0005-0000-0000-0000F80F0000}"/>
    <cellStyle name="Comma 2 3 81 5" xfId="4091" xr:uid="{00000000-0005-0000-0000-0000F90F0000}"/>
    <cellStyle name="Comma 2 3 82" xfId="4092" xr:uid="{00000000-0005-0000-0000-0000FA0F0000}"/>
    <cellStyle name="Comma 2 3 82 2" xfId="4093" xr:uid="{00000000-0005-0000-0000-0000FB0F0000}"/>
    <cellStyle name="Comma 2 3 82 3" xfId="4094" xr:uid="{00000000-0005-0000-0000-0000FC0F0000}"/>
    <cellStyle name="Comma 2 3 83" xfId="4095" xr:uid="{00000000-0005-0000-0000-0000FD0F0000}"/>
    <cellStyle name="Comma 2 3 83 2" xfId="4096" xr:uid="{00000000-0005-0000-0000-0000FE0F0000}"/>
    <cellStyle name="Comma 2 3 83 3" xfId="4097" xr:uid="{00000000-0005-0000-0000-0000FF0F0000}"/>
    <cellStyle name="Comma 2 3 84" xfId="4098" xr:uid="{00000000-0005-0000-0000-000000100000}"/>
    <cellStyle name="Comma 2 3 85" xfId="4099" xr:uid="{00000000-0005-0000-0000-000001100000}"/>
    <cellStyle name="Comma 2 3 9" xfId="4100" xr:uid="{00000000-0005-0000-0000-000002100000}"/>
    <cellStyle name="Comma 2 3 9 2" xfId="4101" xr:uid="{00000000-0005-0000-0000-000003100000}"/>
    <cellStyle name="Comma 2 3 9 2 2" xfId="4102" xr:uid="{00000000-0005-0000-0000-000004100000}"/>
    <cellStyle name="Comma 2 3 9 2 3" xfId="4103" xr:uid="{00000000-0005-0000-0000-000005100000}"/>
    <cellStyle name="Comma 2 3 9 3" xfId="4104" xr:uid="{00000000-0005-0000-0000-000006100000}"/>
    <cellStyle name="Comma 2 3 9 3 2" xfId="4105" xr:uid="{00000000-0005-0000-0000-000007100000}"/>
    <cellStyle name="Comma 2 3 9 3 3" xfId="4106" xr:uid="{00000000-0005-0000-0000-000008100000}"/>
    <cellStyle name="Comma 2 3 9 4" xfId="4107" xr:uid="{00000000-0005-0000-0000-000009100000}"/>
    <cellStyle name="Comma 2 3 9 5" xfId="4108" xr:uid="{00000000-0005-0000-0000-00000A100000}"/>
    <cellStyle name="Comma 2 30" xfId="4109" xr:uid="{00000000-0005-0000-0000-00000B100000}"/>
    <cellStyle name="Comma 2 30 2" xfId="4110" xr:uid="{00000000-0005-0000-0000-00000C100000}"/>
    <cellStyle name="Comma 2 30 2 2" xfId="4111" xr:uid="{00000000-0005-0000-0000-00000D100000}"/>
    <cellStyle name="Comma 2 30 2 3" xfId="4112" xr:uid="{00000000-0005-0000-0000-00000E100000}"/>
    <cellStyle name="Comma 2 30 3" xfId="4113" xr:uid="{00000000-0005-0000-0000-00000F100000}"/>
    <cellStyle name="Comma 2 30 3 2" xfId="4114" xr:uid="{00000000-0005-0000-0000-000010100000}"/>
    <cellStyle name="Comma 2 30 3 3" xfId="4115" xr:uid="{00000000-0005-0000-0000-000011100000}"/>
    <cellStyle name="Comma 2 30 4" xfId="4116" xr:uid="{00000000-0005-0000-0000-000012100000}"/>
    <cellStyle name="Comma 2 30 5" xfId="4117" xr:uid="{00000000-0005-0000-0000-000013100000}"/>
    <cellStyle name="Comma 2 31" xfId="4118" xr:uid="{00000000-0005-0000-0000-000014100000}"/>
    <cellStyle name="Comma 2 31 2" xfId="4119" xr:uid="{00000000-0005-0000-0000-000015100000}"/>
    <cellStyle name="Comma 2 31 2 2" xfId="4120" xr:uid="{00000000-0005-0000-0000-000016100000}"/>
    <cellStyle name="Comma 2 31 2 3" xfId="4121" xr:uid="{00000000-0005-0000-0000-000017100000}"/>
    <cellStyle name="Comma 2 31 3" xfId="4122" xr:uid="{00000000-0005-0000-0000-000018100000}"/>
    <cellStyle name="Comma 2 31 3 2" xfId="4123" xr:uid="{00000000-0005-0000-0000-000019100000}"/>
    <cellStyle name="Comma 2 31 3 3" xfId="4124" xr:uid="{00000000-0005-0000-0000-00001A100000}"/>
    <cellStyle name="Comma 2 31 4" xfId="4125" xr:uid="{00000000-0005-0000-0000-00001B100000}"/>
    <cellStyle name="Comma 2 31 5" xfId="4126" xr:uid="{00000000-0005-0000-0000-00001C100000}"/>
    <cellStyle name="Comma 2 32" xfId="4127" xr:uid="{00000000-0005-0000-0000-00001D100000}"/>
    <cellStyle name="Comma 2 32 2" xfId="4128" xr:uid="{00000000-0005-0000-0000-00001E100000}"/>
    <cellStyle name="Comma 2 32 2 2" xfId="4129" xr:uid="{00000000-0005-0000-0000-00001F100000}"/>
    <cellStyle name="Comma 2 32 2 3" xfId="4130" xr:uid="{00000000-0005-0000-0000-000020100000}"/>
    <cellStyle name="Comma 2 32 3" xfId="4131" xr:uid="{00000000-0005-0000-0000-000021100000}"/>
    <cellStyle name="Comma 2 32 3 2" xfId="4132" xr:uid="{00000000-0005-0000-0000-000022100000}"/>
    <cellStyle name="Comma 2 32 3 3" xfId="4133" xr:uid="{00000000-0005-0000-0000-000023100000}"/>
    <cellStyle name="Comma 2 32 4" xfId="4134" xr:uid="{00000000-0005-0000-0000-000024100000}"/>
    <cellStyle name="Comma 2 32 5" xfId="4135" xr:uid="{00000000-0005-0000-0000-000025100000}"/>
    <cellStyle name="Comma 2 33" xfId="4136" xr:uid="{00000000-0005-0000-0000-000026100000}"/>
    <cellStyle name="Comma 2 33 2" xfId="4137" xr:uid="{00000000-0005-0000-0000-000027100000}"/>
    <cellStyle name="Comma 2 33 2 2" xfId="4138" xr:uid="{00000000-0005-0000-0000-000028100000}"/>
    <cellStyle name="Comma 2 33 2 3" xfId="4139" xr:uid="{00000000-0005-0000-0000-000029100000}"/>
    <cellStyle name="Comma 2 33 3" xfId="4140" xr:uid="{00000000-0005-0000-0000-00002A100000}"/>
    <cellStyle name="Comma 2 33 3 2" xfId="4141" xr:uid="{00000000-0005-0000-0000-00002B100000}"/>
    <cellStyle name="Comma 2 33 3 3" xfId="4142" xr:uid="{00000000-0005-0000-0000-00002C100000}"/>
    <cellStyle name="Comma 2 33 4" xfId="4143" xr:uid="{00000000-0005-0000-0000-00002D100000}"/>
    <cellStyle name="Comma 2 33 5" xfId="4144" xr:uid="{00000000-0005-0000-0000-00002E100000}"/>
    <cellStyle name="Comma 2 34" xfId="4145" xr:uid="{00000000-0005-0000-0000-00002F100000}"/>
    <cellStyle name="Comma 2 34 2" xfId="4146" xr:uid="{00000000-0005-0000-0000-000030100000}"/>
    <cellStyle name="Comma 2 34 2 2" xfId="4147" xr:uid="{00000000-0005-0000-0000-000031100000}"/>
    <cellStyle name="Comma 2 34 2 3" xfId="4148" xr:uid="{00000000-0005-0000-0000-000032100000}"/>
    <cellStyle name="Comma 2 34 3" xfId="4149" xr:uid="{00000000-0005-0000-0000-000033100000}"/>
    <cellStyle name="Comma 2 34 3 2" xfId="4150" xr:uid="{00000000-0005-0000-0000-000034100000}"/>
    <cellStyle name="Comma 2 34 3 3" xfId="4151" xr:uid="{00000000-0005-0000-0000-000035100000}"/>
    <cellStyle name="Comma 2 34 4" xfId="4152" xr:uid="{00000000-0005-0000-0000-000036100000}"/>
    <cellStyle name="Comma 2 34 5" xfId="4153" xr:uid="{00000000-0005-0000-0000-000037100000}"/>
    <cellStyle name="Comma 2 35" xfId="4154" xr:uid="{00000000-0005-0000-0000-000038100000}"/>
    <cellStyle name="Comma 2 35 2" xfId="4155" xr:uid="{00000000-0005-0000-0000-000039100000}"/>
    <cellStyle name="Comma 2 35 2 2" xfId="4156" xr:uid="{00000000-0005-0000-0000-00003A100000}"/>
    <cellStyle name="Comma 2 35 2 3" xfId="4157" xr:uid="{00000000-0005-0000-0000-00003B100000}"/>
    <cellStyle name="Comma 2 35 3" xfId="4158" xr:uid="{00000000-0005-0000-0000-00003C100000}"/>
    <cellStyle name="Comma 2 35 3 2" xfId="4159" xr:uid="{00000000-0005-0000-0000-00003D100000}"/>
    <cellStyle name="Comma 2 35 3 3" xfId="4160" xr:uid="{00000000-0005-0000-0000-00003E100000}"/>
    <cellStyle name="Comma 2 35 4" xfId="4161" xr:uid="{00000000-0005-0000-0000-00003F100000}"/>
    <cellStyle name="Comma 2 35 5" xfId="4162" xr:uid="{00000000-0005-0000-0000-000040100000}"/>
    <cellStyle name="Comma 2 36" xfId="4163" xr:uid="{00000000-0005-0000-0000-000041100000}"/>
    <cellStyle name="Comma 2 36 2" xfId="4164" xr:uid="{00000000-0005-0000-0000-000042100000}"/>
    <cellStyle name="Comma 2 36 2 2" xfId="4165" xr:uid="{00000000-0005-0000-0000-000043100000}"/>
    <cellStyle name="Comma 2 36 2 3" xfId="4166" xr:uid="{00000000-0005-0000-0000-000044100000}"/>
    <cellStyle name="Comma 2 36 3" xfId="4167" xr:uid="{00000000-0005-0000-0000-000045100000}"/>
    <cellStyle name="Comma 2 36 3 2" xfId="4168" xr:uid="{00000000-0005-0000-0000-000046100000}"/>
    <cellStyle name="Comma 2 36 3 3" xfId="4169" xr:uid="{00000000-0005-0000-0000-000047100000}"/>
    <cellStyle name="Comma 2 36 4" xfId="4170" xr:uid="{00000000-0005-0000-0000-000048100000}"/>
    <cellStyle name="Comma 2 36 5" xfId="4171" xr:uid="{00000000-0005-0000-0000-000049100000}"/>
    <cellStyle name="Comma 2 37" xfId="4172" xr:uid="{00000000-0005-0000-0000-00004A100000}"/>
    <cellStyle name="Comma 2 37 2" xfId="4173" xr:uid="{00000000-0005-0000-0000-00004B100000}"/>
    <cellStyle name="Comma 2 37 2 2" xfId="4174" xr:uid="{00000000-0005-0000-0000-00004C100000}"/>
    <cellStyle name="Comma 2 37 2 3" xfId="4175" xr:uid="{00000000-0005-0000-0000-00004D100000}"/>
    <cellStyle name="Comma 2 37 3" xfId="4176" xr:uid="{00000000-0005-0000-0000-00004E100000}"/>
    <cellStyle name="Comma 2 37 3 2" xfId="4177" xr:uid="{00000000-0005-0000-0000-00004F100000}"/>
    <cellStyle name="Comma 2 37 3 3" xfId="4178" xr:uid="{00000000-0005-0000-0000-000050100000}"/>
    <cellStyle name="Comma 2 37 4" xfId="4179" xr:uid="{00000000-0005-0000-0000-000051100000}"/>
    <cellStyle name="Comma 2 37 5" xfId="4180" xr:uid="{00000000-0005-0000-0000-000052100000}"/>
    <cellStyle name="Comma 2 38" xfId="4181" xr:uid="{00000000-0005-0000-0000-000053100000}"/>
    <cellStyle name="Comma 2 38 2" xfId="4182" xr:uid="{00000000-0005-0000-0000-000054100000}"/>
    <cellStyle name="Comma 2 38 2 2" xfId="4183" xr:uid="{00000000-0005-0000-0000-000055100000}"/>
    <cellStyle name="Comma 2 38 2 3" xfId="4184" xr:uid="{00000000-0005-0000-0000-000056100000}"/>
    <cellStyle name="Comma 2 38 3" xfId="4185" xr:uid="{00000000-0005-0000-0000-000057100000}"/>
    <cellStyle name="Comma 2 38 3 2" xfId="4186" xr:uid="{00000000-0005-0000-0000-000058100000}"/>
    <cellStyle name="Comma 2 38 3 3" xfId="4187" xr:uid="{00000000-0005-0000-0000-000059100000}"/>
    <cellStyle name="Comma 2 38 4" xfId="4188" xr:uid="{00000000-0005-0000-0000-00005A100000}"/>
    <cellStyle name="Comma 2 38 5" xfId="4189" xr:uid="{00000000-0005-0000-0000-00005B100000}"/>
    <cellStyle name="Comma 2 39" xfId="4190" xr:uid="{00000000-0005-0000-0000-00005C100000}"/>
    <cellStyle name="Comma 2 39 2" xfId="4191" xr:uid="{00000000-0005-0000-0000-00005D100000}"/>
    <cellStyle name="Comma 2 39 2 2" xfId="4192" xr:uid="{00000000-0005-0000-0000-00005E100000}"/>
    <cellStyle name="Comma 2 39 2 3" xfId="4193" xr:uid="{00000000-0005-0000-0000-00005F100000}"/>
    <cellStyle name="Comma 2 39 3" xfId="4194" xr:uid="{00000000-0005-0000-0000-000060100000}"/>
    <cellStyle name="Comma 2 39 3 2" xfId="4195" xr:uid="{00000000-0005-0000-0000-000061100000}"/>
    <cellStyle name="Comma 2 39 3 3" xfId="4196" xr:uid="{00000000-0005-0000-0000-000062100000}"/>
    <cellStyle name="Comma 2 39 4" xfId="4197" xr:uid="{00000000-0005-0000-0000-000063100000}"/>
    <cellStyle name="Comma 2 39 5" xfId="4198" xr:uid="{00000000-0005-0000-0000-000064100000}"/>
    <cellStyle name="Comma 2 4" xfId="4199" xr:uid="{00000000-0005-0000-0000-000065100000}"/>
    <cellStyle name="Comma 2 4 10" xfId="4200" xr:uid="{00000000-0005-0000-0000-000066100000}"/>
    <cellStyle name="Comma 2 4 10 2" xfId="4201" xr:uid="{00000000-0005-0000-0000-000067100000}"/>
    <cellStyle name="Comma 2 4 10 2 2" xfId="4202" xr:uid="{00000000-0005-0000-0000-000068100000}"/>
    <cellStyle name="Comma 2 4 10 2 3" xfId="4203" xr:uid="{00000000-0005-0000-0000-000069100000}"/>
    <cellStyle name="Comma 2 4 10 3" xfId="4204" xr:uid="{00000000-0005-0000-0000-00006A100000}"/>
    <cellStyle name="Comma 2 4 10 3 2" xfId="4205" xr:uid="{00000000-0005-0000-0000-00006B100000}"/>
    <cellStyle name="Comma 2 4 10 3 3" xfId="4206" xr:uid="{00000000-0005-0000-0000-00006C100000}"/>
    <cellStyle name="Comma 2 4 10 4" xfId="4207" xr:uid="{00000000-0005-0000-0000-00006D100000}"/>
    <cellStyle name="Comma 2 4 10 5" xfId="4208" xr:uid="{00000000-0005-0000-0000-00006E100000}"/>
    <cellStyle name="Comma 2 4 11" xfId="4209" xr:uid="{00000000-0005-0000-0000-00006F100000}"/>
    <cellStyle name="Comma 2 4 11 2" xfId="4210" xr:uid="{00000000-0005-0000-0000-000070100000}"/>
    <cellStyle name="Comma 2 4 11 2 2" xfId="4211" xr:uid="{00000000-0005-0000-0000-000071100000}"/>
    <cellStyle name="Comma 2 4 11 2 3" xfId="4212" xr:uid="{00000000-0005-0000-0000-000072100000}"/>
    <cellStyle name="Comma 2 4 11 3" xfId="4213" xr:uid="{00000000-0005-0000-0000-000073100000}"/>
    <cellStyle name="Comma 2 4 11 3 2" xfId="4214" xr:uid="{00000000-0005-0000-0000-000074100000}"/>
    <cellStyle name="Comma 2 4 11 3 3" xfId="4215" xr:uid="{00000000-0005-0000-0000-000075100000}"/>
    <cellStyle name="Comma 2 4 11 4" xfId="4216" xr:uid="{00000000-0005-0000-0000-000076100000}"/>
    <cellStyle name="Comma 2 4 11 5" xfId="4217" xr:uid="{00000000-0005-0000-0000-000077100000}"/>
    <cellStyle name="Comma 2 4 12" xfId="4218" xr:uid="{00000000-0005-0000-0000-000078100000}"/>
    <cellStyle name="Comma 2 4 12 2" xfId="4219" xr:uid="{00000000-0005-0000-0000-000079100000}"/>
    <cellStyle name="Comma 2 4 12 2 2" xfId="4220" xr:uid="{00000000-0005-0000-0000-00007A100000}"/>
    <cellStyle name="Comma 2 4 12 2 3" xfId="4221" xr:uid="{00000000-0005-0000-0000-00007B100000}"/>
    <cellStyle name="Comma 2 4 12 3" xfId="4222" xr:uid="{00000000-0005-0000-0000-00007C100000}"/>
    <cellStyle name="Comma 2 4 12 3 2" xfId="4223" xr:uid="{00000000-0005-0000-0000-00007D100000}"/>
    <cellStyle name="Comma 2 4 12 3 3" xfId="4224" xr:uid="{00000000-0005-0000-0000-00007E100000}"/>
    <cellStyle name="Comma 2 4 12 4" xfId="4225" xr:uid="{00000000-0005-0000-0000-00007F100000}"/>
    <cellStyle name="Comma 2 4 12 5" xfId="4226" xr:uid="{00000000-0005-0000-0000-000080100000}"/>
    <cellStyle name="Comma 2 4 13" xfId="4227" xr:uid="{00000000-0005-0000-0000-000081100000}"/>
    <cellStyle name="Comma 2 4 13 2" xfId="4228" xr:uid="{00000000-0005-0000-0000-000082100000}"/>
    <cellStyle name="Comma 2 4 13 2 2" xfId="4229" xr:uid="{00000000-0005-0000-0000-000083100000}"/>
    <cellStyle name="Comma 2 4 13 2 3" xfId="4230" xr:uid="{00000000-0005-0000-0000-000084100000}"/>
    <cellStyle name="Comma 2 4 13 3" xfId="4231" xr:uid="{00000000-0005-0000-0000-000085100000}"/>
    <cellStyle name="Comma 2 4 13 3 2" xfId="4232" xr:uid="{00000000-0005-0000-0000-000086100000}"/>
    <cellStyle name="Comma 2 4 13 3 3" xfId="4233" xr:uid="{00000000-0005-0000-0000-000087100000}"/>
    <cellStyle name="Comma 2 4 13 4" xfId="4234" xr:uid="{00000000-0005-0000-0000-000088100000}"/>
    <cellStyle name="Comma 2 4 13 5" xfId="4235" xr:uid="{00000000-0005-0000-0000-000089100000}"/>
    <cellStyle name="Comma 2 4 14" xfId="4236" xr:uid="{00000000-0005-0000-0000-00008A100000}"/>
    <cellStyle name="Comma 2 4 14 2" xfId="4237" xr:uid="{00000000-0005-0000-0000-00008B100000}"/>
    <cellStyle name="Comma 2 4 14 2 2" xfId="4238" xr:uid="{00000000-0005-0000-0000-00008C100000}"/>
    <cellStyle name="Comma 2 4 14 2 3" xfId="4239" xr:uid="{00000000-0005-0000-0000-00008D100000}"/>
    <cellStyle name="Comma 2 4 14 3" xfId="4240" xr:uid="{00000000-0005-0000-0000-00008E100000}"/>
    <cellStyle name="Comma 2 4 14 3 2" xfId="4241" xr:uid="{00000000-0005-0000-0000-00008F100000}"/>
    <cellStyle name="Comma 2 4 14 3 3" xfId="4242" xr:uid="{00000000-0005-0000-0000-000090100000}"/>
    <cellStyle name="Comma 2 4 14 4" xfId="4243" xr:uid="{00000000-0005-0000-0000-000091100000}"/>
    <cellStyle name="Comma 2 4 14 5" xfId="4244" xr:uid="{00000000-0005-0000-0000-000092100000}"/>
    <cellStyle name="Comma 2 4 15" xfId="4245" xr:uid="{00000000-0005-0000-0000-000093100000}"/>
    <cellStyle name="Comma 2 4 15 2" xfId="4246" xr:uid="{00000000-0005-0000-0000-000094100000}"/>
    <cellStyle name="Comma 2 4 15 2 2" xfId="4247" xr:uid="{00000000-0005-0000-0000-000095100000}"/>
    <cellStyle name="Comma 2 4 15 2 3" xfId="4248" xr:uid="{00000000-0005-0000-0000-000096100000}"/>
    <cellStyle name="Comma 2 4 15 3" xfId="4249" xr:uid="{00000000-0005-0000-0000-000097100000}"/>
    <cellStyle name="Comma 2 4 15 3 2" xfId="4250" xr:uid="{00000000-0005-0000-0000-000098100000}"/>
    <cellStyle name="Comma 2 4 15 3 3" xfId="4251" xr:uid="{00000000-0005-0000-0000-000099100000}"/>
    <cellStyle name="Comma 2 4 15 4" xfId="4252" xr:uid="{00000000-0005-0000-0000-00009A100000}"/>
    <cellStyle name="Comma 2 4 15 5" xfId="4253" xr:uid="{00000000-0005-0000-0000-00009B100000}"/>
    <cellStyle name="Comma 2 4 16" xfId="4254" xr:uid="{00000000-0005-0000-0000-00009C100000}"/>
    <cellStyle name="Comma 2 4 16 2" xfId="4255" xr:uid="{00000000-0005-0000-0000-00009D100000}"/>
    <cellStyle name="Comma 2 4 16 2 2" xfId="4256" xr:uid="{00000000-0005-0000-0000-00009E100000}"/>
    <cellStyle name="Comma 2 4 16 2 3" xfId="4257" xr:uid="{00000000-0005-0000-0000-00009F100000}"/>
    <cellStyle name="Comma 2 4 16 3" xfId="4258" xr:uid="{00000000-0005-0000-0000-0000A0100000}"/>
    <cellStyle name="Comma 2 4 16 3 2" xfId="4259" xr:uid="{00000000-0005-0000-0000-0000A1100000}"/>
    <cellStyle name="Comma 2 4 16 3 3" xfId="4260" xr:uid="{00000000-0005-0000-0000-0000A2100000}"/>
    <cellStyle name="Comma 2 4 16 4" xfId="4261" xr:uid="{00000000-0005-0000-0000-0000A3100000}"/>
    <cellStyle name="Comma 2 4 16 5" xfId="4262" xr:uid="{00000000-0005-0000-0000-0000A4100000}"/>
    <cellStyle name="Comma 2 4 17" xfId="4263" xr:uid="{00000000-0005-0000-0000-0000A5100000}"/>
    <cellStyle name="Comma 2 4 17 2" xfId="4264" xr:uid="{00000000-0005-0000-0000-0000A6100000}"/>
    <cellStyle name="Comma 2 4 17 2 2" xfId="4265" xr:uid="{00000000-0005-0000-0000-0000A7100000}"/>
    <cellStyle name="Comma 2 4 17 2 3" xfId="4266" xr:uid="{00000000-0005-0000-0000-0000A8100000}"/>
    <cellStyle name="Comma 2 4 17 3" xfId="4267" xr:uid="{00000000-0005-0000-0000-0000A9100000}"/>
    <cellStyle name="Comma 2 4 17 3 2" xfId="4268" xr:uid="{00000000-0005-0000-0000-0000AA100000}"/>
    <cellStyle name="Comma 2 4 17 3 3" xfId="4269" xr:uid="{00000000-0005-0000-0000-0000AB100000}"/>
    <cellStyle name="Comma 2 4 17 4" xfId="4270" xr:uid="{00000000-0005-0000-0000-0000AC100000}"/>
    <cellStyle name="Comma 2 4 17 5" xfId="4271" xr:uid="{00000000-0005-0000-0000-0000AD100000}"/>
    <cellStyle name="Comma 2 4 18" xfId="4272" xr:uid="{00000000-0005-0000-0000-0000AE100000}"/>
    <cellStyle name="Comma 2 4 18 2" xfId="4273" xr:uid="{00000000-0005-0000-0000-0000AF100000}"/>
    <cellStyle name="Comma 2 4 18 2 2" xfId="4274" xr:uid="{00000000-0005-0000-0000-0000B0100000}"/>
    <cellStyle name="Comma 2 4 18 2 3" xfId="4275" xr:uid="{00000000-0005-0000-0000-0000B1100000}"/>
    <cellStyle name="Comma 2 4 18 3" xfId="4276" xr:uid="{00000000-0005-0000-0000-0000B2100000}"/>
    <cellStyle name="Comma 2 4 18 3 2" xfId="4277" xr:uid="{00000000-0005-0000-0000-0000B3100000}"/>
    <cellStyle name="Comma 2 4 18 3 3" xfId="4278" xr:uid="{00000000-0005-0000-0000-0000B4100000}"/>
    <cellStyle name="Comma 2 4 18 4" xfId="4279" xr:uid="{00000000-0005-0000-0000-0000B5100000}"/>
    <cellStyle name="Comma 2 4 18 5" xfId="4280" xr:uid="{00000000-0005-0000-0000-0000B6100000}"/>
    <cellStyle name="Comma 2 4 19" xfId="4281" xr:uid="{00000000-0005-0000-0000-0000B7100000}"/>
    <cellStyle name="Comma 2 4 19 2" xfId="4282" xr:uid="{00000000-0005-0000-0000-0000B8100000}"/>
    <cellStyle name="Comma 2 4 19 2 2" xfId="4283" xr:uid="{00000000-0005-0000-0000-0000B9100000}"/>
    <cellStyle name="Comma 2 4 19 2 3" xfId="4284" xr:uid="{00000000-0005-0000-0000-0000BA100000}"/>
    <cellStyle name="Comma 2 4 19 3" xfId="4285" xr:uid="{00000000-0005-0000-0000-0000BB100000}"/>
    <cellStyle name="Comma 2 4 19 3 2" xfId="4286" xr:uid="{00000000-0005-0000-0000-0000BC100000}"/>
    <cellStyle name="Comma 2 4 19 3 3" xfId="4287" xr:uid="{00000000-0005-0000-0000-0000BD100000}"/>
    <cellStyle name="Comma 2 4 19 4" xfId="4288" xr:uid="{00000000-0005-0000-0000-0000BE100000}"/>
    <cellStyle name="Comma 2 4 19 5" xfId="4289" xr:uid="{00000000-0005-0000-0000-0000BF100000}"/>
    <cellStyle name="Comma 2 4 2" xfId="4290" xr:uid="{00000000-0005-0000-0000-0000C0100000}"/>
    <cellStyle name="Comma 2 4 2 2" xfId="4291" xr:uid="{00000000-0005-0000-0000-0000C1100000}"/>
    <cellStyle name="Comma 2 4 2 2 2" xfId="4292" xr:uid="{00000000-0005-0000-0000-0000C2100000}"/>
    <cellStyle name="Comma 2 4 2 2 3" xfId="4293" xr:uid="{00000000-0005-0000-0000-0000C3100000}"/>
    <cellStyle name="Comma 2 4 2 3" xfId="4294" xr:uid="{00000000-0005-0000-0000-0000C4100000}"/>
    <cellStyle name="Comma 2 4 2 3 2" xfId="4295" xr:uid="{00000000-0005-0000-0000-0000C5100000}"/>
    <cellStyle name="Comma 2 4 2 3 3" xfId="4296" xr:uid="{00000000-0005-0000-0000-0000C6100000}"/>
    <cellStyle name="Comma 2 4 2 4" xfId="4297" xr:uid="{00000000-0005-0000-0000-0000C7100000}"/>
    <cellStyle name="Comma 2 4 2 5" xfId="4298" xr:uid="{00000000-0005-0000-0000-0000C8100000}"/>
    <cellStyle name="Comma 2 4 20" xfId="4299" xr:uid="{00000000-0005-0000-0000-0000C9100000}"/>
    <cellStyle name="Comma 2 4 20 2" xfId="4300" xr:uid="{00000000-0005-0000-0000-0000CA100000}"/>
    <cellStyle name="Comma 2 4 20 2 2" xfId="4301" xr:uid="{00000000-0005-0000-0000-0000CB100000}"/>
    <cellStyle name="Comma 2 4 20 2 3" xfId="4302" xr:uid="{00000000-0005-0000-0000-0000CC100000}"/>
    <cellStyle name="Comma 2 4 20 3" xfId="4303" xr:uid="{00000000-0005-0000-0000-0000CD100000}"/>
    <cellStyle name="Comma 2 4 20 3 2" xfId="4304" xr:uid="{00000000-0005-0000-0000-0000CE100000}"/>
    <cellStyle name="Comma 2 4 20 3 3" xfId="4305" xr:uid="{00000000-0005-0000-0000-0000CF100000}"/>
    <cellStyle name="Comma 2 4 20 4" xfId="4306" xr:uid="{00000000-0005-0000-0000-0000D0100000}"/>
    <cellStyle name="Comma 2 4 20 5" xfId="4307" xr:uid="{00000000-0005-0000-0000-0000D1100000}"/>
    <cellStyle name="Comma 2 4 21" xfId="4308" xr:uid="{00000000-0005-0000-0000-0000D2100000}"/>
    <cellStyle name="Comma 2 4 21 2" xfId="4309" xr:uid="{00000000-0005-0000-0000-0000D3100000}"/>
    <cellStyle name="Comma 2 4 21 2 2" xfId="4310" xr:uid="{00000000-0005-0000-0000-0000D4100000}"/>
    <cellStyle name="Comma 2 4 21 2 3" xfId="4311" xr:uid="{00000000-0005-0000-0000-0000D5100000}"/>
    <cellStyle name="Comma 2 4 21 3" xfId="4312" xr:uid="{00000000-0005-0000-0000-0000D6100000}"/>
    <cellStyle name="Comma 2 4 21 3 2" xfId="4313" xr:uid="{00000000-0005-0000-0000-0000D7100000}"/>
    <cellStyle name="Comma 2 4 21 3 3" xfId="4314" xr:uid="{00000000-0005-0000-0000-0000D8100000}"/>
    <cellStyle name="Comma 2 4 21 4" xfId="4315" xr:uid="{00000000-0005-0000-0000-0000D9100000}"/>
    <cellStyle name="Comma 2 4 21 5" xfId="4316" xr:uid="{00000000-0005-0000-0000-0000DA100000}"/>
    <cellStyle name="Comma 2 4 22" xfId="4317" xr:uid="{00000000-0005-0000-0000-0000DB100000}"/>
    <cellStyle name="Comma 2 4 22 2" xfId="4318" xr:uid="{00000000-0005-0000-0000-0000DC100000}"/>
    <cellStyle name="Comma 2 4 22 2 2" xfId="4319" xr:uid="{00000000-0005-0000-0000-0000DD100000}"/>
    <cellStyle name="Comma 2 4 22 2 3" xfId="4320" xr:uid="{00000000-0005-0000-0000-0000DE100000}"/>
    <cellStyle name="Comma 2 4 22 3" xfId="4321" xr:uid="{00000000-0005-0000-0000-0000DF100000}"/>
    <cellStyle name="Comma 2 4 22 3 2" xfId="4322" xr:uid="{00000000-0005-0000-0000-0000E0100000}"/>
    <cellStyle name="Comma 2 4 22 3 3" xfId="4323" xr:uid="{00000000-0005-0000-0000-0000E1100000}"/>
    <cellStyle name="Comma 2 4 22 4" xfId="4324" xr:uid="{00000000-0005-0000-0000-0000E2100000}"/>
    <cellStyle name="Comma 2 4 22 5" xfId="4325" xr:uid="{00000000-0005-0000-0000-0000E3100000}"/>
    <cellStyle name="Comma 2 4 23" xfId="4326" xr:uid="{00000000-0005-0000-0000-0000E4100000}"/>
    <cellStyle name="Comma 2 4 23 2" xfId="4327" xr:uid="{00000000-0005-0000-0000-0000E5100000}"/>
    <cellStyle name="Comma 2 4 23 2 2" xfId="4328" xr:uid="{00000000-0005-0000-0000-0000E6100000}"/>
    <cellStyle name="Comma 2 4 23 2 3" xfId="4329" xr:uid="{00000000-0005-0000-0000-0000E7100000}"/>
    <cellStyle name="Comma 2 4 23 3" xfId="4330" xr:uid="{00000000-0005-0000-0000-0000E8100000}"/>
    <cellStyle name="Comma 2 4 23 3 2" xfId="4331" xr:uid="{00000000-0005-0000-0000-0000E9100000}"/>
    <cellStyle name="Comma 2 4 23 3 3" xfId="4332" xr:uid="{00000000-0005-0000-0000-0000EA100000}"/>
    <cellStyle name="Comma 2 4 23 4" xfId="4333" xr:uid="{00000000-0005-0000-0000-0000EB100000}"/>
    <cellStyle name="Comma 2 4 23 5" xfId="4334" xr:uid="{00000000-0005-0000-0000-0000EC100000}"/>
    <cellStyle name="Comma 2 4 24" xfId="4335" xr:uid="{00000000-0005-0000-0000-0000ED100000}"/>
    <cellStyle name="Comma 2 4 24 2" xfId="4336" xr:uid="{00000000-0005-0000-0000-0000EE100000}"/>
    <cellStyle name="Comma 2 4 24 2 2" xfId="4337" xr:uid="{00000000-0005-0000-0000-0000EF100000}"/>
    <cellStyle name="Comma 2 4 24 2 3" xfId="4338" xr:uid="{00000000-0005-0000-0000-0000F0100000}"/>
    <cellStyle name="Comma 2 4 24 3" xfId="4339" xr:uid="{00000000-0005-0000-0000-0000F1100000}"/>
    <cellStyle name="Comma 2 4 24 3 2" xfId="4340" xr:uid="{00000000-0005-0000-0000-0000F2100000}"/>
    <cellStyle name="Comma 2 4 24 3 3" xfId="4341" xr:uid="{00000000-0005-0000-0000-0000F3100000}"/>
    <cellStyle name="Comma 2 4 24 4" xfId="4342" xr:uid="{00000000-0005-0000-0000-0000F4100000}"/>
    <cellStyle name="Comma 2 4 24 5" xfId="4343" xr:uid="{00000000-0005-0000-0000-0000F5100000}"/>
    <cellStyle name="Comma 2 4 25" xfId="4344" xr:uid="{00000000-0005-0000-0000-0000F6100000}"/>
    <cellStyle name="Comma 2 4 25 2" xfId="4345" xr:uid="{00000000-0005-0000-0000-0000F7100000}"/>
    <cellStyle name="Comma 2 4 25 2 2" xfId="4346" xr:uid="{00000000-0005-0000-0000-0000F8100000}"/>
    <cellStyle name="Comma 2 4 25 2 3" xfId="4347" xr:uid="{00000000-0005-0000-0000-0000F9100000}"/>
    <cellStyle name="Comma 2 4 25 3" xfId="4348" xr:uid="{00000000-0005-0000-0000-0000FA100000}"/>
    <cellStyle name="Comma 2 4 25 3 2" xfId="4349" xr:uid="{00000000-0005-0000-0000-0000FB100000}"/>
    <cellStyle name="Comma 2 4 25 3 3" xfId="4350" xr:uid="{00000000-0005-0000-0000-0000FC100000}"/>
    <cellStyle name="Comma 2 4 25 4" xfId="4351" xr:uid="{00000000-0005-0000-0000-0000FD100000}"/>
    <cellStyle name="Comma 2 4 25 5" xfId="4352" xr:uid="{00000000-0005-0000-0000-0000FE100000}"/>
    <cellStyle name="Comma 2 4 26" xfId="4353" xr:uid="{00000000-0005-0000-0000-0000FF100000}"/>
    <cellStyle name="Comma 2 4 26 2" xfId="4354" xr:uid="{00000000-0005-0000-0000-000000110000}"/>
    <cellStyle name="Comma 2 4 26 2 2" xfId="4355" xr:uid="{00000000-0005-0000-0000-000001110000}"/>
    <cellStyle name="Comma 2 4 26 2 3" xfId="4356" xr:uid="{00000000-0005-0000-0000-000002110000}"/>
    <cellStyle name="Comma 2 4 26 3" xfId="4357" xr:uid="{00000000-0005-0000-0000-000003110000}"/>
    <cellStyle name="Comma 2 4 26 3 2" xfId="4358" xr:uid="{00000000-0005-0000-0000-000004110000}"/>
    <cellStyle name="Comma 2 4 26 3 3" xfId="4359" xr:uid="{00000000-0005-0000-0000-000005110000}"/>
    <cellStyle name="Comma 2 4 26 4" xfId="4360" xr:uid="{00000000-0005-0000-0000-000006110000}"/>
    <cellStyle name="Comma 2 4 26 5" xfId="4361" xr:uid="{00000000-0005-0000-0000-000007110000}"/>
    <cellStyle name="Comma 2 4 27" xfId="4362" xr:uid="{00000000-0005-0000-0000-000008110000}"/>
    <cellStyle name="Comma 2 4 27 2" xfId="4363" xr:uid="{00000000-0005-0000-0000-000009110000}"/>
    <cellStyle name="Comma 2 4 27 2 2" xfId="4364" xr:uid="{00000000-0005-0000-0000-00000A110000}"/>
    <cellStyle name="Comma 2 4 27 2 3" xfId="4365" xr:uid="{00000000-0005-0000-0000-00000B110000}"/>
    <cellStyle name="Comma 2 4 27 3" xfId="4366" xr:uid="{00000000-0005-0000-0000-00000C110000}"/>
    <cellStyle name="Comma 2 4 27 3 2" xfId="4367" xr:uid="{00000000-0005-0000-0000-00000D110000}"/>
    <cellStyle name="Comma 2 4 27 3 3" xfId="4368" xr:uid="{00000000-0005-0000-0000-00000E110000}"/>
    <cellStyle name="Comma 2 4 27 4" xfId="4369" xr:uid="{00000000-0005-0000-0000-00000F110000}"/>
    <cellStyle name="Comma 2 4 27 5" xfId="4370" xr:uid="{00000000-0005-0000-0000-000010110000}"/>
    <cellStyle name="Comma 2 4 28" xfId="4371" xr:uid="{00000000-0005-0000-0000-000011110000}"/>
    <cellStyle name="Comma 2 4 28 2" xfId="4372" xr:uid="{00000000-0005-0000-0000-000012110000}"/>
    <cellStyle name="Comma 2 4 28 2 2" xfId="4373" xr:uid="{00000000-0005-0000-0000-000013110000}"/>
    <cellStyle name="Comma 2 4 28 2 3" xfId="4374" xr:uid="{00000000-0005-0000-0000-000014110000}"/>
    <cellStyle name="Comma 2 4 28 3" xfId="4375" xr:uid="{00000000-0005-0000-0000-000015110000}"/>
    <cellStyle name="Comma 2 4 28 3 2" xfId="4376" xr:uid="{00000000-0005-0000-0000-000016110000}"/>
    <cellStyle name="Comma 2 4 28 3 3" xfId="4377" xr:uid="{00000000-0005-0000-0000-000017110000}"/>
    <cellStyle name="Comma 2 4 28 4" xfId="4378" xr:uid="{00000000-0005-0000-0000-000018110000}"/>
    <cellStyle name="Comma 2 4 28 5" xfId="4379" xr:uid="{00000000-0005-0000-0000-000019110000}"/>
    <cellStyle name="Comma 2 4 29" xfId="4380" xr:uid="{00000000-0005-0000-0000-00001A110000}"/>
    <cellStyle name="Comma 2 4 29 2" xfId="4381" xr:uid="{00000000-0005-0000-0000-00001B110000}"/>
    <cellStyle name="Comma 2 4 29 2 2" xfId="4382" xr:uid="{00000000-0005-0000-0000-00001C110000}"/>
    <cellStyle name="Comma 2 4 29 2 3" xfId="4383" xr:uid="{00000000-0005-0000-0000-00001D110000}"/>
    <cellStyle name="Comma 2 4 29 3" xfId="4384" xr:uid="{00000000-0005-0000-0000-00001E110000}"/>
    <cellStyle name="Comma 2 4 29 3 2" xfId="4385" xr:uid="{00000000-0005-0000-0000-00001F110000}"/>
    <cellStyle name="Comma 2 4 29 3 3" xfId="4386" xr:uid="{00000000-0005-0000-0000-000020110000}"/>
    <cellStyle name="Comma 2 4 29 4" xfId="4387" xr:uid="{00000000-0005-0000-0000-000021110000}"/>
    <cellStyle name="Comma 2 4 29 5" xfId="4388" xr:uid="{00000000-0005-0000-0000-000022110000}"/>
    <cellStyle name="Comma 2 4 3" xfId="4389" xr:uid="{00000000-0005-0000-0000-000023110000}"/>
    <cellStyle name="Comma 2 4 3 2" xfId="4390" xr:uid="{00000000-0005-0000-0000-000024110000}"/>
    <cellStyle name="Comma 2 4 3 2 2" xfId="4391" xr:uid="{00000000-0005-0000-0000-000025110000}"/>
    <cellStyle name="Comma 2 4 3 2 3" xfId="4392" xr:uid="{00000000-0005-0000-0000-000026110000}"/>
    <cellStyle name="Comma 2 4 3 3" xfId="4393" xr:uid="{00000000-0005-0000-0000-000027110000}"/>
    <cellStyle name="Comma 2 4 3 3 2" xfId="4394" xr:uid="{00000000-0005-0000-0000-000028110000}"/>
    <cellStyle name="Comma 2 4 3 3 3" xfId="4395" xr:uid="{00000000-0005-0000-0000-000029110000}"/>
    <cellStyle name="Comma 2 4 3 4" xfId="4396" xr:uid="{00000000-0005-0000-0000-00002A110000}"/>
    <cellStyle name="Comma 2 4 3 5" xfId="4397" xr:uid="{00000000-0005-0000-0000-00002B110000}"/>
    <cellStyle name="Comma 2 4 30" xfId="4398" xr:uid="{00000000-0005-0000-0000-00002C110000}"/>
    <cellStyle name="Comma 2 4 30 2" xfId="4399" xr:uid="{00000000-0005-0000-0000-00002D110000}"/>
    <cellStyle name="Comma 2 4 30 2 2" xfId="4400" xr:uid="{00000000-0005-0000-0000-00002E110000}"/>
    <cellStyle name="Comma 2 4 30 2 3" xfId="4401" xr:uid="{00000000-0005-0000-0000-00002F110000}"/>
    <cellStyle name="Comma 2 4 30 3" xfId="4402" xr:uid="{00000000-0005-0000-0000-000030110000}"/>
    <cellStyle name="Comma 2 4 30 3 2" xfId="4403" xr:uid="{00000000-0005-0000-0000-000031110000}"/>
    <cellStyle name="Comma 2 4 30 3 3" xfId="4404" xr:uid="{00000000-0005-0000-0000-000032110000}"/>
    <cellStyle name="Comma 2 4 30 4" xfId="4405" xr:uid="{00000000-0005-0000-0000-000033110000}"/>
    <cellStyle name="Comma 2 4 30 5" xfId="4406" xr:uid="{00000000-0005-0000-0000-000034110000}"/>
    <cellStyle name="Comma 2 4 31" xfId="4407" xr:uid="{00000000-0005-0000-0000-000035110000}"/>
    <cellStyle name="Comma 2 4 31 2" xfId="4408" xr:uid="{00000000-0005-0000-0000-000036110000}"/>
    <cellStyle name="Comma 2 4 31 2 2" xfId="4409" xr:uid="{00000000-0005-0000-0000-000037110000}"/>
    <cellStyle name="Comma 2 4 31 2 3" xfId="4410" xr:uid="{00000000-0005-0000-0000-000038110000}"/>
    <cellStyle name="Comma 2 4 31 3" xfId="4411" xr:uid="{00000000-0005-0000-0000-000039110000}"/>
    <cellStyle name="Comma 2 4 31 3 2" xfId="4412" xr:uid="{00000000-0005-0000-0000-00003A110000}"/>
    <cellStyle name="Comma 2 4 31 3 3" xfId="4413" xr:uid="{00000000-0005-0000-0000-00003B110000}"/>
    <cellStyle name="Comma 2 4 31 4" xfId="4414" xr:uid="{00000000-0005-0000-0000-00003C110000}"/>
    <cellStyle name="Comma 2 4 31 5" xfId="4415" xr:uid="{00000000-0005-0000-0000-00003D110000}"/>
    <cellStyle name="Comma 2 4 32" xfId="4416" xr:uid="{00000000-0005-0000-0000-00003E110000}"/>
    <cellStyle name="Comma 2 4 32 2" xfId="4417" xr:uid="{00000000-0005-0000-0000-00003F110000}"/>
    <cellStyle name="Comma 2 4 32 2 2" xfId="4418" xr:uid="{00000000-0005-0000-0000-000040110000}"/>
    <cellStyle name="Comma 2 4 32 2 3" xfId="4419" xr:uid="{00000000-0005-0000-0000-000041110000}"/>
    <cellStyle name="Comma 2 4 32 3" xfId="4420" xr:uid="{00000000-0005-0000-0000-000042110000}"/>
    <cellStyle name="Comma 2 4 32 3 2" xfId="4421" xr:uid="{00000000-0005-0000-0000-000043110000}"/>
    <cellStyle name="Comma 2 4 32 3 3" xfId="4422" xr:uid="{00000000-0005-0000-0000-000044110000}"/>
    <cellStyle name="Comma 2 4 32 4" xfId="4423" xr:uid="{00000000-0005-0000-0000-000045110000}"/>
    <cellStyle name="Comma 2 4 32 5" xfId="4424" xr:uid="{00000000-0005-0000-0000-000046110000}"/>
    <cellStyle name="Comma 2 4 33" xfId="4425" xr:uid="{00000000-0005-0000-0000-000047110000}"/>
    <cellStyle name="Comma 2 4 33 2" xfId="4426" xr:uid="{00000000-0005-0000-0000-000048110000}"/>
    <cellStyle name="Comma 2 4 33 2 2" xfId="4427" xr:uid="{00000000-0005-0000-0000-000049110000}"/>
    <cellStyle name="Comma 2 4 33 2 3" xfId="4428" xr:uid="{00000000-0005-0000-0000-00004A110000}"/>
    <cellStyle name="Comma 2 4 33 3" xfId="4429" xr:uid="{00000000-0005-0000-0000-00004B110000}"/>
    <cellStyle name="Comma 2 4 33 3 2" xfId="4430" xr:uid="{00000000-0005-0000-0000-00004C110000}"/>
    <cellStyle name="Comma 2 4 33 3 3" xfId="4431" xr:uid="{00000000-0005-0000-0000-00004D110000}"/>
    <cellStyle name="Comma 2 4 33 4" xfId="4432" xr:uid="{00000000-0005-0000-0000-00004E110000}"/>
    <cellStyle name="Comma 2 4 33 5" xfId="4433" xr:uid="{00000000-0005-0000-0000-00004F110000}"/>
    <cellStyle name="Comma 2 4 34" xfId="4434" xr:uid="{00000000-0005-0000-0000-000050110000}"/>
    <cellStyle name="Comma 2 4 34 2" xfId="4435" xr:uid="{00000000-0005-0000-0000-000051110000}"/>
    <cellStyle name="Comma 2 4 34 2 2" xfId="4436" xr:uid="{00000000-0005-0000-0000-000052110000}"/>
    <cellStyle name="Comma 2 4 34 2 3" xfId="4437" xr:uid="{00000000-0005-0000-0000-000053110000}"/>
    <cellStyle name="Comma 2 4 34 3" xfId="4438" xr:uid="{00000000-0005-0000-0000-000054110000}"/>
    <cellStyle name="Comma 2 4 34 3 2" xfId="4439" xr:uid="{00000000-0005-0000-0000-000055110000}"/>
    <cellStyle name="Comma 2 4 34 3 3" xfId="4440" xr:uid="{00000000-0005-0000-0000-000056110000}"/>
    <cellStyle name="Comma 2 4 34 4" xfId="4441" xr:uid="{00000000-0005-0000-0000-000057110000}"/>
    <cellStyle name="Comma 2 4 34 5" xfId="4442" xr:uid="{00000000-0005-0000-0000-000058110000}"/>
    <cellStyle name="Comma 2 4 35" xfId="4443" xr:uid="{00000000-0005-0000-0000-000059110000}"/>
    <cellStyle name="Comma 2 4 35 2" xfId="4444" xr:uid="{00000000-0005-0000-0000-00005A110000}"/>
    <cellStyle name="Comma 2 4 35 2 2" xfId="4445" xr:uid="{00000000-0005-0000-0000-00005B110000}"/>
    <cellStyle name="Comma 2 4 35 2 3" xfId="4446" xr:uid="{00000000-0005-0000-0000-00005C110000}"/>
    <cellStyle name="Comma 2 4 35 3" xfId="4447" xr:uid="{00000000-0005-0000-0000-00005D110000}"/>
    <cellStyle name="Comma 2 4 35 3 2" xfId="4448" xr:uid="{00000000-0005-0000-0000-00005E110000}"/>
    <cellStyle name="Comma 2 4 35 3 3" xfId="4449" xr:uid="{00000000-0005-0000-0000-00005F110000}"/>
    <cellStyle name="Comma 2 4 35 4" xfId="4450" xr:uid="{00000000-0005-0000-0000-000060110000}"/>
    <cellStyle name="Comma 2 4 35 5" xfId="4451" xr:uid="{00000000-0005-0000-0000-000061110000}"/>
    <cellStyle name="Comma 2 4 36" xfId="4452" xr:uid="{00000000-0005-0000-0000-000062110000}"/>
    <cellStyle name="Comma 2 4 36 2" xfId="4453" xr:uid="{00000000-0005-0000-0000-000063110000}"/>
    <cellStyle name="Comma 2 4 36 2 2" xfId="4454" xr:uid="{00000000-0005-0000-0000-000064110000}"/>
    <cellStyle name="Comma 2 4 36 2 3" xfId="4455" xr:uid="{00000000-0005-0000-0000-000065110000}"/>
    <cellStyle name="Comma 2 4 36 3" xfId="4456" xr:uid="{00000000-0005-0000-0000-000066110000}"/>
    <cellStyle name="Comma 2 4 36 3 2" xfId="4457" xr:uid="{00000000-0005-0000-0000-000067110000}"/>
    <cellStyle name="Comma 2 4 36 3 3" xfId="4458" xr:uid="{00000000-0005-0000-0000-000068110000}"/>
    <cellStyle name="Comma 2 4 36 4" xfId="4459" xr:uid="{00000000-0005-0000-0000-000069110000}"/>
    <cellStyle name="Comma 2 4 36 5" xfId="4460" xr:uid="{00000000-0005-0000-0000-00006A110000}"/>
    <cellStyle name="Comma 2 4 37" xfId="4461" xr:uid="{00000000-0005-0000-0000-00006B110000}"/>
    <cellStyle name="Comma 2 4 37 2" xfId="4462" xr:uid="{00000000-0005-0000-0000-00006C110000}"/>
    <cellStyle name="Comma 2 4 37 2 2" xfId="4463" xr:uid="{00000000-0005-0000-0000-00006D110000}"/>
    <cellStyle name="Comma 2 4 37 2 3" xfId="4464" xr:uid="{00000000-0005-0000-0000-00006E110000}"/>
    <cellStyle name="Comma 2 4 37 3" xfId="4465" xr:uid="{00000000-0005-0000-0000-00006F110000}"/>
    <cellStyle name="Comma 2 4 37 3 2" xfId="4466" xr:uid="{00000000-0005-0000-0000-000070110000}"/>
    <cellStyle name="Comma 2 4 37 3 3" xfId="4467" xr:uid="{00000000-0005-0000-0000-000071110000}"/>
    <cellStyle name="Comma 2 4 37 4" xfId="4468" xr:uid="{00000000-0005-0000-0000-000072110000}"/>
    <cellStyle name="Comma 2 4 37 5" xfId="4469" xr:uid="{00000000-0005-0000-0000-000073110000}"/>
    <cellStyle name="Comma 2 4 38" xfId="4470" xr:uid="{00000000-0005-0000-0000-000074110000}"/>
    <cellStyle name="Comma 2 4 38 2" xfId="4471" xr:uid="{00000000-0005-0000-0000-000075110000}"/>
    <cellStyle name="Comma 2 4 38 2 2" xfId="4472" xr:uid="{00000000-0005-0000-0000-000076110000}"/>
    <cellStyle name="Comma 2 4 38 2 3" xfId="4473" xr:uid="{00000000-0005-0000-0000-000077110000}"/>
    <cellStyle name="Comma 2 4 38 3" xfId="4474" xr:uid="{00000000-0005-0000-0000-000078110000}"/>
    <cellStyle name="Comma 2 4 38 3 2" xfId="4475" xr:uid="{00000000-0005-0000-0000-000079110000}"/>
    <cellStyle name="Comma 2 4 38 3 3" xfId="4476" xr:uid="{00000000-0005-0000-0000-00007A110000}"/>
    <cellStyle name="Comma 2 4 38 4" xfId="4477" xr:uid="{00000000-0005-0000-0000-00007B110000}"/>
    <cellStyle name="Comma 2 4 38 5" xfId="4478" xr:uid="{00000000-0005-0000-0000-00007C110000}"/>
    <cellStyle name="Comma 2 4 39" xfId="4479" xr:uid="{00000000-0005-0000-0000-00007D110000}"/>
    <cellStyle name="Comma 2 4 39 2" xfId="4480" xr:uid="{00000000-0005-0000-0000-00007E110000}"/>
    <cellStyle name="Comma 2 4 39 2 2" xfId="4481" xr:uid="{00000000-0005-0000-0000-00007F110000}"/>
    <cellStyle name="Comma 2 4 39 2 3" xfId="4482" xr:uid="{00000000-0005-0000-0000-000080110000}"/>
    <cellStyle name="Comma 2 4 39 3" xfId="4483" xr:uid="{00000000-0005-0000-0000-000081110000}"/>
    <cellStyle name="Comma 2 4 39 3 2" xfId="4484" xr:uid="{00000000-0005-0000-0000-000082110000}"/>
    <cellStyle name="Comma 2 4 39 3 3" xfId="4485" xr:uid="{00000000-0005-0000-0000-000083110000}"/>
    <cellStyle name="Comma 2 4 39 4" xfId="4486" xr:uid="{00000000-0005-0000-0000-000084110000}"/>
    <cellStyle name="Comma 2 4 39 5" xfId="4487" xr:uid="{00000000-0005-0000-0000-000085110000}"/>
    <cellStyle name="Comma 2 4 4" xfId="4488" xr:uid="{00000000-0005-0000-0000-000086110000}"/>
    <cellStyle name="Comma 2 4 4 2" xfId="4489" xr:uid="{00000000-0005-0000-0000-000087110000}"/>
    <cellStyle name="Comma 2 4 4 2 2" xfId="4490" xr:uid="{00000000-0005-0000-0000-000088110000}"/>
    <cellStyle name="Comma 2 4 4 2 3" xfId="4491" xr:uid="{00000000-0005-0000-0000-000089110000}"/>
    <cellStyle name="Comma 2 4 4 3" xfId="4492" xr:uid="{00000000-0005-0000-0000-00008A110000}"/>
    <cellStyle name="Comma 2 4 4 3 2" xfId="4493" xr:uid="{00000000-0005-0000-0000-00008B110000}"/>
    <cellStyle name="Comma 2 4 4 3 3" xfId="4494" xr:uid="{00000000-0005-0000-0000-00008C110000}"/>
    <cellStyle name="Comma 2 4 4 4" xfId="4495" xr:uid="{00000000-0005-0000-0000-00008D110000}"/>
    <cellStyle name="Comma 2 4 4 5" xfId="4496" xr:uid="{00000000-0005-0000-0000-00008E110000}"/>
    <cellStyle name="Comma 2 4 40" xfId="4497" xr:uid="{00000000-0005-0000-0000-00008F110000}"/>
    <cellStyle name="Comma 2 4 40 2" xfId="4498" xr:uid="{00000000-0005-0000-0000-000090110000}"/>
    <cellStyle name="Comma 2 4 40 2 2" xfId="4499" xr:uid="{00000000-0005-0000-0000-000091110000}"/>
    <cellStyle name="Comma 2 4 40 2 3" xfId="4500" xr:uid="{00000000-0005-0000-0000-000092110000}"/>
    <cellStyle name="Comma 2 4 40 3" xfId="4501" xr:uid="{00000000-0005-0000-0000-000093110000}"/>
    <cellStyle name="Comma 2 4 40 3 2" xfId="4502" xr:uid="{00000000-0005-0000-0000-000094110000}"/>
    <cellStyle name="Comma 2 4 40 3 3" xfId="4503" xr:uid="{00000000-0005-0000-0000-000095110000}"/>
    <cellStyle name="Comma 2 4 40 4" xfId="4504" xr:uid="{00000000-0005-0000-0000-000096110000}"/>
    <cellStyle name="Comma 2 4 40 5" xfId="4505" xr:uid="{00000000-0005-0000-0000-000097110000}"/>
    <cellStyle name="Comma 2 4 41" xfId="4506" xr:uid="{00000000-0005-0000-0000-000098110000}"/>
    <cellStyle name="Comma 2 4 41 2" xfId="4507" xr:uid="{00000000-0005-0000-0000-000099110000}"/>
    <cellStyle name="Comma 2 4 41 2 2" xfId="4508" xr:uid="{00000000-0005-0000-0000-00009A110000}"/>
    <cellStyle name="Comma 2 4 41 2 3" xfId="4509" xr:uid="{00000000-0005-0000-0000-00009B110000}"/>
    <cellStyle name="Comma 2 4 41 3" xfId="4510" xr:uid="{00000000-0005-0000-0000-00009C110000}"/>
    <cellStyle name="Comma 2 4 41 3 2" xfId="4511" xr:uid="{00000000-0005-0000-0000-00009D110000}"/>
    <cellStyle name="Comma 2 4 41 3 3" xfId="4512" xr:uid="{00000000-0005-0000-0000-00009E110000}"/>
    <cellStyle name="Comma 2 4 41 4" xfId="4513" xr:uid="{00000000-0005-0000-0000-00009F110000}"/>
    <cellStyle name="Comma 2 4 41 5" xfId="4514" xr:uid="{00000000-0005-0000-0000-0000A0110000}"/>
    <cellStyle name="Comma 2 4 42" xfId="4515" xr:uid="{00000000-0005-0000-0000-0000A1110000}"/>
    <cellStyle name="Comma 2 4 42 2" xfId="4516" xr:uid="{00000000-0005-0000-0000-0000A2110000}"/>
    <cellStyle name="Comma 2 4 42 2 2" xfId="4517" xr:uid="{00000000-0005-0000-0000-0000A3110000}"/>
    <cellStyle name="Comma 2 4 42 2 3" xfId="4518" xr:uid="{00000000-0005-0000-0000-0000A4110000}"/>
    <cellStyle name="Comma 2 4 42 3" xfId="4519" xr:uid="{00000000-0005-0000-0000-0000A5110000}"/>
    <cellStyle name="Comma 2 4 42 3 2" xfId="4520" xr:uid="{00000000-0005-0000-0000-0000A6110000}"/>
    <cellStyle name="Comma 2 4 42 3 3" xfId="4521" xr:uid="{00000000-0005-0000-0000-0000A7110000}"/>
    <cellStyle name="Comma 2 4 42 4" xfId="4522" xr:uid="{00000000-0005-0000-0000-0000A8110000}"/>
    <cellStyle name="Comma 2 4 42 5" xfId="4523" xr:uid="{00000000-0005-0000-0000-0000A9110000}"/>
    <cellStyle name="Comma 2 4 43" xfId="4524" xr:uid="{00000000-0005-0000-0000-0000AA110000}"/>
    <cellStyle name="Comma 2 4 43 2" xfId="4525" xr:uid="{00000000-0005-0000-0000-0000AB110000}"/>
    <cellStyle name="Comma 2 4 43 2 2" xfId="4526" xr:uid="{00000000-0005-0000-0000-0000AC110000}"/>
    <cellStyle name="Comma 2 4 43 2 3" xfId="4527" xr:uid="{00000000-0005-0000-0000-0000AD110000}"/>
    <cellStyle name="Comma 2 4 43 3" xfId="4528" xr:uid="{00000000-0005-0000-0000-0000AE110000}"/>
    <cellStyle name="Comma 2 4 43 3 2" xfId="4529" xr:uid="{00000000-0005-0000-0000-0000AF110000}"/>
    <cellStyle name="Comma 2 4 43 3 3" xfId="4530" xr:uid="{00000000-0005-0000-0000-0000B0110000}"/>
    <cellStyle name="Comma 2 4 43 4" xfId="4531" xr:uid="{00000000-0005-0000-0000-0000B1110000}"/>
    <cellStyle name="Comma 2 4 43 5" xfId="4532" xr:uid="{00000000-0005-0000-0000-0000B2110000}"/>
    <cellStyle name="Comma 2 4 44" xfId="4533" xr:uid="{00000000-0005-0000-0000-0000B3110000}"/>
    <cellStyle name="Comma 2 4 44 2" xfId="4534" xr:uid="{00000000-0005-0000-0000-0000B4110000}"/>
    <cellStyle name="Comma 2 4 44 2 2" xfId="4535" xr:uid="{00000000-0005-0000-0000-0000B5110000}"/>
    <cellStyle name="Comma 2 4 44 2 3" xfId="4536" xr:uid="{00000000-0005-0000-0000-0000B6110000}"/>
    <cellStyle name="Comma 2 4 44 3" xfId="4537" xr:uid="{00000000-0005-0000-0000-0000B7110000}"/>
    <cellStyle name="Comma 2 4 44 3 2" xfId="4538" xr:uid="{00000000-0005-0000-0000-0000B8110000}"/>
    <cellStyle name="Comma 2 4 44 3 3" xfId="4539" xr:uid="{00000000-0005-0000-0000-0000B9110000}"/>
    <cellStyle name="Comma 2 4 44 4" xfId="4540" xr:uid="{00000000-0005-0000-0000-0000BA110000}"/>
    <cellStyle name="Comma 2 4 44 5" xfId="4541" xr:uid="{00000000-0005-0000-0000-0000BB110000}"/>
    <cellStyle name="Comma 2 4 45" xfId="4542" xr:uid="{00000000-0005-0000-0000-0000BC110000}"/>
    <cellStyle name="Comma 2 4 45 2" xfId="4543" xr:uid="{00000000-0005-0000-0000-0000BD110000}"/>
    <cellStyle name="Comma 2 4 45 2 2" xfId="4544" xr:uid="{00000000-0005-0000-0000-0000BE110000}"/>
    <cellStyle name="Comma 2 4 45 2 3" xfId="4545" xr:uid="{00000000-0005-0000-0000-0000BF110000}"/>
    <cellStyle name="Comma 2 4 45 3" xfId="4546" xr:uid="{00000000-0005-0000-0000-0000C0110000}"/>
    <cellStyle name="Comma 2 4 45 3 2" xfId="4547" xr:uid="{00000000-0005-0000-0000-0000C1110000}"/>
    <cellStyle name="Comma 2 4 45 3 3" xfId="4548" xr:uid="{00000000-0005-0000-0000-0000C2110000}"/>
    <cellStyle name="Comma 2 4 45 4" xfId="4549" xr:uid="{00000000-0005-0000-0000-0000C3110000}"/>
    <cellStyle name="Comma 2 4 45 5" xfId="4550" xr:uid="{00000000-0005-0000-0000-0000C4110000}"/>
    <cellStyle name="Comma 2 4 46" xfId="4551" xr:uid="{00000000-0005-0000-0000-0000C5110000}"/>
    <cellStyle name="Comma 2 4 46 2" xfId="4552" xr:uid="{00000000-0005-0000-0000-0000C6110000}"/>
    <cellStyle name="Comma 2 4 46 2 2" xfId="4553" xr:uid="{00000000-0005-0000-0000-0000C7110000}"/>
    <cellStyle name="Comma 2 4 46 2 3" xfId="4554" xr:uid="{00000000-0005-0000-0000-0000C8110000}"/>
    <cellStyle name="Comma 2 4 46 3" xfId="4555" xr:uid="{00000000-0005-0000-0000-0000C9110000}"/>
    <cellStyle name="Comma 2 4 46 3 2" xfId="4556" xr:uid="{00000000-0005-0000-0000-0000CA110000}"/>
    <cellStyle name="Comma 2 4 46 3 3" xfId="4557" xr:uid="{00000000-0005-0000-0000-0000CB110000}"/>
    <cellStyle name="Comma 2 4 46 4" xfId="4558" xr:uid="{00000000-0005-0000-0000-0000CC110000}"/>
    <cellStyle name="Comma 2 4 46 5" xfId="4559" xr:uid="{00000000-0005-0000-0000-0000CD110000}"/>
    <cellStyle name="Comma 2 4 47" xfId="4560" xr:uid="{00000000-0005-0000-0000-0000CE110000}"/>
    <cellStyle name="Comma 2 4 47 2" xfId="4561" xr:uid="{00000000-0005-0000-0000-0000CF110000}"/>
    <cellStyle name="Comma 2 4 47 2 2" xfId="4562" xr:uid="{00000000-0005-0000-0000-0000D0110000}"/>
    <cellStyle name="Comma 2 4 47 2 3" xfId="4563" xr:uid="{00000000-0005-0000-0000-0000D1110000}"/>
    <cellStyle name="Comma 2 4 47 3" xfId="4564" xr:uid="{00000000-0005-0000-0000-0000D2110000}"/>
    <cellStyle name="Comma 2 4 47 3 2" xfId="4565" xr:uid="{00000000-0005-0000-0000-0000D3110000}"/>
    <cellStyle name="Comma 2 4 47 3 3" xfId="4566" xr:uid="{00000000-0005-0000-0000-0000D4110000}"/>
    <cellStyle name="Comma 2 4 47 4" xfId="4567" xr:uid="{00000000-0005-0000-0000-0000D5110000}"/>
    <cellStyle name="Comma 2 4 47 5" xfId="4568" xr:uid="{00000000-0005-0000-0000-0000D6110000}"/>
    <cellStyle name="Comma 2 4 48" xfId="4569" xr:uid="{00000000-0005-0000-0000-0000D7110000}"/>
    <cellStyle name="Comma 2 4 48 2" xfId="4570" xr:uid="{00000000-0005-0000-0000-0000D8110000}"/>
    <cellStyle name="Comma 2 4 48 2 2" xfId="4571" xr:uid="{00000000-0005-0000-0000-0000D9110000}"/>
    <cellStyle name="Comma 2 4 48 2 3" xfId="4572" xr:uid="{00000000-0005-0000-0000-0000DA110000}"/>
    <cellStyle name="Comma 2 4 48 3" xfId="4573" xr:uid="{00000000-0005-0000-0000-0000DB110000}"/>
    <cellStyle name="Comma 2 4 48 3 2" xfId="4574" xr:uid="{00000000-0005-0000-0000-0000DC110000}"/>
    <cellStyle name="Comma 2 4 48 3 3" xfId="4575" xr:uid="{00000000-0005-0000-0000-0000DD110000}"/>
    <cellStyle name="Comma 2 4 48 4" xfId="4576" xr:uid="{00000000-0005-0000-0000-0000DE110000}"/>
    <cellStyle name="Comma 2 4 48 5" xfId="4577" xr:uid="{00000000-0005-0000-0000-0000DF110000}"/>
    <cellStyle name="Comma 2 4 49" xfId="4578" xr:uid="{00000000-0005-0000-0000-0000E0110000}"/>
    <cellStyle name="Comma 2 4 49 2" xfId="4579" xr:uid="{00000000-0005-0000-0000-0000E1110000}"/>
    <cellStyle name="Comma 2 4 49 2 2" xfId="4580" xr:uid="{00000000-0005-0000-0000-0000E2110000}"/>
    <cellStyle name="Comma 2 4 49 2 3" xfId="4581" xr:uid="{00000000-0005-0000-0000-0000E3110000}"/>
    <cellStyle name="Comma 2 4 49 3" xfId="4582" xr:uid="{00000000-0005-0000-0000-0000E4110000}"/>
    <cellStyle name="Comma 2 4 49 3 2" xfId="4583" xr:uid="{00000000-0005-0000-0000-0000E5110000}"/>
    <cellStyle name="Comma 2 4 49 3 3" xfId="4584" xr:uid="{00000000-0005-0000-0000-0000E6110000}"/>
    <cellStyle name="Comma 2 4 49 4" xfId="4585" xr:uid="{00000000-0005-0000-0000-0000E7110000}"/>
    <cellStyle name="Comma 2 4 49 5" xfId="4586" xr:uid="{00000000-0005-0000-0000-0000E8110000}"/>
    <cellStyle name="Comma 2 4 5" xfId="4587" xr:uid="{00000000-0005-0000-0000-0000E9110000}"/>
    <cellStyle name="Comma 2 4 5 2" xfId="4588" xr:uid="{00000000-0005-0000-0000-0000EA110000}"/>
    <cellStyle name="Comma 2 4 5 2 2" xfId="4589" xr:uid="{00000000-0005-0000-0000-0000EB110000}"/>
    <cellStyle name="Comma 2 4 5 2 3" xfId="4590" xr:uid="{00000000-0005-0000-0000-0000EC110000}"/>
    <cellStyle name="Comma 2 4 5 3" xfId="4591" xr:uid="{00000000-0005-0000-0000-0000ED110000}"/>
    <cellStyle name="Comma 2 4 5 3 2" xfId="4592" xr:uid="{00000000-0005-0000-0000-0000EE110000}"/>
    <cellStyle name="Comma 2 4 5 3 3" xfId="4593" xr:uid="{00000000-0005-0000-0000-0000EF110000}"/>
    <cellStyle name="Comma 2 4 5 4" xfId="4594" xr:uid="{00000000-0005-0000-0000-0000F0110000}"/>
    <cellStyle name="Comma 2 4 5 5" xfId="4595" xr:uid="{00000000-0005-0000-0000-0000F1110000}"/>
    <cellStyle name="Comma 2 4 50" xfId="4596" xr:uid="{00000000-0005-0000-0000-0000F2110000}"/>
    <cellStyle name="Comma 2 4 50 2" xfId="4597" xr:uid="{00000000-0005-0000-0000-0000F3110000}"/>
    <cellStyle name="Comma 2 4 50 2 2" xfId="4598" xr:uid="{00000000-0005-0000-0000-0000F4110000}"/>
    <cellStyle name="Comma 2 4 50 2 3" xfId="4599" xr:uid="{00000000-0005-0000-0000-0000F5110000}"/>
    <cellStyle name="Comma 2 4 50 3" xfId="4600" xr:uid="{00000000-0005-0000-0000-0000F6110000}"/>
    <cellStyle name="Comma 2 4 50 3 2" xfId="4601" xr:uid="{00000000-0005-0000-0000-0000F7110000}"/>
    <cellStyle name="Comma 2 4 50 3 3" xfId="4602" xr:uid="{00000000-0005-0000-0000-0000F8110000}"/>
    <cellStyle name="Comma 2 4 50 4" xfId="4603" xr:uid="{00000000-0005-0000-0000-0000F9110000}"/>
    <cellStyle name="Comma 2 4 50 5" xfId="4604" xr:uid="{00000000-0005-0000-0000-0000FA110000}"/>
    <cellStyle name="Comma 2 4 51" xfId="4605" xr:uid="{00000000-0005-0000-0000-0000FB110000}"/>
    <cellStyle name="Comma 2 4 51 2" xfId="4606" xr:uid="{00000000-0005-0000-0000-0000FC110000}"/>
    <cellStyle name="Comma 2 4 51 2 2" xfId="4607" xr:uid="{00000000-0005-0000-0000-0000FD110000}"/>
    <cellStyle name="Comma 2 4 51 2 3" xfId="4608" xr:uid="{00000000-0005-0000-0000-0000FE110000}"/>
    <cellStyle name="Comma 2 4 51 3" xfId="4609" xr:uid="{00000000-0005-0000-0000-0000FF110000}"/>
    <cellStyle name="Comma 2 4 51 3 2" xfId="4610" xr:uid="{00000000-0005-0000-0000-000000120000}"/>
    <cellStyle name="Comma 2 4 51 3 3" xfId="4611" xr:uid="{00000000-0005-0000-0000-000001120000}"/>
    <cellStyle name="Comma 2 4 51 4" xfId="4612" xr:uid="{00000000-0005-0000-0000-000002120000}"/>
    <cellStyle name="Comma 2 4 51 5" xfId="4613" xr:uid="{00000000-0005-0000-0000-000003120000}"/>
    <cellStyle name="Comma 2 4 52" xfId="4614" xr:uid="{00000000-0005-0000-0000-000004120000}"/>
    <cellStyle name="Comma 2 4 52 2" xfId="4615" xr:uid="{00000000-0005-0000-0000-000005120000}"/>
    <cellStyle name="Comma 2 4 52 2 2" xfId="4616" xr:uid="{00000000-0005-0000-0000-000006120000}"/>
    <cellStyle name="Comma 2 4 52 2 3" xfId="4617" xr:uid="{00000000-0005-0000-0000-000007120000}"/>
    <cellStyle name="Comma 2 4 52 3" xfId="4618" xr:uid="{00000000-0005-0000-0000-000008120000}"/>
    <cellStyle name="Comma 2 4 52 3 2" xfId="4619" xr:uid="{00000000-0005-0000-0000-000009120000}"/>
    <cellStyle name="Comma 2 4 52 3 3" xfId="4620" xr:uid="{00000000-0005-0000-0000-00000A120000}"/>
    <cellStyle name="Comma 2 4 52 4" xfId="4621" xr:uid="{00000000-0005-0000-0000-00000B120000}"/>
    <cellStyle name="Comma 2 4 52 5" xfId="4622" xr:uid="{00000000-0005-0000-0000-00000C120000}"/>
    <cellStyle name="Comma 2 4 53" xfId="4623" xr:uid="{00000000-0005-0000-0000-00000D120000}"/>
    <cellStyle name="Comma 2 4 53 2" xfId="4624" xr:uid="{00000000-0005-0000-0000-00000E120000}"/>
    <cellStyle name="Comma 2 4 53 2 2" xfId="4625" xr:uid="{00000000-0005-0000-0000-00000F120000}"/>
    <cellStyle name="Comma 2 4 53 2 3" xfId="4626" xr:uid="{00000000-0005-0000-0000-000010120000}"/>
    <cellStyle name="Comma 2 4 53 3" xfId="4627" xr:uid="{00000000-0005-0000-0000-000011120000}"/>
    <cellStyle name="Comma 2 4 53 3 2" xfId="4628" xr:uid="{00000000-0005-0000-0000-000012120000}"/>
    <cellStyle name="Comma 2 4 53 3 3" xfId="4629" xr:uid="{00000000-0005-0000-0000-000013120000}"/>
    <cellStyle name="Comma 2 4 53 4" xfId="4630" xr:uid="{00000000-0005-0000-0000-000014120000}"/>
    <cellStyle name="Comma 2 4 53 5" xfId="4631" xr:uid="{00000000-0005-0000-0000-000015120000}"/>
    <cellStyle name="Comma 2 4 54" xfId="4632" xr:uid="{00000000-0005-0000-0000-000016120000}"/>
    <cellStyle name="Comma 2 4 54 2" xfId="4633" xr:uid="{00000000-0005-0000-0000-000017120000}"/>
    <cellStyle name="Comma 2 4 54 2 2" xfId="4634" xr:uid="{00000000-0005-0000-0000-000018120000}"/>
    <cellStyle name="Comma 2 4 54 2 3" xfId="4635" xr:uid="{00000000-0005-0000-0000-000019120000}"/>
    <cellStyle name="Comma 2 4 54 3" xfId="4636" xr:uid="{00000000-0005-0000-0000-00001A120000}"/>
    <cellStyle name="Comma 2 4 54 3 2" xfId="4637" xr:uid="{00000000-0005-0000-0000-00001B120000}"/>
    <cellStyle name="Comma 2 4 54 3 3" xfId="4638" xr:uid="{00000000-0005-0000-0000-00001C120000}"/>
    <cellStyle name="Comma 2 4 54 4" xfId="4639" xr:uid="{00000000-0005-0000-0000-00001D120000}"/>
    <cellStyle name="Comma 2 4 54 5" xfId="4640" xr:uid="{00000000-0005-0000-0000-00001E120000}"/>
    <cellStyle name="Comma 2 4 55" xfId="4641" xr:uid="{00000000-0005-0000-0000-00001F120000}"/>
    <cellStyle name="Comma 2 4 55 2" xfId="4642" xr:uid="{00000000-0005-0000-0000-000020120000}"/>
    <cellStyle name="Comma 2 4 55 2 2" xfId="4643" xr:uid="{00000000-0005-0000-0000-000021120000}"/>
    <cellStyle name="Comma 2 4 55 2 3" xfId="4644" xr:uid="{00000000-0005-0000-0000-000022120000}"/>
    <cellStyle name="Comma 2 4 55 3" xfId="4645" xr:uid="{00000000-0005-0000-0000-000023120000}"/>
    <cellStyle name="Comma 2 4 55 3 2" xfId="4646" xr:uid="{00000000-0005-0000-0000-000024120000}"/>
    <cellStyle name="Comma 2 4 55 3 3" xfId="4647" xr:uid="{00000000-0005-0000-0000-000025120000}"/>
    <cellStyle name="Comma 2 4 55 4" xfId="4648" xr:uid="{00000000-0005-0000-0000-000026120000}"/>
    <cellStyle name="Comma 2 4 55 5" xfId="4649" xr:uid="{00000000-0005-0000-0000-000027120000}"/>
    <cellStyle name="Comma 2 4 56" xfId="4650" xr:uid="{00000000-0005-0000-0000-000028120000}"/>
    <cellStyle name="Comma 2 4 56 2" xfId="4651" xr:uid="{00000000-0005-0000-0000-000029120000}"/>
    <cellStyle name="Comma 2 4 56 2 2" xfId="4652" xr:uid="{00000000-0005-0000-0000-00002A120000}"/>
    <cellStyle name="Comma 2 4 56 2 3" xfId="4653" xr:uid="{00000000-0005-0000-0000-00002B120000}"/>
    <cellStyle name="Comma 2 4 56 3" xfId="4654" xr:uid="{00000000-0005-0000-0000-00002C120000}"/>
    <cellStyle name="Comma 2 4 56 3 2" xfId="4655" xr:uid="{00000000-0005-0000-0000-00002D120000}"/>
    <cellStyle name="Comma 2 4 56 3 3" xfId="4656" xr:uid="{00000000-0005-0000-0000-00002E120000}"/>
    <cellStyle name="Comma 2 4 56 4" xfId="4657" xr:uid="{00000000-0005-0000-0000-00002F120000}"/>
    <cellStyle name="Comma 2 4 56 5" xfId="4658" xr:uid="{00000000-0005-0000-0000-000030120000}"/>
    <cellStyle name="Comma 2 4 57" xfId="4659" xr:uid="{00000000-0005-0000-0000-000031120000}"/>
    <cellStyle name="Comma 2 4 57 2" xfId="4660" xr:uid="{00000000-0005-0000-0000-000032120000}"/>
    <cellStyle name="Comma 2 4 57 2 2" xfId="4661" xr:uid="{00000000-0005-0000-0000-000033120000}"/>
    <cellStyle name="Comma 2 4 57 2 3" xfId="4662" xr:uid="{00000000-0005-0000-0000-000034120000}"/>
    <cellStyle name="Comma 2 4 57 3" xfId="4663" xr:uid="{00000000-0005-0000-0000-000035120000}"/>
    <cellStyle name="Comma 2 4 57 3 2" xfId="4664" xr:uid="{00000000-0005-0000-0000-000036120000}"/>
    <cellStyle name="Comma 2 4 57 3 3" xfId="4665" xr:uid="{00000000-0005-0000-0000-000037120000}"/>
    <cellStyle name="Comma 2 4 57 4" xfId="4666" xr:uid="{00000000-0005-0000-0000-000038120000}"/>
    <cellStyle name="Comma 2 4 57 5" xfId="4667" xr:uid="{00000000-0005-0000-0000-000039120000}"/>
    <cellStyle name="Comma 2 4 58" xfId="4668" xr:uid="{00000000-0005-0000-0000-00003A120000}"/>
    <cellStyle name="Comma 2 4 58 2" xfId="4669" xr:uid="{00000000-0005-0000-0000-00003B120000}"/>
    <cellStyle name="Comma 2 4 58 2 2" xfId="4670" xr:uid="{00000000-0005-0000-0000-00003C120000}"/>
    <cellStyle name="Comma 2 4 58 2 3" xfId="4671" xr:uid="{00000000-0005-0000-0000-00003D120000}"/>
    <cellStyle name="Comma 2 4 58 3" xfId="4672" xr:uid="{00000000-0005-0000-0000-00003E120000}"/>
    <cellStyle name="Comma 2 4 58 3 2" xfId="4673" xr:uid="{00000000-0005-0000-0000-00003F120000}"/>
    <cellStyle name="Comma 2 4 58 3 3" xfId="4674" xr:uid="{00000000-0005-0000-0000-000040120000}"/>
    <cellStyle name="Comma 2 4 58 4" xfId="4675" xr:uid="{00000000-0005-0000-0000-000041120000}"/>
    <cellStyle name="Comma 2 4 58 5" xfId="4676" xr:uid="{00000000-0005-0000-0000-000042120000}"/>
    <cellStyle name="Comma 2 4 59" xfId="4677" xr:uid="{00000000-0005-0000-0000-000043120000}"/>
    <cellStyle name="Comma 2 4 59 2" xfId="4678" xr:uid="{00000000-0005-0000-0000-000044120000}"/>
    <cellStyle name="Comma 2 4 59 2 2" xfId="4679" xr:uid="{00000000-0005-0000-0000-000045120000}"/>
    <cellStyle name="Comma 2 4 59 2 3" xfId="4680" xr:uid="{00000000-0005-0000-0000-000046120000}"/>
    <cellStyle name="Comma 2 4 59 3" xfId="4681" xr:uid="{00000000-0005-0000-0000-000047120000}"/>
    <cellStyle name="Comma 2 4 59 3 2" xfId="4682" xr:uid="{00000000-0005-0000-0000-000048120000}"/>
    <cellStyle name="Comma 2 4 59 3 3" xfId="4683" xr:uid="{00000000-0005-0000-0000-000049120000}"/>
    <cellStyle name="Comma 2 4 59 4" xfId="4684" xr:uid="{00000000-0005-0000-0000-00004A120000}"/>
    <cellStyle name="Comma 2 4 59 5" xfId="4685" xr:uid="{00000000-0005-0000-0000-00004B120000}"/>
    <cellStyle name="Comma 2 4 6" xfId="4686" xr:uid="{00000000-0005-0000-0000-00004C120000}"/>
    <cellStyle name="Comma 2 4 6 2" xfId="4687" xr:uid="{00000000-0005-0000-0000-00004D120000}"/>
    <cellStyle name="Comma 2 4 6 2 2" xfId="4688" xr:uid="{00000000-0005-0000-0000-00004E120000}"/>
    <cellStyle name="Comma 2 4 6 2 3" xfId="4689" xr:uid="{00000000-0005-0000-0000-00004F120000}"/>
    <cellStyle name="Comma 2 4 6 3" xfId="4690" xr:uid="{00000000-0005-0000-0000-000050120000}"/>
    <cellStyle name="Comma 2 4 6 3 2" xfId="4691" xr:uid="{00000000-0005-0000-0000-000051120000}"/>
    <cellStyle name="Comma 2 4 6 3 3" xfId="4692" xr:uid="{00000000-0005-0000-0000-000052120000}"/>
    <cellStyle name="Comma 2 4 6 4" xfId="4693" xr:uid="{00000000-0005-0000-0000-000053120000}"/>
    <cellStyle name="Comma 2 4 6 5" xfId="4694" xr:uid="{00000000-0005-0000-0000-000054120000}"/>
    <cellStyle name="Comma 2 4 60" xfId="4695" xr:uid="{00000000-0005-0000-0000-000055120000}"/>
    <cellStyle name="Comma 2 4 60 2" xfId="4696" xr:uid="{00000000-0005-0000-0000-000056120000}"/>
    <cellStyle name="Comma 2 4 60 2 2" xfId="4697" xr:uid="{00000000-0005-0000-0000-000057120000}"/>
    <cellStyle name="Comma 2 4 60 2 3" xfId="4698" xr:uid="{00000000-0005-0000-0000-000058120000}"/>
    <cellStyle name="Comma 2 4 60 3" xfId="4699" xr:uid="{00000000-0005-0000-0000-000059120000}"/>
    <cellStyle name="Comma 2 4 60 3 2" xfId="4700" xr:uid="{00000000-0005-0000-0000-00005A120000}"/>
    <cellStyle name="Comma 2 4 60 3 3" xfId="4701" xr:uid="{00000000-0005-0000-0000-00005B120000}"/>
    <cellStyle name="Comma 2 4 60 4" xfId="4702" xr:uid="{00000000-0005-0000-0000-00005C120000}"/>
    <cellStyle name="Comma 2 4 60 5" xfId="4703" xr:uid="{00000000-0005-0000-0000-00005D120000}"/>
    <cellStyle name="Comma 2 4 61" xfId="4704" xr:uid="{00000000-0005-0000-0000-00005E120000}"/>
    <cellStyle name="Comma 2 4 61 2" xfId="4705" xr:uid="{00000000-0005-0000-0000-00005F120000}"/>
    <cellStyle name="Comma 2 4 61 2 2" xfId="4706" xr:uid="{00000000-0005-0000-0000-000060120000}"/>
    <cellStyle name="Comma 2 4 61 2 3" xfId="4707" xr:uid="{00000000-0005-0000-0000-000061120000}"/>
    <cellStyle name="Comma 2 4 61 3" xfId="4708" xr:uid="{00000000-0005-0000-0000-000062120000}"/>
    <cellStyle name="Comma 2 4 61 3 2" xfId="4709" xr:uid="{00000000-0005-0000-0000-000063120000}"/>
    <cellStyle name="Comma 2 4 61 3 3" xfId="4710" xr:uid="{00000000-0005-0000-0000-000064120000}"/>
    <cellStyle name="Comma 2 4 61 4" xfId="4711" xr:uid="{00000000-0005-0000-0000-000065120000}"/>
    <cellStyle name="Comma 2 4 61 5" xfId="4712" xr:uid="{00000000-0005-0000-0000-000066120000}"/>
    <cellStyle name="Comma 2 4 62" xfId="4713" xr:uid="{00000000-0005-0000-0000-000067120000}"/>
    <cellStyle name="Comma 2 4 62 2" xfId="4714" xr:uid="{00000000-0005-0000-0000-000068120000}"/>
    <cellStyle name="Comma 2 4 62 2 2" xfId="4715" xr:uid="{00000000-0005-0000-0000-000069120000}"/>
    <cellStyle name="Comma 2 4 62 2 3" xfId="4716" xr:uid="{00000000-0005-0000-0000-00006A120000}"/>
    <cellStyle name="Comma 2 4 62 3" xfId="4717" xr:uid="{00000000-0005-0000-0000-00006B120000}"/>
    <cellStyle name="Comma 2 4 62 3 2" xfId="4718" xr:uid="{00000000-0005-0000-0000-00006C120000}"/>
    <cellStyle name="Comma 2 4 62 3 3" xfId="4719" xr:uid="{00000000-0005-0000-0000-00006D120000}"/>
    <cellStyle name="Comma 2 4 62 4" xfId="4720" xr:uid="{00000000-0005-0000-0000-00006E120000}"/>
    <cellStyle name="Comma 2 4 62 5" xfId="4721" xr:uid="{00000000-0005-0000-0000-00006F120000}"/>
    <cellStyle name="Comma 2 4 63" xfId="4722" xr:uid="{00000000-0005-0000-0000-000070120000}"/>
    <cellStyle name="Comma 2 4 63 2" xfId="4723" xr:uid="{00000000-0005-0000-0000-000071120000}"/>
    <cellStyle name="Comma 2 4 63 2 2" xfId="4724" xr:uid="{00000000-0005-0000-0000-000072120000}"/>
    <cellStyle name="Comma 2 4 63 2 3" xfId="4725" xr:uid="{00000000-0005-0000-0000-000073120000}"/>
    <cellStyle name="Comma 2 4 63 3" xfId="4726" xr:uid="{00000000-0005-0000-0000-000074120000}"/>
    <cellStyle name="Comma 2 4 63 3 2" xfId="4727" xr:uid="{00000000-0005-0000-0000-000075120000}"/>
    <cellStyle name="Comma 2 4 63 3 3" xfId="4728" xr:uid="{00000000-0005-0000-0000-000076120000}"/>
    <cellStyle name="Comma 2 4 63 4" xfId="4729" xr:uid="{00000000-0005-0000-0000-000077120000}"/>
    <cellStyle name="Comma 2 4 63 5" xfId="4730" xr:uid="{00000000-0005-0000-0000-000078120000}"/>
    <cellStyle name="Comma 2 4 64" xfId="4731" xr:uid="{00000000-0005-0000-0000-000079120000}"/>
    <cellStyle name="Comma 2 4 64 2" xfId="4732" xr:uid="{00000000-0005-0000-0000-00007A120000}"/>
    <cellStyle name="Comma 2 4 64 2 2" xfId="4733" xr:uid="{00000000-0005-0000-0000-00007B120000}"/>
    <cellStyle name="Comma 2 4 64 2 3" xfId="4734" xr:uid="{00000000-0005-0000-0000-00007C120000}"/>
    <cellStyle name="Comma 2 4 64 3" xfId="4735" xr:uid="{00000000-0005-0000-0000-00007D120000}"/>
    <cellStyle name="Comma 2 4 64 3 2" xfId="4736" xr:uid="{00000000-0005-0000-0000-00007E120000}"/>
    <cellStyle name="Comma 2 4 64 3 3" xfId="4737" xr:uid="{00000000-0005-0000-0000-00007F120000}"/>
    <cellStyle name="Comma 2 4 64 4" xfId="4738" xr:uid="{00000000-0005-0000-0000-000080120000}"/>
    <cellStyle name="Comma 2 4 64 5" xfId="4739" xr:uid="{00000000-0005-0000-0000-000081120000}"/>
    <cellStyle name="Comma 2 4 65" xfId="4740" xr:uid="{00000000-0005-0000-0000-000082120000}"/>
    <cellStyle name="Comma 2 4 65 2" xfId="4741" xr:uid="{00000000-0005-0000-0000-000083120000}"/>
    <cellStyle name="Comma 2 4 65 2 2" xfId="4742" xr:uid="{00000000-0005-0000-0000-000084120000}"/>
    <cellStyle name="Comma 2 4 65 2 3" xfId="4743" xr:uid="{00000000-0005-0000-0000-000085120000}"/>
    <cellStyle name="Comma 2 4 65 3" xfId="4744" xr:uid="{00000000-0005-0000-0000-000086120000}"/>
    <cellStyle name="Comma 2 4 65 3 2" xfId="4745" xr:uid="{00000000-0005-0000-0000-000087120000}"/>
    <cellStyle name="Comma 2 4 65 3 3" xfId="4746" xr:uid="{00000000-0005-0000-0000-000088120000}"/>
    <cellStyle name="Comma 2 4 65 4" xfId="4747" xr:uid="{00000000-0005-0000-0000-000089120000}"/>
    <cellStyle name="Comma 2 4 65 5" xfId="4748" xr:uid="{00000000-0005-0000-0000-00008A120000}"/>
    <cellStyle name="Comma 2 4 66" xfId="4749" xr:uid="{00000000-0005-0000-0000-00008B120000}"/>
    <cellStyle name="Comma 2 4 66 2" xfId="4750" xr:uid="{00000000-0005-0000-0000-00008C120000}"/>
    <cellStyle name="Comma 2 4 66 2 2" xfId="4751" xr:uid="{00000000-0005-0000-0000-00008D120000}"/>
    <cellStyle name="Comma 2 4 66 2 3" xfId="4752" xr:uid="{00000000-0005-0000-0000-00008E120000}"/>
    <cellStyle name="Comma 2 4 66 3" xfId="4753" xr:uid="{00000000-0005-0000-0000-00008F120000}"/>
    <cellStyle name="Comma 2 4 66 3 2" xfId="4754" xr:uid="{00000000-0005-0000-0000-000090120000}"/>
    <cellStyle name="Comma 2 4 66 3 3" xfId="4755" xr:uid="{00000000-0005-0000-0000-000091120000}"/>
    <cellStyle name="Comma 2 4 66 4" xfId="4756" xr:uid="{00000000-0005-0000-0000-000092120000}"/>
    <cellStyle name="Comma 2 4 66 5" xfId="4757" xr:uid="{00000000-0005-0000-0000-000093120000}"/>
    <cellStyle name="Comma 2 4 67" xfId="4758" xr:uid="{00000000-0005-0000-0000-000094120000}"/>
    <cellStyle name="Comma 2 4 67 2" xfId="4759" xr:uid="{00000000-0005-0000-0000-000095120000}"/>
    <cellStyle name="Comma 2 4 67 2 2" xfId="4760" xr:uid="{00000000-0005-0000-0000-000096120000}"/>
    <cellStyle name="Comma 2 4 67 2 3" xfId="4761" xr:uid="{00000000-0005-0000-0000-000097120000}"/>
    <cellStyle name="Comma 2 4 67 3" xfId="4762" xr:uid="{00000000-0005-0000-0000-000098120000}"/>
    <cellStyle name="Comma 2 4 67 3 2" xfId="4763" xr:uid="{00000000-0005-0000-0000-000099120000}"/>
    <cellStyle name="Comma 2 4 67 3 3" xfId="4764" xr:uid="{00000000-0005-0000-0000-00009A120000}"/>
    <cellStyle name="Comma 2 4 67 4" xfId="4765" xr:uid="{00000000-0005-0000-0000-00009B120000}"/>
    <cellStyle name="Comma 2 4 67 5" xfId="4766" xr:uid="{00000000-0005-0000-0000-00009C120000}"/>
    <cellStyle name="Comma 2 4 68" xfId="4767" xr:uid="{00000000-0005-0000-0000-00009D120000}"/>
    <cellStyle name="Comma 2 4 68 2" xfId="4768" xr:uid="{00000000-0005-0000-0000-00009E120000}"/>
    <cellStyle name="Comma 2 4 68 2 2" xfId="4769" xr:uid="{00000000-0005-0000-0000-00009F120000}"/>
    <cellStyle name="Comma 2 4 68 2 3" xfId="4770" xr:uid="{00000000-0005-0000-0000-0000A0120000}"/>
    <cellStyle name="Comma 2 4 68 3" xfId="4771" xr:uid="{00000000-0005-0000-0000-0000A1120000}"/>
    <cellStyle name="Comma 2 4 68 3 2" xfId="4772" xr:uid="{00000000-0005-0000-0000-0000A2120000}"/>
    <cellStyle name="Comma 2 4 68 3 3" xfId="4773" xr:uid="{00000000-0005-0000-0000-0000A3120000}"/>
    <cellStyle name="Comma 2 4 68 4" xfId="4774" xr:uid="{00000000-0005-0000-0000-0000A4120000}"/>
    <cellStyle name="Comma 2 4 68 5" xfId="4775" xr:uid="{00000000-0005-0000-0000-0000A5120000}"/>
    <cellStyle name="Comma 2 4 69" xfId="4776" xr:uid="{00000000-0005-0000-0000-0000A6120000}"/>
    <cellStyle name="Comma 2 4 69 2" xfId="4777" xr:uid="{00000000-0005-0000-0000-0000A7120000}"/>
    <cellStyle name="Comma 2 4 69 2 2" xfId="4778" xr:uid="{00000000-0005-0000-0000-0000A8120000}"/>
    <cellStyle name="Comma 2 4 69 2 3" xfId="4779" xr:uid="{00000000-0005-0000-0000-0000A9120000}"/>
    <cellStyle name="Comma 2 4 69 3" xfId="4780" xr:uid="{00000000-0005-0000-0000-0000AA120000}"/>
    <cellStyle name="Comma 2 4 69 3 2" xfId="4781" xr:uid="{00000000-0005-0000-0000-0000AB120000}"/>
    <cellStyle name="Comma 2 4 69 3 3" xfId="4782" xr:uid="{00000000-0005-0000-0000-0000AC120000}"/>
    <cellStyle name="Comma 2 4 69 4" xfId="4783" xr:uid="{00000000-0005-0000-0000-0000AD120000}"/>
    <cellStyle name="Comma 2 4 69 5" xfId="4784" xr:uid="{00000000-0005-0000-0000-0000AE120000}"/>
    <cellStyle name="Comma 2 4 7" xfId="4785" xr:uid="{00000000-0005-0000-0000-0000AF120000}"/>
    <cellStyle name="Comma 2 4 7 2" xfId="4786" xr:uid="{00000000-0005-0000-0000-0000B0120000}"/>
    <cellStyle name="Comma 2 4 7 2 2" xfId="4787" xr:uid="{00000000-0005-0000-0000-0000B1120000}"/>
    <cellStyle name="Comma 2 4 7 2 3" xfId="4788" xr:uid="{00000000-0005-0000-0000-0000B2120000}"/>
    <cellStyle name="Comma 2 4 7 3" xfId="4789" xr:uid="{00000000-0005-0000-0000-0000B3120000}"/>
    <cellStyle name="Comma 2 4 7 3 2" xfId="4790" xr:uid="{00000000-0005-0000-0000-0000B4120000}"/>
    <cellStyle name="Comma 2 4 7 3 3" xfId="4791" xr:uid="{00000000-0005-0000-0000-0000B5120000}"/>
    <cellStyle name="Comma 2 4 7 4" xfId="4792" xr:uid="{00000000-0005-0000-0000-0000B6120000}"/>
    <cellStyle name="Comma 2 4 7 5" xfId="4793" xr:uid="{00000000-0005-0000-0000-0000B7120000}"/>
    <cellStyle name="Comma 2 4 70" xfId="4794" xr:uid="{00000000-0005-0000-0000-0000B8120000}"/>
    <cellStyle name="Comma 2 4 70 2" xfId="4795" xr:uid="{00000000-0005-0000-0000-0000B9120000}"/>
    <cellStyle name="Comma 2 4 70 2 2" xfId="4796" xr:uid="{00000000-0005-0000-0000-0000BA120000}"/>
    <cellStyle name="Comma 2 4 70 2 3" xfId="4797" xr:uid="{00000000-0005-0000-0000-0000BB120000}"/>
    <cellStyle name="Comma 2 4 70 3" xfId="4798" xr:uid="{00000000-0005-0000-0000-0000BC120000}"/>
    <cellStyle name="Comma 2 4 70 3 2" xfId="4799" xr:uid="{00000000-0005-0000-0000-0000BD120000}"/>
    <cellStyle name="Comma 2 4 70 3 3" xfId="4800" xr:uid="{00000000-0005-0000-0000-0000BE120000}"/>
    <cellStyle name="Comma 2 4 70 4" xfId="4801" xr:uid="{00000000-0005-0000-0000-0000BF120000}"/>
    <cellStyle name="Comma 2 4 70 5" xfId="4802" xr:uid="{00000000-0005-0000-0000-0000C0120000}"/>
    <cellStyle name="Comma 2 4 71" xfId="4803" xr:uid="{00000000-0005-0000-0000-0000C1120000}"/>
    <cellStyle name="Comma 2 4 71 2" xfId="4804" xr:uid="{00000000-0005-0000-0000-0000C2120000}"/>
    <cellStyle name="Comma 2 4 71 2 2" xfId="4805" xr:uid="{00000000-0005-0000-0000-0000C3120000}"/>
    <cellStyle name="Comma 2 4 71 2 3" xfId="4806" xr:uid="{00000000-0005-0000-0000-0000C4120000}"/>
    <cellStyle name="Comma 2 4 71 3" xfId="4807" xr:uid="{00000000-0005-0000-0000-0000C5120000}"/>
    <cellStyle name="Comma 2 4 71 3 2" xfId="4808" xr:uid="{00000000-0005-0000-0000-0000C6120000}"/>
    <cellStyle name="Comma 2 4 71 3 3" xfId="4809" xr:uid="{00000000-0005-0000-0000-0000C7120000}"/>
    <cellStyle name="Comma 2 4 71 4" xfId="4810" xr:uid="{00000000-0005-0000-0000-0000C8120000}"/>
    <cellStyle name="Comma 2 4 71 5" xfId="4811" xr:uid="{00000000-0005-0000-0000-0000C9120000}"/>
    <cellStyle name="Comma 2 4 72" xfId="4812" xr:uid="{00000000-0005-0000-0000-0000CA120000}"/>
    <cellStyle name="Comma 2 4 72 2" xfId="4813" xr:uid="{00000000-0005-0000-0000-0000CB120000}"/>
    <cellStyle name="Comma 2 4 72 2 2" xfId="4814" xr:uid="{00000000-0005-0000-0000-0000CC120000}"/>
    <cellStyle name="Comma 2 4 72 2 3" xfId="4815" xr:uid="{00000000-0005-0000-0000-0000CD120000}"/>
    <cellStyle name="Comma 2 4 72 3" xfId="4816" xr:uid="{00000000-0005-0000-0000-0000CE120000}"/>
    <cellStyle name="Comma 2 4 72 3 2" xfId="4817" xr:uid="{00000000-0005-0000-0000-0000CF120000}"/>
    <cellStyle name="Comma 2 4 72 3 3" xfId="4818" xr:uid="{00000000-0005-0000-0000-0000D0120000}"/>
    <cellStyle name="Comma 2 4 72 4" xfId="4819" xr:uid="{00000000-0005-0000-0000-0000D1120000}"/>
    <cellStyle name="Comma 2 4 72 5" xfId="4820" xr:uid="{00000000-0005-0000-0000-0000D2120000}"/>
    <cellStyle name="Comma 2 4 73" xfId="4821" xr:uid="{00000000-0005-0000-0000-0000D3120000}"/>
    <cellStyle name="Comma 2 4 73 2" xfId="4822" xr:uid="{00000000-0005-0000-0000-0000D4120000}"/>
    <cellStyle name="Comma 2 4 73 2 2" xfId="4823" xr:uid="{00000000-0005-0000-0000-0000D5120000}"/>
    <cellStyle name="Comma 2 4 73 2 3" xfId="4824" xr:uid="{00000000-0005-0000-0000-0000D6120000}"/>
    <cellStyle name="Comma 2 4 73 3" xfId="4825" xr:uid="{00000000-0005-0000-0000-0000D7120000}"/>
    <cellStyle name="Comma 2 4 73 3 2" xfId="4826" xr:uid="{00000000-0005-0000-0000-0000D8120000}"/>
    <cellStyle name="Comma 2 4 73 3 3" xfId="4827" xr:uid="{00000000-0005-0000-0000-0000D9120000}"/>
    <cellStyle name="Comma 2 4 73 4" xfId="4828" xr:uid="{00000000-0005-0000-0000-0000DA120000}"/>
    <cellStyle name="Comma 2 4 73 5" xfId="4829" xr:uid="{00000000-0005-0000-0000-0000DB120000}"/>
    <cellStyle name="Comma 2 4 74" xfId="4830" xr:uid="{00000000-0005-0000-0000-0000DC120000}"/>
    <cellStyle name="Comma 2 4 74 2" xfId="4831" xr:uid="{00000000-0005-0000-0000-0000DD120000}"/>
    <cellStyle name="Comma 2 4 74 2 2" xfId="4832" xr:uid="{00000000-0005-0000-0000-0000DE120000}"/>
    <cellStyle name="Comma 2 4 74 2 3" xfId="4833" xr:uid="{00000000-0005-0000-0000-0000DF120000}"/>
    <cellStyle name="Comma 2 4 74 3" xfId="4834" xr:uid="{00000000-0005-0000-0000-0000E0120000}"/>
    <cellStyle name="Comma 2 4 74 3 2" xfId="4835" xr:uid="{00000000-0005-0000-0000-0000E1120000}"/>
    <cellStyle name="Comma 2 4 74 3 3" xfId="4836" xr:uid="{00000000-0005-0000-0000-0000E2120000}"/>
    <cellStyle name="Comma 2 4 74 4" xfId="4837" xr:uid="{00000000-0005-0000-0000-0000E3120000}"/>
    <cellStyle name="Comma 2 4 74 5" xfId="4838" xr:uid="{00000000-0005-0000-0000-0000E4120000}"/>
    <cellStyle name="Comma 2 4 75" xfId="4839" xr:uid="{00000000-0005-0000-0000-0000E5120000}"/>
    <cellStyle name="Comma 2 4 75 2" xfId="4840" xr:uid="{00000000-0005-0000-0000-0000E6120000}"/>
    <cellStyle name="Comma 2 4 75 2 2" xfId="4841" xr:uid="{00000000-0005-0000-0000-0000E7120000}"/>
    <cellStyle name="Comma 2 4 75 2 3" xfId="4842" xr:uid="{00000000-0005-0000-0000-0000E8120000}"/>
    <cellStyle name="Comma 2 4 75 3" xfId="4843" xr:uid="{00000000-0005-0000-0000-0000E9120000}"/>
    <cellStyle name="Comma 2 4 75 3 2" xfId="4844" xr:uid="{00000000-0005-0000-0000-0000EA120000}"/>
    <cellStyle name="Comma 2 4 75 3 3" xfId="4845" xr:uid="{00000000-0005-0000-0000-0000EB120000}"/>
    <cellStyle name="Comma 2 4 75 4" xfId="4846" xr:uid="{00000000-0005-0000-0000-0000EC120000}"/>
    <cellStyle name="Comma 2 4 75 5" xfId="4847" xr:uid="{00000000-0005-0000-0000-0000ED120000}"/>
    <cellStyle name="Comma 2 4 76" xfId="4848" xr:uid="{00000000-0005-0000-0000-0000EE120000}"/>
    <cellStyle name="Comma 2 4 76 2" xfId="4849" xr:uid="{00000000-0005-0000-0000-0000EF120000}"/>
    <cellStyle name="Comma 2 4 76 2 2" xfId="4850" xr:uid="{00000000-0005-0000-0000-0000F0120000}"/>
    <cellStyle name="Comma 2 4 76 2 3" xfId="4851" xr:uid="{00000000-0005-0000-0000-0000F1120000}"/>
    <cellStyle name="Comma 2 4 76 3" xfId="4852" xr:uid="{00000000-0005-0000-0000-0000F2120000}"/>
    <cellStyle name="Comma 2 4 76 3 2" xfId="4853" xr:uid="{00000000-0005-0000-0000-0000F3120000}"/>
    <cellStyle name="Comma 2 4 76 3 3" xfId="4854" xr:uid="{00000000-0005-0000-0000-0000F4120000}"/>
    <cellStyle name="Comma 2 4 76 4" xfId="4855" xr:uid="{00000000-0005-0000-0000-0000F5120000}"/>
    <cellStyle name="Comma 2 4 76 5" xfId="4856" xr:uid="{00000000-0005-0000-0000-0000F6120000}"/>
    <cellStyle name="Comma 2 4 77" xfId="4857" xr:uid="{00000000-0005-0000-0000-0000F7120000}"/>
    <cellStyle name="Comma 2 4 77 2" xfId="4858" xr:uid="{00000000-0005-0000-0000-0000F8120000}"/>
    <cellStyle name="Comma 2 4 77 2 2" xfId="4859" xr:uid="{00000000-0005-0000-0000-0000F9120000}"/>
    <cellStyle name="Comma 2 4 77 2 3" xfId="4860" xr:uid="{00000000-0005-0000-0000-0000FA120000}"/>
    <cellStyle name="Comma 2 4 77 3" xfId="4861" xr:uid="{00000000-0005-0000-0000-0000FB120000}"/>
    <cellStyle name="Comma 2 4 77 3 2" xfId="4862" xr:uid="{00000000-0005-0000-0000-0000FC120000}"/>
    <cellStyle name="Comma 2 4 77 3 3" xfId="4863" xr:uid="{00000000-0005-0000-0000-0000FD120000}"/>
    <cellStyle name="Comma 2 4 77 4" xfId="4864" xr:uid="{00000000-0005-0000-0000-0000FE120000}"/>
    <cellStyle name="Comma 2 4 77 5" xfId="4865" xr:uid="{00000000-0005-0000-0000-0000FF120000}"/>
    <cellStyle name="Comma 2 4 78" xfId="4866" xr:uid="{00000000-0005-0000-0000-000000130000}"/>
    <cellStyle name="Comma 2 4 78 2" xfId="4867" xr:uid="{00000000-0005-0000-0000-000001130000}"/>
    <cellStyle name="Comma 2 4 78 2 2" xfId="4868" xr:uid="{00000000-0005-0000-0000-000002130000}"/>
    <cellStyle name="Comma 2 4 78 2 3" xfId="4869" xr:uid="{00000000-0005-0000-0000-000003130000}"/>
    <cellStyle name="Comma 2 4 78 3" xfId="4870" xr:uid="{00000000-0005-0000-0000-000004130000}"/>
    <cellStyle name="Comma 2 4 78 3 2" xfId="4871" xr:uid="{00000000-0005-0000-0000-000005130000}"/>
    <cellStyle name="Comma 2 4 78 3 3" xfId="4872" xr:uid="{00000000-0005-0000-0000-000006130000}"/>
    <cellStyle name="Comma 2 4 78 4" xfId="4873" xr:uid="{00000000-0005-0000-0000-000007130000}"/>
    <cellStyle name="Comma 2 4 78 5" xfId="4874" xr:uid="{00000000-0005-0000-0000-000008130000}"/>
    <cellStyle name="Comma 2 4 79" xfId="4875" xr:uid="{00000000-0005-0000-0000-000009130000}"/>
    <cellStyle name="Comma 2 4 79 2" xfId="4876" xr:uid="{00000000-0005-0000-0000-00000A130000}"/>
    <cellStyle name="Comma 2 4 79 2 2" xfId="4877" xr:uid="{00000000-0005-0000-0000-00000B130000}"/>
    <cellStyle name="Comma 2 4 79 2 3" xfId="4878" xr:uid="{00000000-0005-0000-0000-00000C130000}"/>
    <cellStyle name="Comma 2 4 79 3" xfId="4879" xr:uid="{00000000-0005-0000-0000-00000D130000}"/>
    <cellStyle name="Comma 2 4 79 3 2" xfId="4880" xr:uid="{00000000-0005-0000-0000-00000E130000}"/>
    <cellStyle name="Comma 2 4 79 3 3" xfId="4881" xr:uid="{00000000-0005-0000-0000-00000F130000}"/>
    <cellStyle name="Comma 2 4 79 4" xfId="4882" xr:uid="{00000000-0005-0000-0000-000010130000}"/>
    <cellStyle name="Comma 2 4 79 5" xfId="4883" xr:uid="{00000000-0005-0000-0000-000011130000}"/>
    <cellStyle name="Comma 2 4 8" xfId="4884" xr:uid="{00000000-0005-0000-0000-000012130000}"/>
    <cellStyle name="Comma 2 4 8 2" xfId="4885" xr:uid="{00000000-0005-0000-0000-000013130000}"/>
    <cellStyle name="Comma 2 4 8 2 2" xfId="4886" xr:uid="{00000000-0005-0000-0000-000014130000}"/>
    <cellStyle name="Comma 2 4 8 2 3" xfId="4887" xr:uid="{00000000-0005-0000-0000-000015130000}"/>
    <cellStyle name="Comma 2 4 8 3" xfId="4888" xr:uid="{00000000-0005-0000-0000-000016130000}"/>
    <cellStyle name="Comma 2 4 8 3 2" xfId="4889" xr:uid="{00000000-0005-0000-0000-000017130000}"/>
    <cellStyle name="Comma 2 4 8 3 3" xfId="4890" xr:uid="{00000000-0005-0000-0000-000018130000}"/>
    <cellStyle name="Comma 2 4 8 4" xfId="4891" xr:uid="{00000000-0005-0000-0000-000019130000}"/>
    <cellStyle name="Comma 2 4 8 5" xfId="4892" xr:uid="{00000000-0005-0000-0000-00001A130000}"/>
    <cellStyle name="Comma 2 4 80" xfId="4893" xr:uid="{00000000-0005-0000-0000-00001B130000}"/>
    <cellStyle name="Comma 2 4 80 2" xfId="4894" xr:uid="{00000000-0005-0000-0000-00001C130000}"/>
    <cellStyle name="Comma 2 4 80 2 2" xfId="4895" xr:uid="{00000000-0005-0000-0000-00001D130000}"/>
    <cellStyle name="Comma 2 4 80 2 3" xfId="4896" xr:uid="{00000000-0005-0000-0000-00001E130000}"/>
    <cellStyle name="Comma 2 4 80 3" xfId="4897" xr:uid="{00000000-0005-0000-0000-00001F130000}"/>
    <cellStyle name="Comma 2 4 80 3 2" xfId="4898" xr:uid="{00000000-0005-0000-0000-000020130000}"/>
    <cellStyle name="Comma 2 4 80 3 3" xfId="4899" xr:uid="{00000000-0005-0000-0000-000021130000}"/>
    <cellStyle name="Comma 2 4 80 4" xfId="4900" xr:uid="{00000000-0005-0000-0000-000022130000}"/>
    <cellStyle name="Comma 2 4 80 5" xfId="4901" xr:uid="{00000000-0005-0000-0000-000023130000}"/>
    <cellStyle name="Comma 2 4 81" xfId="4902" xr:uid="{00000000-0005-0000-0000-000024130000}"/>
    <cellStyle name="Comma 2 4 81 2" xfId="4903" xr:uid="{00000000-0005-0000-0000-000025130000}"/>
    <cellStyle name="Comma 2 4 81 2 2" xfId="4904" xr:uid="{00000000-0005-0000-0000-000026130000}"/>
    <cellStyle name="Comma 2 4 81 2 3" xfId="4905" xr:uid="{00000000-0005-0000-0000-000027130000}"/>
    <cellStyle name="Comma 2 4 81 3" xfId="4906" xr:uid="{00000000-0005-0000-0000-000028130000}"/>
    <cellStyle name="Comma 2 4 81 3 2" xfId="4907" xr:uid="{00000000-0005-0000-0000-000029130000}"/>
    <cellStyle name="Comma 2 4 81 3 3" xfId="4908" xr:uid="{00000000-0005-0000-0000-00002A130000}"/>
    <cellStyle name="Comma 2 4 81 4" xfId="4909" xr:uid="{00000000-0005-0000-0000-00002B130000}"/>
    <cellStyle name="Comma 2 4 81 5" xfId="4910" xr:uid="{00000000-0005-0000-0000-00002C130000}"/>
    <cellStyle name="Comma 2 4 82" xfId="4911" xr:uid="{00000000-0005-0000-0000-00002D130000}"/>
    <cellStyle name="Comma 2 4 82 2" xfId="4912" xr:uid="{00000000-0005-0000-0000-00002E130000}"/>
    <cellStyle name="Comma 2 4 82 3" xfId="4913" xr:uid="{00000000-0005-0000-0000-00002F130000}"/>
    <cellStyle name="Comma 2 4 83" xfId="4914" xr:uid="{00000000-0005-0000-0000-000030130000}"/>
    <cellStyle name="Comma 2 4 83 2" xfId="4915" xr:uid="{00000000-0005-0000-0000-000031130000}"/>
    <cellStyle name="Comma 2 4 83 3" xfId="4916" xr:uid="{00000000-0005-0000-0000-000032130000}"/>
    <cellStyle name="Comma 2 4 84" xfId="4917" xr:uid="{00000000-0005-0000-0000-000033130000}"/>
    <cellStyle name="Comma 2 4 85" xfId="4918" xr:uid="{00000000-0005-0000-0000-000034130000}"/>
    <cellStyle name="Comma 2 4 9" xfId="4919" xr:uid="{00000000-0005-0000-0000-000035130000}"/>
    <cellStyle name="Comma 2 4 9 2" xfId="4920" xr:uid="{00000000-0005-0000-0000-000036130000}"/>
    <cellStyle name="Comma 2 4 9 2 2" xfId="4921" xr:uid="{00000000-0005-0000-0000-000037130000}"/>
    <cellStyle name="Comma 2 4 9 2 3" xfId="4922" xr:uid="{00000000-0005-0000-0000-000038130000}"/>
    <cellStyle name="Comma 2 4 9 3" xfId="4923" xr:uid="{00000000-0005-0000-0000-000039130000}"/>
    <cellStyle name="Comma 2 4 9 3 2" xfId="4924" xr:uid="{00000000-0005-0000-0000-00003A130000}"/>
    <cellStyle name="Comma 2 4 9 3 3" xfId="4925" xr:uid="{00000000-0005-0000-0000-00003B130000}"/>
    <cellStyle name="Comma 2 4 9 4" xfId="4926" xr:uid="{00000000-0005-0000-0000-00003C130000}"/>
    <cellStyle name="Comma 2 4 9 5" xfId="4927" xr:uid="{00000000-0005-0000-0000-00003D130000}"/>
    <cellStyle name="Comma 2 40" xfId="4928" xr:uid="{00000000-0005-0000-0000-00003E130000}"/>
    <cellStyle name="Comma 2 40 2" xfId="4929" xr:uid="{00000000-0005-0000-0000-00003F130000}"/>
    <cellStyle name="Comma 2 40 2 2" xfId="4930" xr:uid="{00000000-0005-0000-0000-000040130000}"/>
    <cellStyle name="Comma 2 40 2 3" xfId="4931" xr:uid="{00000000-0005-0000-0000-000041130000}"/>
    <cellStyle name="Comma 2 40 3" xfId="4932" xr:uid="{00000000-0005-0000-0000-000042130000}"/>
    <cellStyle name="Comma 2 40 3 2" xfId="4933" xr:uid="{00000000-0005-0000-0000-000043130000}"/>
    <cellStyle name="Comma 2 40 3 3" xfId="4934" xr:uid="{00000000-0005-0000-0000-000044130000}"/>
    <cellStyle name="Comma 2 40 4" xfId="4935" xr:uid="{00000000-0005-0000-0000-000045130000}"/>
    <cellStyle name="Comma 2 40 5" xfId="4936" xr:uid="{00000000-0005-0000-0000-000046130000}"/>
    <cellStyle name="Comma 2 41" xfId="4937" xr:uid="{00000000-0005-0000-0000-000047130000}"/>
    <cellStyle name="Comma 2 41 2" xfId="4938" xr:uid="{00000000-0005-0000-0000-000048130000}"/>
    <cellStyle name="Comma 2 41 2 2" xfId="4939" xr:uid="{00000000-0005-0000-0000-000049130000}"/>
    <cellStyle name="Comma 2 41 2 3" xfId="4940" xr:uid="{00000000-0005-0000-0000-00004A130000}"/>
    <cellStyle name="Comma 2 41 3" xfId="4941" xr:uid="{00000000-0005-0000-0000-00004B130000}"/>
    <cellStyle name="Comma 2 41 3 2" xfId="4942" xr:uid="{00000000-0005-0000-0000-00004C130000}"/>
    <cellStyle name="Comma 2 41 3 3" xfId="4943" xr:uid="{00000000-0005-0000-0000-00004D130000}"/>
    <cellStyle name="Comma 2 41 4" xfId="4944" xr:uid="{00000000-0005-0000-0000-00004E130000}"/>
    <cellStyle name="Comma 2 41 5" xfId="4945" xr:uid="{00000000-0005-0000-0000-00004F130000}"/>
    <cellStyle name="Comma 2 42" xfId="4946" xr:uid="{00000000-0005-0000-0000-000050130000}"/>
    <cellStyle name="Comma 2 42 2" xfId="4947" xr:uid="{00000000-0005-0000-0000-000051130000}"/>
    <cellStyle name="Comma 2 42 2 2" xfId="4948" xr:uid="{00000000-0005-0000-0000-000052130000}"/>
    <cellStyle name="Comma 2 42 2 3" xfId="4949" xr:uid="{00000000-0005-0000-0000-000053130000}"/>
    <cellStyle name="Comma 2 42 3" xfId="4950" xr:uid="{00000000-0005-0000-0000-000054130000}"/>
    <cellStyle name="Comma 2 42 3 2" xfId="4951" xr:uid="{00000000-0005-0000-0000-000055130000}"/>
    <cellStyle name="Comma 2 42 3 3" xfId="4952" xr:uid="{00000000-0005-0000-0000-000056130000}"/>
    <cellStyle name="Comma 2 42 4" xfId="4953" xr:uid="{00000000-0005-0000-0000-000057130000}"/>
    <cellStyle name="Comma 2 42 5" xfId="4954" xr:uid="{00000000-0005-0000-0000-000058130000}"/>
    <cellStyle name="Comma 2 43" xfId="4955" xr:uid="{00000000-0005-0000-0000-000059130000}"/>
    <cellStyle name="Comma 2 43 2" xfId="4956" xr:uid="{00000000-0005-0000-0000-00005A130000}"/>
    <cellStyle name="Comma 2 43 2 2" xfId="4957" xr:uid="{00000000-0005-0000-0000-00005B130000}"/>
    <cellStyle name="Comma 2 43 2 3" xfId="4958" xr:uid="{00000000-0005-0000-0000-00005C130000}"/>
    <cellStyle name="Comma 2 43 3" xfId="4959" xr:uid="{00000000-0005-0000-0000-00005D130000}"/>
    <cellStyle name="Comma 2 43 3 2" xfId="4960" xr:uid="{00000000-0005-0000-0000-00005E130000}"/>
    <cellStyle name="Comma 2 43 3 3" xfId="4961" xr:uid="{00000000-0005-0000-0000-00005F130000}"/>
    <cellStyle name="Comma 2 43 4" xfId="4962" xr:uid="{00000000-0005-0000-0000-000060130000}"/>
    <cellStyle name="Comma 2 43 5" xfId="4963" xr:uid="{00000000-0005-0000-0000-000061130000}"/>
    <cellStyle name="Comma 2 44" xfId="4964" xr:uid="{00000000-0005-0000-0000-000062130000}"/>
    <cellStyle name="Comma 2 44 2" xfId="4965" xr:uid="{00000000-0005-0000-0000-000063130000}"/>
    <cellStyle name="Comma 2 44 2 2" xfId="4966" xr:uid="{00000000-0005-0000-0000-000064130000}"/>
    <cellStyle name="Comma 2 44 2 3" xfId="4967" xr:uid="{00000000-0005-0000-0000-000065130000}"/>
    <cellStyle name="Comma 2 44 3" xfId="4968" xr:uid="{00000000-0005-0000-0000-000066130000}"/>
    <cellStyle name="Comma 2 44 3 2" xfId="4969" xr:uid="{00000000-0005-0000-0000-000067130000}"/>
    <cellStyle name="Comma 2 44 3 3" xfId="4970" xr:uid="{00000000-0005-0000-0000-000068130000}"/>
    <cellStyle name="Comma 2 44 4" xfId="4971" xr:uid="{00000000-0005-0000-0000-000069130000}"/>
    <cellStyle name="Comma 2 44 5" xfId="4972" xr:uid="{00000000-0005-0000-0000-00006A130000}"/>
    <cellStyle name="Comma 2 45" xfId="4973" xr:uid="{00000000-0005-0000-0000-00006B130000}"/>
    <cellStyle name="Comma 2 45 2" xfId="4974" xr:uid="{00000000-0005-0000-0000-00006C130000}"/>
    <cellStyle name="Comma 2 45 2 2" xfId="4975" xr:uid="{00000000-0005-0000-0000-00006D130000}"/>
    <cellStyle name="Comma 2 45 2 3" xfId="4976" xr:uid="{00000000-0005-0000-0000-00006E130000}"/>
    <cellStyle name="Comma 2 45 3" xfId="4977" xr:uid="{00000000-0005-0000-0000-00006F130000}"/>
    <cellStyle name="Comma 2 45 3 2" xfId="4978" xr:uid="{00000000-0005-0000-0000-000070130000}"/>
    <cellStyle name="Comma 2 45 3 3" xfId="4979" xr:uid="{00000000-0005-0000-0000-000071130000}"/>
    <cellStyle name="Comma 2 45 4" xfId="4980" xr:uid="{00000000-0005-0000-0000-000072130000}"/>
    <cellStyle name="Comma 2 45 5" xfId="4981" xr:uid="{00000000-0005-0000-0000-000073130000}"/>
    <cellStyle name="Comma 2 46" xfId="4982" xr:uid="{00000000-0005-0000-0000-000074130000}"/>
    <cellStyle name="Comma 2 46 2" xfId="4983" xr:uid="{00000000-0005-0000-0000-000075130000}"/>
    <cellStyle name="Comma 2 46 2 2" xfId="4984" xr:uid="{00000000-0005-0000-0000-000076130000}"/>
    <cellStyle name="Comma 2 46 2 3" xfId="4985" xr:uid="{00000000-0005-0000-0000-000077130000}"/>
    <cellStyle name="Comma 2 46 3" xfId="4986" xr:uid="{00000000-0005-0000-0000-000078130000}"/>
    <cellStyle name="Comma 2 46 3 2" xfId="4987" xr:uid="{00000000-0005-0000-0000-000079130000}"/>
    <cellStyle name="Comma 2 46 3 3" xfId="4988" xr:uid="{00000000-0005-0000-0000-00007A130000}"/>
    <cellStyle name="Comma 2 46 4" xfId="4989" xr:uid="{00000000-0005-0000-0000-00007B130000}"/>
    <cellStyle name="Comma 2 46 5" xfId="4990" xr:uid="{00000000-0005-0000-0000-00007C130000}"/>
    <cellStyle name="Comma 2 47" xfId="4991" xr:uid="{00000000-0005-0000-0000-00007D130000}"/>
    <cellStyle name="Comma 2 47 2" xfId="4992" xr:uid="{00000000-0005-0000-0000-00007E130000}"/>
    <cellStyle name="Comma 2 47 2 2" xfId="4993" xr:uid="{00000000-0005-0000-0000-00007F130000}"/>
    <cellStyle name="Comma 2 47 2 3" xfId="4994" xr:uid="{00000000-0005-0000-0000-000080130000}"/>
    <cellStyle name="Comma 2 47 3" xfId="4995" xr:uid="{00000000-0005-0000-0000-000081130000}"/>
    <cellStyle name="Comma 2 47 3 2" xfId="4996" xr:uid="{00000000-0005-0000-0000-000082130000}"/>
    <cellStyle name="Comma 2 47 3 3" xfId="4997" xr:uid="{00000000-0005-0000-0000-000083130000}"/>
    <cellStyle name="Comma 2 47 4" xfId="4998" xr:uid="{00000000-0005-0000-0000-000084130000}"/>
    <cellStyle name="Comma 2 47 5" xfId="4999" xr:uid="{00000000-0005-0000-0000-000085130000}"/>
    <cellStyle name="Comma 2 48" xfId="5000" xr:uid="{00000000-0005-0000-0000-000086130000}"/>
    <cellStyle name="Comma 2 48 2" xfId="5001" xr:uid="{00000000-0005-0000-0000-000087130000}"/>
    <cellStyle name="Comma 2 48 2 2" xfId="5002" xr:uid="{00000000-0005-0000-0000-000088130000}"/>
    <cellStyle name="Comma 2 48 2 3" xfId="5003" xr:uid="{00000000-0005-0000-0000-000089130000}"/>
    <cellStyle name="Comma 2 48 3" xfId="5004" xr:uid="{00000000-0005-0000-0000-00008A130000}"/>
    <cellStyle name="Comma 2 48 3 2" xfId="5005" xr:uid="{00000000-0005-0000-0000-00008B130000}"/>
    <cellStyle name="Comma 2 48 3 3" xfId="5006" xr:uid="{00000000-0005-0000-0000-00008C130000}"/>
    <cellStyle name="Comma 2 48 4" xfId="5007" xr:uid="{00000000-0005-0000-0000-00008D130000}"/>
    <cellStyle name="Comma 2 48 5" xfId="5008" xr:uid="{00000000-0005-0000-0000-00008E130000}"/>
    <cellStyle name="Comma 2 49" xfId="5009" xr:uid="{00000000-0005-0000-0000-00008F130000}"/>
    <cellStyle name="Comma 2 49 2" xfId="5010" xr:uid="{00000000-0005-0000-0000-000090130000}"/>
    <cellStyle name="Comma 2 49 2 2" xfId="5011" xr:uid="{00000000-0005-0000-0000-000091130000}"/>
    <cellStyle name="Comma 2 49 2 3" xfId="5012" xr:uid="{00000000-0005-0000-0000-000092130000}"/>
    <cellStyle name="Comma 2 49 3" xfId="5013" xr:uid="{00000000-0005-0000-0000-000093130000}"/>
    <cellStyle name="Comma 2 49 3 2" xfId="5014" xr:uid="{00000000-0005-0000-0000-000094130000}"/>
    <cellStyle name="Comma 2 49 3 3" xfId="5015" xr:uid="{00000000-0005-0000-0000-000095130000}"/>
    <cellStyle name="Comma 2 49 4" xfId="5016" xr:uid="{00000000-0005-0000-0000-000096130000}"/>
    <cellStyle name="Comma 2 49 5" xfId="5017" xr:uid="{00000000-0005-0000-0000-000097130000}"/>
    <cellStyle name="Comma 2 5" xfId="5018" xr:uid="{00000000-0005-0000-0000-000098130000}"/>
    <cellStyle name="Comma 2 5 2" xfId="5019" xr:uid="{00000000-0005-0000-0000-000099130000}"/>
    <cellStyle name="Comma 2 5 2 2" xfId="5020" xr:uid="{00000000-0005-0000-0000-00009A130000}"/>
    <cellStyle name="Comma 2 5 2 3" xfId="5021" xr:uid="{00000000-0005-0000-0000-00009B130000}"/>
    <cellStyle name="Comma 2 5 3" xfId="5022" xr:uid="{00000000-0005-0000-0000-00009C130000}"/>
    <cellStyle name="Comma 2 5 3 2" xfId="5023" xr:uid="{00000000-0005-0000-0000-00009D130000}"/>
    <cellStyle name="Comma 2 5 3 3" xfId="5024" xr:uid="{00000000-0005-0000-0000-00009E130000}"/>
    <cellStyle name="Comma 2 5 4" xfId="5025" xr:uid="{00000000-0005-0000-0000-00009F130000}"/>
    <cellStyle name="Comma 2 5 5" xfId="5026" xr:uid="{00000000-0005-0000-0000-0000A0130000}"/>
    <cellStyle name="Comma 2 50" xfId="5027" xr:uid="{00000000-0005-0000-0000-0000A1130000}"/>
    <cellStyle name="Comma 2 50 2" xfId="5028" xr:uid="{00000000-0005-0000-0000-0000A2130000}"/>
    <cellStyle name="Comma 2 50 2 2" xfId="5029" xr:uid="{00000000-0005-0000-0000-0000A3130000}"/>
    <cellStyle name="Comma 2 50 2 3" xfId="5030" xr:uid="{00000000-0005-0000-0000-0000A4130000}"/>
    <cellStyle name="Comma 2 50 3" xfId="5031" xr:uid="{00000000-0005-0000-0000-0000A5130000}"/>
    <cellStyle name="Comma 2 50 3 2" xfId="5032" xr:uid="{00000000-0005-0000-0000-0000A6130000}"/>
    <cellStyle name="Comma 2 50 3 3" xfId="5033" xr:uid="{00000000-0005-0000-0000-0000A7130000}"/>
    <cellStyle name="Comma 2 50 4" xfId="5034" xr:uid="{00000000-0005-0000-0000-0000A8130000}"/>
    <cellStyle name="Comma 2 50 5" xfId="5035" xr:uid="{00000000-0005-0000-0000-0000A9130000}"/>
    <cellStyle name="Comma 2 51" xfId="5036" xr:uid="{00000000-0005-0000-0000-0000AA130000}"/>
    <cellStyle name="Comma 2 51 2" xfId="5037" xr:uid="{00000000-0005-0000-0000-0000AB130000}"/>
    <cellStyle name="Comma 2 51 2 2" xfId="5038" xr:uid="{00000000-0005-0000-0000-0000AC130000}"/>
    <cellStyle name="Comma 2 51 2 3" xfId="5039" xr:uid="{00000000-0005-0000-0000-0000AD130000}"/>
    <cellStyle name="Comma 2 51 3" xfId="5040" xr:uid="{00000000-0005-0000-0000-0000AE130000}"/>
    <cellStyle name="Comma 2 51 3 2" xfId="5041" xr:uid="{00000000-0005-0000-0000-0000AF130000}"/>
    <cellStyle name="Comma 2 51 3 3" xfId="5042" xr:uid="{00000000-0005-0000-0000-0000B0130000}"/>
    <cellStyle name="Comma 2 51 4" xfId="5043" xr:uid="{00000000-0005-0000-0000-0000B1130000}"/>
    <cellStyle name="Comma 2 51 5" xfId="5044" xr:uid="{00000000-0005-0000-0000-0000B2130000}"/>
    <cellStyle name="Comma 2 52" xfId="5045" xr:uid="{00000000-0005-0000-0000-0000B3130000}"/>
    <cellStyle name="Comma 2 52 2" xfId="5046" xr:uid="{00000000-0005-0000-0000-0000B4130000}"/>
    <cellStyle name="Comma 2 52 2 2" xfId="5047" xr:uid="{00000000-0005-0000-0000-0000B5130000}"/>
    <cellStyle name="Comma 2 52 2 3" xfId="5048" xr:uid="{00000000-0005-0000-0000-0000B6130000}"/>
    <cellStyle name="Comma 2 52 3" xfId="5049" xr:uid="{00000000-0005-0000-0000-0000B7130000}"/>
    <cellStyle name="Comma 2 52 3 2" xfId="5050" xr:uid="{00000000-0005-0000-0000-0000B8130000}"/>
    <cellStyle name="Comma 2 52 3 3" xfId="5051" xr:uid="{00000000-0005-0000-0000-0000B9130000}"/>
    <cellStyle name="Comma 2 52 4" xfId="5052" xr:uid="{00000000-0005-0000-0000-0000BA130000}"/>
    <cellStyle name="Comma 2 52 5" xfId="5053" xr:uid="{00000000-0005-0000-0000-0000BB130000}"/>
    <cellStyle name="Comma 2 53" xfId="5054" xr:uid="{00000000-0005-0000-0000-0000BC130000}"/>
    <cellStyle name="Comma 2 53 2" xfId="5055" xr:uid="{00000000-0005-0000-0000-0000BD130000}"/>
    <cellStyle name="Comma 2 53 2 2" xfId="5056" xr:uid="{00000000-0005-0000-0000-0000BE130000}"/>
    <cellStyle name="Comma 2 53 2 3" xfId="5057" xr:uid="{00000000-0005-0000-0000-0000BF130000}"/>
    <cellStyle name="Comma 2 53 3" xfId="5058" xr:uid="{00000000-0005-0000-0000-0000C0130000}"/>
    <cellStyle name="Comma 2 53 3 2" xfId="5059" xr:uid="{00000000-0005-0000-0000-0000C1130000}"/>
    <cellStyle name="Comma 2 53 3 3" xfId="5060" xr:uid="{00000000-0005-0000-0000-0000C2130000}"/>
    <cellStyle name="Comma 2 53 4" xfId="5061" xr:uid="{00000000-0005-0000-0000-0000C3130000}"/>
    <cellStyle name="Comma 2 53 5" xfId="5062" xr:uid="{00000000-0005-0000-0000-0000C4130000}"/>
    <cellStyle name="Comma 2 54" xfId="5063" xr:uid="{00000000-0005-0000-0000-0000C5130000}"/>
    <cellStyle name="Comma 2 54 2" xfId="5064" xr:uid="{00000000-0005-0000-0000-0000C6130000}"/>
    <cellStyle name="Comma 2 54 2 2" xfId="5065" xr:uid="{00000000-0005-0000-0000-0000C7130000}"/>
    <cellStyle name="Comma 2 54 2 3" xfId="5066" xr:uid="{00000000-0005-0000-0000-0000C8130000}"/>
    <cellStyle name="Comma 2 54 3" xfId="5067" xr:uid="{00000000-0005-0000-0000-0000C9130000}"/>
    <cellStyle name="Comma 2 54 3 2" xfId="5068" xr:uid="{00000000-0005-0000-0000-0000CA130000}"/>
    <cellStyle name="Comma 2 54 3 3" xfId="5069" xr:uid="{00000000-0005-0000-0000-0000CB130000}"/>
    <cellStyle name="Comma 2 54 4" xfId="5070" xr:uid="{00000000-0005-0000-0000-0000CC130000}"/>
    <cellStyle name="Comma 2 54 5" xfId="5071" xr:uid="{00000000-0005-0000-0000-0000CD130000}"/>
    <cellStyle name="Comma 2 55" xfId="5072" xr:uid="{00000000-0005-0000-0000-0000CE130000}"/>
    <cellStyle name="Comma 2 55 2" xfId="5073" xr:uid="{00000000-0005-0000-0000-0000CF130000}"/>
    <cellStyle name="Comma 2 55 2 2" xfId="5074" xr:uid="{00000000-0005-0000-0000-0000D0130000}"/>
    <cellStyle name="Comma 2 55 2 3" xfId="5075" xr:uid="{00000000-0005-0000-0000-0000D1130000}"/>
    <cellStyle name="Comma 2 55 3" xfId="5076" xr:uid="{00000000-0005-0000-0000-0000D2130000}"/>
    <cellStyle name="Comma 2 55 3 2" xfId="5077" xr:uid="{00000000-0005-0000-0000-0000D3130000}"/>
    <cellStyle name="Comma 2 55 3 3" xfId="5078" xr:uid="{00000000-0005-0000-0000-0000D4130000}"/>
    <cellStyle name="Comma 2 55 4" xfId="5079" xr:uid="{00000000-0005-0000-0000-0000D5130000}"/>
    <cellStyle name="Comma 2 55 5" xfId="5080" xr:uid="{00000000-0005-0000-0000-0000D6130000}"/>
    <cellStyle name="Comma 2 56" xfId="5081" xr:uid="{00000000-0005-0000-0000-0000D7130000}"/>
    <cellStyle name="Comma 2 56 2" xfId="5082" xr:uid="{00000000-0005-0000-0000-0000D8130000}"/>
    <cellStyle name="Comma 2 56 2 2" xfId="5083" xr:uid="{00000000-0005-0000-0000-0000D9130000}"/>
    <cellStyle name="Comma 2 56 2 3" xfId="5084" xr:uid="{00000000-0005-0000-0000-0000DA130000}"/>
    <cellStyle name="Comma 2 56 3" xfId="5085" xr:uid="{00000000-0005-0000-0000-0000DB130000}"/>
    <cellStyle name="Comma 2 56 3 2" xfId="5086" xr:uid="{00000000-0005-0000-0000-0000DC130000}"/>
    <cellStyle name="Comma 2 56 3 3" xfId="5087" xr:uid="{00000000-0005-0000-0000-0000DD130000}"/>
    <cellStyle name="Comma 2 56 4" xfId="5088" xr:uid="{00000000-0005-0000-0000-0000DE130000}"/>
    <cellStyle name="Comma 2 56 5" xfId="5089" xr:uid="{00000000-0005-0000-0000-0000DF130000}"/>
    <cellStyle name="Comma 2 57" xfId="5090" xr:uid="{00000000-0005-0000-0000-0000E0130000}"/>
    <cellStyle name="Comma 2 57 2" xfId="5091" xr:uid="{00000000-0005-0000-0000-0000E1130000}"/>
    <cellStyle name="Comma 2 57 2 2" xfId="5092" xr:uid="{00000000-0005-0000-0000-0000E2130000}"/>
    <cellStyle name="Comma 2 57 2 3" xfId="5093" xr:uid="{00000000-0005-0000-0000-0000E3130000}"/>
    <cellStyle name="Comma 2 57 3" xfId="5094" xr:uid="{00000000-0005-0000-0000-0000E4130000}"/>
    <cellStyle name="Comma 2 57 3 2" xfId="5095" xr:uid="{00000000-0005-0000-0000-0000E5130000}"/>
    <cellStyle name="Comma 2 57 3 3" xfId="5096" xr:uid="{00000000-0005-0000-0000-0000E6130000}"/>
    <cellStyle name="Comma 2 57 4" xfId="5097" xr:uid="{00000000-0005-0000-0000-0000E7130000}"/>
    <cellStyle name="Comma 2 57 5" xfId="5098" xr:uid="{00000000-0005-0000-0000-0000E8130000}"/>
    <cellStyle name="Comma 2 58" xfId="5099" xr:uid="{00000000-0005-0000-0000-0000E9130000}"/>
    <cellStyle name="Comma 2 58 2" xfId="5100" xr:uid="{00000000-0005-0000-0000-0000EA130000}"/>
    <cellStyle name="Comma 2 58 2 2" xfId="5101" xr:uid="{00000000-0005-0000-0000-0000EB130000}"/>
    <cellStyle name="Comma 2 58 2 3" xfId="5102" xr:uid="{00000000-0005-0000-0000-0000EC130000}"/>
    <cellStyle name="Comma 2 58 3" xfId="5103" xr:uid="{00000000-0005-0000-0000-0000ED130000}"/>
    <cellStyle name="Comma 2 58 3 2" xfId="5104" xr:uid="{00000000-0005-0000-0000-0000EE130000}"/>
    <cellStyle name="Comma 2 58 3 3" xfId="5105" xr:uid="{00000000-0005-0000-0000-0000EF130000}"/>
    <cellStyle name="Comma 2 58 4" xfId="5106" xr:uid="{00000000-0005-0000-0000-0000F0130000}"/>
    <cellStyle name="Comma 2 58 5" xfId="5107" xr:uid="{00000000-0005-0000-0000-0000F1130000}"/>
    <cellStyle name="Comma 2 59" xfId="5108" xr:uid="{00000000-0005-0000-0000-0000F2130000}"/>
    <cellStyle name="Comma 2 59 2" xfId="5109" xr:uid="{00000000-0005-0000-0000-0000F3130000}"/>
    <cellStyle name="Comma 2 59 2 2" xfId="5110" xr:uid="{00000000-0005-0000-0000-0000F4130000}"/>
    <cellStyle name="Comma 2 59 2 3" xfId="5111" xr:uid="{00000000-0005-0000-0000-0000F5130000}"/>
    <cellStyle name="Comma 2 59 3" xfId="5112" xr:uid="{00000000-0005-0000-0000-0000F6130000}"/>
    <cellStyle name="Comma 2 59 3 2" xfId="5113" xr:uid="{00000000-0005-0000-0000-0000F7130000}"/>
    <cellStyle name="Comma 2 59 3 3" xfId="5114" xr:uid="{00000000-0005-0000-0000-0000F8130000}"/>
    <cellStyle name="Comma 2 59 4" xfId="5115" xr:uid="{00000000-0005-0000-0000-0000F9130000}"/>
    <cellStyle name="Comma 2 59 5" xfId="5116" xr:uid="{00000000-0005-0000-0000-0000FA130000}"/>
    <cellStyle name="Comma 2 6" xfId="5117" xr:uid="{00000000-0005-0000-0000-0000FB130000}"/>
    <cellStyle name="Comma 2 6 2" xfId="5118" xr:uid="{00000000-0005-0000-0000-0000FC130000}"/>
    <cellStyle name="Comma 2 6 2 2" xfId="5119" xr:uid="{00000000-0005-0000-0000-0000FD130000}"/>
    <cellStyle name="Comma 2 6 2 3" xfId="5120" xr:uid="{00000000-0005-0000-0000-0000FE130000}"/>
    <cellStyle name="Comma 2 6 3" xfId="5121" xr:uid="{00000000-0005-0000-0000-0000FF130000}"/>
    <cellStyle name="Comma 2 6 3 2" xfId="5122" xr:uid="{00000000-0005-0000-0000-000000140000}"/>
    <cellStyle name="Comma 2 6 3 3" xfId="5123" xr:uid="{00000000-0005-0000-0000-000001140000}"/>
    <cellStyle name="Comma 2 6 4" xfId="5124" xr:uid="{00000000-0005-0000-0000-000002140000}"/>
    <cellStyle name="Comma 2 6 5" xfId="5125" xr:uid="{00000000-0005-0000-0000-000003140000}"/>
    <cellStyle name="Comma 2 60" xfId="5126" xr:uid="{00000000-0005-0000-0000-000004140000}"/>
    <cellStyle name="Comma 2 60 2" xfId="5127" xr:uid="{00000000-0005-0000-0000-000005140000}"/>
    <cellStyle name="Comma 2 60 2 2" xfId="5128" xr:uid="{00000000-0005-0000-0000-000006140000}"/>
    <cellStyle name="Comma 2 60 2 3" xfId="5129" xr:uid="{00000000-0005-0000-0000-000007140000}"/>
    <cellStyle name="Comma 2 60 3" xfId="5130" xr:uid="{00000000-0005-0000-0000-000008140000}"/>
    <cellStyle name="Comma 2 60 3 2" xfId="5131" xr:uid="{00000000-0005-0000-0000-000009140000}"/>
    <cellStyle name="Comma 2 60 3 3" xfId="5132" xr:uid="{00000000-0005-0000-0000-00000A140000}"/>
    <cellStyle name="Comma 2 60 4" xfId="5133" xr:uid="{00000000-0005-0000-0000-00000B140000}"/>
    <cellStyle name="Comma 2 60 5" xfId="5134" xr:uid="{00000000-0005-0000-0000-00000C140000}"/>
    <cellStyle name="Comma 2 61" xfId="5135" xr:uid="{00000000-0005-0000-0000-00000D140000}"/>
    <cellStyle name="Comma 2 61 2" xfId="5136" xr:uid="{00000000-0005-0000-0000-00000E140000}"/>
    <cellStyle name="Comma 2 61 2 2" xfId="5137" xr:uid="{00000000-0005-0000-0000-00000F140000}"/>
    <cellStyle name="Comma 2 61 2 3" xfId="5138" xr:uid="{00000000-0005-0000-0000-000010140000}"/>
    <cellStyle name="Comma 2 61 3" xfId="5139" xr:uid="{00000000-0005-0000-0000-000011140000}"/>
    <cellStyle name="Comma 2 61 3 2" xfId="5140" xr:uid="{00000000-0005-0000-0000-000012140000}"/>
    <cellStyle name="Comma 2 61 3 3" xfId="5141" xr:uid="{00000000-0005-0000-0000-000013140000}"/>
    <cellStyle name="Comma 2 61 4" xfId="5142" xr:uid="{00000000-0005-0000-0000-000014140000}"/>
    <cellStyle name="Comma 2 61 5" xfId="5143" xr:uid="{00000000-0005-0000-0000-000015140000}"/>
    <cellStyle name="Comma 2 62" xfId="5144" xr:uid="{00000000-0005-0000-0000-000016140000}"/>
    <cellStyle name="Comma 2 62 2" xfId="5145" xr:uid="{00000000-0005-0000-0000-000017140000}"/>
    <cellStyle name="Comma 2 62 2 2" xfId="5146" xr:uid="{00000000-0005-0000-0000-000018140000}"/>
    <cellStyle name="Comma 2 62 2 3" xfId="5147" xr:uid="{00000000-0005-0000-0000-000019140000}"/>
    <cellStyle name="Comma 2 62 3" xfId="5148" xr:uid="{00000000-0005-0000-0000-00001A140000}"/>
    <cellStyle name="Comma 2 62 3 2" xfId="5149" xr:uid="{00000000-0005-0000-0000-00001B140000}"/>
    <cellStyle name="Comma 2 62 3 3" xfId="5150" xr:uid="{00000000-0005-0000-0000-00001C140000}"/>
    <cellStyle name="Comma 2 62 4" xfId="5151" xr:uid="{00000000-0005-0000-0000-00001D140000}"/>
    <cellStyle name="Comma 2 62 5" xfId="5152" xr:uid="{00000000-0005-0000-0000-00001E140000}"/>
    <cellStyle name="Comma 2 63" xfId="5153" xr:uid="{00000000-0005-0000-0000-00001F140000}"/>
    <cellStyle name="Comma 2 63 2" xfId="5154" xr:uid="{00000000-0005-0000-0000-000020140000}"/>
    <cellStyle name="Comma 2 63 2 2" xfId="5155" xr:uid="{00000000-0005-0000-0000-000021140000}"/>
    <cellStyle name="Comma 2 63 2 3" xfId="5156" xr:uid="{00000000-0005-0000-0000-000022140000}"/>
    <cellStyle name="Comma 2 63 3" xfId="5157" xr:uid="{00000000-0005-0000-0000-000023140000}"/>
    <cellStyle name="Comma 2 63 3 2" xfId="5158" xr:uid="{00000000-0005-0000-0000-000024140000}"/>
    <cellStyle name="Comma 2 63 3 3" xfId="5159" xr:uid="{00000000-0005-0000-0000-000025140000}"/>
    <cellStyle name="Comma 2 63 4" xfId="5160" xr:uid="{00000000-0005-0000-0000-000026140000}"/>
    <cellStyle name="Comma 2 63 5" xfId="5161" xr:uid="{00000000-0005-0000-0000-000027140000}"/>
    <cellStyle name="Comma 2 64" xfId="5162" xr:uid="{00000000-0005-0000-0000-000028140000}"/>
    <cellStyle name="Comma 2 64 2" xfId="5163" xr:uid="{00000000-0005-0000-0000-000029140000}"/>
    <cellStyle name="Comma 2 64 2 2" xfId="5164" xr:uid="{00000000-0005-0000-0000-00002A140000}"/>
    <cellStyle name="Comma 2 64 2 3" xfId="5165" xr:uid="{00000000-0005-0000-0000-00002B140000}"/>
    <cellStyle name="Comma 2 64 3" xfId="5166" xr:uid="{00000000-0005-0000-0000-00002C140000}"/>
    <cellStyle name="Comma 2 64 3 2" xfId="5167" xr:uid="{00000000-0005-0000-0000-00002D140000}"/>
    <cellStyle name="Comma 2 64 3 3" xfId="5168" xr:uid="{00000000-0005-0000-0000-00002E140000}"/>
    <cellStyle name="Comma 2 64 4" xfId="5169" xr:uid="{00000000-0005-0000-0000-00002F140000}"/>
    <cellStyle name="Comma 2 64 5" xfId="5170" xr:uid="{00000000-0005-0000-0000-000030140000}"/>
    <cellStyle name="Comma 2 65" xfId="5171" xr:uid="{00000000-0005-0000-0000-000031140000}"/>
    <cellStyle name="Comma 2 65 2" xfId="5172" xr:uid="{00000000-0005-0000-0000-000032140000}"/>
    <cellStyle name="Comma 2 65 2 2" xfId="5173" xr:uid="{00000000-0005-0000-0000-000033140000}"/>
    <cellStyle name="Comma 2 65 2 3" xfId="5174" xr:uid="{00000000-0005-0000-0000-000034140000}"/>
    <cellStyle name="Comma 2 65 3" xfId="5175" xr:uid="{00000000-0005-0000-0000-000035140000}"/>
    <cellStyle name="Comma 2 65 3 2" xfId="5176" xr:uid="{00000000-0005-0000-0000-000036140000}"/>
    <cellStyle name="Comma 2 65 3 3" xfId="5177" xr:uid="{00000000-0005-0000-0000-000037140000}"/>
    <cellStyle name="Comma 2 65 4" xfId="5178" xr:uid="{00000000-0005-0000-0000-000038140000}"/>
    <cellStyle name="Comma 2 65 5" xfId="5179" xr:uid="{00000000-0005-0000-0000-000039140000}"/>
    <cellStyle name="Comma 2 66" xfId="5180" xr:uid="{00000000-0005-0000-0000-00003A140000}"/>
    <cellStyle name="Comma 2 66 2" xfId="5181" xr:uid="{00000000-0005-0000-0000-00003B140000}"/>
    <cellStyle name="Comma 2 66 2 2" xfId="5182" xr:uid="{00000000-0005-0000-0000-00003C140000}"/>
    <cellStyle name="Comma 2 66 2 3" xfId="5183" xr:uid="{00000000-0005-0000-0000-00003D140000}"/>
    <cellStyle name="Comma 2 66 3" xfId="5184" xr:uid="{00000000-0005-0000-0000-00003E140000}"/>
    <cellStyle name="Comma 2 66 3 2" xfId="5185" xr:uid="{00000000-0005-0000-0000-00003F140000}"/>
    <cellStyle name="Comma 2 66 3 3" xfId="5186" xr:uid="{00000000-0005-0000-0000-000040140000}"/>
    <cellStyle name="Comma 2 66 4" xfId="5187" xr:uid="{00000000-0005-0000-0000-000041140000}"/>
    <cellStyle name="Comma 2 66 5" xfId="5188" xr:uid="{00000000-0005-0000-0000-000042140000}"/>
    <cellStyle name="Comma 2 67" xfId="5189" xr:uid="{00000000-0005-0000-0000-000043140000}"/>
    <cellStyle name="Comma 2 67 2" xfId="5190" xr:uid="{00000000-0005-0000-0000-000044140000}"/>
    <cellStyle name="Comma 2 67 2 2" xfId="5191" xr:uid="{00000000-0005-0000-0000-000045140000}"/>
    <cellStyle name="Comma 2 67 2 3" xfId="5192" xr:uid="{00000000-0005-0000-0000-000046140000}"/>
    <cellStyle name="Comma 2 67 3" xfId="5193" xr:uid="{00000000-0005-0000-0000-000047140000}"/>
    <cellStyle name="Comma 2 67 3 2" xfId="5194" xr:uid="{00000000-0005-0000-0000-000048140000}"/>
    <cellStyle name="Comma 2 67 3 3" xfId="5195" xr:uid="{00000000-0005-0000-0000-000049140000}"/>
    <cellStyle name="Comma 2 67 4" xfId="5196" xr:uid="{00000000-0005-0000-0000-00004A140000}"/>
    <cellStyle name="Comma 2 67 5" xfId="5197" xr:uid="{00000000-0005-0000-0000-00004B140000}"/>
    <cellStyle name="Comma 2 68" xfId="5198" xr:uid="{00000000-0005-0000-0000-00004C140000}"/>
    <cellStyle name="Comma 2 68 2" xfId="5199" xr:uid="{00000000-0005-0000-0000-00004D140000}"/>
    <cellStyle name="Comma 2 68 2 2" xfId="5200" xr:uid="{00000000-0005-0000-0000-00004E140000}"/>
    <cellStyle name="Comma 2 68 2 3" xfId="5201" xr:uid="{00000000-0005-0000-0000-00004F140000}"/>
    <cellStyle name="Comma 2 68 3" xfId="5202" xr:uid="{00000000-0005-0000-0000-000050140000}"/>
    <cellStyle name="Comma 2 68 3 2" xfId="5203" xr:uid="{00000000-0005-0000-0000-000051140000}"/>
    <cellStyle name="Comma 2 68 3 3" xfId="5204" xr:uid="{00000000-0005-0000-0000-000052140000}"/>
    <cellStyle name="Comma 2 68 4" xfId="5205" xr:uid="{00000000-0005-0000-0000-000053140000}"/>
    <cellStyle name="Comma 2 68 5" xfId="5206" xr:uid="{00000000-0005-0000-0000-000054140000}"/>
    <cellStyle name="Comma 2 69" xfId="5207" xr:uid="{00000000-0005-0000-0000-000055140000}"/>
    <cellStyle name="Comma 2 69 2" xfId="5208" xr:uid="{00000000-0005-0000-0000-000056140000}"/>
    <cellStyle name="Comma 2 69 2 2" xfId="5209" xr:uid="{00000000-0005-0000-0000-000057140000}"/>
    <cellStyle name="Comma 2 69 2 3" xfId="5210" xr:uid="{00000000-0005-0000-0000-000058140000}"/>
    <cellStyle name="Comma 2 69 3" xfId="5211" xr:uid="{00000000-0005-0000-0000-000059140000}"/>
    <cellStyle name="Comma 2 69 3 2" xfId="5212" xr:uid="{00000000-0005-0000-0000-00005A140000}"/>
    <cellStyle name="Comma 2 69 3 3" xfId="5213" xr:uid="{00000000-0005-0000-0000-00005B140000}"/>
    <cellStyle name="Comma 2 69 4" xfId="5214" xr:uid="{00000000-0005-0000-0000-00005C140000}"/>
    <cellStyle name="Comma 2 69 5" xfId="5215" xr:uid="{00000000-0005-0000-0000-00005D140000}"/>
    <cellStyle name="Comma 2 7" xfId="5216" xr:uid="{00000000-0005-0000-0000-00005E140000}"/>
    <cellStyle name="Comma 2 7 2" xfId="5217" xr:uid="{00000000-0005-0000-0000-00005F140000}"/>
    <cellStyle name="Comma 2 7 2 2" xfId="5218" xr:uid="{00000000-0005-0000-0000-000060140000}"/>
    <cellStyle name="Comma 2 7 2 3" xfId="5219" xr:uid="{00000000-0005-0000-0000-000061140000}"/>
    <cellStyle name="Comma 2 7 3" xfId="5220" xr:uid="{00000000-0005-0000-0000-000062140000}"/>
    <cellStyle name="Comma 2 7 3 2" xfId="5221" xr:uid="{00000000-0005-0000-0000-000063140000}"/>
    <cellStyle name="Comma 2 7 3 3" xfId="5222" xr:uid="{00000000-0005-0000-0000-000064140000}"/>
    <cellStyle name="Comma 2 7 4" xfId="5223" xr:uid="{00000000-0005-0000-0000-000065140000}"/>
    <cellStyle name="Comma 2 7 5" xfId="5224" xr:uid="{00000000-0005-0000-0000-000066140000}"/>
    <cellStyle name="Comma 2 70" xfId="5225" xr:uid="{00000000-0005-0000-0000-000067140000}"/>
    <cellStyle name="Comma 2 70 2" xfId="5226" xr:uid="{00000000-0005-0000-0000-000068140000}"/>
    <cellStyle name="Comma 2 70 2 2" xfId="5227" xr:uid="{00000000-0005-0000-0000-000069140000}"/>
    <cellStyle name="Comma 2 70 2 3" xfId="5228" xr:uid="{00000000-0005-0000-0000-00006A140000}"/>
    <cellStyle name="Comma 2 70 3" xfId="5229" xr:uid="{00000000-0005-0000-0000-00006B140000}"/>
    <cellStyle name="Comma 2 70 3 2" xfId="5230" xr:uid="{00000000-0005-0000-0000-00006C140000}"/>
    <cellStyle name="Comma 2 70 3 3" xfId="5231" xr:uid="{00000000-0005-0000-0000-00006D140000}"/>
    <cellStyle name="Comma 2 70 4" xfId="5232" xr:uid="{00000000-0005-0000-0000-00006E140000}"/>
    <cellStyle name="Comma 2 70 5" xfId="5233" xr:uid="{00000000-0005-0000-0000-00006F140000}"/>
    <cellStyle name="Comma 2 71" xfId="5234" xr:uid="{00000000-0005-0000-0000-000070140000}"/>
    <cellStyle name="Comma 2 71 2" xfId="5235" xr:uid="{00000000-0005-0000-0000-000071140000}"/>
    <cellStyle name="Comma 2 71 2 2" xfId="5236" xr:uid="{00000000-0005-0000-0000-000072140000}"/>
    <cellStyle name="Comma 2 71 2 3" xfId="5237" xr:uid="{00000000-0005-0000-0000-000073140000}"/>
    <cellStyle name="Comma 2 71 3" xfId="5238" xr:uid="{00000000-0005-0000-0000-000074140000}"/>
    <cellStyle name="Comma 2 71 3 2" xfId="5239" xr:uid="{00000000-0005-0000-0000-000075140000}"/>
    <cellStyle name="Comma 2 71 3 3" xfId="5240" xr:uid="{00000000-0005-0000-0000-000076140000}"/>
    <cellStyle name="Comma 2 71 4" xfId="5241" xr:uid="{00000000-0005-0000-0000-000077140000}"/>
    <cellStyle name="Comma 2 71 5" xfId="5242" xr:uid="{00000000-0005-0000-0000-000078140000}"/>
    <cellStyle name="Comma 2 72" xfId="5243" xr:uid="{00000000-0005-0000-0000-000079140000}"/>
    <cellStyle name="Comma 2 72 2" xfId="5244" xr:uid="{00000000-0005-0000-0000-00007A140000}"/>
    <cellStyle name="Comma 2 72 2 2" xfId="5245" xr:uid="{00000000-0005-0000-0000-00007B140000}"/>
    <cellStyle name="Comma 2 72 2 3" xfId="5246" xr:uid="{00000000-0005-0000-0000-00007C140000}"/>
    <cellStyle name="Comma 2 72 3" xfId="5247" xr:uid="{00000000-0005-0000-0000-00007D140000}"/>
    <cellStyle name="Comma 2 72 3 2" xfId="5248" xr:uid="{00000000-0005-0000-0000-00007E140000}"/>
    <cellStyle name="Comma 2 72 3 3" xfId="5249" xr:uid="{00000000-0005-0000-0000-00007F140000}"/>
    <cellStyle name="Comma 2 72 4" xfId="5250" xr:uid="{00000000-0005-0000-0000-000080140000}"/>
    <cellStyle name="Comma 2 72 5" xfId="5251" xr:uid="{00000000-0005-0000-0000-000081140000}"/>
    <cellStyle name="Comma 2 73" xfId="5252" xr:uid="{00000000-0005-0000-0000-000082140000}"/>
    <cellStyle name="Comma 2 73 2" xfId="5253" xr:uid="{00000000-0005-0000-0000-000083140000}"/>
    <cellStyle name="Comma 2 73 2 2" xfId="5254" xr:uid="{00000000-0005-0000-0000-000084140000}"/>
    <cellStyle name="Comma 2 73 2 3" xfId="5255" xr:uid="{00000000-0005-0000-0000-000085140000}"/>
    <cellStyle name="Comma 2 73 3" xfId="5256" xr:uid="{00000000-0005-0000-0000-000086140000}"/>
    <cellStyle name="Comma 2 73 3 2" xfId="5257" xr:uid="{00000000-0005-0000-0000-000087140000}"/>
    <cellStyle name="Comma 2 73 3 3" xfId="5258" xr:uid="{00000000-0005-0000-0000-000088140000}"/>
    <cellStyle name="Comma 2 73 4" xfId="5259" xr:uid="{00000000-0005-0000-0000-000089140000}"/>
    <cellStyle name="Comma 2 73 5" xfId="5260" xr:uid="{00000000-0005-0000-0000-00008A140000}"/>
    <cellStyle name="Comma 2 74" xfId="5261" xr:uid="{00000000-0005-0000-0000-00008B140000}"/>
    <cellStyle name="Comma 2 74 2" xfId="5262" xr:uid="{00000000-0005-0000-0000-00008C140000}"/>
    <cellStyle name="Comma 2 74 2 2" xfId="5263" xr:uid="{00000000-0005-0000-0000-00008D140000}"/>
    <cellStyle name="Comma 2 74 2 3" xfId="5264" xr:uid="{00000000-0005-0000-0000-00008E140000}"/>
    <cellStyle name="Comma 2 74 3" xfId="5265" xr:uid="{00000000-0005-0000-0000-00008F140000}"/>
    <cellStyle name="Comma 2 74 3 2" xfId="5266" xr:uid="{00000000-0005-0000-0000-000090140000}"/>
    <cellStyle name="Comma 2 74 3 3" xfId="5267" xr:uid="{00000000-0005-0000-0000-000091140000}"/>
    <cellStyle name="Comma 2 74 4" xfId="5268" xr:uid="{00000000-0005-0000-0000-000092140000}"/>
    <cellStyle name="Comma 2 74 5" xfId="5269" xr:uid="{00000000-0005-0000-0000-000093140000}"/>
    <cellStyle name="Comma 2 75" xfId="5270" xr:uid="{00000000-0005-0000-0000-000094140000}"/>
    <cellStyle name="Comma 2 75 2" xfId="5271" xr:uid="{00000000-0005-0000-0000-000095140000}"/>
    <cellStyle name="Comma 2 75 2 2" xfId="5272" xr:uid="{00000000-0005-0000-0000-000096140000}"/>
    <cellStyle name="Comma 2 75 2 3" xfId="5273" xr:uid="{00000000-0005-0000-0000-000097140000}"/>
    <cellStyle name="Comma 2 75 3" xfId="5274" xr:uid="{00000000-0005-0000-0000-000098140000}"/>
    <cellStyle name="Comma 2 75 3 2" xfId="5275" xr:uid="{00000000-0005-0000-0000-000099140000}"/>
    <cellStyle name="Comma 2 75 3 3" xfId="5276" xr:uid="{00000000-0005-0000-0000-00009A140000}"/>
    <cellStyle name="Comma 2 75 4" xfId="5277" xr:uid="{00000000-0005-0000-0000-00009B140000}"/>
    <cellStyle name="Comma 2 75 5" xfId="5278" xr:uid="{00000000-0005-0000-0000-00009C140000}"/>
    <cellStyle name="Comma 2 76" xfId="5279" xr:uid="{00000000-0005-0000-0000-00009D140000}"/>
    <cellStyle name="Comma 2 76 2" xfId="5280" xr:uid="{00000000-0005-0000-0000-00009E140000}"/>
    <cellStyle name="Comma 2 76 2 2" xfId="5281" xr:uid="{00000000-0005-0000-0000-00009F140000}"/>
    <cellStyle name="Comma 2 76 2 3" xfId="5282" xr:uid="{00000000-0005-0000-0000-0000A0140000}"/>
    <cellStyle name="Comma 2 76 3" xfId="5283" xr:uid="{00000000-0005-0000-0000-0000A1140000}"/>
    <cellStyle name="Comma 2 76 3 2" xfId="5284" xr:uid="{00000000-0005-0000-0000-0000A2140000}"/>
    <cellStyle name="Comma 2 76 3 3" xfId="5285" xr:uid="{00000000-0005-0000-0000-0000A3140000}"/>
    <cellStyle name="Comma 2 76 4" xfId="5286" xr:uid="{00000000-0005-0000-0000-0000A4140000}"/>
    <cellStyle name="Comma 2 76 5" xfId="5287" xr:uid="{00000000-0005-0000-0000-0000A5140000}"/>
    <cellStyle name="Comma 2 77" xfId="5288" xr:uid="{00000000-0005-0000-0000-0000A6140000}"/>
    <cellStyle name="Comma 2 77 2" xfId="5289" xr:uid="{00000000-0005-0000-0000-0000A7140000}"/>
    <cellStyle name="Comma 2 77 2 2" xfId="5290" xr:uid="{00000000-0005-0000-0000-0000A8140000}"/>
    <cellStyle name="Comma 2 77 2 3" xfId="5291" xr:uid="{00000000-0005-0000-0000-0000A9140000}"/>
    <cellStyle name="Comma 2 77 3" xfId="5292" xr:uid="{00000000-0005-0000-0000-0000AA140000}"/>
    <cellStyle name="Comma 2 77 3 2" xfId="5293" xr:uid="{00000000-0005-0000-0000-0000AB140000}"/>
    <cellStyle name="Comma 2 77 3 3" xfId="5294" xr:uid="{00000000-0005-0000-0000-0000AC140000}"/>
    <cellStyle name="Comma 2 77 4" xfId="5295" xr:uid="{00000000-0005-0000-0000-0000AD140000}"/>
    <cellStyle name="Comma 2 77 5" xfId="5296" xr:uid="{00000000-0005-0000-0000-0000AE140000}"/>
    <cellStyle name="Comma 2 78" xfId="5297" xr:uid="{00000000-0005-0000-0000-0000AF140000}"/>
    <cellStyle name="Comma 2 78 2" xfId="5298" xr:uid="{00000000-0005-0000-0000-0000B0140000}"/>
    <cellStyle name="Comma 2 78 2 2" xfId="5299" xr:uid="{00000000-0005-0000-0000-0000B1140000}"/>
    <cellStyle name="Comma 2 78 2 3" xfId="5300" xr:uid="{00000000-0005-0000-0000-0000B2140000}"/>
    <cellStyle name="Comma 2 78 3" xfId="5301" xr:uid="{00000000-0005-0000-0000-0000B3140000}"/>
    <cellStyle name="Comma 2 78 3 2" xfId="5302" xr:uid="{00000000-0005-0000-0000-0000B4140000}"/>
    <cellStyle name="Comma 2 78 3 3" xfId="5303" xr:uid="{00000000-0005-0000-0000-0000B5140000}"/>
    <cellStyle name="Comma 2 78 4" xfId="5304" xr:uid="{00000000-0005-0000-0000-0000B6140000}"/>
    <cellStyle name="Comma 2 78 5" xfId="5305" xr:uid="{00000000-0005-0000-0000-0000B7140000}"/>
    <cellStyle name="Comma 2 79" xfId="5306" xr:uid="{00000000-0005-0000-0000-0000B8140000}"/>
    <cellStyle name="Comma 2 79 2" xfId="5307" xr:uid="{00000000-0005-0000-0000-0000B9140000}"/>
    <cellStyle name="Comma 2 79 2 2" xfId="5308" xr:uid="{00000000-0005-0000-0000-0000BA140000}"/>
    <cellStyle name="Comma 2 79 2 3" xfId="5309" xr:uid="{00000000-0005-0000-0000-0000BB140000}"/>
    <cellStyle name="Comma 2 79 3" xfId="5310" xr:uid="{00000000-0005-0000-0000-0000BC140000}"/>
    <cellStyle name="Comma 2 79 3 2" xfId="5311" xr:uid="{00000000-0005-0000-0000-0000BD140000}"/>
    <cellStyle name="Comma 2 79 3 3" xfId="5312" xr:uid="{00000000-0005-0000-0000-0000BE140000}"/>
    <cellStyle name="Comma 2 79 4" xfId="5313" xr:uid="{00000000-0005-0000-0000-0000BF140000}"/>
    <cellStyle name="Comma 2 79 5" xfId="5314" xr:uid="{00000000-0005-0000-0000-0000C0140000}"/>
    <cellStyle name="Comma 2 8" xfId="5315" xr:uid="{00000000-0005-0000-0000-0000C1140000}"/>
    <cellStyle name="Comma 2 8 2" xfId="5316" xr:uid="{00000000-0005-0000-0000-0000C2140000}"/>
    <cellStyle name="Comma 2 8 2 2" xfId="5317" xr:uid="{00000000-0005-0000-0000-0000C3140000}"/>
    <cellStyle name="Comma 2 8 2 3" xfId="5318" xr:uid="{00000000-0005-0000-0000-0000C4140000}"/>
    <cellStyle name="Comma 2 8 3" xfId="5319" xr:uid="{00000000-0005-0000-0000-0000C5140000}"/>
    <cellStyle name="Comma 2 8 3 2" xfId="5320" xr:uid="{00000000-0005-0000-0000-0000C6140000}"/>
    <cellStyle name="Comma 2 8 3 3" xfId="5321" xr:uid="{00000000-0005-0000-0000-0000C7140000}"/>
    <cellStyle name="Comma 2 8 4" xfId="5322" xr:uid="{00000000-0005-0000-0000-0000C8140000}"/>
    <cellStyle name="Comma 2 8 5" xfId="5323" xr:uid="{00000000-0005-0000-0000-0000C9140000}"/>
    <cellStyle name="Comma 2 80" xfId="5324" xr:uid="{00000000-0005-0000-0000-0000CA140000}"/>
    <cellStyle name="Comma 2 80 2" xfId="5325" xr:uid="{00000000-0005-0000-0000-0000CB140000}"/>
    <cellStyle name="Comma 2 80 2 2" xfId="5326" xr:uid="{00000000-0005-0000-0000-0000CC140000}"/>
    <cellStyle name="Comma 2 80 2 3" xfId="5327" xr:uid="{00000000-0005-0000-0000-0000CD140000}"/>
    <cellStyle name="Comma 2 80 3" xfId="5328" xr:uid="{00000000-0005-0000-0000-0000CE140000}"/>
    <cellStyle name="Comma 2 80 3 2" xfId="5329" xr:uid="{00000000-0005-0000-0000-0000CF140000}"/>
    <cellStyle name="Comma 2 80 3 3" xfId="5330" xr:uid="{00000000-0005-0000-0000-0000D0140000}"/>
    <cellStyle name="Comma 2 80 4" xfId="5331" xr:uid="{00000000-0005-0000-0000-0000D1140000}"/>
    <cellStyle name="Comma 2 80 5" xfId="5332" xr:uid="{00000000-0005-0000-0000-0000D2140000}"/>
    <cellStyle name="Comma 2 81" xfId="5333" xr:uid="{00000000-0005-0000-0000-0000D3140000}"/>
    <cellStyle name="Comma 2 81 2" xfId="5334" xr:uid="{00000000-0005-0000-0000-0000D4140000}"/>
    <cellStyle name="Comma 2 81 2 2" xfId="5335" xr:uid="{00000000-0005-0000-0000-0000D5140000}"/>
    <cellStyle name="Comma 2 81 2 3" xfId="5336" xr:uid="{00000000-0005-0000-0000-0000D6140000}"/>
    <cellStyle name="Comma 2 81 3" xfId="5337" xr:uid="{00000000-0005-0000-0000-0000D7140000}"/>
    <cellStyle name="Comma 2 81 3 2" xfId="5338" xr:uid="{00000000-0005-0000-0000-0000D8140000}"/>
    <cellStyle name="Comma 2 81 3 3" xfId="5339" xr:uid="{00000000-0005-0000-0000-0000D9140000}"/>
    <cellStyle name="Comma 2 81 4" xfId="5340" xr:uid="{00000000-0005-0000-0000-0000DA140000}"/>
    <cellStyle name="Comma 2 81 5" xfId="5341" xr:uid="{00000000-0005-0000-0000-0000DB140000}"/>
    <cellStyle name="Comma 2 82" xfId="5342" xr:uid="{00000000-0005-0000-0000-0000DC140000}"/>
    <cellStyle name="Comma 2 82 2" xfId="5343" xr:uid="{00000000-0005-0000-0000-0000DD140000}"/>
    <cellStyle name="Comma 2 82 2 2" xfId="5344" xr:uid="{00000000-0005-0000-0000-0000DE140000}"/>
    <cellStyle name="Comma 2 82 2 3" xfId="5345" xr:uid="{00000000-0005-0000-0000-0000DF140000}"/>
    <cellStyle name="Comma 2 82 3" xfId="5346" xr:uid="{00000000-0005-0000-0000-0000E0140000}"/>
    <cellStyle name="Comma 2 82 3 2" xfId="5347" xr:uid="{00000000-0005-0000-0000-0000E1140000}"/>
    <cellStyle name="Comma 2 82 3 3" xfId="5348" xr:uid="{00000000-0005-0000-0000-0000E2140000}"/>
    <cellStyle name="Comma 2 82 4" xfId="5349" xr:uid="{00000000-0005-0000-0000-0000E3140000}"/>
    <cellStyle name="Comma 2 82 5" xfId="5350" xr:uid="{00000000-0005-0000-0000-0000E4140000}"/>
    <cellStyle name="Comma 2 83" xfId="5351" xr:uid="{00000000-0005-0000-0000-0000E5140000}"/>
    <cellStyle name="Comma 2 83 2" xfId="5352" xr:uid="{00000000-0005-0000-0000-0000E6140000}"/>
    <cellStyle name="Comma 2 83 2 2" xfId="5353" xr:uid="{00000000-0005-0000-0000-0000E7140000}"/>
    <cellStyle name="Comma 2 83 2 3" xfId="5354" xr:uid="{00000000-0005-0000-0000-0000E8140000}"/>
    <cellStyle name="Comma 2 83 3" xfId="5355" xr:uid="{00000000-0005-0000-0000-0000E9140000}"/>
    <cellStyle name="Comma 2 83 3 2" xfId="5356" xr:uid="{00000000-0005-0000-0000-0000EA140000}"/>
    <cellStyle name="Comma 2 83 3 3" xfId="5357" xr:uid="{00000000-0005-0000-0000-0000EB140000}"/>
    <cellStyle name="Comma 2 83 4" xfId="5358" xr:uid="{00000000-0005-0000-0000-0000EC140000}"/>
    <cellStyle name="Comma 2 83 5" xfId="5359" xr:uid="{00000000-0005-0000-0000-0000ED140000}"/>
    <cellStyle name="Comma 2 84" xfId="5360" xr:uid="{00000000-0005-0000-0000-0000EE140000}"/>
    <cellStyle name="Comma 2 84 2" xfId="5361" xr:uid="{00000000-0005-0000-0000-0000EF140000}"/>
    <cellStyle name="Comma 2 84 2 2" xfId="5362" xr:uid="{00000000-0005-0000-0000-0000F0140000}"/>
    <cellStyle name="Comma 2 84 2 3" xfId="5363" xr:uid="{00000000-0005-0000-0000-0000F1140000}"/>
    <cellStyle name="Comma 2 84 3" xfId="5364" xr:uid="{00000000-0005-0000-0000-0000F2140000}"/>
    <cellStyle name="Comma 2 84 3 2" xfId="5365" xr:uid="{00000000-0005-0000-0000-0000F3140000}"/>
    <cellStyle name="Comma 2 84 3 3" xfId="5366" xr:uid="{00000000-0005-0000-0000-0000F4140000}"/>
    <cellStyle name="Comma 2 84 4" xfId="5367" xr:uid="{00000000-0005-0000-0000-0000F5140000}"/>
    <cellStyle name="Comma 2 84 5" xfId="5368" xr:uid="{00000000-0005-0000-0000-0000F6140000}"/>
    <cellStyle name="Comma 2 85" xfId="5369" xr:uid="{00000000-0005-0000-0000-0000F7140000}"/>
    <cellStyle name="Comma 2 85 2" xfId="5370" xr:uid="{00000000-0005-0000-0000-0000F8140000}"/>
    <cellStyle name="Comma 2 85 3" xfId="5371" xr:uid="{00000000-0005-0000-0000-0000F9140000}"/>
    <cellStyle name="Comma 2 86" xfId="5372" xr:uid="{00000000-0005-0000-0000-0000FA140000}"/>
    <cellStyle name="Comma 2 86 2" xfId="5373" xr:uid="{00000000-0005-0000-0000-0000FB140000}"/>
    <cellStyle name="Comma 2 86 3" xfId="5374" xr:uid="{00000000-0005-0000-0000-0000FC140000}"/>
    <cellStyle name="Comma 2 87" xfId="5375" xr:uid="{00000000-0005-0000-0000-0000FD140000}"/>
    <cellStyle name="Comma 2 88" xfId="5376" xr:uid="{00000000-0005-0000-0000-0000FE140000}"/>
    <cellStyle name="Comma 2 9" xfId="5377" xr:uid="{00000000-0005-0000-0000-0000FF140000}"/>
    <cellStyle name="Comma 2 9 2" xfId="5378" xr:uid="{00000000-0005-0000-0000-000000150000}"/>
    <cellStyle name="Comma 2 9 2 2" xfId="5379" xr:uid="{00000000-0005-0000-0000-000001150000}"/>
    <cellStyle name="Comma 2 9 2 3" xfId="5380" xr:uid="{00000000-0005-0000-0000-000002150000}"/>
    <cellStyle name="Comma 2 9 3" xfId="5381" xr:uid="{00000000-0005-0000-0000-000003150000}"/>
    <cellStyle name="Comma 2 9 3 2" xfId="5382" xr:uid="{00000000-0005-0000-0000-000004150000}"/>
    <cellStyle name="Comma 2 9 3 3" xfId="5383" xr:uid="{00000000-0005-0000-0000-000005150000}"/>
    <cellStyle name="Comma 2 9 4" xfId="5384" xr:uid="{00000000-0005-0000-0000-000006150000}"/>
    <cellStyle name="Comma 2 9 5" xfId="5385" xr:uid="{00000000-0005-0000-0000-000007150000}"/>
    <cellStyle name="Comma 3" xfId="5386" xr:uid="{00000000-0005-0000-0000-000008150000}"/>
    <cellStyle name="Comma 3 2" xfId="5387" xr:uid="{00000000-0005-0000-0000-000009150000}"/>
    <cellStyle name="Comma 3 2 2" xfId="5388" xr:uid="{00000000-0005-0000-0000-00000A150000}"/>
    <cellStyle name="Comma 3 3" xfId="5389" xr:uid="{00000000-0005-0000-0000-00000B150000}"/>
    <cellStyle name="Comma 4" xfId="5390" xr:uid="{00000000-0005-0000-0000-00000C150000}"/>
    <cellStyle name="Comma 4 10" xfId="5391" xr:uid="{00000000-0005-0000-0000-00000D150000}"/>
    <cellStyle name="Comma 4 10 2" xfId="5392" xr:uid="{00000000-0005-0000-0000-00000E150000}"/>
    <cellStyle name="Comma 4 10 2 2" xfId="5393" xr:uid="{00000000-0005-0000-0000-00000F150000}"/>
    <cellStyle name="Comma 4 10 2 3" xfId="5394" xr:uid="{00000000-0005-0000-0000-000010150000}"/>
    <cellStyle name="Comma 4 10 3" xfId="5395" xr:uid="{00000000-0005-0000-0000-000011150000}"/>
    <cellStyle name="Comma 4 10 3 2" xfId="5396" xr:uid="{00000000-0005-0000-0000-000012150000}"/>
    <cellStyle name="Comma 4 10 3 3" xfId="5397" xr:uid="{00000000-0005-0000-0000-000013150000}"/>
    <cellStyle name="Comma 4 10 4" xfId="5398" xr:uid="{00000000-0005-0000-0000-000014150000}"/>
    <cellStyle name="Comma 4 10 5" xfId="5399" xr:uid="{00000000-0005-0000-0000-000015150000}"/>
    <cellStyle name="Comma 4 11" xfId="5400" xr:uid="{00000000-0005-0000-0000-000016150000}"/>
    <cellStyle name="Comma 4 11 2" xfId="5401" xr:uid="{00000000-0005-0000-0000-000017150000}"/>
    <cellStyle name="Comma 4 11 2 2" xfId="5402" xr:uid="{00000000-0005-0000-0000-000018150000}"/>
    <cellStyle name="Comma 4 11 2 3" xfId="5403" xr:uid="{00000000-0005-0000-0000-000019150000}"/>
    <cellStyle name="Comma 4 11 3" xfId="5404" xr:uid="{00000000-0005-0000-0000-00001A150000}"/>
    <cellStyle name="Comma 4 11 3 2" xfId="5405" xr:uid="{00000000-0005-0000-0000-00001B150000}"/>
    <cellStyle name="Comma 4 11 3 3" xfId="5406" xr:uid="{00000000-0005-0000-0000-00001C150000}"/>
    <cellStyle name="Comma 4 11 4" xfId="5407" xr:uid="{00000000-0005-0000-0000-00001D150000}"/>
    <cellStyle name="Comma 4 11 5" xfId="5408" xr:uid="{00000000-0005-0000-0000-00001E150000}"/>
    <cellStyle name="Comma 4 12" xfId="5409" xr:uid="{00000000-0005-0000-0000-00001F150000}"/>
    <cellStyle name="Comma 4 12 2" xfId="5410" xr:uid="{00000000-0005-0000-0000-000020150000}"/>
    <cellStyle name="Comma 4 12 2 2" xfId="5411" xr:uid="{00000000-0005-0000-0000-000021150000}"/>
    <cellStyle name="Comma 4 12 2 3" xfId="5412" xr:uid="{00000000-0005-0000-0000-000022150000}"/>
    <cellStyle name="Comma 4 12 3" xfId="5413" xr:uid="{00000000-0005-0000-0000-000023150000}"/>
    <cellStyle name="Comma 4 12 3 2" xfId="5414" xr:uid="{00000000-0005-0000-0000-000024150000}"/>
    <cellStyle name="Comma 4 12 3 3" xfId="5415" xr:uid="{00000000-0005-0000-0000-000025150000}"/>
    <cellStyle name="Comma 4 12 4" xfId="5416" xr:uid="{00000000-0005-0000-0000-000026150000}"/>
    <cellStyle name="Comma 4 12 5" xfId="5417" xr:uid="{00000000-0005-0000-0000-000027150000}"/>
    <cellStyle name="Comma 4 13" xfId="5418" xr:uid="{00000000-0005-0000-0000-000028150000}"/>
    <cellStyle name="Comma 4 13 2" xfId="5419" xr:uid="{00000000-0005-0000-0000-000029150000}"/>
    <cellStyle name="Comma 4 13 2 2" xfId="5420" xr:uid="{00000000-0005-0000-0000-00002A150000}"/>
    <cellStyle name="Comma 4 13 2 3" xfId="5421" xr:uid="{00000000-0005-0000-0000-00002B150000}"/>
    <cellStyle name="Comma 4 13 3" xfId="5422" xr:uid="{00000000-0005-0000-0000-00002C150000}"/>
    <cellStyle name="Comma 4 13 3 2" xfId="5423" xr:uid="{00000000-0005-0000-0000-00002D150000}"/>
    <cellStyle name="Comma 4 13 3 3" xfId="5424" xr:uid="{00000000-0005-0000-0000-00002E150000}"/>
    <cellStyle name="Comma 4 13 4" xfId="5425" xr:uid="{00000000-0005-0000-0000-00002F150000}"/>
    <cellStyle name="Comma 4 13 5" xfId="5426" xr:uid="{00000000-0005-0000-0000-000030150000}"/>
    <cellStyle name="Comma 4 14" xfId="5427" xr:uid="{00000000-0005-0000-0000-000031150000}"/>
    <cellStyle name="Comma 4 14 2" xfId="5428" xr:uid="{00000000-0005-0000-0000-000032150000}"/>
    <cellStyle name="Comma 4 14 2 2" xfId="5429" xr:uid="{00000000-0005-0000-0000-000033150000}"/>
    <cellStyle name="Comma 4 14 2 3" xfId="5430" xr:uid="{00000000-0005-0000-0000-000034150000}"/>
    <cellStyle name="Comma 4 14 3" xfId="5431" xr:uid="{00000000-0005-0000-0000-000035150000}"/>
    <cellStyle name="Comma 4 14 3 2" xfId="5432" xr:uid="{00000000-0005-0000-0000-000036150000}"/>
    <cellStyle name="Comma 4 14 3 3" xfId="5433" xr:uid="{00000000-0005-0000-0000-000037150000}"/>
    <cellStyle name="Comma 4 14 4" xfId="5434" xr:uid="{00000000-0005-0000-0000-000038150000}"/>
    <cellStyle name="Comma 4 14 5" xfId="5435" xr:uid="{00000000-0005-0000-0000-000039150000}"/>
    <cellStyle name="Comma 4 15" xfId="5436" xr:uid="{00000000-0005-0000-0000-00003A150000}"/>
    <cellStyle name="Comma 4 15 2" xfId="5437" xr:uid="{00000000-0005-0000-0000-00003B150000}"/>
    <cellStyle name="Comma 4 15 2 2" xfId="5438" xr:uid="{00000000-0005-0000-0000-00003C150000}"/>
    <cellStyle name="Comma 4 15 2 3" xfId="5439" xr:uid="{00000000-0005-0000-0000-00003D150000}"/>
    <cellStyle name="Comma 4 15 3" xfId="5440" xr:uid="{00000000-0005-0000-0000-00003E150000}"/>
    <cellStyle name="Comma 4 15 3 2" xfId="5441" xr:uid="{00000000-0005-0000-0000-00003F150000}"/>
    <cellStyle name="Comma 4 15 3 3" xfId="5442" xr:uid="{00000000-0005-0000-0000-000040150000}"/>
    <cellStyle name="Comma 4 15 4" xfId="5443" xr:uid="{00000000-0005-0000-0000-000041150000}"/>
    <cellStyle name="Comma 4 15 5" xfId="5444" xr:uid="{00000000-0005-0000-0000-000042150000}"/>
    <cellStyle name="Comma 4 16" xfId="5445" xr:uid="{00000000-0005-0000-0000-000043150000}"/>
    <cellStyle name="Comma 4 16 2" xfId="5446" xr:uid="{00000000-0005-0000-0000-000044150000}"/>
    <cellStyle name="Comma 4 16 2 2" xfId="5447" xr:uid="{00000000-0005-0000-0000-000045150000}"/>
    <cellStyle name="Comma 4 16 2 3" xfId="5448" xr:uid="{00000000-0005-0000-0000-000046150000}"/>
    <cellStyle name="Comma 4 16 3" xfId="5449" xr:uid="{00000000-0005-0000-0000-000047150000}"/>
    <cellStyle name="Comma 4 16 3 2" xfId="5450" xr:uid="{00000000-0005-0000-0000-000048150000}"/>
    <cellStyle name="Comma 4 16 3 3" xfId="5451" xr:uid="{00000000-0005-0000-0000-000049150000}"/>
    <cellStyle name="Comma 4 16 4" xfId="5452" xr:uid="{00000000-0005-0000-0000-00004A150000}"/>
    <cellStyle name="Comma 4 16 5" xfId="5453" xr:uid="{00000000-0005-0000-0000-00004B150000}"/>
    <cellStyle name="Comma 4 17" xfId="5454" xr:uid="{00000000-0005-0000-0000-00004C150000}"/>
    <cellStyle name="Comma 4 17 2" xfId="5455" xr:uid="{00000000-0005-0000-0000-00004D150000}"/>
    <cellStyle name="Comma 4 17 2 2" xfId="5456" xr:uid="{00000000-0005-0000-0000-00004E150000}"/>
    <cellStyle name="Comma 4 17 2 3" xfId="5457" xr:uid="{00000000-0005-0000-0000-00004F150000}"/>
    <cellStyle name="Comma 4 17 3" xfId="5458" xr:uid="{00000000-0005-0000-0000-000050150000}"/>
    <cellStyle name="Comma 4 17 3 2" xfId="5459" xr:uid="{00000000-0005-0000-0000-000051150000}"/>
    <cellStyle name="Comma 4 17 3 3" xfId="5460" xr:uid="{00000000-0005-0000-0000-000052150000}"/>
    <cellStyle name="Comma 4 17 4" xfId="5461" xr:uid="{00000000-0005-0000-0000-000053150000}"/>
    <cellStyle name="Comma 4 17 5" xfId="5462" xr:uid="{00000000-0005-0000-0000-000054150000}"/>
    <cellStyle name="Comma 4 18" xfId="5463" xr:uid="{00000000-0005-0000-0000-000055150000}"/>
    <cellStyle name="Comma 4 18 2" xfId="5464" xr:uid="{00000000-0005-0000-0000-000056150000}"/>
    <cellStyle name="Comma 4 18 2 2" xfId="5465" xr:uid="{00000000-0005-0000-0000-000057150000}"/>
    <cellStyle name="Comma 4 18 2 3" xfId="5466" xr:uid="{00000000-0005-0000-0000-000058150000}"/>
    <cellStyle name="Comma 4 18 3" xfId="5467" xr:uid="{00000000-0005-0000-0000-000059150000}"/>
    <cellStyle name="Comma 4 18 3 2" xfId="5468" xr:uid="{00000000-0005-0000-0000-00005A150000}"/>
    <cellStyle name="Comma 4 18 3 3" xfId="5469" xr:uid="{00000000-0005-0000-0000-00005B150000}"/>
    <cellStyle name="Comma 4 18 4" xfId="5470" xr:uid="{00000000-0005-0000-0000-00005C150000}"/>
    <cellStyle name="Comma 4 18 5" xfId="5471" xr:uid="{00000000-0005-0000-0000-00005D150000}"/>
    <cellStyle name="Comma 4 19" xfId="5472" xr:uid="{00000000-0005-0000-0000-00005E150000}"/>
    <cellStyle name="Comma 4 19 2" xfId="5473" xr:uid="{00000000-0005-0000-0000-00005F150000}"/>
    <cellStyle name="Comma 4 19 2 2" xfId="5474" xr:uid="{00000000-0005-0000-0000-000060150000}"/>
    <cellStyle name="Comma 4 19 2 3" xfId="5475" xr:uid="{00000000-0005-0000-0000-000061150000}"/>
    <cellStyle name="Comma 4 19 3" xfId="5476" xr:uid="{00000000-0005-0000-0000-000062150000}"/>
    <cellStyle name="Comma 4 19 3 2" xfId="5477" xr:uid="{00000000-0005-0000-0000-000063150000}"/>
    <cellStyle name="Comma 4 19 3 3" xfId="5478" xr:uid="{00000000-0005-0000-0000-000064150000}"/>
    <cellStyle name="Comma 4 19 4" xfId="5479" xr:uid="{00000000-0005-0000-0000-000065150000}"/>
    <cellStyle name="Comma 4 19 5" xfId="5480" xr:uid="{00000000-0005-0000-0000-000066150000}"/>
    <cellStyle name="Comma 4 2" xfId="5481" xr:uid="{00000000-0005-0000-0000-000067150000}"/>
    <cellStyle name="Comma 4 2 10" xfId="5482" xr:uid="{00000000-0005-0000-0000-000068150000}"/>
    <cellStyle name="Comma 4 2 10 2" xfId="5483" xr:uid="{00000000-0005-0000-0000-000069150000}"/>
    <cellStyle name="Comma 4 2 10 2 2" xfId="5484" xr:uid="{00000000-0005-0000-0000-00006A150000}"/>
    <cellStyle name="Comma 4 2 10 2 3" xfId="5485" xr:uid="{00000000-0005-0000-0000-00006B150000}"/>
    <cellStyle name="Comma 4 2 10 3" xfId="5486" xr:uid="{00000000-0005-0000-0000-00006C150000}"/>
    <cellStyle name="Comma 4 2 10 3 2" xfId="5487" xr:uid="{00000000-0005-0000-0000-00006D150000}"/>
    <cellStyle name="Comma 4 2 10 3 3" xfId="5488" xr:uid="{00000000-0005-0000-0000-00006E150000}"/>
    <cellStyle name="Comma 4 2 10 4" xfId="5489" xr:uid="{00000000-0005-0000-0000-00006F150000}"/>
    <cellStyle name="Comma 4 2 10 5" xfId="5490" xr:uid="{00000000-0005-0000-0000-000070150000}"/>
    <cellStyle name="Comma 4 2 11" xfId="5491" xr:uid="{00000000-0005-0000-0000-000071150000}"/>
    <cellStyle name="Comma 4 2 11 2" xfId="5492" xr:uid="{00000000-0005-0000-0000-000072150000}"/>
    <cellStyle name="Comma 4 2 11 2 2" xfId="5493" xr:uid="{00000000-0005-0000-0000-000073150000}"/>
    <cellStyle name="Comma 4 2 11 2 3" xfId="5494" xr:uid="{00000000-0005-0000-0000-000074150000}"/>
    <cellStyle name="Comma 4 2 11 3" xfId="5495" xr:uid="{00000000-0005-0000-0000-000075150000}"/>
    <cellStyle name="Comma 4 2 11 3 2" xfId="5496" xr:uid="{00000000-0005-0000-0000-000076150000}"/>
    <cellStyle name="Comma 4 2 11 3 3" xfId="5497" xr:uid="{00000000-0005-0000-0000-000077150000}"/>
    <cellStyle name="Comma 4 2 11 4" xfId="5498" xr:uid="{00000000-0005-0000-0000-000078150000}"/>
    <cellStyle name="Comma 4 2 11 5" xfId="5499" xr:uid="{00000000-0005-0000-0000-000079150000}"/>
    <cellStyle name="Comma 4 2 12" xfId="5500" xr:uid="{00000000-0005-0000-0000-00007A150000}"/>
    <cellStyle name="Comma 4 2 12 2" xfId="5501" xr:uid="{00000000-0005-0000-0000-00007B150000}"/>
    <cellStyle name="Comma 4 2 12 2 2" xfId="5502" xr:uid="{00000000-0005-0000-0000-00007C150000}"/>
    <cellStyle name="Comma 4 2 12 2 3" xfId="5503" xr:uid="{00000000-0005-0000-0000-00007D150000}"/>
    <cellStyle name="Comma 4 2 12 3" xfId="5504" xr:uid="{00000000-0005-0000-0000-00007E150000}"/>
    <cellStyle name="Comma 4 2 12 3 2" xfId="5505" xr:uid="{00000000-0005-0000-0000-00007F150000}"/>
    <cellStyle name="Comma 4 2 12 3 3" xfId="5506" xr:uid="{00000000-0005-0000-0000-000080150000}"/>
    <cellStyle name="Comma 4 2 12 4" xfId="5507" xr:uid="{00000000-0005-0000-0000-000081150000}"/>
    <cellStyle name="Comma 4 2 12 5" xfId="5508" xr:uid="{00000000-0005-0000-0000-000082150000}"/>
    <cellStyle name="Comma 4 2 13" xfId="5509" xr:uid="{00000000-0005-0000-0000-000083150000}"/>
    <cellStyle name="Comma 4 2 13 2" xfId="5510" xr:uid="{00000000-0005-0000-0000-000084150000}"/>
    <cellStyle name="Comma 4 2 13 2 2" xfId="5511" xr:uid="{00000000-0005-0000-0000-000085150000}"/>
    <cellStyle name="Comma 4 2 13 2 3" xfId="5512" xr:uid="{00000000-0005-0000-0000-000086150000}"/>
    <cellStyle name="Comma 4 2 13 3" xfId="5513" xr:uid="{00000000-0005-0000-0000-000087150000}"/>
    <cellStyle name="Comma 4 2 13 3 2" xfId="5514" xr:uid="{00000000-0005-0000-0000-000088150000}"/>
    <cellStyle name="Comma 4 2 13 3 3" xfId="5515" xr:uid="{00000000-0005-0000-0000-000089150000}"/>
    <cellStyle name="Comma 4 2 13 4" xfId="5516" xr:uid="{00000000-0005-0000-0000-00008A150000}"/>
    <cellStyle name="Comma 4 2 13 5" xfId="5517" xr:uid="{00000000-0005-0000-0000-00008B150000}"/>
    <cellStyle name="Comma 4 2 14" xfId="5518" xr:uid="{00000000-0005-0000-0000-00008C150000}"/>
    <cellStyle name="Comma 4 2 14 2" xfId="5519" xr:uid="{00000000-0005-0000-0000-00008D150000}"/>
    <cellStyle name="Comma 4 2 14 2 2" xfId="5520" xr:uid="{00000000-0005-0000-0000-00008E150000}"/>
    <cellStyle name="Comma 4 2 14 2 3" xfId="5521" xr:uid="{00000000-0005-0000-0000-00008F150000}"/>
    <cellStyle name="Comma 4 2 14 3" xfId="5522" xr:uid="{00000000-0005-0000-0000-000090150000}"/>
    <cellStyle name="Comma 4 2 14 3 2" xfId="5523" xr:uid="{00000000-0005-0000-0000-000091150000}"/>
    <cellStyle name="Comma 4 2 14 3 3" xfId="5524" xr:uid="{00000000-0005-0000-0000-000092150000}"/>
    <cellStyle name="Comma 4 2 14 4" xfId="5525" xr:uid="{00000000-0005-0000-0000-000093150000}"/>
    <cellStyle name="Comma 4 2 14 5" xfId="5526" xr:uid="{00000000-0005-0000-0000-000094150000}"/>
    <cellStyle name="Comma 4 2 15" xfId="5527" xr:uid="{00000000-0005-0000-0000-000095150000}"/>
    <cellStyle name="Comma 4 2 15 2" xfId="5528" xr:uid="{00000000-0005-0000-0000-000096150000}"/>
    <cellStyle name="Comma 4 2 15 2 2" xfId="5529" xr:uid="{00000000-0005-0000-0000-000097150000}"/>
    <cellStyle name="Comma 4 2 15 2 3" xfId="5530" xr:uid="{00000000-0005-0000-0000-000098150000}"/>
    <cellStyle name="Comma 4 2 15 3" xfId="5531" xr:uid="{00000000-0005-0000-0000-000099150000}"/>
    <cellStyle name="Comma 4 2 15 3 2" xfId="5532" xr:uid="{00000000-0005-0000-0000-00009A150000}"/>
    <cellStyle name="Comma 4 2 15 3 3" xfId="5533" xr:uid="{00000000-0005-0000-0000-00009B150000}"/>
    <cellStyle name="Comma 4 2 15 4" xfId="5534" xr:uid="{00000000-0005-0000-0000-00009C150000}"/>
    <cellStyle name="Comma 4 2 15 5" xfId="5535" xr:uid="{00000000-0005-0000-0000-00009D150000}"/>
    <cellStyle name="Comma 4 2 16" xfId="5536" xr:uid="{00000000-0005-0000-0000-00009E150000}"/>
    <cellStyle name="Comma 4 2 16 2" xfId="5537" xr:uid="{00000000-0005-0000-0000-00009F150000}"/>
    <cellStyle name="Comma 4 2 16 2 2" xfId="5538" xr:uid="{00000000-0005-0000-0000-0000A0150000}"/>
    <cellStyle name="Comma 4 2 16 2 3" xfId="5539" xr:uid="{00000000-0005-0000-0000-0000A1150000}"/>
    <cellStyle name="Comma 4 2 16 3" xfId="5540" xr:uid="{00000000-0005-0000-0000-0000A2150000}"/>
    <cellStyle name="Comma 4 2 16 3 2" xfId="5541" xr:uid="{00000000-0005-0000-0000-0000A3150000}"/>
    <cellStyle name="Comma 4 2 16 3 3" xfId="5542" xr:uid="{00000000-0005-0000-0000-0000A4150000}"/>
    <cellStyle name="Comma 4 2 16 4" xfId="5543" xr:uid="{00000000-0005-0000-0000-0000A5150000}"/>
    <cellStyle name="Comma 4 2 16 5" xfId="5544" xr:uid="{00000000-0005-0000-0000-0000A6150000}"/>
    <cellStyle name="Comma 4 2 17" xfId="5545" xr:uid="{00000000-0005-0000-0000-0000A7150000}"/>
    <cellStyle name="Comma 4 2 17 2" xfId="5546" xr:uid="{00000000-0005-0000-0000-0000A8150000}"/>
    <cellStyle name="Comma 4 2 17 2 2" xfId="5547" xr:uid="{00000000-0005-0000-0000-0000A9150000}"/>
    <cellStyle name="Comma 4 2 17 2 3" xfId="5548" xr:uid="{00000000-0005-0000-0000-0000AA150000}"/>
    <cellStyle name="Comma 4 2 17 3" xfId="5549" xr:uid="{00000000-0005-0000-0000-0000AB150000}"/>
    <cellStyle name="Comma 4 2 17 3 2" xfId="5550" xr:uid="{00000000-0005-0000-0000-0000AC150000}"/>
    <cellStyle name="Comma 4 2 17 3 3" xfId="5551" xr:uid="{00000000-0005-0000-0000-0000AD150000}"/>
    <cellStyle name="Comma 4 2 17 4" xfId="5552" xr:uid="{00000000-0005-0000-0000-0000AE150000}"/>
    <cellStyle name="Comma 4 2 17 5" xfId="5553" xr:uid="{00000000-0005-0000-0000-0000AF150000}"/>
    <cellStyle name="Comma 4 2 18" xfId="5554" xr:uid="{00000000-0005-0000-0000-0000B0150000}"/>
    <cellStyle name="Comma 4 2 18 2" xfId="5555" xr:uid="{00000000-0005-0000-0000-0000B1150000}"/>
    <cellStyle name="Comma 4 2 18 2 2" xfId="5556" xr:uid="{00000000-0005-0000-0000-0000B2150000}"/>
    <cellStyle name="Comma 4 2 18 2 3" xfId="5557" xr:uid="{00000000-0005-0000-0000-0000B3150000}"/>
    <cellStyle name="Comma 4 2 18 3" xfId="5558" xr:uid="{00000000-0005-0000-0000-0000B4150000}"/>
    <cellStyle name="Comma 4 2 18 3 2" xfId="5559" xr:uid="{00000000-0005-0000-0000-0000B5150000}"/>
    <cellStyle name="Comma 4 2 18 3 3" xfId="5560" xr:uid="{00000000-0005-0000-0000-0000B6150000}"/>
    <cellStyle name="Comma 4 2 18 4" xfId="5561" xr:uid="{00000000-0005-0000-0000-0000B7150000}"/>
    <cellStyle name="Comma 4 2 18 5" xfId="5562" xr:uid="{00000000-0005-0000-0000-0000B8150000}"/>
    <cellStyle name="Comma 4 2 19" xfId="5563" xr:uid="{00000000-0005-0000-0000-0000B9150000}"/>
    <cellStyle name="Comma 4 2 19 2" xfId="5564" xr:uid="{00000000-0005-0000-0000-0000BA150000}"/>
    <cellStyle name="Comma 4 2 19 2 2" xfId="5565" xr:uid="{00000000-0005-0000-0000-0000BB150000}"/>
    <cellStyle name="Comma 4 2 19 2 3" xfId="5566" xr:uid="{00000000-0005-0000-0000-0000BC150000}"/>
    <cellStyle name="Comma 4 2 19 3" xfId="5567" xr:uid="{00000000-0005-0000-0000-0000BD150000}"/>
    <cellStyle name="Comma 4 2 19 3 2" xfId="5568" xr:uid="{00000000-0005-0000-0000-0000BE150000}"/>
    <cellStyle name="Comma 4 2 19 3 3" xfId="5569" xr:uid="{00000000-0005-0000-0000-0000BF150000}"/>
    <cellStyle name="Comma 4 2 19 4" xfId="5570" xr:uid="{00000000-0005-0000-0000-0000C0150000}"/>
    <cellStyle name="Comma 4 2 19 5" xfId="5571" xr:uid="{00000000-0005-0000-0000-0000C1150000}"/>
    <cellStyle name="Comma 4 2 2" xfId="5572" xr:uid="{00000000-0005-0000-0000-0000C2150000}"/>
    <cellStyle name="Comma 4 2 2 2" xfId="5573" xr:uid="{00000000-0005-0000-0000-0000C3150000}"/>
    <cellStyle name="Comma 4 2 2 2 2" xfId="5574" xr:uid="{00000000-0005-0000-0000-0000C4150000}"/>
    <cellStyle name="Comma 4 2 2 2 3" xfId="5575" xr:uid="{00000000-0005-0000-0000-0000C5150000}"/>
    <cellStyle name="Comma 4 2 2 3" xfId="5576" xr:uid="{00000000-0005-0000-0000-0000C6150000}"/>
    <cellStyle name="Comma 4 2 2 3 2" xfId="5577" xr:uid="{00000000-0005-0000-0000-0000C7150000}"/>
    <cellStyle name="Comma 4 2 2 3 3" xfId="5578" xr:uid="{00000000-0005-0000-0000-0000C8150000}"/>
    <cellStyle name="Comma 4 2 2 4" xfId="5579" xr:uid="{00000000-0005-0000-0000-0000C9150000}"/>
    <cellStyle name="Comma 4 2 2 5" xfId="5580" xr:uid="{00000000-0005-0000-0000-0000CA150000}"/>
    <cellStyle name="Comma 4 2 20" xfId="5581" xr:uid="{00000000-0005-0000-0000-0000CB150000}"/>
    <cellStyle name="Comma 4 2 20 2" xfId="5582" xr:uid="{00000000-0005-0000-0000-0000CC150000}"/>
    <cellStyle name="Comma 4 2 20 2 2" xfId="5583" xr:uid="{00000000-0005-0000-0000-0000CD150000}"/>
    <cellStyle name="Comma 4 2 20 2 3" xfId="5584" xr:uid="{00000000-0005-0000-0000-0000CE150000}"/>
    <cellStyle name="Comma 4 2 20 3" xfId="5585" xr:uid="{00000000-0005-0000-0000-0000CF150000}"/>
    <cellStyle name="Comma 4 2 20 3 2" xfId="5586" xr:uid="{00000000-0005-0000-0000-0000D0150000}"/>
    <cellStyle name="Comma 4 2 20 3 3" xfId="5587" xr:uid="{00000000-0005-0000-0000-0000D1150000}"/>
    <cellStyle name="Comma 4 2 20 4" xfId="5588" xr:uid="{00000000-0005-0000-0000-0000D2150000}"/>
    <cellStyle name="Comma 4 2 20 5" xfId="5589" xr:uid="{00000000-0005-0000-0000-0000D3150000}"/>
    <cellStyle name="Comma 4 2 21" xfId="5590" xr:uid="{00000000-0005-0000-0000-0000D4150000}"/>
    <cellStyle name="Comma 4 2 21 2" xfId="5591" xr:uid="{00000000-0005-0000-0000-0000D5150000}"/>
    <cellStyle name="Comma 4 2 21 2 2" xfId="5592" xr:uid="{00000000-0005-0000-0000-0000D6150000}"/>
    <cellStyle name="Comma 4 2 21 2 3" xfId="5593" xr:uid="{00000000-0005-0000-0000-0000D7150000}"/>
    <cellStyle name="Comma 4 2 21 3" xfId="5594" xr:uid="{00000000-0005-0000-0000-0000D8150000}"/>
    <cellStyle name="Comma 4 2 21 3 2" xfId="5595" xr:uid="{00000000-0005-0000-0000-0000D9150000}"/>
    <cellStyle name="Comma 4 2 21 3 3" xfId="5596" xr:uid="{00000000-0005-0000-0000-0000DA150000}"/>
    <cellStyle name="Comma 4 2 21 4" xfId="5597" xr:uid="{00000000-0005-0000-0000-0000DB150000}"/>
    <cellStyle name="Comma 4 2 21 5" xfId="5598" xr:uid="{00000000-0005-0000-0000-0000DC150000}"/>
    <cellStyle name="Comma 4 2 22" xfId="5599" xr:uid="{00000000-0005-0000-0000-0000DD150000}"/>
    <cellStyle name="Comma 4 2 22 2" xfId="5600" xr:uid="{00000000-0005-0000-0000-0000DE150000}"/>
    <cellStyle name="Comma 4 2 22 2 2" xfId="5601" xr:uid="{00000000-0005-0000-0000-0000DF150000}"/>
    <cellStyle name="Comma 4 2 22 2 3" xfId="5602" xr:uid="{00000000-0005-0000-0000-0000E0150000}"/>
    <cellStyle name="Comma 4 2 22 3" xfId="5603" xr:uid="{00000000-0005-0000-0000-0000E1150000}"/>
    <cellStyle name="Comma 4 2 22 3 2" xfId="5604" xr:uid="{00000000-0005-0000-0000-0000E2150000}"/>
    <cellStyle name="Comma 4 2 22 3 3" xfId="5605" xr:uid="{00000000-0005-0000-0000-0000E3150000}"/>
    <cellStyle name="Comma 4 2 22 4" xfId="5606" xr:uid="{00000000-0005-0000-0000-0000E4150000}"/>
    <cellStyle name="Comma 4 2 22 5" xfId="5607" xr:uid="{00000000-0005-0000-0000-0000E5150000}"/>
    <cellStyle name="Comma 4 2 23" xfId="5608" xr:uid="{00000000-0005-0000-0000-0000E6150000}"/>
    <cellStyle name="Comma 4 2 23 2" xfId="5609" xr:uid="{00000000-0005-0000-0000-0000E7150000}"/>
    <cellStyle name="Comma 4 2 23 2 2" xfId="5610" xr:uid="{00000000-0005-0000-0000-0000E8150000}"/>
    <cellStyle name="Comma 4 2 23 2 3" xfId="5611" xr:uid="{00000000-0005-0000-0000-0000E9150000}"/>
    <cellStyle name="Comma 4 2 23 3" xfId="5612" xr:uid="{00000000-0005-0000-0000-0000EA150000}"/>
    <cellStyle name="Comma 4 2 23 3 2" xfId="5613" xr:uid="{00000000-0005-0000-0000-0000EB150000}"/>
    <cellStyle name="Comma 4 2 23 3 3" xfId="5614" xr:uid="{00000000-0005-0000-0000-0000EC150000}"/>
    <cellStyle name="Comma 4 2 23 4" xfId="5615" xr:uid="{00000000-0005-0000-0000-0000ED150000}"/>
    <cellStyle name="Comma 4 2 23 5" xfId="5616" xr:uid="{00000000-0005-0000-0000-0000EE150000}"/>
    <cellStyle name="Comma 4 2 24" xfId="5617" xr:uid="{00000000-0005-0000-0000-0000EF150000}"/>
    <cellStyle name="Comma 4 2 24 2" xfId="5618" xr:uid="{00000000-0005-0000-0000-0000F0150000}"/>
    <cellStyle name="Comma 4 2 24 2 2" xfId="5619" xr:uid="{00000000-0005-0000-0000-0000F1150000}"/>
    <cellStyle name="Comma 4 2 24 2 3" xfId="5620" xr:uid="{00000000-0005-0000-0000-0000F2150000}"/>
    <cellStyle name="Comma 4 2 24 3" xfId="5621" xr:uid="{00000000-0005-0000-0000-0000F3150000}"/>
    <cellStyle name="Comma 4 2 24 3 2" xfId="5622" xr:uid="{00000000-0005-0000-0000-0000F4150000}"/>
    <cellStyle name="Comma 4 2 24 3 3" xfId="5623" xr:uid="{00000000-0005-0000-0000-0000F5150000}"/>
    <cellStyle name="Comma 4 2 24 4" xfId="5624" xr:uid="{00000000-0005-0000-0000-0000F6150000}"/>
    <cellStyle name="Comma 4 2 24 5" xfId="5625" xr:uid="{00000000-0005-0000-0000-0000F7150000}"/>
    <cellStyle name="Comma 4 2 25" xfId="5626" xr:uid="{00000000-0005-0000-0000-0000F8150000}"/>
    <cellStyle name="Comma 4 2 25 2" xfId="5627" xr:uid="{00000000-0005-0000-0000-0000F9150000}"/>
    <cellStyle name="Comma 4 2 25 2 2" xfId="5628" xr:uid="{00000000-0005-0000-0000-0000FA150000}"/>
    <cellStyle name="Comma 4 2 25 2 3" xfId="5629" xr:uid="{00000000-0005-0000-0000-0000FB150000}"/>
    <cellStyle name="Comma 4 2 25 3" xfId="5630" xr:uid="{00000000-0005-0000-0000-0000FC150000}"/>
    <cellStyle name="Comma 4 2 25 3 2" xfId="5631" xr:uid="{00000000-0005-0000-0000-0000FD150000}"/>
    <cellStyle name="Comma 4 2 25 3 3" xfId="5632" xr:uid="{00000000-0005-0000-0000-0000FE150000}"/>
    <cellStyle name="Comma 4 2 25 4" xfId="5633" xr:uid="{00000000-0005-0000-0000-0000FF150000}"/>
    <cellStyle name="Comma 4 2 25 5" xfId="5634" xr:uid="{00000000-0005-0000-0000-000000160000}"/>
    <cellStyle name="Comma 4 2 26" xfId="5635" xr:uid="{00000000-0005-0000-0000-000001160000}"/>
    <cellStyle name="Comma 4 2 26 2" xfId="5636" xr:uid="{00000000-0005-0000-0000-000002160000}"/>
    <cellStyle name="Comma 4 2 26 2 2" xfId="5637" xr:uid="{00000000-0005-0000-0000-000003160000}"/>
    <cellStyle name="Comma 4 2 26 2 3" xfId="5638" xr:uid="{00000000-0005-0000-0000-000004160000}"/>
    <cellStyle name="Comma 4 2 26 3" xfId="5639" xr:uid="{00000000-0005-0000-0000-000005160000}"/>
    <cellStyle name="Comma 4 2 26 3 2" xfId="5640" xr:uid="{00000000-0005-0000-0000-000006160000}"/>
    <cellStyle name="Comma 4 2 26 3 3" xfId="5641" xr:uid="{00000000-0005-0000-0000-000007160000}"/>
    <cellStyle name="Comma 4 2 26 4" xfId="5642" xr:uid="{00000000-0005-0000-0000-000008160000}"/>
    <cellStyle name="Comma 4 2 26 5" xfId="5643" xr:uid="{00000000-0005-0000-0000-000009160000}"/>
    <cellStyle name="Comma 4 2 27" xfId="5644" xr:uid="{00000000-0005-0000-0000-00000A160000}"/>
    <cellStyle name="Comma 4 2 27 2" xfId="5645" xr:uid="{00000000-0005-0000-0000-00000B160000}"/>
    <cellStyle name="Comma 4 2 27 2 2" xfId="5646" xr:uid="{00000000-0005-0000-0000-00000C160000}"/>
    <cellStyle name="Comma 4 2 27 2 3" xfId="5647" xr:uid="{00000000-0005-0000-0000-00000D160000}"/>
    <cellStyle name="Comma 4 2 27 3" xfId="5648" xr:uid="{00000000-0005-0000-0000-00000E160000}"/>
    <cellStyle name="Comma 4 2 27 3 2" xfId="5649" xr:uid="{00000000-0005-0000-0000-00000F160000}"/>
    <cellStyle name="Comma 4 2 27 3 3" xfId="5650" xr:uid="{00000000-0005-0000-0000-000010160000}"/>
    <cellStyle name="Comma 4 2 27 4" xfId="5651" xr:uid="{00000000-0005-0000-0000-000011160000}"/>
    <cellStyle name="Comma 4 2 27 5" xfId="5652" xr:uid="{00000000-0005-0000-0000-000012160000}"/>
    <cellStyle name="Comma 4 2 28" xfId="5653" xr:uid="{00000000-0005-0000-0000-000013160000}"/>
    <cellStyle name="Comma 4 2 28 2" xfId="5654" xr:uid="{00000000-0005-0000-0000-000014160000}"/>
    <cellStyle name="Comma 4 2 28 2 2" xfId="5655" xr:uid="{00000000-0005-0000-0000-000015160000}"/>
    <cellStyle name="Comma 4 2 28 2 3" xfId="5656" xr:uid="{00000000-0005-0000-0000-000016160000}"/>
    <cellStyle name="Comma 4 2 28 3" xfId="5657" xr:uid="{00000000-0005-0000-0000-000017160000}"/>
    <cellStyle name="Comma 4 2 28 3 2" xfId="5658" xr:uid="{00000000-0005-0000-0000-000018160000}"/>
    <cellStyle name="Comma 4 2 28 3 3" xfId="5659" xr:uid="{00000000-0005-0000-0000-000019160000}"/>
    <cellStyle name="Comma 4 2 28 4" xfId="5660" xr:uid="{00000000-0005-0000-0000-00001A160000}"/>
    <cellStyle name="Comma 4 2 28 5" xfId="5661" xr:uid="{00000000-0005-0000-0000-00001B160000}"/>
    <cellStyle name="Comma 4 2 29" xfId="5662" xr:uid="{00000000-0005-0000-0000-00001C160000}"/>
    <cellStyle name="Comma 4 2 29 2" xfId="5663" xr:uid="{00000000-0005-0000-0000-00001D160000}"/>
    <cellStyle name="Comma 4 2 29 2 2" xfId="5664" xr:uid="{00000000-0005-0000-0000-00001E160000}"/>
    <cellStyle name="Comma 4 2 29 2 3" xfId="5665" xr:uid="{00000000-0005-0000-0000-00001F160000}"/>
    <cellStyle name="Comma 4 2 29 3" xfId="5666" xr:uid="{00000000-0005-0000-0000-000020160000}"/>
    <cellStyle name="Comma 4 2 29 3 2" xfId="5667" xr:uid="{00000000-0005-0000-0000-000021160000}"/>
    <cellStyle name="Comma 4 2 29 3 3" xfId="5668" xr:uid="{00000000-0005-0000-0000-000022160000}"/>
    <cellStyle name="Comma 4 2 29 4" xfId="5669" xr:uid="{00000000-0005-0000-0000-000023160000}"/>
    <cellStyle name="Comma 4 2 29 5" xfId="5670" xr:uid="{00000000-0005-0000-0000-000024160000}"/>
    <cellStyle name="Comma 4 2 3" xfId="5671" xr:uid="{00000000-0005-0000-0000-000025160000}"/>
    <cellStyle name="Comma 4 2 3 2" xfId="5672" xr:uid="{00000000-0005-0000-0000-000026160000}"/>
    <cellStyle name="Comma 4 2 3 2 2" xfId="5673" xr:uid="{00000000-0005-0000-0000-000027160000}"/>
    <cellStyle name="Comma 4 2 3 2 3" xfId="5674" xr:uid="{00000000-0005-0000-0000-000028160000}"/>
    <cellStyle name="Comma 4 2 3 3" xfId="5675" xr:uid="{00000000-0005-0000-0000-000029160000}"/>
    <cellStyle name="Comma 4 2 3 3 2" xfId="5676" xr:uid="{00000000-0005-0000-0000-00002A160000}"/>
    <cellStyle name="Comma 4 2 3 3 3" xfId="5677" xr:uid="{00000000-0005-0000-0000-00002B160000}"/>
    <cellStyle name="Comma 4 2 3 4" xfId="5678" xr:uid="{00000000-0005-0000-0000-00002C160000}"/>
    <cellStyle name="Comma 4 2 3 5" xfId="5679" xr:uid="{00000000-0005-0000-0000-00002D160000}"/>
    <cellStyle name="Comma 4 2 30" xfId="5680" xr:uid="{00000000-0005-0000-0000-00002E160000}"/>
    <cellStyle name="Comma 4 2 30 2" xfId="5681" xr:uid="{00000000-0005-0000-0000-00002F160000}"/>
    <cellStyle name="Comma 4 2 30 2 2" xfId="5682" xr:uid="{00000000-0005-0000-0000-000030160000}"/>
    <cellStyle name="Comma 4 2 30 2 3" xfId="5683" xr:uid="{00000000-0005-0000-0000-000031160000}"/>
    <cellStyle name="Comma 4 2 30 3" xfId="5684" xr:uid="{00000000-0005-0000-0000-000032160000}"/>
    <cellStyle name="Comma 4 2 30 3 2" xfId="5685" xr:uid="{00000000-0005-0000-0000-000033160000}"/>
    <cellStyle name="Comma 4 2 30 3 3" xfId="5686" xr:uid="{00000000-0005-0000-0000-000034160000}"/>
    <cellStyle name="Comma 4 2 30 4" xfId="5687" xr:uid="{00000000-0005-0000-0000-000035160000}"/>
    <cellStyle name="Comma 4 2 30 5" xfId="5688" xr:uid="{00000000-0005-0000-0000-000036160000}"/>
    <cellStyle name="Comma 4 2 31" xfId="5689" xr:uid="{00000000-0005-0000-0000-000037160000}"/>
    <cellStyle name="Comma 4 2 31 2" xfId="5690" xr:uid="{00000000-0005-0000-0000-000038160000}"/>
    <cellStyle name="Comma 4 2 31 2 2" xfId="5691" xr:uid="{00000000-0005-0000-0000-000039160000}"/>
    <cellStyle name="Comma 4 2 31 2 3" xfId="5692" xr:uid="{00000000-0005-0000-0000-00003A160000}"/>
    <cellStyle name="Comma 4 2 31 3" xfId="5693" xr:uid="{00000000-0005-0000-0000-00003B160000}"/>
    <cellStyle name="Comma 4 2 31 3 2" xfId="5694" xr:uid="{00000000-0005-0000-0000-00003C160000}"/>
    <cellStyle name="Comma 4 2 31 3 3" xfId="5695" xr:uid="{00000000-0005-0000-0000-00003D160000}"/>
    <cellStyle name="Comma 4 2 31 4" xfId="5696" xr:uid="{00000000-0005-0000-0000-00003E160000}"/>
    <cellStyle name="Comma 4 2 31 5" xfId="5697" xr:uid="{00000000-0005-0000-0000-00003F160000}"/>
    <cellStyle name="Comma 4 2 32" xfId="5698" xr:uid="{00000000-0005-0000-0000-000040160000}"/>
    <cellStyle name="Comma 4 2 32 2" xfId="5699" xr:uid="{00000000-0005-0000-0000-000041160000}"/>
    <cellStyle name="Comma 4 2 32 2 2" xfId="5700" xr:uid="{00000000-0005-0000-0000-000042160000}"/>
    <cellStyle name="Comma 4 2 32 2 3" xfId="5701" xr:uid="{00000000-0005-0000-0000-000043160000}"/>
    <cellStyle name="Comma 4 2 32 3" xfId="5702" xr:uid="{00000000-0005-0000-0000-000044160000}"/>
    <cellStyle name="Comma 4 2 32 3 2" xfId="5703" xr:uid="{00000000-0005-0000-0000-000045160000}"/>
    <cellStyle name="Comma 4 2 32 3 3" xfId="5704" xr:uid="{00000000-0005-0000-0000-000046160000}"/>
    <cellStyle name="Comma 4 2 32 4" xfId="5705" xr:uid="{00000000-0005-0000-0000-000047160000}"/>
    <cellStyle name="Comma 4 2 32 5" xfId="5706" xr:uid="{00000000-0005-0000-0000-000048160000}"/>
    <cellStyle name="Comma 4 2 33" xfId="5707" xr:uid="{00000000-0005-0000-0000-000049160000}"/>
    <cellStyle name="Comma 4 2 33 2" xfId="5708" xr:uid="{00000000-0005-0000-0000-00004A160000}"/>
    <cellStyle name="Comma 4 2 33 2 2" xfId="5709" xr:uid="{00000000-0005-0000-0000-00004B160000}"/>
    <cellStyle name="Comma 4 2 33 2 3" xfId="5710" xr:uid="{00000000-0005-0000-0000-00004C160000}"/>
    <cellStyle name="Comma 4 2 33 3" xfId="5711" xr:uid="{00000000-0005-0000-0000-00004D160000}"/>
    <cellStyle name="Comma 4 2 33 3 2" xfId="5712" xr:uid="{00000000-0005-0000-0000-00004E160000}"/>
    <cellStyle name="Comma 4 2 33 3 3" xfId="5713" xr:uid="{00000000-0005-0000-0000-00004F160000}"/>
    <cellStyle name="Comma 4 2 33 4" xfId="5714" xr:uid="{00000000-0005-0000-0000-000050160000}"/>
    <cellStyle name="Comma 4 2 33 5" xfId="5715" xr:uid="{00000000-0005-0000-0000-000051160000}"/>
    <cellStyle name="Comma 4 2 34" xfId="5716" xr:uid="{00000000-0005-0000-0000-000052160000}"/>
    <cellStyle name="Comma 4 2 34 2" xfId="5717" xr:uid="{00000000-0005-0000-0000-000053160000}"/>
    <cellStyle name="Comma 4 2 34 2 2" xfId="5718" xr:uid="{00000000-0005-0000-0000-000054160000}"/>
    <cellStyle name="Comma 4 2 34 2 3" xfId="5719" xr:uid="{00000000-0005-0000-0000-000055160000}"/>
    <cellStyle name="Comma 4 2 34 3" xfId="5720" xr:uid="{00000000-0005-0000-0000-000056160000}"/>
    <cellStyle name="Comma 4 2 34 3 2" xfId="5721" xr:uid="{00000000-0005-0000-0000-000057160000}"/>
    <cellStyle name="Comma 4 2 34 3 3" xfId="5722" xr:uid="{00000000-0005-0000-0000-000058160000}"/>
    <cellStyle name="Comma 4 2 34 4" xfId="5723" xr:uid="{00000000-0005-0000-0000-000059160000}"/>
    <cellStyle name="Comma 4 2 34 5" xfId="5724" xr:uid="{00000000-0005-0000-0000-00005A160000}"/>
    <cellStyle name="Comma 4 2 35" xfId="5725" xr:uid="{00000000-0005-0000-0000-00005B160000}"/>
    <cellStyle name="Comma 4 2 35 2" xfId="5726" xr:uid="{00000000-0005-0000-0000-00005C160000}"/>
    <cellStyle name="Comma 4 2 35 2 2" xfId="5727" xr:uid="{00000000-0005-0000-0000-00005D160000}"/>
    <cellStyle name="Comma 4 2 35 2 3" xfId="5728" xr:uid="{00000000-0005-0000-0000-00005E160000}"/>
    <cellStyle name="Comma 4 2 35 3" xfId="5729" xr:uid="{00000000-0005-0000-0000-00005F160000}"/>
    <cellStyle name="Comma 4 2 35 3 2" xfId="5730" xr:uid="{00000000-0005-0000-0000-000060160000}"/>
    <cellStyle name="Comma 4 2 35 3 3" xfId="5731" xr:uid="{00000000-0005-0000-0000-000061160000}"/>
    <cellStyle name="Comma 4 2 35 4" xfId="5732" xr:uid="{00000000-0005-0000-0000-000062160000}"/>
    <cellStyle name="Comma 4 2 35 5" xfId="5733" xr:uid="{00000000-0005-0000-0000-000063160000}"/>
    <cellStyle name="Comma 4 2 36" xfId="5734" xr:uid="{00000000-0005-0000-0000-000064160000}"/>
    <cellStyle name="Comma 4 2 36 2" xfId="5735" xr:uid="{00000000-0005-0000-0000-000065160000}"/>
    <cellStyle name="Comma 4 2 36 2 2" xfId="5736" xr:uid="{00000000-0005-0000-0000-000066160000}"/>
    <cellStyle name="Comma 4 2 36 2 3" xfId="5737" xr:uid="{00000000-0005-0000-0000-000067160000}"/>
    <cellStyle name="Comma 4 2 36 3" xfId="5738" xr:uid="{00000000-0005-0000-0000-000068160000}"/>
    <cellStyle name="Comma 4 2 36 3 2" xfId="5739" xr:uid="{00000000-0005-0000-0000-000069160000}"/>
    <cellStyle name="Comma 4 2 36 3 3" xfId="5740" xr:uid="{00000000-0005-0000-0000-00006A160000}"/>
    <cellStyle name="Comma 4 2 36 4" xfId="5741" xr:uid="{00000000-0005-0000-0000-00006B160000}"/>
    <cellStyle name="Comma 4 2 36 5" xfId="5742" xr:uid="{00000000-0005-0000-0000-00006C160000}"/>
    <cellStyle name="Comma 4 2 37" xfId="5743" xr:uid="{00000000-0005-0000-0000-00006D160000}"/>
    <cellStyle name="Comma 4 2 37 2" xfId="5744" xr:uid="{00000000-0005-0000-0000-00006E160000}"/>
    <cellStyle name="Comma 4 2 37 2 2" xfId="5745" xr:uid="{00000000-0005-0000-0000-00006F160000}"/>
    <cellStyle name="Comma 4 2 37 2 3" xfId="5746" xr:uid="{00000000-0005-0000-0000-000070160000}"/>
    <cellStyle name="Comma 4 2 37 3" xfId="5747" xr:uid="{00000000-0005-0000-0000-000071160000}"/>
    <cellStyle name="Comma 4 2 37 3 2" xfId="5748" xr:uid="{00000000-0005-0000-0000-000072160000}"/>
    <cellStyle name="Comma 4 2 37 3 3" xfId="5749" xr:uid="{00000000-0005-0000-0000-000073160000}"/>
    <cellStyle name="Comma 4 2 37 4" xfId="5750" xr:uid="{00000000-0005-0000-0000-000074160000}"/>
    <cellStyle name="Comma 4 2 37 5" xfId="5751" xr:uid="{00000000-0005-0000-0000-000075160000}"/>
    <cellStyle name="Comma 4 2 38" xfId="5752" xr:uid="{00000000-0005-0000-0000-000076160000}"/>
    <cellStyle name="Comma 4 2 38 2" xfId="5753" xr:uid="{00000000-0005-0000-0000-000077160000}"/>
    <cellStyle name="Comma 4 2 38 2 2" xfId="5754" xr:uid="{00000000-0005-0000-0000-000078160000}"/>
    <cellStyle name="Comma 4 2 38 2 3" xfId="5755" xr:uid="{00000000-0005-0000-0000-000079160000}"/>
    <cellStyle name="Comma 4 2 38 3" xfId="5756" xr:uid="{00000000-0005-0000-0000-00007A160000}"/>
    <cellStyle name="Comma 4 2 38 3 2" xfId="5757" xr:uid="{00000000-0005-0000-0000-00007B160000}"/>
    <cellStyle name="Comma 4 2 38 3 3" xfId="5758" xr:uid="{00000000-0005-0000-0000-00007C160000}"/>
    <cellStyle name="Comma 4 2 38 4" xfId="5759" xr:uid="{00000000-0005-0000-0000-00007D160000}"/>
    <cellStyle name="Comma 4 2 38 5" xfId="5760" xr:uid="{00000000-0005-0000-0000-00007E160000}"/>
    <cellStyle name="Comma 4 2 39" xfId="5761" xr:uid="{00000000-0005-0000-0000-00007F160000}"/>
    <cellStyle name="Comma 4 2 39 2" xfId="5762" xr:uid="{00000000-0005-0000-0000-000080160000}"/>
    <cellStyle name="Comma 4 2 39 2 2" xfId="5763" xr:uid="{00000000-0005-0000-0000-000081160000}"/>
    <cellStyle name="Comma 4 2 39 2 3" xfId="5764" xr:uid="{00000000-0005-0000-0000-000082160000}"/>
    <cellStyle name="Comma 4 2 39 3" xfId="5765" xr:uid="{00000000-0005-0000-0000-000083160000}"/>
    <cellStyle name="Comma 4 2 39 3 2" xfId="5766" xr:uid="{00000000-0005-0000-0000-000084160000}"/>
    <cellStyle name="Comma 4 2 39 3 3" xfId="5767" xr:uid="{00000000-0005-0000-0000-000085160000}"/>
    <cellStyle name="Comma 4 2 39 4" xfId="5768" xr:uid="{00000000-0005-0000-0000-000086160000}"/>
    <cellStyle name="Comma 4 2 39 5" xfId="5769" xr:uid="{00000000-0005-0000-0000-000087160000}"/>
    <cellStyle name="Comma 4 2 4" xfId="5770" xr:uid="{00000000-0005-0000-0000-000088160000}"/>
    <cellStyle name="Comma 4 2 4 2" xfId="5771" xr:uid="{00000000-0005-0000-0000-000089160000}"/>
    <cellStyle name="Comma 4 2 4 2 2" xfId="5772" xr:uid="{00000000-0005-0000-0000-00008A160000}"/>
    <cellStyle name="Comma 4 2 4 2 3" xfId="5773" xr:uid="{00000000-0005-0000-0000-00008B160000}"/>
    <cellStyle name="Comma 4 2 4 3" xfId="5774" xr:uid="{00000000-0005-0000-0000-00008C160000}"/>
    <cellStyle name="Comma 4 2 4 3 2" xfId="5775" xr:uid="{00000000-0005-0000-0000-00008D160000}"/>
    <cellStyle name="Comma 4 2 4 3 3" xfId="5776" xr:uid="{00000000-0005-0000-0000-00008E160000}"/>
    <cellStyle name="Comma 4 2 4 4" xfId="5777" xr:uid="{00000000-0005-0000-0000-00008F160000}"/>
    <cellStyle name="Comma 4 2 4 5" xfId="5778" xr:uid="{00000000-0005-0000-0000-000090160000}"/>
    <cellStyle name="Comma 4 2 40" xfId="5779" xr:uid="{00000000-0005-0000-0000-000091160000}"/>
    <cellStyle name="Comma 4 2 40 2" xfId="5780" xr:uid="{00000000-0005-0000-0000-000092160000}"/>
    <cellStyle name="Comma 4 2 40 2 2" xfId="5781" xr:uid="{00000000-0005-0000-0000-000093160000}"/>
    <cellStyle name="Comma 4 2 40 2 3" xfId="5782" xr:uid="{00000000-0005-0000-0000-000094160000}"/>
    <cellStyle name="Comma 4 2 40 3" xfId="5783" xr:uid="{00000000-0005-0000-0000-000095160000}"/>
    <cellStyle name="Comma 4 2 40 3 2" xfId="5784" xr:uid="{00000000-0005-0000-0000-000096160000}"/>
    <cellStyle name="Comma 4 2 40 3 3" xfId="5785" xr:uid="{00000000-0005-0000-0000-000097160000}"/>
    <cellStyle name="Comma 4 2 40 4" xfId="5786" xr:uid="{00000000-0005-0000-0000-000098160000}"/>
    <cellStyle name="Comma 4 2 40 5" xfId="5787" xr:uid="{00000000-0005-0000-0000-000099160000}"/>
    <cellStyle name="Comma 4 2 41" xfId="5788" xr:uid="{00000000-0005-0000-0000-00009A160000}"/>
    <cellStyle name="Comma 4 2 41 2" xfId="5789" xr:uid="{00000000-0005-0000-0000-00009B160000}"/>
    <cellStyle name="Comma 4 2 41 2 2" xfId="5790" xr:uid="{00000000-0005-0000-0000-00009C160000}"/>
    <cellStyle name="Comma 4 2 41 2 3" xfId="5791" xr:uid="{00000000-0005-0000-0000-00009D160000}"/>
    <cellStyle name="Comma 4 2 41 3" xfId="5792" xr:uid="{00000000-0005-0000-0000-00009E160000}"/>
    <cellStyle name="Comma 4 2 41 3 2" xfId="5793" xr:uid="{00000000-0005-0000-0000-00009F160000}"/>
    <cellStyle name="Comma 4 2 41 3 3" xfId="5794" xr:uid="{00000000-0005-0000-0000-0000A0160000}"/>
    <cellStyle name="Comma 4 2 41 4" xfId="5795" xr:uid="{00000000-0005-0000-0000-0000A1160000}"/>
    <cellStyle name="Comma 4 2 41 5" xfId="5796" xr:uid="{00000000-0005-0000-0000-0000A2160000}"/>
    <cellStyle name="Comma 4 2 42" xfId="5797" xr:uid="{00000000-0005-0000-0000-0000A3160000}"/>
    <cellStyle name="Comma 4 2 42 2" xfId="5798" xr:uid="{00000000-0005-0000-0000-0000A4160000}"/>
    <cellStyle name="Comma 4 2 42 2 2" xfId="5799" xr:uid="{00000000-0005-0000-0000-0000A5160000}"/>
    <cellStyle name="Comma 4 2 42 2 3" xfId="5800" xr:uid="{00000000-0005-0000-0000-0000A6160000}"/>
    <cellStyle name="Comma 4 2 42 3" xfId="5801" xr:uid="{00000000-0005-0000-0000-0000A7160000}"/>
    <cellStyle name="Comma 4 2 42 3 2" xfId="5802" xr:uid="{00000000-0005-0000-0000-0000A8160000}"/>
    <cellStyle name="Comma 4 2 42 3 3" xfId="5803" xr:uid="{00000000-0005-0000-0000-0000A9160000}"/>
    <cellStyle name="Comma 4 2 42 4" xfId="5804" xr:uid="{00000000-0005-0000-0000-0000AA160000}"/>
    <cellStyle name="Comma 4 2 42 5" xfId="5805" xr:uid="{00000000-0005-0000-0000-0000AB160000}"/>
    <cellStyle name="Comma 4 2 43" xfId="5806" xr:uid="{00000000-0005-0000-0000-0000AC160000}"/>
    <cellStyle name="Comma 4 2 43 2" xfId="5807" xr:uid="{00000000-0005-0000-0000-0000AD160000}"/>
    <cellStyle name="Comma 4 2 43 2 2" xfId="5808" xr:uid="{00000000-0005-0000-0000-0000AE160000}"/>
    <cellStyle name="Comma 4 2 43 2 3" xfId="5809" xr:uid="{00000000-0005-0000-0000-0000AF160000}"/>
    <cellStyle name="Comma 4 2 43 3" xfId="5810" xr:uid="{00000000-0005-0000-0000-0000B0160000}"/>
    <cellStyle name="Comma 4 2 43 3 2" xfId="5811" xr:uid="{00000000-0005-0000-0000-0000B1160000}"/>
    <cellStyle name="Comma 4 2 43 3 3" xfId="5812" xr:uid="{00000000-0005-0000-0000-0000B2160000}"/>
    <cellStyle name="Comma 4 2 43 4" xfId="5813" xr:uid="{00000000-0005-0000-0000-0000B3160000}"/>
    <cellStyle name="Comma 4 2 43 5" xfId="5814" xr:uid="{00000000-0005-0000-0000-0000B4160000}"/>
    <cellStyle name="Comma 4 2 44" xfId="5815" xr:uid="{00000000-0005-0000-0000-0000B5160000}"/>
    <cellStyle name="Comma 4 2 44 2" xfId="5816" xr:uid="{00000000-0005-0000-0000-0000B6160000}"/>
    <cellStyle name="Comma 4 2 44 2 2" xfId="5817" xr:uid="{00000000-0005-0000-0000-0000B7160000}"/>
    <cellStyle name="Comma 4 2 44 2 3" xfId="5818" xr:uid="{00000000-0005-0000-0000-0000B8160000}"/>
    <cellStyle name="Comma 4 2 44 3" xfId="5819" xr:uid="{00000000-0005-0000-0000-0000B9160000}"/>
    <cellStyle name="Comma 4 2 44 3 2" xfId="5820" xr:uid="{00000000-0005-0000-0000-0000BA160000}"/>
    <cellStyle name="Comma 4 2 44 3 3" xfId="5821" xr:uid="{00000000-0005-0000-0000-0000BB160000}"/>
    <cellStyle name="Comma 4 2 44 4" xfId="5822" xr:uid="{00000000-0005-0000-0000-0000BC160000}"/>
    <cellStyle name="Comma 4 2 44 5" xfId="5823" xr:uid="{00000000-0005-0000-0000-0000BD160000}"/>
    <cellStyle name="Comma 4 2 45" xfId="5824" xr:uid="{00000000-0005-0000-0000-0000BE160000}"/>
    <cellStyle name="Comma 4 2 45 2" xfId="5825" xr:uid="{00000000-0005-0000-0000-0000BF160000}"/>
    <cellStyle name="Comma 4 2 45 2 2" xfId="5826" xr:uid="{00000000-0005-0000-0000-0000C0160000}"/>
    <cellStyle name="Comma 4 2 45 2 3" xfId="5827" xr:uid="{00000000-0005-0000-0000-0000C1160000}"/>
    <cellStyle name="Comma 4 2 45 3" xfId="5828" xr:uid="{00000000-0005-0000-0000-0000C2160000}"/>
    <cellStyle name="Comma 4 2 45 3 2" xfId="5829" xr:uid="{00000000-0005-0000-0000-0000C3160000}"/>
    <cellStyle name="Comma 4 2 45 3 3" xfId="5830" xr:uid="{00000000-0005-0000-0000-0000C4160000}"/>
    <cellStyle name="Comma 4 2 45 4" xfId="5831" xr:uid="{00000000-0005-0000-0000-0000C5160000}"/>
    <cellStyle name="Comma 4 2 45 5" xfId="5832" xr:uid="{00000000-0005-0000-0000-0000C6160000}"/>
    <cellStyle name="Comma 4 2 46" xfId="5833" xr:uid="{00000000-0005-0000-0000-0000C7160000}"/>
    <cellStyle name="Comma 4 2 46 2" xfId="5834" xr:uid="{00000000-0005-0000-0000-0000C8160000}"/>
    <cellStyle name="Comma 4 2 46 2 2" xfId="5835" xr:uid="{00000000-0005-0000-0000-0000C9160000}"/>
    <cellStyle name="Comma 4 2 46 2 3" xfId="5836" xr:uid="{00000000-0005-0000-0000-0000CA160000}"/>
    <cellStyle name="Comma 4 2 46 3" xfId="5837" xr:uid="{00000000-0005-0000-0000-0000CB160000}"/>
    <cellStyle name="Comma 4 2 46 3 2" xfId="5838" xr:uid="{00000000-0005-0000-0000-0000CC160000}"/>
    <cellStyle name="Comma 4 2 46 3 3" xfId="5839" xr:uid="{00000000-0005-0000-0000-0000CD160000}"/>
    <cellStyle name="Comma 4 2 46 4" xfId="5840" xr:uid="{00000000-0005-0000-0000-0000CE160000}"/>
    <cellStyle name="Comma 4 2 46 5" xfId="5841" xr:uid="{00000000-0005-0000-0000-0000CF160000}"/>
    <cellStyle name="Comma 4 2 47" xfId="5842" xr:uid="{00000000-0005-0000-0000-0000D0160000}"/>
    <cellStyle name="Comma 4 2 47 2" xfId="5843" xr:uid="{00000000-0005-0000-0000-0000D1160000}"/>
    <cellStyle name="Comma 4 2 47 2 2" xfId="5844" xr:uid="{00000000-0005-0000-0000-0000D2160000}"/>
    <cellStyle name="Comma 4 2 47 2 3" xfId="5845" xr:uid="{00000000-0005-0000-0000-0000D3160000}"/>
    <cellStyle name="Comma 4 2 47 3" xfId="5846" xr:uid="{00000000-0005-0000-0000-0000D4160000}"/>
    <cellStyle name="Comma 4 2 47 3 2" xfId="5847" xr:uid="{00000000-0005-0000-0000-0000D5160000}"/>
    <cellStyle name="Comma 4 2 47 3 3" xfId="5848" xr:uid="{00000000-0005-0000-0000-0000D6160000}"/>
    <cellStyle name="Comma 4 2 47 4" xfId="5849" xr:uid="{00000000-0005-0000-0000-0000D7160000}"/>
    <cellStyle name="Comma 4 2 47 5" xfId="5850" xr:uid="{00000000-0005-0000-0000-0000D8160000}"/>
    <cellStyle name="Comma 4 2 48" xfId="5851" xr:uid="{00000000-0005-0000-0000-0000D9160000}"/>
    <cellStyle name="Comma 4 2 48 2" xfId="5852" xr:uid="{00000000-0005-0000-0000-0000DA160000}"/>
    <cellStyle name="Comma 4 2 48 2 2" xfId="5853" xr:uid="{00000000-0005-0000-0000-0000DB160000}"/>
    <cellStyle name="Comma 4 2 48 2 3" xfId="5854" xr:uid="{00000000-0005-0000-0000-0000DC160000}"/>
    <cellStyle name="Comma 4 2 48 3" xfId="5855" xr:uid="{00000000-0005-0000-0000-0000DD160000}"/>
    <cellStyle name="Comma 4 2 48 3 2" xfId="5856" xr:uid="{00000000-0005-0000-0000-0000DE160000}"/>
    <cellStyle name="Comma 4 2 48 3 3" xfId="5857" xr:uid="{00000000-0005-0000-0000-0000DF160000}"/>
    <cellStyle name="Comma 4 2 48 4" xfId="5858" xr:uid="{00000000-0005-0000-0000-0000E0160000}"/>
    <cellStyle name="Comma 4 2 48 5" xfId="5859" xr:uid="{00000000-0005-0000-0000-0000E1160000}"/>
    <cellStyle name="Comma 4 2 49" xfId="5860" xr:uid="{00000000-0005-0000-0000-0000E2160000}"/>
    <cellStyle name="Comma 4 2 49 2" xfId="5861" xr:uid="{00000000-0005-0000-0000-0000E3160000}"/>
    <cellStyle name="Comma 4 2 49 2 2" xfId="5862" xr:uid="{00000000-0005-0000-0000-0000E4160000}"/>
    <cellStyle name="Comma 4 2 49 2 3" xfId="5863" xr:uid="{00000000-0005-0000-0000-0000E5160000}"/>
    <cellStyle name="Comma 4 2 49 3" xfId="5864" xr:uid="{00000000-0005-0000-0000-0000E6160000}"/>
    <cellStyle name="Comma 4 2 49 3 2" xfId="5865" xr:uid="{00000000-0005-0000-0000-0000E7160000}"/>
    <cellStyle name="Comma 4 2 49 3 3" xfId="5866" xr:uid="{00000000-0005-0000-0000-0000E8160000}"/>
    <cellStyle name="Comma 4 2 49 4" xfId="5867" xr:uid="{00000000-0005-0000-0000-0000E9160000}"/>
    <cellStyle name="Comma 4 2 49 5" xfId="5868" xr:uid="{00000000-0005-0000-0000-0000EA160000}"/>
    <cellStyle name="Comma 4 2 5" xfId="5869" xr:uid="{00000000-0005-0000-0000-0000EB160000}"/>
    <cellStyle name="Comma 4 2 5 2" xfId="5870" xr:uid="{00000000-0005-0000-0000-0000EC160000}"/>
    <cellStyle name="Comma 4 2 5 2 2" xfId="5871" xr:uid="{00000000-0005-0000-0000-0000ED160000}"/>
    <cellStyle name="Comma 4 2 5 2 3" xfId="5872" xr:uid="{00000000-0005-0000-0000-0000EE160000}"/>
    <cellStyle name="Comma 4 2 5 3" xfId="5873" xr:uid="{00000000-0005-0000-0000-0000EF160000}"/>
    <cellStyle name="Comma 4 2 5 3 2" xfId="5874" xr:uid="{00000000-0005-0000-0000-0000F0160000}"/>
    <cellStyle name="Comma 4 2 5 3 3" xfId="5875" xr:uid="{00000000-0005-0000-0000-0000F1160000}"/>
    <cellStyle name="Comma 4 2 5 4" xfId="5876" xr:uid="{00000000-0005-0000-0000-0000F2160000}"/>
    <cellStyle name="Comma 4 2 5 5" xfId="5877" xr:uid="{00000000-0005-0000-0000-0000F3160000}"/>
    <cellStyle name="Comma 4 2 50" xfId="5878" xr:uid="{00000000-0005-0000-0000-0000F4160000}"/>
    <cellStyle name="Comma 4 2 50 2" xfId="5879" xr:uid="{00000000-0005-0000-0000-0000F5160000}"/>
    <cellStyle name="Comma 4 2 50 2 2" xfId="5880" xr:uid="{00000000-0005-0000-0000-0000F6160000}"/>
    <cellStyle name="Comma 4 2 50 2 3" xfId="5881" xr:uid="{00000000-0005-0000-0000-0000F7160000}"/>
    <cellStyle name="Comma 4 2 50 3" xfId="5882" xr:uid="{00000000-0005-0000-0000-0000F8160000}"/>
    <cellStyle name="Comma 4 2 50 3 2" xfId="5883" xr:uid="{00000000-0005-0000-0000-0000F9160000}"/>
    <cellStyle name="Comma 4 2 50 3 3" xfId="5884" xr:uid="{00000000-0005-0000-0000-0000FA160000}"/>
    <cellStyle name="Comma 4 2 50 4" xfId="5885" xr:uid="{00000000-0005-0000-0000-0000FB160000}"/>
    <cellStyle name="Comma 4 2 50 5" xfId="5886" xr:uid="{00000000-0005-0000-0000-0000FC160000}"/>
    <cellStyle name="Comma 4 2 51" xfId="5887" xr:uid="{00000000-0005-0000-0000-0000FD160000}"/>
    <cellStyle name="Comma 4 2 51 2" xfId="5888" xr:uid="{00000000-0005-0000-0000-0000FE160000}"/>
    <cellStyle name="Comma 4 2 51 2 2" xfId="5889" xr:uid="{00000000-0005-0000-0000-0000FF160000}"/>
    <cellStyle name="Comma 4 2 51 2 3" xfId="5890" xr:uid="{00000000-0005-0000-0000-000000170000}"/>
    <cellStyle name="Comma 4 2 51 3" xfId="5891" xr:uid="{00000000-0005-0000-0000-000001170000}"/>
    <cellStyle name="Comma 4 2 51 3 2" xfId="5892" xr:uid="{00000000-0005-0000-0000-000002170000}"/>
    <cellStyle name="Comma 4 2 51 3 3" xfId="5893" xr:uid="{00000000-0005-0000-0000-000003170000}"/>
    <cellStyle name="Comma 4 2 51 4" xfId="5894" xr:uid="{00000000-0005-0000-0000-000004170000}"/>
    <cellStyle name="Comma 4 2 51 5" xfId="5895" xr:uid="{00000000-0005-0000-0000-000005170000}"/>
    <cellStyle name="Comma 4 2 52" xfId="5896" xr:uid="{00000000-0005-0000-0000-000006170000}"/>
    <cellStyle name="Comma 4 2 52 2" xfId="5897" xr:uid="{00000000-0005-0000-0000-000007170000}"/>
    <cellStyle name="Comma 4 2 52 2 2" xfId="5898" xr:uid="{00000000-0005-0000-0000-000008170000}"/>
    <cellStyle name="Comma 4 2 52 2 3" xfId="5899" xr:uid="{00000000-0005-0000-0000-000009170000}"/>
    <cellStyle name="Comma 4 2 52 3" xfId="5900" xr:uid="{00000000-0005-0000-0000-00000A170000}"/>
    <cellStyle name="Comma 4 2 52 3 2" xfId="5901" xr:uid="{00000000-0005-0000-0000-00000B170000}"/>
    <cellStyle name="Comma 4 2 52 3 3" xfId="5902" xr:uid="{00000000-0005-0000-0000-00000C170000}"/>
    <cellStyle name="Comma 4 2 52 4" xfId="5903" xr:uid="{00000000-0005-0000-0000-00000D170000}"/>
    <cellStyle name="Comma 4 2 52 5" xfId="5904" xr:uid="{00000000-0005-0000-0000-00000E170000}"/>
    <cellStyle name="Comma 4 2 53" xfId="5905" xr:uid="{00000000-0005-0000-0000-00000F170000}"/>
    <cellStyle name="Comma 4 2 53 2" xfId="5906" xr:uid="{00000000-0005-0000-0000-000010170000}"/>
    <cellStyle name="Comma 4 2 53 2 2" xfId="5907" xr:uid="{00000000-0005-0000-0000-000011170000}"/>
    <cellStyle name="Comma 4 2 53 2 3" xfId="5908" xr:uid="{00000000-0005-0000-0000-000012170000}"/>
    <cellStyle name="Comma 4 2 53 3" xfId="5909" xr:uid="{00000000-0005-0000-0000-000013170000}"/>
    <cellStyle name="Comma 4 2 53 3 2" xfId="5910" xr:uid="{00000000-0005-0000-0000-000014170000}"/>
    <cellStyle name="Comma 4 2 53 3 3" xfId="5911" xr:uid="{00000000-0005-0000-0000-000015170000}"/>
    <cellStyle name="Comma 4 2 53 4" xfId="5912" xr:uid="{00000000-0005-0000-0000-000016170000}"/>
    <cellStyle name="Comma 4 2 53 5" xfId="5913" xr:uid="{00000000-0005-0000-0000-000017170000}"/>
    <cellStyle name="Comma 4 2 54" xfId="5914" xr:uid="{00000000-0005-0000-0000-000018170000}"/>
    <cellStyle name="Comma 4 2 54 2" xfId="5915" xr:uid="{00000000-0005-0000-0000-000019170000}"/>
    <cellStyle name="Comma 4 2 54 2 2" xfId="5916" xr:uid="{00000000-0005-0000-0000-00001A170000}"/>
    <cellStyle name="Comma 4 2 54 2 3" xfId="5917" xr:uid="{00000000-0005-0000-0000-00001B170000}"/>
    <cellStyle name="Comma 4 2 54 3" xfId="5918" xr:uid="{00000000-0005-0000-0000-00001C170000}"/>
    <cellStyle name="Comma 4 2 54 3 2" xfId="5919" xr:uid="{00000000-0005-0000-0000-00001D170000}"/>
    <cellStyle name="Comma 4 2 54 3 3" xfId="5920" xr:uid="{00000000-0005-0000-0000-00001E170000}"/>
    <cellStyle name="Comma 4 2 54 4" xfId="5921" xr:uid="{00000000-0005-0000-0000-00001F170000}"/>
    <cellStyle name="Comma 4 2 54 5" xfId="5922" xr:uid="{00000000-0005-0000-0000-000020170000}"/>
    <cellStyle name="Comma 4 2 55" xfId="5923" xr:uid="{00000000-0005-0000-0000-000021170000}"/>
    <cellStyle name="Comma 4 2 55 2" xfId="5924" xr:uid="{00000000-0005-0000-0000-000022170000}"/>
    <cellStyle name="Comma 4 2 55 2 2" xfId="5925" xr:uid="{00000000-0005-0000-0000-000023170000}"/>
    <cellStyle name="Comma 4 2 55 2 3" xfId="5926" xr:uid="{00000000-0005-0000-0000-000024170000}"/>
    <cellStyle name="Comma 4 2 55 3" xfId="5927" xr:uid="{00000000-0005-0000-0000-000025170000}"/>
    <cellStyle name="Comma 4 2 55 3 2" xfId="5928" xr:uid="{00000000-0005-0000-0000-000026170000}"/>
    <cellStyle name="Comma 4 2 55 3 3" xfId="5929" xr:uid="{00000000-0005-0000-0000-000027170000}"/>
    <cellStyle name="Comma 4 2 55 4" xfId="5930" xr:uid="{00000000-0005-0000-0000-000028170000}"/>
    <cellStyle name="Comma 4 2 55 5" xfId="5931" xr:uid="{00000000-0005-0000-0000-000029170000}"/>
    <cellStyle name="Comma 4 2 56" xfId="5932" xr:uid="{00000000-0005-0000-0000-00002A170000}"/>
    <cellStyle name="Comma 4 2 56 2" xfId="5933" xr:uid="{00000000-0005-0000-0000-00002B170000}"/>
    <cellStyle name="Comma 4 2 56 2 2" xfId="5934" xr:uid="{00000000-0005-0000-0000-00002C170000}"/>
    <cellStyle name="Comma 4 2 56 2 3" xfId="5935" xr:uid="{00000000-0005-0000-0000-00002D170000}"/>
    <cellStyle name="Comma 4 2 56 3" xfId="5936" xr:uid="{00000000-0005-0000-0000-00002E170000}"/>
    <cellStyle name="Comma 4 2 56 3 2" xfId="5937" xr:uid="{00000000-0005-0000-0000-00002F170000}"/>
    <cellStyle name="Comma 4 2 56 3 3" xfId="5938" xr:uid="{00000000-0005-0000-0000-000030170000}"/>
    <cellStyle name="Comma 4 2 56 4" xfId="5939" xr:uid="{00000000-0005-0000-0000-000031170000}"/>
    <cellStyle name="Comma 4 2 56 5" xfId="5940" xr:uid="{00000000-0005-0000-0000-000032170000}"/>
    <cellStyle name="Comma 4 2 57" xfId="5941" xr:uid="{00000000-0005-0000-0000-000033170000}"/>
    <cellStyle name="Comma 4 2 57 2" xfId="5942" xr:uid="{00000000-0005-0000-0000-000034170000}"/>
    <cellStyle name="Comma 4 2 57 2 2" xfId="5943" xr:uid="{00000000-0005-0000-0000-000035170000}"/>
    <cellStyle name="Comma 4 2 57 2 3" xfId="5944" xr:uid="{00000000-0005-0000-0000-000036170000}"/>
    <cellStyle name="Comma 4 2 57 3" xfId="5945" xr:uid="{00000000-0005-0000-0000-000037170000}"/>
    <cellStyle name="Comma 4 2 57 3 2" xfId="5946" xr:uid="{00000000-0005-0000-0000-000038170000}"/>
    <cellStyle name="Comma 4 2 57 3 3" xfId="5947" xr:uid="{00000000-0005-0000-0000-000039170000}"/>
    <cellStyle name="Comma 4 2 57 4" xfId="5948" xr:uid="{00000000-0005-0000-0000-00003A170000}"/>
    <cellStyle name="Comma 4 2 57 5" xfId="5949" xr:uid="{00000000-0005-0000-0000-00003B170000}"/>
    <cellStyle name="Comma 4 2 58" xfId="5950" xr:uid="{00000000-0005-0000-0000-00003C170000}"/>
    <cellStyle name="Comma 4 2 58 2" xfId="5951" xr:uid="{00000000-0005-0000-0000-00003D170000}"/>
    <cellStyle name="Comma 4 2 58 2 2" xfId="5952" xr:uid="{00000000-0005-0000-0000-00003E170000}"/>
    <cellStyle name="Comma 4 2 58 2 3" xfId="5953" xr:uid="{00000000-0005-0000-0000-00003F170000}"/>
    <cellStyle name="Comma 4 2 58 3" xfId="5954" xr:uid="{00000000-0005-0000-0000-000040170000}"/>
    <cellStyle name="Comma 4 2 58 3 2" xfId="5955" xr:uid="{00000000-0005-0000-0000-000041170000}"/>
    <cellStyle name="Comma 4 2 58 3 3" xfId="5956" xr:uid="{00000000-0005-0000-0000-000042170000}"/>
    <cellStyle name="Comma 4 2 58 4" xfId="5957" xr:uid="{00000000-0005-0000-0000-000043170000}"/>
    <cellStyle name="Comma 4 2 58 5" xfId="5958" xr:uid="{00000000-0005-0000-0000-000044170000}"/>
    <cellStyle name="Comma 4 2 59" xfId="5959" xr:uid="{00000000-0005-0000-0000-000045170000}"/>
    <cellStyle name="Comma 4 2 59 2" xfId="5960" xr:uid="{00000000-0005-0000-0000-000046170000}"/>
    <cellStyle name="Comma 4 2 59 2 2" xfId="5961" xr:uid="{00000000-0005-0000-0000-000047170000}"/>
    <cellStyle name="Comma 4 2 59 2 3" xfId="5962" xr:uid="{00000000-0005-0000-0000-000048170000}"/>
    <cellStyle name="Comma 4 2 59 3" xfId="5963" xr:uid="{00000000-0005-0000-0000-000049170000}"/>
    <cellStyle name="Comma 4 2 59 3 2" xfId="5964" xr:uid="{00000000-0005-0000-0000-00004A170000}"/>
    <cellStyle name="Comma 4 2 59 3 3" xfId="5965" xr:uid="{00000000-0005-0000-0000-00004B170000}"/>
    <cellStyle name="Comma 4 2 59 4" xfId="5966" xr:uid="{00000000-0005-0000-0000-00004C170000}"/>
    <cellStyle name="Comma 4 2 59 5" xfId="5967" xr:uid="{00000000-0005-0000-0000-00004D170000}"/>
    <cellStyle name="Comma 4 2 6" xfId="5968" xr:uid="{00000000-0005-0000-0000-00004E170000}"/>
    <cellStyle name="Comma 4 2 6 2" xfId="5969" xr:uid="{00000000-0005-0000-0000-00004F170000}"/>
    <cellStyle name="Comma 4 2 6 2 2" xfId="5970" xr:uid="{00000000-0005-0000-0000-000050170000}"/>
    <cellStyle name="Comma 4 2 6 2 3" xfId="5971" xr:uid="{00000000-0005-0000-0000-000051170000}"/>
    <cellStyle name="Comma 4 2 6 3" xfId="5972" xr:uid="{00000000-0005-0000-0000-000052170000}"/>
    <cellStyle name="Comma 4 2 6 3 2" xfId="5973" xr:uid="{00000000-0005-0000-0000-000053170000}"/>
    <cellStyle name="Comma 4 2 6 3 3" xfId="5974" xr:uid="{00000000-0005-0000-0000-000054170000}"/>
    <cellStyle name="Comma 4 2 6 4" xfId="5975" xr:uid="{00000000-0005-0000-0000-000055170000}"/>
    <cellStyle name="Comma 4 2 6 5" xfId="5976" xr:uid="{00000000-0005-0000-0000-000056170000}"/>
    <cellStyle name="Comma 4 2 60" xfId="5977" xr:uid="{00000000-0005-0000-0000-000057170000}"/>
    <cellStyle name="Comma 4 2 60 2" xfId="5978" xr:uid="{00000000-0005-0000-0000-000058170000}"/>
    <cellStyle name="Comma 4 2 60 2 2" xfId="5979" xr:uid="{00000000-0005-0000-0000-000059170000}"/>
    <cellStyle name="Comma 4 2 60 2 3" xfId="5980" xr:uid="{00000000-0005-0000-0000-00005A170000}"/>
    <cellStyle name="Comma 4 2 60 3" xfId="5981" xr:uid="{00000000-0005-0000-0000-00005B170000}"/>
    <cellStyle name="Comma 4 2 60 3 2" xfId="5982" xr:uid="{00000000-0005-0000-0000-00005C170000}"/>
    <cellStyle name="Comma 4 2 60 3 3" xfId="5983" xr:uid="{00000000-0005-0000-0000-00005D170000}"/>
    <cellStyle name="Comma 4 2 60 4" xfId="5984" xr:uid="{00000000-0005-0000-0000-00005E170000}"/>
    <cellStyle name="Comma 4 2 60 5" xfId="5985" xr:uid="{00000000-0005-0000-0000-00005F170000}"/>
    <cellStyle name="Comma 4 2 61" xfId="5986" xr:uid="{00000000-0005-0000-0000-000060170000}"/>
    <cellStyle name="Comma 4 2 61 2" xfId="5987" xr:uid="{00000000-0005-0000-0000-000061170000}"/>
    <cellStyle name="Comma 4 2 61 2 2" xfId="5988" xr:uid="{00000000-0005-0000-0000-000062170000}"/>
    <cellStyle name="Comma 4 2 61 2 3" xfId="5989" xr:uid="{00000000-0005-0000-0000-000063170000}"/>
    <cellStyle name="Comma 4 2 61 3" xfId="5990" xr:uid="{00000000-0005-0000-0000-000064170000}"/>
    <cellStyle name="Comma 4 2 61 3 2" xfId="5991" xr:uid="{00000000-0005-0000-0000-000065170000}"/>
    <cellStyle name="Comma 4 2 61 3 3" xfId="5992" xr:uid="{00000000-0005-0000-0000-000066170000}"/>
    <cellStyle name="Comma 4 2 61 4" xfId="5993" xr:uid="{00000000-0005-0000-0000-000067170000}"/>
    <cellStyle name="Comma 4 2 61 5" xfId="5994" xr:uid="{00000000-0005-0000-0000-000068170000}"/>
    <cellStyle name="Comma 4 2 62" xfId="5995" xr:uid="{00000000-0005-0000-0000-000069170000}"/>
    <cellStyle name="Comma 4 2 62 2" xfId="5996" xr:uid="{00000000-0005-0000-0000-00006A170000}"/>
    <cellStyle name="Comma 4 2 62 2 2" xfId="5997" xr:uid="{00000000-0005-0000-0000-00006B170000}"/>
    <cellStyle name="Comma 4 2 62 2 3" xfId="5998" xr:uid="{00000000-0005-0000-0000-00006C170000}"/>
    <cellStyle name="Comma 4 2 62 3" xfId="5999" xr:uid="{00000000-0005-0000-0000-00006D170000}"/>
    <cellStyle name="Comma 4 2 62 3 2" xfId="6000" xr:uid="{00000000-0005-0000-0000-00006E170000}"/>
    <cellStyle name="Comma 4 2 62 3 3" xfId="6001" xr:uid="{00000000-0005-0000-0000-00006F170000}"/>
    <cellStyle name="Comma 4 2 62 4" xfId="6002" xr:uid="{00000000-0005-0000-0000-000070170000}"/>
    <cellStyle name="Comma 4 2 62 5" xfId="6003" xr:uid="{00000000-0005-0000-0000-000071170000}"/>
    <cellStyle name="Comma 4 2 63" xfId="6004" xr:uid="{00000000-0005-0000-0000-000072170000}"/>
    <cellStyle name="Comma 4 2 63 2" xfId="6005" xr:uid="{00000000-0005-0000-0000-000073170000}"/>
    <cellStyle name="Comma 4 2 63 2 2" xfId="6006" xr:uid="{00000000-0005-0000-0000-000074170000}"/>
    <cellStyle name="Comma 4 2 63 2 3" xfId="6007" xr:uid="{00000000-0005-0000-0000-000075170000}"/>
    <cellStyle name="Comma 4 2 63 3" xfId="6008" xr:uid="{00000000-0005-0000-0000-000076170000}"/>
    <cellStyle name="Comma 4 2 63 3 2" xfId="6009" xr:uid="{00000000-0005-0000-0000-000077170000}"/>
    <cellStyle name="Comma 4 2 63 3 3" xfId="6010" xr:uid="{00000000-0005-0000-0000-000078170000}"/>
    <cellStyle name="Comma 4 2 63 4" xfId="6011" xr:uid="{00000000-0005-0000-0000-000079170000}"/>
    <cellStyle name="Comma 4 2 63 5" xfId="6012" xr:uid="{00000000-0005-0000-0000-00007A170000}"/>
    <cellStyle name="Comma 4 2 64" xfId="6013" xr:uid="{00000000-0005-0000-0000-00007B170000}"/>
    <cellStyle name="Comma 4 2 64 2" xfId="6014" xr:uid="{00000000-0005-0000-0000-00007C170000}"/>
    <cellStyle name="Comma 4 2 64 2 2" xfId="6015" xr:uid="{00000000-0005-0000-0000-00007D170000}"/>
    <cellStyle name="Comma 4 2 64 2 3" xfId="6016" xr:uid="{00000000-0005-0000-0000-00007E170000}"/>
    <cellStyle name="Comma 4 2 64 3" xfId="6017" xr:uid="{00000000-0005-0000-0000-00007F170000}"/>
    <cellStyle name="Comma 4 2 64 3 2" xfId="6018" xr:uid="{00000000-0005-0000-0000-000080170000}"/>
    <cellStyle name="Comma 4 2 64 3 3" xfId="6019" xr:uid="{00000000-0005-0000-0000-000081170000}"/>
    <cellStyle name="Comma 4 2 64 4" xfId="6020" xr:uid="{00000000-0005-0000-0000-000082170000}"/>
    <cellStyle name="Comma 4 2 64 5" xfId="6021" xr:uid="{00000000-0005-0000-0000-000083170000}"/>
    <cellStyle name="Comma 4 2 65" xfId="6022" xr:uid="{00000000-0005-0000-0000-000084170000}"/>
    <cellStyle name="Comma 4 2 65 2" xfId="6023" xr:uid="{00000000-0005-0000-0000-000085170000}"/>
    <cellStyle name="Comma 4 2 65 2 2" xfId="6024" xr:uid="{00000000-0005-0000-0000-000086170000}"/>
    <cellStyle name="Comma 4 2 65 2 3" xfId="6025" xr:uid="{00000000-0005-0000-0000-000087170000}"/>
    <cellStyle name="Comma 4 2 65 3" xfId="6026" xr:uid="{00000000-0005-0000-0000-000088170000}"/>
    <cellStyle name="Comma 4 2 65 3 2" xfId="6027" xr:uid="{00000000-0005-0000-0000-000089170000}"/>
    <cellStyle name="Comma 4 2 65 3 3" xfId="6028" xr:uid="{00000000-0005-0000-0000-00008A170000}"/>
    <cellStyle name="Comma 4 2 65 4" xfId="6029" xr:uid="{00000000-0005-0000-0000-00008B170000}"/>
    <cellStyle name="Comma 4 2 65 5" xfId="6030" xr:uid="{00000000-0005-0000-0000-00008C170000}"/>
    <cellStyle name="Comma 4 2 66" xfId="6031" xr:uid="{00000000-0005-0000-0000-00008D170000}"/>
    <cellStyle name="Comma 4 2 66 2" xfId="6032" xr:uid="{00000000-0005-0000-0000-00008E170000}"/>
    <cellStyle name="Comma 4 2 66 2 2" xfId="6033" xr:uid="{00000000-0005-0000-0000-00008F170000}"/>
    <cellStyle name="Comma 4 2 66 2 3" xfId="6034" xr:uid="{00000000-0005-0000-0000-000090170000}"/>
    <cellStyle name="Comma 4 2 66 3" xfId="6035" xr:uid="{00000000-0005-0000-0000-000091170000}"/>
    <cellStyle name="Comma 4 2 66 3 2" xfId="6036" xr:uid="{00000000-0005-0000-0000-000092170000}"/>
    <cellStyle name="Comma 4 2 66 3 3" xfId="6037" xr:uid="{00000000-0005-0000-0000-000093170000}"/>
    <cellStyle name="Comma 4 2 66 4" xfId="6038" xr:uid="{00000000-0005-0000-0000-000094170000}"/>
    <cellStyle name="Comma 4 2 66 5" xfId="6039" xr:uid="{00000000-0005-0000-0000-000095170000}"/>
    <cellStyle name="Comma 4 2 67" xfId="6040" xr:uid="{00000000-0005-0000-0000-000096170000}"/>
    <cellStyle name="Comma 4 2 67 2" xfId="6041" xr:uid="{00000000-0005-0000-0000-000097170000}"/>
    <cellStyle name="Comma 4 2 67 2 2" xfId="6042" xr:uid="{00000000-0005-0000-0000-000098170000}"/>
    <cellStyle name="Comma 4 2 67 2 3" xfId="6043" xr:uid="{00000000-0005-0000-0000-000099170000}"/>
    <cellStyle name="Comma 4 2 67 3" xfId="6044" xr:uid="{00000000-0005-0000-0000-00009A170000}"/>
    <cellStyle name="Comma 4 2 67 3 2" xfId="6045" xr:uid="{00000000-0005-0000-0000-00009B170000}"/>
    <cellStyle name="Comma 4 2 67 3 3" xfId="6046" xr:uid="{00000000-0005-0000-0000-00009C170000}"/>
    <cellStyle name="Comma 4 2 67 4" xfId="6047" xr:uid="{00000000-0005-0000-0000-00009D170000}"/>
    <cellStyle name="Comma 4 2 67 5" xfId="6048" xr:uid="{00000000-0005-0000-0000-00009E170000}"/>
    <cellStyle name="Comma 4 2 68" xfId="6049" xr:uid="{00000000-0005-0000-0000-00009F170000}"/>
    <cellStyle name="Comma 4 2 68 2" xfId="6050" xr:uid="{00000000-0005-0000-0000-0000A0170000}"/>
    <cellStyle name="Comma 4 2 68 2 2" xfId="6051" xr:uid="{00000000-0005-0000-0000-0000A1170000}"/>
    <cellStyle name="Comma 4 2 68 2 3" xfId="6052" xr:uid="{00000000-0005-0000-0000-0000A2170000}"/>
    <cellStyle name="Comma 4 2 68 3" xfId="6053" xr:uid="{00000000-0005-0000-0000-0000A3170000}"/>
    <cellStyle name="Comma 4 2 68 3 2" xfId="6054" xr:uid="{00000000-0005-0000-0000-0000A4170000}"/>
    <cellStyle name="Comma 4 2 68 3 3" xfId="6055" xr:uid="{00000000-0005-0000-0000-0000A5170000}"/>
    <cellStyle name="Comma 4 2 68 4" xfId="6056" xr:uid="{00000000-0005-0000-0000-0000A6170000}"/>
    <cellStyle name="Comma 4 2 68 5" xfId="6057" xr:uid="{00000000-0005-0000-0000-0000A7170000}"/>
    <cellStyle name="Comma 4 2 69" xfId="6058" xr:uid="{00000000-0005-0000-0000-0000A8170000}"/>
    <cellStyle name="Comma 4 2 69 2" xfId="6059" xr:uid="{00000000-0005-0000-0000-0000A9170000}"/>
    <cellStyle name="Comma 4 2 69 2 2" xfId="6060" xr:uid="{00000000-0005-0000-0000-0000AA170000}"/>
    <cellStyle name="Comma 4 2 69 2 3" xfId="6061" xr:uid="{00000000-0005-0000-0000-0000AB170000}"/>
    <cellStyle name="Comma 4 2 69 3" xfId="6062" xr:uid="{00000000-0005-0000-0000-0000AC170000}"/>
    <cellStyle name="Comma 4 2 69 3 2" xfId="6063" xr:uid="{00000000-0005-0000-0000-0000AD170000}"/>
    <cellStyle name="Comma 4 2 69 3 3" xfId="6064" xr:uid="{00000000-0005-0000-0000-0000AE170000}"/>
    <cellStyle name="Comma 4 2 69 4" xfId="6065" xr:uid="{00000000-0005-0000-0000-0000AF170000}"/>
    <cellStyle name="Comma 4 2 69 5" xfId="6066" xr:uid="{00000000-0005-0000-0000-0000B0170000}"/>
    <cellStyle name="Comma 4 2 7" xfId="6067" xr:uid="{00000000-0005-0000-0000-0000B1170000}"/>
    <cellStyle name="Comma 4 2 7 2" xfId="6068" xr:uid="{00000000-0005-0000-0000-0000B2170000}"/>
    <cellStyle name="Comma 4 2 7 2 2" xfId="6069" xr:uid="{00000000-0005-0000-0000-0000B3170000}"/>
    <cellStyle name="Comma 4 2 7 2 3" xfId="6070" xr:uid="{00000000-0005-0000-0000-0000B4170000}"/>
    <cellStyle name="Comma 4 2 7 3" xfId="6071" xr:uid="{00000000-0005-0000-0000-0000B5170000}"/>
    <cellStyle name="Comma 4 2 7 3 2" xfId="6072" xr:uid="{00000000-0005-0000-0000-0000B6170000}"/>
    <cellStyle name="Comma 4 2 7 3 3" xfId="6073" xr:uid="{00000000-0005-0000-0000-0000B7170000}"/>
    <cellStyle name="Comma 4 2 7 4" xfId="6074" xr:uid="{00000000-0005-0000-0000-0000B8170000}"/>
    <cellStyle name="Comma 4 2 7 5" xfId="6075" xr:uid="{00000000-0005-0000-0000-0000B9170000}"/>
    <cellStyle name="Comma 4 2 70" xfId="6076" xr:uid="{00000000-0005-0000-0000-0000BA170000}"/>
    <cellStyle name="Comma 4 2 70 2" xfId="6077" xr:uid="{00000000-0005-0000-0000-0000BB170000}"/>
    <cellStyle name="Comma 4 2 70 2 2" xfId="6078" xr:uid="{00000000-0005-0000-0000-0000BC170000}"/>
    <cellStyle name="Comma 4 2 70 2 3" xfId="6079" xr:uid="{00000000-0005-0000-0000-0000BD170000}"/>
    <cellStyle name="Comma 4 2 70 3" xfId="6080" xr:uid="{00000000-0005-0000-0000-0000BE170000}"/>
    <cellStyle name="Comma 4 2 70 3 2" xfId="6081" xr:uid="{00000000-0005-0000-0000-0000BF170000}"/>
    <cellStyle name="Comma 4 2 70 3 3" xfId="6082" xr:uid="{00000000-0005-0000-0000-0000C0170000}"/>
    <cellStyle name="Comma 4 2 70 4" xfId="6083" xr:uid="{00000000-0005-0000-0000-0000C1170000}"/>
    <cellStyle name="Comma 4 2 70 5" xfId="6084" xr:uid="{00000000-0005-0000-0000-0000C2170000}"/>
    <cellStyle name="Comma 4 2 71" xfId="6085" xr:uid="{00000000-0005-0000-0000-0000C3170000}"/>
    <cellStyle name="Comma 4 2 71 2" xfId="6086" xr:uid="{00000000-0005-0000-0000-0000C4170000}"/>
    <cellStyle name="Comma 4 2 71 2 2" xfId="6087" xr:uid="{00000000-0005-0000-0000-0000C5170000}"/>
    <cellStyle name="Comma 4 2 71 2 3" xfId="6088" xr:uid="{00000000-0005-0000-0000-0000C6170000}"/>
    <cellStyle name="Comma 4 2 71 3" xfId="6089" xr:uid="{00000000-0005-0000-0000-0000C7170000}"/>
    <cellStyle name="Comma 4 2 71 3 2" xfId="6090" xr:uid="{00000000-0005-0000-0000-0000C8170000}"/>
    <cellStyle name="Comma 4 2 71 3 3" xfId="6091" xr:uid="{00000000-0005-0000-0000-0000C9170000}"/>
    <cellStyle name="Comma 4 2 71 4" xfId="6092" xr:uid="{00000000-0005-0000-0000-0000CA170000}"/>
    <cellStyle name="Comma 4 2 71 5" xfId="6093" xr:uid="{00000000-0005-0000-0000-0000CB170000}"/>
    <cellStyle name="Comma 4 2 72" xfId="6094" xr:uid="{00000000-0005-0000-0000-0000CC170000}"/>
    <cellStyle name="Comma 4 2 72 2" xfId="6095" xr:uid="{00000000-0005-0000-0000-0000CD170000}"/>
    <cellStyle name="Comma 4 2 72 2 2" xfId="6096" xr:uid="{00000000-0005-0000-0000-0000CE170000}"/>
    <cellStyle name="Comma 4 2 72 2 3" xfId="6097" xr:uid="{00000000-0005-0000-0000-0000CF170000}"/>
    <cellStyle name="Comma 4 2 72 3" xfId="6098" xr:uid="{00000000-0005-0000-0000-0000D0170000}"/>
    <cellStyle name="Comma 4 2 72 3 2" xfId="6099" xr:uid="{00000000-0005-0000-0000-0000D1170000}"/>
    <cellStyle name="Comma 4 2 72 3 3" xfId="6100" xr:uid="{00000000-0005-0000-0000-0000D2170000}"/>
    <cellStyle name="Comma 4 2 72 4" xfId="6101" xr:uid="{00000000-0005-0000-0000-0000D3170000}"/>
    <cellStyle name="Comma 4 2 72 5" xfId="6102" xr:uid="{00000000-0005-0000-0000-0000D4170000}"/>
    <cellStyle name="Comma 4 2 73" xfId="6103" xr:uid="{00000000-0005-0000-0000-0000D5170000}"/>
    <cellStyle name="Comma 4 2 73 2" xfId="6104" xr:uid="{00000000-0005-0000-0000-0000D6170000}"/>
    <cellStyle name="Comma 4 2 73 2 2" xfId="6105" xr:uid="{00000000-0005-0000-0000-0000D7170000}"/>
    <cellStyle name="Comma 4 2 73 2 3" xfId="6106" xr:uid="{00000000-0005-0000-0000-0000D8170000}"/>
    <cellStyle name="Comma 4 2 73 3" xfId="6107" xr:uid="{00000000-0005-0000-0000-0000D9170000}"/>
    <cellStyle name="Comma 4 2 73 3 2" xfId="6108" xr:uid="{00000000-0005-0000-0000-0000DA170000}"/>
    <cellStyle name="Comma 4 2 73 3 3" xfId="6109" xr:uid="{00000000-0005-0000-0000-0000DB170000}"/>
    <cellStyle name="Comma 4 2 73 4" xfId="6110" xr:uid="{00000000-0005-0000-0000-0000DC170000}"/>
    <cellStyle name="Comma 4 2 73 5" xfId="6111" xr:uid="{00000000-0005-0000-0000-0000DD170000}"/>
    <cellStyle name="Comma 4 2 74" xfId="6112" xr:uid="{00000000-0005-0000-0000-0000DE170000}"/>
    <cellStyle name="Comma 4 2 74 2" xfId="6113" xr:uid="{00000000-0005-0000-0000-0000DF170000}"/>
    <cellStyle name="Comma 4 2 74 2 2" xfId="6114" xr:uid="{00000000-0005-0000-0000-0000E0170000}"/>
    <cellStyle name="Comma 4 2 74 2 3" xfId="6115" xr:uid="{00000000-0005-0000-0000-0000E1170000}"/>
    <cellStyle name="Comma 4 2 74 3" xfId="6116" xr:uid="{00000000-0005-0000-0000-0000E2170000}"/>
    <cellStyle name="Comma 4 2 74 3 2" xfId="6117" xr:uid="{00000000-0005-0000-0000-0000E3170000}"/>
    <cellStyle name="Comma 4 2 74 3 3" xfId="6118" xr:uid="{00000000-0005-0000-0000-0000E4170000}"/>
    <cellStyle name="Comma 4 2 74 4" xfId="6119" xr:uid="{00000000-0005-0000-0000-0000E5170000}"/>
    <cellStyle name="Comma 4 2 74 5" xfId="6120" xr:uid="{00000000-0005-0000-0000-0000E6170000}"/>
    <cellStyle name="Comma 4 2 75" xfId="6121" xr:uid="{00000000-0005-0000-0000-0000E7170000}"/>
    <cellStyle name="Comma 4 2 75 2" xfId="6122" xr:uid="{00000000-0005-0000-0000-0000E8170000}"/>
    <cellStyle name="Comma 4 2 75 2 2" xfId="6123" xr:uid="{00000000-0005-0000-0000-0000E9170000}"/>
    <cellStyle name="Comma 4 2 75 2 3" xfId="6124" xr:uid="{00000000-0005-0000-0000-0000EA170000}"/>
    <cellStyle name="Comma 4 2 75 3" xfId="6125" xr:uid="{00000000-0005-0000-0000-0000EB170000}"/>
    <cellStyle name="Comma 4 2 75 3 2" xfId="6126" xr:uid="{00000000-0005-0000-0000-0000EC170000}"/>
    <cellStyle name="Comma 4 2 75 3 3" xfId="6127" xr:uid="{00000000-0005-0000-0000-0000ED170000}"/>
    <cellStyle name="Comma 4 2 75 4" xfId="6128" xr:uid="{00000000-0005-0000-0000-0000EE170000}"/>
    <cellStyle name="Comma 4 2 75 5" xfId="6129" xr:uid="{00000000-0005-0000-0000-0000EF170000}"/>
    <cellStyle name="Comma 4 2 76" xfId="6130" xr:uid="{00000000-0005-0000-0000-0000F0170000}"/>
    <cellStyle name="Comma 4 2 76 2" xfId="6131" xr:uid="{00000000-0005-0000-0000-0000F1170000}"/>
    <cellStyle name="Comma 4 2 76 2 2" xfId="6132" xr:uid="{00000000-0005-0000-0000-0000F2170000}"/>
    <cellStyle name="Comma 4 2 76 2 3" xfId="6133" xr:uid="{00000000-0005-0000-0000-0000F3170000}"/>
    <cellStyle name="Comma 4 2 76 3" xfId="6134" xr:uid="{00000000-0005-0000-0000-0000F4170000}"/>
    <cellStyle name="Comma 4 2 76 3 2" xfId="6135" xr:uid="{00000000-0005-0000-0000-0000F5170000}"/>
    <cellStyle name="Comma 4 2 76 3 3" xfId="6136" xr:uid="{00000000-0005-0000-0000-0000F6170000}"/>
    <cellStyle name="Comma 4 2 76 4" xfId="6137" xr:uid="{00000000-0005-0000-0000-0000F7170000}"/>
    <cellStyle name="Comma 4 2 76 5" xfId="6138" xr:uid="{00000000-0005-0000-0000-0000F8170000}"/>
    <cellStyle name="Comma 4 2 77" xfId="6139" xr:uid="{00000000-0005-0000-0000-0000F9170000}"/>
    <cellStyle name="Comma 4 2 77 2" xfId="6140" xr:uid="{00000000-0005-0000-0000-0000FA170000}"/>
    <cellStyle name="Comma 4 2 77 2 2" xfId="6141" xr:uid="{00000000-0005-0000-0000-0000FB170000}"/>
    <cellStyle name="Comma 4 2 77 2 3" xfId="6142" xr:uid="{00000000-0005-0000-0000-0000FC170000}"/>
    <cellStyle name="Comma 4 2 77 3" xfId="6143" xr:uid="{00000000-0005-0000-0000-0000FD170000}"/>
    <cellStyle name="Comma 4 2 77 3 2" xfId="6144" xr:uid="{00000000-0005-0000-0000-0000FE170000}"/>
    <cellStyle name="Comma 4 2 77 3 3" xfId="6145" xr:uid="{00000000-0005-0000-0000-0000FF170000}"/>
    <cellStyle name="Comma 4 2 77 4" xfId="6146" xr:uid="{00000000-0005-0000-0000-000000180000}"/>
    <cellStyle name="Comma 4 2 77 5" xfId="6147" xr:uid="{00000000-0005-0000-0000-000001180000}"/>
    <cellStyle name="Comma 4 2 78" xfId="6148" xr:uid="{00000000-0005-0000-0000-000002180000}"/>
    <cellStyle name="Comma 4 2 78 2" xfId="6149" xr:uid="{00000000-0005-0000-0000-000003180000}"/>
    <cellStyle name="Comma 4 2 78 2 2" xfId="6150" xr:uid="{00000000-0005-0000-0000-000004180000}"/>
    <cellStyle name="Comma 4 2 78 2 3" xfId="6151" xr:uid="{00000000-0005-0000-0000-000005180000}"/>
    <cellStyle name="Comma 4 2 78 3" xfId="6152" xr:uid="{00000000-0005-0000-0000-000006180000}"/>
    <cellStyle name="Comma 4 2 78 3 2" xfId="6153" xr:uid="{00000000-0005-0000-0000-000007180000}"/>
    <cellStyle name="Comma 4 2 78 3 3" xfId="6154" xr:uid="{00000000-0005-0000-0000-000008180000}"/>
    <cellStyle name="Comma 4 2 78 4" xfId="6155" xr:uid="{00000000-0005-0000-0000-000009180000}"/>
    <cellStyle name="Comma 4 2 78 5" xfId="6156" xr:uid="{00000000-0005-0000-0000-00000A180000}"/>
    <cellStyle name="Comma 4 2 79" xfId="6157" xr:uid="{00000000-0005-0000-0000-00000B180000}"/>
    <cellStyle name="Comma 4 2 79 2" xfId="6158" xr:uid="{00000000-0005-0000-0000-00000C180000}"/>
    <cellStyle name="Comma 4 2 79 2 2" xfId="6159" xr:uid="{00000000-0005-0000-0000-00000D180000}"/>
    <cellStyle name="Comma 4 2 79 2 3" xfId="6160" xr:uid="{00000000-0005-0000-0000-00000E180000}"/>
    <cellStyle name="Comma 4 2 79 3" xfId="6161" xr:uid="{00000000-0005-0000-0000-00000F180000}"/>
    <cellStyle name="Comma 4 2 79 3 2" xfId="6162" xr:uid="{00000000-0005-0000-0000-000010180000}"/>
    <cellStyle name="Comma 4 2 79 3 3" xfId="6163" xr:uid="{00000000-0005-0000-0000-000011180000}"/>
    <cellStyle name="Comma 4 2 79 4" xfId="6164" xr:uid="{00000000-0005-0000-0000-000012180000}"/>
    <cellStyle name="Comma 4 2 79 5" xfId="6165" xr:uid="{00000000-0005-0000-0000-000013180000}"/>
    <cellStyle name="Comma 4 2 8" xfId="6166" xr:uid="{00000000-0005-0000-0000-000014180000}"/>
    <cellStyle name="Comma 4 2 8 2" xfId="6167" xr:uid="{00000000-0005-0000-0000-000015180000}"/>
    <cellStyle name="Comma 4 2 8 2 2" xfId="6168" xr:uid="{00000000-0005-0000-0000-000016180000}"/>
    <cellStyle name="Comma 4 2 8 2 3" xfId="6169" xr:uid="{00000000-0005-0000-0000-000017180000}"/>
    <cellStyle name="Comma 4 2 8 3" xfId="6170" xr:uid="{00000000-0005-0000-0000-000018180000}"/>
    <cellStyle name="Comma 4 2 8 3 2" xfId="6171" xr:uid="{00000000-0005-0000-0000-000019180000}"/>
    <cellStyle name="Comma 4 2 8 3 3" xfId="6172" xr:uid="{00000000-0005-0000-0000-00001A180000}"/>
    <cellStyle name="Comma 4 2 8 4" xfId="6173" xr:uid="{00000000-0005-0000-0000-00001B180000}"/>
    <cellStyle name="Comma 4 2 8 5" xfId="6174" xr:uid="{00000000-0005-0000-0000-00001C180000}"/>
    <cellStyle name="Comma 4 2 80" xfId="6175" xr:uid="{00000000-0005-0000-0000-00001D180000}"/>
    <cellStyle name="Comma 4 2 80 2" xfId="6176" xr:uid="{00000000-0005-0000-0000-00001E180000}"/>
    <cellStyle name="Comma 4 2 80 2 2" xfId="6177" xr:uid="{00000000-0005-0000-0000-00001F180000}"/>
    <cellStyle name="Comma 4 2 80 2 3" xfId="6178" xr:uid="{00000000-0005-0000-0000-000020180000}"/>
    <cellStyle name="Comma 4 2 80 3" xfId="6179" xr:uid="{00000000-0005-0000-0000-000021180000}"/>
    <cellStyle name="Comma 4 2 80 3 2" xfId="6180" xr:uid="{00000000-0005-0000-0000-000022180000}"/>
    <cellStyle name="Comma 4 2 80 3 3" xfId="6181" xr:uid="{00000000-0005-0000-0000-000023180000}"/>
    <cellStyle name="Comma 4 2 80 4" xfId="6182" xr:uid="{00000000-0005-0000-0000-000024180000}"/>
    <cellStyle name="Comma 4 2 80 5" xfId="6183" xr:uid="{00000000-0005-0000-0000-000025180000}"/>
    <cellStyle name="Comma 4 2 81" xfId="6184" xr:uid="{00000000-0005-0000-0000-000026180000}"/>
    <cellStyle name="Comma 4 2 81 2" xfId="6185" xr:uid="{00000000-0005-0000-0000-000027180000}"/>
    <cellStyle name="Comma 4 2 81 2 2" xfId="6186" xr:uid="{00000000-0005-0000-0000-000028180000}"/>
    <cellStyle name="Comma 4 2 81 2 3" xfId="6187" xr:uid="{00000000-0005-0000-0000-000029180000}"/>
    <cellStyle name="Comma 4 2 81 3" xfId="6188" xr:uid="{00000000-0005-0000-0000-00002A180000}"/>
    <cellStyle name="Comma 4 2 81 3 2" xfId="6189" xr:uid="{00000000-0005-0000-0000-00002B180000}"/>
    <cellStyle name="Comma 4 2 81 3 3" xfId="6190" xr:uid="{00000000-0005-0000-0000-00002C180000}"/>
    <cellStyle name="Comma 4 2 81 4" xfId="6191" xr:uid="{00000000-0005-0000-0000-00002D180000}"/>
    <cellStyle name="Comma 4 2 81 5" xfId="6192" xr:uid="{00000000-0005-0000-0000-00002E180000}"/>
    <cellStyle name="Comma 4 2 82" xfId="6193" xr:uid="{00000000-0005-0000-0000-00002F180000}"/>
    <cellStyle name="Comma 4 2 82 2" xfId="6194" xr:uid="{00000000-0005-0000-0000-000030180000}"/>
    <cellStyle name="Comma 4 2 82 3" xfId="6195" xr:uid="{00000000-0005-0000-0000-000031180000}"/>
    <cellStyle name="Comma 4 2 83" xfId="6196" xr:uid="{00000000-0005-0000-0000-000032180000}"/>
    <cellStyle name="Comma 4 2 83 2" xfId="6197" xr:uid="{00000000-0005-0000-0000-000033180000}"/>
    <cellStyle name="Comma 4 2 83 3" xfId="6198" xr:uid="{00000000-0005-0000-0000-000034180000}"/>
    <cellStyle name="Comma 4 2 84" xfId="6199" xr:uid="{00000000-0005-0000-0000-000035180000}"/>
    <cellStyle name="Comma 4 2 85" xfId="6200" xr:uid="{00000000-0005-0000-0000-000036180000}"/>
    <cellStyle name="Comma 4 2 9" xfId="6201" xr:uid="{00000000-0005-0000-0000-000037180000}"/>
    <cellStyle name="Comma 4 2 9 2" xfId="6202" xr:uid="{00000000-0005-0000-0000-000038180000}"/>
    <cellStyle name="Comma 4 2 9 2 2" xfId="6203" xr:uid="{00000000-0005-0000-0000-000039180000}"/>
    <cellStyle name="Comma 4 2 9 2 3" xfId="6204" xr:uid="{00000000-0005-0000-0000-00003A180000}"/>
    <cellStyle name="Comma 4 2 9 3" xfId="6205" xr:uid="{00000000-0005-0000-0000-00003B180000}"/>
    <cellStyle name="Comma 4 2 9 3 2" xfId="6206" xr:uid="{00000000-0005-0000-0000-00003C180000}"/>
    <cellStyle name="Comma 4 2 9 3 3" xfId="6207" xr:uid="{00000000-0005-0000-0000-00003D180000}"/>
    <cellStyle name="Comma 4 2 9 4" xfId="6208" xr:uid="{00000000-0005-0000-0000-00003E180000}"/>
    <cellStyle name="Comma 4 2 9 5" xfId="6209" xr:uid="{00000000-0005-0000-0000-00003F180000}"/>
    <cellStyle name="Comma 4 20" xfId="6210" xr:uid="{00000000-0005-0000-0000-000040180000}"/>
    <cellStyle name="Comma 4 20 2" xfId="6211" xr:uid="{00000000-0005-0000-0000-000041180000}"/>
    <cellStyle name="Comma 4 20 2 2" xfId="6212" xr:uid="{00000000-0005-0000-0000-000042180000}"/>
    <cellStyle name="Comma 4 20 2 3" xfId="6213" xr:uid="{00000000-0005-0000-0000-000043180000}"/>
    <cellStyle name="Comma 4 20 3" xfId="6214" xr:uid="{00000000-0005-0000-0000-000044180000}"/>
    <cellStyle name="Comma 4 20 3 2" xfId="6215" xr:uid="{00000000-0005-0000-0000-000045180000}"/>
    <cellStyle name="Comma 4 20 3 3" xfId="6216" xr:uid="{00000000-0005-0000-0000-000046180000}"/>
    <cellStyle name="Comma 4 20 4" xfId="6217" xr:uid="{00000000-0005-0000-0000-000047180000}"/>
    <cellStyle name="Comma 4 20 5" xfId="6218" xr:uid="{00000000-0005-0000-0000-000048180000}"/>
    <cellStyle name="Comma 4 21" xfId="6219" xr:uid="{00000000-0005-0000-0000-000049180000}"/>
    <cellStyle name="Comma 4 21 2" xfId="6220" xr:uid="{00000000-0005-0000-0000-00004A180000}"/>
    <cellStyle name="Comma 4 21 2 2" xfId="6221" xr:uid="{00000000-0005-0000-0000-00004B180000}"/>
    <cellStyle name="Comma 4 21 2 3" xfId="6222" xr:uid="{00000000-0005-0000-0000-00004C180000}"/>
    <cellStyle name="Comma 4 21 3" xfId="6223" xr:uid="{00000000-0005-0000-0000-00004D180000}"/>
    <cellStyle name="Comma 4 21 3 2" xfId="6224" xr:uid="{00000000-0005-0000-0000-00004E180000}"/>
    <cellStyle name="Comma 4 21 3 3" xfId="6225" xr:uid="{00000000-0005-0000-0000-00004F180000}"/>
    <cellStyle name="Comma 4 21 4" xfId="6226" xr:uid="{00000000-0005-0000-0000-000050180000}"/>
    <cellStyle name="Comma 4 21 5" xfId="6227" xr:uid="{00000000-0005-0000-0000-000051180000}"/>
    <cellStyle name="Comma 4 22" xfId="6228" xr:uid="{00000000-0005-0000-0000-000052180000}"/>
    <cellStyle name="Comma 4 22 2" xfId="6229" xr:uid="{00000000-0005-0000-0000-000053180000}"/>
    <cellStyle name="Comma 4 22 2 2" xfId="6230" xr:uid="{00000000-0005-0000-0000-000054180000}"/>
    <cellStyle name="Comma 4 22 2 3" xfId="6231" xr:uid="{00000000-0005-0000-0000-000055180000}"/>
    <cellStyle name="Comma 4 22 3" xfId="6232" xr:uid="{00000000-0005-0000-0000-000056180000}"/>
    <cellStyle name="Comma 4 22 3 2" xfId="6233" xr:uid="{00000000-0005-0000-0000-000057180000}"/>
    <cellStyle name="Comma 4 22 3 3" xfId="6234" xr:uid="{00000000-0005-0000-0000-000058180000}"/>
    <cellStyle name="Comma 4 22 4" xfId="6235" xr:uid="{00000000-0005-0000-0000-000059180000}"/>
    <cellStyle name="Comma 4 22 5" xfId="6236" xr:uid="{00000000-0005-0000-0000-00005A180000}"/>
    <cellStyle name="Comma 4 23" xfId="6237" xr:uid="{00000000-0005-0000-0000-00005B180000}"/>
    <cellStyle name="Comma 4 23 2" xfId="6238" xr:uid="{00000000-0005-0000-0000-00005C180000}"/>
    <cellStyle name="Comma 4 23 2 2" xfId="6239" xr:uid="{00000000-0005-0000-0000-00005D180000}"/>
    <cellStyle name="Comma 4 23 2 3" xfId="6240" xr:uid="{00000000-0005-0000-0000-00005E180000}"/>
    <cellStyle name="Comma 4 23 3" xfId="6241" xr:uid="{00000000-0005-0000-0000-00005F180000}"/>
    <cellStyle name="Comma 4 23 3 2" xfId="6242" xr:uid="{00000000-0005-0000-0000-000060180000}"/>
    <cellStyle name="Comma 4 23 3 3" xfId="6243" xr:uid="{00000000-0005-0000-0000-000061180000}"/>
    <cellStyle name="Comma 4 23 4" xfId="6244" xr:uid="{00000000-0005-0000-0000-000062180000}"/>
    <cellStyle name="Comma 4 23 5" xfId="6245" xr:uid="{00000000-0005-0000-0000-000063180000}"/>
    <cellStyle name="Comma 4 24" xfId="6246" xr:uid="{00000000-0005-0000-0000-000064180000}"/>
    <cellStyle name="Comma 4 24 2" xfId="6247" xr:uid="{00000000-0005-0000-0000-000065180000}"/>
    <cellStyle name="Comma 4 24 2 2" xfId="6248" xr:uid="{00000000-0005-0000-0000-000066180000}"/>
    <cellStyle name="Comma 4 24 2 3" xfId="6249" xr:uid="{00000000-0005-0000-0000-000067180000}"/>
    <cellStyle name="Comma 4 24 3" xfId="6250" xr:uid="{00000000-0005-0000-0000-000068180000}"/>
    <cellStyle name="Comma 4 24 3 2" xfId="6251" xr:uid="{00000000-0005-0000-0000-000069180000}"/>
    <cellStyle name="Comma 4 24 3 3" xfId="6252" xr:uid="{00000000-0005-0000-0000-00006A180000}"/>
    <cellStyle name="Comma 4 24 4" xfId="6253" xr:uid="{00000000-0005-0000-0000-00006B180000}"/>
    <cellStyle name="Comma 4 24 5" xfId="6254" xr:uid="{00000000-0005-0000-0000-00006C180000}"/>
    <cellStyle name="Comma 4 25" xfId="6255" xr:uid="{00000000-0005-0000-0000-00006D180000}"/>
    <cellStyle name="Comma 4 25 2" xfId="6256" xr:uid="{00000000-0005-0000-0000-00006E180000}"/>
    <cellStyle name="Comma 4 25 2 2" xfId="6257" xr:uid="{00000000-0005-0000-0000-00006F180000}"/>
    <cellStyle name="Comma 4 25 2 3" xfId="6258" xr:uid="{00000000-0005-0000-0000-000070180000}"/>
    <cellStyle name="Comma 4 25 3" xfId="6259" xr:uid="{00000000-0005-0000-0000-000071180000}"/>
    <cellStyle name="Comma 4 25 3 2" xfId="6260" xr:uid="{00000000-0005-0000-0000-000072180000}"/>
    <cellStyle name="Comma 4 25 3 3" xfId="6261" xr:uid="{00000000-0005-0000-0000-000073180000}"/>
    <cellStyle name="Comma 4 25 4" xfId="6262" xr:uid="{00000000-0005-0000-0000-000074180000}"/>
    <cellStyle name="Comma 4 25 5" xfId="6263" xr:uid="{00000000-0005-0000-0000-000075180000}"/>
    <cellStyle name="Comma 4 26" xfId="6264" xr:uid="{00000000-0005-0000-0000-000076180000}"/>
    <cellStyle name="Comma 4 26 2" xfId="6265" xr:uid="{00000000-0005-0000-0000-000077180000}"/>
    <cellStyle name="Comma 4 26 2 2" xfId="6266" xr:uid="{00000000-0005-0000-0000-000078180000}"/>
    <cellStyle name="Comma 4 26 2 3" xfId="6267" xr:uid="{00000000-0005-0000-0000-000079180000}"/>
    <cellStyle name="Comma 4 26 3" xfId="6268" xr:uid="{00000000-0005-0000-0000-00007A180000}"/>
    <cellStyle name="Comma 4 26 3 2" xfId="6269" xr:uid="{00000000-0005-0000-0000-00007B180000}"/>
    <cellStyle name="Comma 4 26 3 3" xfId="6270" xr:uid="{00000000-0005-0000-0000-00007C180000}"/>
    <cellStyle name="Comma 4 26 4" xfId="6271" xr:uid="{00000000-0005-0000-0000-00007D180000}"/>
    <cellStyle name="Comma 4 26 5" xfId="6272" xr:uid="{00000000-0005-0000-0000-00007E180000}"/>
    <cellStyle name="Comma 4 27" xfId="6273" xr:uid="{00000000-0005-0000-0000-00007F180000}"/>
    <cellStyle name="Comma 4 27 2" xfId="6274" xr:uid="{00000000-0005-0000-0000-000080180000}"/>
    <cellStyle name="Comma 4 27 2 2" xfId="6275" xr:uid="{00000000-0005-0000-0000-000081180000}"/>
    <cellStyle name="Comma 4 27 2 3" xfId="6276" xr:uid="{00000000-0005-0000-0000-000082180000}"/>
    <cellStyle name="Comma 4 27 3" xfId="6277" xr:uid="{00000000-0005-0000-0000-000083180000}"/>
    <cellStyle name="Comma 4 27 3 2" xfId="6278" xr:uid="{00000000-0005-0000-0000-000084180000}"/>
    <cellStyle name="Comma 4 27 3 3" xfId="6279" xr:uid="{00000000-0005-0000-0000-000085180000}"/>
    <cellStyle name="Comma 4 27 4" xfId="6280" xr:uid="{00000000-0005-0000-0000-000086180000}"/>
    <cellStyle name="Comma 4 27 5" xfId="6281" xr:uid="{00000000-0005-0000-0000-000087180000}"/>
    <cellStyle name="Comma 4 28" xfId="6282" xr:uid="{00000000-0005-0000-0000-000088180000}"/>
    <cellStyle name="Comma 4 28 2" xfId="6283" xr:uid="{00000000-0005-0000-0000-000089180000}"/>
    <cellStyle name="Comma 4 28 2 2" xfId="6284" xr:uid="{00000000-0005-0000-0000-00008A180000}"/>
    <cellStyle name="Comma 4 28 2 3" xfId="6285" xr:uid="{00000000-0005-0000-0000-00008B180000}"/>
    <cellStyle name="Comma 4 28 3" xfId="6286" xr:uid="{00000000-0005-0000-0000-00008C180000}"/>
    <cellStyle name="Comma 4 28 3 2" xfId="6287" xr:uid="{00000000-0005-0000-0000-00008D180000}"/>
    <cellStyle name="Comma 4 28 3 3" xfId="6288" xr:uid="{00000000-0005-0000-0000-00008E180000}"/>
    <cellStyle name="Comma 4 28 4" xfId="6289" xr:uid="{00000000-0005-0000-0000-00008F180000}"/>
    <cellStyle name="Comma 4 28 5" xfId="6290" xr:uid="{00000000-0005-0000-0000-000090180000}"/>
    <cellStyle name="Comma 4 29" xfId="6291" xr:uid="{00000000-0005-0000-0000-000091180000}"/>
    <cellStyle name="Comma 4 29 2" xfId="6292" xr:uid="{00000000-0005-0000-0000-000092180000}"/>
    <cellStyle name="Comma 4 29 2 2" xfId="6293" xr:uid="{00000000-0005-0000-0000-000093180000}"/>
    <cellStyle name="Comma 4 29 2 3" xfId="6294" xr:uid="{00000000-0005-0000-0000-000094180000}"/>
    <cellStyle name="Comma 4 29 3" xfId="6295" xr:uid="{00000000-0005-0000-0000-000095180000}"/>
    <cellStyle name="Comma 4 29 3 2" xfId="6296" xr:uid="{00000000-0005-0000-0000-000096180000}"/>
    <cellStyle name="Comma 4 29 3 3" xfId="6297" xr:uid="{00000000-0005-0000-0000-000097180000}"/>
    <cellStyle name="Comma 4 29 4" xfId="6298" xr:uid="{00000000-0005-0000-0000-000098180000}"/>
    <cellStyle name="Comma 4 29 5" xfId="6299" xr:uid="{00000000-0005-0000-0000-000099180000}"/>
    <cellStyle name="Comma 4 3" xfId="6300" xr:uid="{00000000-0005-0000-0000-00009A180000}"/>
    <cellStyle name="Comma 4 3 2" xfId="6301" xr:uid="{00000000-0005-0000-0000-00009B180000}"/>
    <cellStyle name="Comma 4 3 2 2" xfId="6302" xr:uid="{00000000-0005-0000-0000-00009C180000}"/>
    <cellStyle name="Comma 4 3 2 3" xfId="6303" xr:uid="{00000000-0005-0000-0000-00009D180000}"/>
    <cellStyle name="Comma 4 3 3" xfId="6304" xr:uid="{00000000-0005-0000-0000-00009E180000}"/>
    <cellStyle name="Comma 4 3 3 2" xfId="6305" xr:uid="{00000000-0005-0000-0000-00009F180000}"/>
    <cellStyle name="Comma 4 3 3 3" xfId="6306" xr:uid="{00000000-0005-0000-0000-0000A0180000}"/>
    <cellStyle name="Comma 4 3 4" xfId="6307" xr:uid="{00000000-0005-0000-0000-0000A1180000}"/>
    <cellStyle name="Comma 4 3 5" xfId="6308" xr:uid="{00000000-0005-0000-0000-0000A2180000}"/>
    <cellStyle name="Comma 4 30" xfId="6309" xr:uid="{00000000-0005-0000-0000-0000A3180000}"/>
    <cellStyle name="Comma 4 30 2" xfId="6310" xr:uid="{00000000-0005-0000-0000-0000A4180000}"/>
    <cellStyle name="Comma 4 30 2 2" xfId="6311" xr:uid="{00000000-0005-0000-0000-0000A5180000}"/>
    <cellStyle name="Comma 4 30 2 3" xfId="6312" xr:uid="{00000000-0005-0000-0000-0000A6180000}"/>
    <cellStyle name="Comma 4 30 3" xfId="6313" xr:uid="{00000000-0005-0000-0000-0000A7180000}"/>
    <cellStyle name="Comma 4 30 3 2" xfId="6314" xr:uid="{00000000-0005-0000-0000-0000A8180000}"/>
    <cellStyle name="Comma 4 30 3 3" xfId="6315" xr:uid="{00000000-0005-0000-0000-0000A9180000}"/>
    <cellStyle name="Comma 4 30 4" xfId="6316" xr:uid="{00000000-0005-0000-0000-0000AA180000}"/>
    <cellStyle name="Comma 4 30 5" xfId="6317" xr:uid="{00000000-0005-0000-0000-0000AB180000}"/>
    <cellStyle name="Comma 4 31" xfId="6318" xr:uid="{00000000-0005-0000-0000-0000AC180000}"/>
    <cellStyle name="Comma 4 31 2" xfId="6319" xr:uid="{00000000-0005-0000-0000-0000AD180000}"/>
    <cellStyle name="Comma 4 31 2 2" xfId="6320" xr:uid="{00000000-0005-0000-0000-0000AE180000}"/>
    <cellStyle name="Comma 4 31 2 3" xfId="6321" xr:uid="{00000000-0005-0000-0000-0000AF180000}"/>
    <cellStyle name="Comma 4 31 3" xfId="6322" xr:uid="{00000000-0005-0000-0000-0000B0180000}"/>
    <cellStyle name="Comma 4 31 3 2" xfId="6323" xr:uid="{00000000-0005-0000-0000-0000B1180000}"/>
    <cellStyle name="Comma 4 31 3 3" xfId="6324" xr:uid="{00000000-0005-0000-0000-0000B2180000}"/>
    <cellStyle name="Comma 4 31 4" xfId="6325" xr:uid="{00000000-0005-0000-0000-0000B3180000}"/>
    <cellStyle name="Comma 4 31 5" xfId="6326" xr:uid="{00000000-0005-0000-0000-0000B4180000}"/>
    <cellStyle name="Comma 4 32" xfId="6327" xr:uid="{00000000-0005-0000-0000-0000B5180000}"/>
    <cellStyle name="Comma 4 32 2" xfId="6328" xr:uid="{00000000-0005-0000-0000-0000B6180000}"/>
    <cellStyle name="Comma 4 32 2 2" xfId="6329" xr:uid="{00000000-0005-0000-0000-0000B7180000}"/>
    <cellStyle name="Comma 4 32 2 3" xfId="6330" xr:uid="{00000000-0005-0000-0000-0000B8180000}"/>
    <cellStyle name="Comma 4 32 3" xfId="6331" xr:uid="{00000000-0005-0000-0000-0000B9180000}"/>
    <cellStyle name="Comma 4 32 3 2" xfId="6332" xr:uid="{00000000-0005-0000-0000-0000BA180000}"/>
    <cellStyle name="Comma 4 32 3 3" xfId="6333" xr:uid="{00000000-0005-0000-0000-0000BB180000}"/>
    <cellStyle name="Comma 4 32 4" xfId="6334" xr:uid="{00000000-0005-0000-0000-0000BC180000}"/>
    <cellStyle name="Comma 4 32 5" xfId="6335" xr:uid="{00000000-0005-0000-0000-0000BD180000}"/>
    <cellStyle name="Comma 4 33" xfId="6336" xr:uid="{00000000-0005-0000-0000-0000BE180000}"/>
    <cellStyle name="Comma 4 33 2" xfId="6337" xr:uid="{00000000-0005-0000-0000-0000BF180000}"/>
    <cellStyle name="Comma 4 33 2 2" xfId="6338" xr:uid="{00000000-0005-0000-0000-0000C0180000}"/>
    <cellStyle name="Comma 4 33 2 3" xfId="6339" xr:uid="{00000000-0005-0000-0000-0000C1180000}"/>
    <cellStyle name="Comma 4 33 3" xfId="6340" xr:uid="{00000000-0005-0000-0000-0000C2180000}"/>
    <cellStyle name="Comma 4 33 3 2" xfId="6341" xr:uid="{00000000-0005-0000-0000-0000C3180000}"/>
    <cellStyle name="Comma 4 33 3 3" xfId="6342" xr:uid="{00000000-0005-0000-0000-0000C4180000}"/>
    <cellStyle name="Comma 4 33 4" xfId="6343" xr:uid="{00000000-0005-0000-0000-0000C5180000}"/>
    <cellStyle name="Comma 4 33 5" xfId="6344" xr:uid="{00000000-0005-0000-0000-0000C6180000}"/>
    <cellStyle name="Comma 4 34" xfId="6345" xr:uid="{00000000-0005-0000-0000-0000C7180000}"/>
    <cellStyle name="Comma 4 34 2" xfId="6346" xr:uid="{00000000-0005-0000-0000-0000C8180000}"/>
    <cellStyle name="Comma 4 34 2 2" xfId="6347" xr:uid="{00000000-0005-0000-0000-0000C9180000}"/>
    <cellStyle name="Comma 4 34 2 3" xfId="6348" xr:uid="{00000000-0005-0000-0000-0000CA180000}"/>
    <cellStyle name="Comma 4 34 3" xfId="6349" xr:uid="{00000000-0005-0000-0000-0000CB180000}"/>
    <cellStyle name="Comma 4 34 3 2" xfId="6350" xr:uid="{00000000-0005-0000-0000-0000CC180000}"/>
    <cellStyle name="Comma 4 34 3 3" xfId="6351" xr:uid="{00000000-0005-0000-0000-0000CD180000}"/>
    <cellStyle name="Comma 4 34 4" xfId="6352" xr:uid="{00000000-0005-0000-0000-0000CE180000}"/>
    <cellStyle name="Comma 4 34 5" xfId="6353" xr:uid="{00000000-0005-0000-0000-0000CF180000}"/>
    <cellStyle name="Comma 4 35" xfId="6354" xr:uid="{00000000-0005-0000-0000-0000D0180000}"/>
    <cellStyle name="Comma 4 35 2" xfId="6355" xr:uid="{00000000-0005-0000-0000-0000D1180000}"/>
    <cellStyle name="Comma 4 35 2 2" xfId="6356" xr:uid="{00000000-0005-0000-0000-0000D2180000}"/>
    <cellStyle name="Comma 4 35 2 3" xfId="6357" xr:uid="{00000000-0005-0000-0000-0000D3180000}"/>
    <cellStyle name="Comma 4 35 3" xfId="6358" xr:uid="{00000000-0005-0000-0000-0000D4180000}"/>
    <cellStyle name="Comma 4 35 3 2" xfId="6359" xr:uid="{00000000-0005-0000-0000-0000D5180000}"/>
    <cellStyle name="Comma 4 35 3 3" xfId="6360" xr:uid="{00000000-0005-0000-0000-0000D6180000}"/>
    <cellStyle name="Comma 4 35 4" xfId="6361" xr:uid="{00000000-0005-0000-0000-0000D7180000}"/>
    <cellStyle name="Comma 4 35 5" xfId="6362" xr:uid="{00000000-0005-0000-0000-0000D8180000}"/>
    <cellStyle name="Comma 4 36" xfId="6363" xr:uid="{00000000-0005-0000-0000-0000D9180000}"/>
    <cellStyle name="Comma 4 36 2" xfId="6364" xr:uid="{00000000-0005-0000-0000-0000DA180000}"/>
    <cellStyle name="Comma 4 36 2 2" xfId="6365" xr:uid="{00000000-0005-0000-0000-0000DB180000}"/>
    <cellStyle name="Comma 4 36 2 3" xfId="6366" xr:uid="{00000000-0005-0000-0000-0000DC180000}"/>
    <cellStyle name="Comma 4 36 3" xfId="6367" xr:uid="{00000000-0005-0000-0000-0000DD180000}"/>
    <cellStyle name="Comma 4 36 3 2" xfId="6368" xr:uid="{00000000-0005-0000-0000-0000DE180000}"/>
    <cellStyle name="Comma 4 36 3 3" xfId="6369" xr:uid="{00000000-0005-0000-0000-0000DF180000}"/>
    <cellStyle name="Comma 4 36 4" xfId="6370" xr:uid="{00000000-0005-0000-0000-0000E0180000}"/>
    <cellStyle name="Comma 4 36 5" xfId="6371" xr:uid="{00000000-0005-0000-0000-0000E1180000}"/>
    <cellStyle name="Comma 4 37" xfId="6372" xr:uid="{00000000-0005-0000-0000-0000E2180000}"/>
    <cellStyle name="Comma 4 37 2" xfId="6373" xr:uid="{00000000-0005-0000-0000-0000E3180000}"/>
    <cellStyle name="Comma 4 37 2 2" xfId="6374" xr:uid="{00000000-0005-0000-0000-0000E4180000}"/>
    <cellStyle name="Comma 4 37 2 3" xfId="6375" xr:uid="{00000000-0005-0000-0000-0000E5180000}"/>
    <cellStyle name="Comma 4 37 3" xfId="6376" xr:uid="{00000000-0005-0000-0000-0000E6180000}"/>
    <cellStyle name="Comma 4 37 3 2" xfId="6377" xr:uid="{00000000-0005-0000-0000-0000E7180000}"/>
    <cellStyle name="Comma 4 37 3 3" xfId="6378" xr:uid="{00000000-0005-0000-0000-0000E8180000}"/>
    <cellStyle name="Comma 4 37 4" xfId="6379" xr:uid="{00000000-0005-0000-0000-0000E9180000}"/>
    <cellStyle name="Comma 4 37 5" xfId="6380" xr:uid="{00000000-0005-0000-0000-0000EA180000}"/>
    <cellStyle name="Comma 4 38" xfId="6381" xr:uid="{00000000-0005-0000-0000-0000EB180000}"/>
    <cellStyle name="Comma 4 38 2" xfId="6382" xr:uid="{00000000-0005-0000-0000-0000EC180000}"/>
    <cellStyle name="Comma 4 38 2 2" xfId="6383" xr:uid="{00000000-0005-0000-0000-0000ED180000}"/>
    <cellStyle name="Comma 4 38 2 3" xfId="6384" xr:uid="{00000000-0005-0000-0000-0000EE180000}"/>
    <cellStyle name="Comma 4 38 3" xfId="6385" xr:uid="{00000000-0005-0000-0000-0000EF180000}"/>
    <cellStyle name="Comma 4 38 3 2" xfId="6386" xr:uid="{00000000-0005-0000-0000-0000F0180000}"/>
    <cellStyle name="Comma 4 38 3 3" xfId="6387" xr:uid="{00000000-0005-0000-0000-0000F1180000}"/>
    <cellStyle name="Comma 4 38 4" xfId="6388" xr:uid="{00000000-0005-0000-0000-0000F2180000}"/>
    <cellStyle name="Comma 4 38 5" xfId="6389" xr:uid="{00000000-0005-0000-0000-0000F3180000}"/>
    <cellStyle name="Comma 4 39" xfId="6390" xr:uid="{00000000-0005-0000-0000-0000F4180000}"/>
    <cellStyle name="Comma 4 39 2" xfId="6391" xr:uid="{00000000-0005-0000-0000-0000F5180000}"/>
    <cellStyle name="Comma 4 39 2 2" xfId="6392" xr:uid="{00000000-0005-0000-0000-0000F6180000}"/>
    <cellStyle name="Comma 4 39 2 3" xfId="6393" xr:uid="{00000000-0005-0000-0000-0000F7180000}"/>
    <cellStyle name="Comma 4 39 3" xfId="6394" xr:uid="{00000000-0005-0000-0000-0000F8180000}"/>
    <cellStyle name="Comma 4 39 3 2" xfId="6395" xr:uid="{00000000-0005-0000-0000-0000F9180000}"/>
    <cellStyle name="Comma 4 39 3 3" xfId="6396" xr:uid="{00000000-0005-0000-0000-0000FA180000}"/>
    <cellStyle name="Comma 4 39 4" xfId="6397" xr:uid="{00000000-0005-0000-0000-0000FB180000}"/>
    <cellStyle name="Comma 4 39 5" xfId="6398" xr:uid="{00000000-0005-0000-0000-0000FC180000}"/>
    <cellStyle name="Comma 4 4" xfId="6399" xr:uid="{00000000-0005-0000-0000-0000FD180000}"/>
    <cellStyle name="Comma 4 4 2" xfId="6400" xr:uid="{00000000-0005-0000-0000-0000FE180000}"/>
    <cellStyle name="Comma 4 4 2 2" xfId="6401" xr:uid="{00000000-0005-0000-0000-0000FF180000}"/>
    <cellStyle name="Comma 4 4 2 3" xfId="6402" xr:uid="{00000000-0005-0000-0000-000000190000}"/>
    <cellStyle name="Comma 4 4 3" xfId="6403" xr:uid="{00000000-0005-0000-0000-000001190000}"/>
    <cellStyle name="Comma 4 4 3 2" xfId="6404" xr:uid="{00000000-0005-0000-0000-000002190000}"/>
    <cellStyle name="Comma 4 4 3 3" xfId="6405" xr:uid="{00000000-0005-0000-0000-000003190000}"/>
    <cellStyle name="Comma 4 4 4" xfId="6406" xr:uid="{00000000-0005-0000-0000-000004190000}"/>
    <cellStyle name="Comma 4 4 5" xfId="6407" xr:uid="{00000000-0005-0000-0000-000005190000}"/>
    <cellStyle name="Comma 4 40" xfId="6408" xr:uid="{00000000-0005-0000-0000-000006190000}"/>
    <cellStyle name="Comma 4 40 2" xfId="6409" xr:uid="{00000000-0005-0000-0000-000007190000}"/>
    <cellStyle name="Comma 4 40 2 2" xfId="6410" xr:uid="{00000000-0005-0000-0000-000008190000}"/>
    <cellStyle name="Comma 4 40 2 3" xfId="6411" xr:uid="{00000000-0005-0000-0000-000009190000}"/>
    <cellStyle name="Comma 4 40 3" xfId="6412" xr:uid="{00000000-0005-0000-0000-00000A190000}"/>
    <cellStyle name="Comma 4 40 3 2" xfId="6413" xr:uid="{00000000-0005-0000-0000-00000B190000}"/>
    <cellStyle name="Comma 4 40 3 3" xfId="6414" xr:uid="{00000000-0005-0000-0000-00000C190000}"/>
    <cellStyle name="Comma 4 40 4" xfId="6415" xr:uid="{00000000-0005-0000-0000-00000D190000}"/>
    <cellStyle name="Comma 4 40 5" xfId="6416" xr:uid="{00000000-0005-0000-0000-00000E190000}"/>
    <cellStyle name="Comma 4 41" xfId="6417" xr:uid="{00000000-0005-0000-0000-00000F190000}"/>
    <cellStyle name="Comma 4 41 2" xfId="6418" xr:uid="{00000000-0005-0000-0000-000010190000}"/>
    <cellStyle name="Comma 4 41 2 2" xfId="6419" xr:uid="{00000000-0005-0000-0000-000011190000}"/>
    <cellStyle name="Comma 4 41 2 3" xfId="6420" xr:uid="{00000000-0005-0000-0000-000012190000}"/>
    <cellStyle name="Comma 4 41 3" xfId="6421" xr:uid="{00000000-0005-0000-0000-000013190000}"/>
    <cellStyle name="Comma 4 41 3 2" xfId="6422" xr:uid="{00000000-0005-0000-0000-000014190000}"/>
    <cellStyle name="Comma 4 41 3 3" xfId="6423" xr:uid="{00000000-0005-0000-0000-000015190000}"/>
    <cellStyle name="Comma 4 41 4" xfId="6424" xr:uid="{00000000-0005-0000-0000-000016190000}"/>
    <cellStyle name="Comma 4 41 5" xfId="6425" xr:uid="{00000000-0005-0000-0000-000017190000}"/>
    <cellStyle name="Comma 4 42" xfId="6426" xr:uid="{00000000-0005-0000-0000-000018190000}"/>
    <cellStyle name="Comma 4 42 2" xfId="6427" xr:uid="{00000000-0005-0000-0000-000019190000}"/>
    <cellStyle name="Comma 4 42 2 2" xfId="6428" xr:uid="{00000000-0005-0000-0000-00001A190000}"/>
    <cellStyle name="Comma 4 42 2 3" xfId="6429" xr:uid="{00000000-0005-0000-0000-00001B190000}"/>
    <cellStyle name="Comma 4 42 3" xfId="6430" xr:uid="{00000000-0005-0000-0000-00001C190000}"/>
    <cellStyle name="Comma 4 42 3 2" xfId="6431" xr:uid="{00000000-0005-0000-0000-00001D190000}"/>
    <cellStyle name="Comma 4 42 3 3" xfId="6432" xr:uid="{00000000-0005-0000-0000-00001E190000}"/>
    <cellStyle name="Comma 4 42 4" xfId="6433" xr:uid="{00000000-0005-0000-0000-00001F190000}"/>
    <cellStyle name="Comma 4 42 5" xfId="6434" xr:uid="{00000000-0005-0000-0000-000020190000}"/>
    <cellStyle name="Comma 4 43" xfId="6435" xr:uid="{00000000-0005-0000-0000-000021190000}"/>
    <cellStyle name="Comma 4 43 2" xfId="6436" xr:uid="{00000000-0005-0000-0000-000022190000}"/>
    <cellStyle name="Comma 4 43 2 2" xfId="6437" xr:uid="{00000000-0005-0000-0000-000023190000}"/>
    <cellStyle name="Comma 4 43 2 3" xfId="6438" xr:uid="{00000000-0005-0000-0000-000024190000}"/>
    <cellStyle name="Comma 4 43 3" xfId="6439" xr:uid="{00000000-0005-0000-0000-000025190000}"/>
    <cellStyle name="Comma 4 43 3 2" xfId="6440" xr:uid="{00000000-0005-0000-0000-000026190000}"/>
    <cellStyle name="Comma 4 43 3 3" xfId="6441" xr:uid="{00000000-0005-0000-0000-000027190000}"/>
    <cellStyle name="Comma 4 43 4" xfId="6442" xr:uid="{00000000-0005-0000-0000-000028190000}"/>
    <cellStyle name="Comma 4 43 5" xfId="6443" xr:uid="{00000000-0005-0000-0000-000029190000}"/>
    <cellStyle name="Comma 4 44" xfId="6444" xr:uid="{00000000-0005-0000-0000-00002A190000}"/>
    <cellStyle name="Comma 4 44 2" xfId="6445" xr:uid="{00000000-0005-0000-0000-00002B190000}"/>
    <cellStyle name="Comma 4 44 2 2" xfId="6446" xr:uid="{00000000-0005-0000-0000-00002C190000}"/>
    <cellStyle name="Comma 4 44 2 3" xfId="6447" xr:uid="{00000000-0005-0000-0000-00002D190000}"/>
    <cellStyle name="Comma 4 44 3" xfId="6448" xr:uid="{00000000-0005-0000-0000-00002E190000}"/>
    <cellStyle name="Comma 4 44 3 2" xfId="6449" xr:uid="{00000000-0005-0000-0000-00002F190000}"/>
    <cellStyle name="Comma 4 44 3 3" xfId="6450" xr:uid="{00000000-0005-0000-0000-000030190000}"/>
    <cellStyle name="Comma 4 44 4" xfId="6451" xr:uid="{00000000-0005-0000-0000-000031190000}"/>
    <cellStyle name="Comma 4 44 5" xfId="6452" xr:uid="{00000000-0005-0000-0000-000032190000}"/>
    <cellStyle name="Comma 4 45" xfId="6453" xr:uid="{00000000-0005-0000-0000-000033190000}"/>
    <cellStyle name="Comma 4 45 2" xfId="6454" xr:uid="{00000000-0005-0000-0000-000034190000}"/>
    <cellStyle name="Comma 4 45 2 2" xfId="6455" xr:uid="{00000000-0005-0000-0000-000035190000}"/>
    <cellStyle name="Comma 4 45 2 3" xfId="6456" xr:uid="{00000000-0005-0000-0000-000036190000}"/>
    <cellStyle name="Comma 4 45 3" xfId="6457" xr:uid="{00000000-0005-0000-0000-000037190000}"/>
    <cellStyle name="Comma 4 45 3 2" xfId="6458" xr:uid="{00000000-0005-0000-0000-000038190000}"/>
    <cellStyle name="Comma 4 45 3 3" xfId="6459" xr:uid="{00000000-0005-0000-0000-000039190000}"/>
    <cellStyle name="Comma 4 45 4" xfId="6460" xr:uid="{00000000-0005-0000-0000-00003A190000}"/>
    <cellStyle name="Comma 4 45 5" xfId="6461" xr:uid="{00000000-0005-0000-0000-00003B190000}"/>
    <cellStyle name="Comma 4 46" xfId="6462" xr:uid="{00000000-0005-0000-0000-00003C190000}"/>
    <cellStyle name="Comma 4 46 2" xfId="6463" xr:uid="{00000000-0005-0000-0000-00003D190000}"/>
    <cellStyle name="Comma 4 46 2 2" xfId="6464" xr:uid="{00000000-0005-0000-0000-00003E190000}"/>
    <cellStyle name="Comma 4 46 2 3" xfId="6465" xr:uid="{00000000-0005-0000-0000-00003F190000}"/>
    <cellStyle name="Comma 4 46 3" xfId="6466" xr:uid="{00000000-0005-0000-0000-000040190000}"/>
    <cellStyle name="Comma 4 46 3 2" xfId="6467" xr:uid="{00000000-0005-0000-0000-000041190000}"/>
    <cellStyle name="Comma 4 46 3 3" xfId="6468" xr:uid="{00000000-0005-0000-0000-000042190000}"/>
    <cellStyle name="Comma 4 46 4" xfId="6469" xr:uid="{00000000-0005-0000-0000-000043190000}"/>
    <cellStyle name="Comma 4 46 5" xfId="6470" xr:uid="{00000000-0005-0000-0000-000044190000}"/>
    <cellStyle name="Comma 4 47" xfId="6471" xr:uid="{00000000-0005-0000-0000-000045190000}"/>
    <cellStyle name="Comma 4 47 2" xfId="6472" xr:uid="{00000000-0005-0000-0000-000046190000}"/>
    <cellStyle name="Comma 4 47 2 2" xfId="6473" xr:uid="{00000000-0005-0000-0000-000047190000}"/>
    <cellStyle name="Comma 4 47 2 3" xfId="6474" xr:uid="{00000000-0005-0000-0000-000048190000}"/>
    <cellStyle name="Comma 4 47 3" xfId="6475" xr:uid="{00000000-0005-0000-0000-000049190000}"/>
    <cellStyle name="Comma 4 47 3 2" xfId="6476" xr:uid="{00000000-0005-0000-0000-00004A190000}"/>
    <cellStyle name="Comma 4 47 3 3" xfId="6477" xr:uid="{00000000-0005-0000-0000-00004B190000}"/>
    <cellStyle name="Comma 4 47 4" xfId="6478" xr:uid="{00000000-0005-0000-0000-00004C190000}"/>
    <cellStyle name="Comma 4 47 5" xfId="6479" xr:uid="{00000000-0005-0000-0000-00004D190000}"/>
    <cellStyle name="Comma 4 48" xfId="6480" xr:uid="{00000000-0005-0000-0000-00004E190000}"/>
    <cellStyle name="Comma 4 48 2" xfId="6481" xr:uid="{00000000-0005-0000-0000-00004F190000}"/>
    <cellStyle name="Comma 4 48 2 2" xfId="6482" xr:uid="{00000000-0005-0000-0000-000050190000}"/>
    <cellStyle name="Comma 4 48 2 3" xfId="6483" xr:uid="{00000000-0005-0000-0000-000051190000}"/>
    <cellStyle name="Comma 4 48 3" xfId="6484" xr:uid="{00000000-0005-0000-0000-000052190000}"/>
    <cellStyle name="Comma 4 48 3 2" xfId="6485" xr:uid="{00000000-0005-0000-0000-000053190000}"/>
    <cellStyle name="Comma 4 48 3 3" xfId="6486" xr:uid="{00000000-0005-0000-0000-000054190000}"/>
    <cellStyle name="Comma 4 48 4" xfId="6487" xr:uid="{00000000-0005-0000-0000-000055190000}"/>
    <cellStyle name="Comma 4 48 5" xfId="6488" xr:uid="{00000000-0005-0000-0000-000056190000}"/>
    <cellStyle name="Comma 4 49" xfId="6489" xr:uid="{00000000-0005-0000-0000-000057190000}"/>
    <cellStyle name="Comma 4 49 2" xfId="6490" xr:uid="{00000000-0005-0000-0000-000058190000}"/>
    <cellStyle name="Comma 4 49 2 2" xfId="6491" xr:uid="{00000000-0005-0000-0000-000059190000}"/>
    <cellStyle name="Comma 4 49 2 3" xfId="6492" xr:uid="{00000000-0005-0000-0000-00005A190000}"/>
    <cellStyle name="Comma 4 49 3" xfId="6493" xr:uid="{00000000-0005-0000-0000-00005B190000}"/>
    <cellStyle name="Comma 4 49 3 2" xfId="6494" xr:uid="{00000000-0005-0000-0000-00005C190000}"/>
    <cellStyle name="Comma 4 49 3 3" xfId="6495" xr:uid="{00000000-0005-0000-0000-00005D190000}"/>
    <cellStyle name="Comma 4 49 4" xfId="6496" xr:uid="{00000000-0005-0000-0000-00005E190000}"/>
    <cellStyle name="Comma 4 49 5" xfId="6497" xr:uid="{00000000-0005-0000-0000-00005F190000}"/>
    <cellStyle name="Comma 4 5" xfId="6498" xr:uid="{00000000-0005-0000-0000-000060190000}"/>
    <cellStyle name="Comma 4 5 2" xfId="6499" xr:uid="{00000000-0005-0000-0000-000061190000}"/>
    <cellStyle name="Comma 4 5 2 2" xfId="6500" xr:uid="{00000000-0005-0000-0000-000062190000}"/>
    <cellStyle name="Comma 4 5 2 3" xfId="6501" xr:uid="{00000000-0005-0000-0000-000063190000}"/>
    <cellStyle name="Comma 4 5 3" xfId="6502" xr:uid="{00000000-0005-0000-0000-000064190000}"/>
    <cellStyle name="Comma 4 5 3 2" xfId="6503" xr:uid="{00000000-0005-0000-0000-000065190000}"/>
    <cellStyle name="Comma 4 5 3 3" xfId="6504" xr:uid="{00000000-0005-0000-0000-000066190000}"/>
    <cellStyle name="Comma 4 5 4" xfId="6505" xr:uid="{00000000-0005-0000-0000-000067190000}"/>
    <cellStyle name="Comma 4 5 5" xfId="6506" xr:uid="{00000000-0005-0000-0000-000068190000}"/>
    <cellStyle name="Comma 4 50" xfId="6507" xr:uid="{00000000-0005-0000-0000-000069190000}"/>
    <cellStyle name="Comma 4 50 2" xfId="6508" xr:uid="{00000000-0005-0000-0000-00006A190000}"/>
    <cellStyle name="Comma 4 50 2 2" xfId="6509" xr:uid="{00000000-0005-0000-0000-00006B190000}"/>
    <cellStyle name="Comma 4 50 2 3" xfId="6510" xr:uid="{00000000-0005-0000-0000-00006C190000}"/>
    <cellStyle name="Comma 4 50 3" xfId="6511" xr:uid="{00000000-0005-0000-0000-00006D190000}"/>
    <cellStyle name="Comma 4 50 3 2" xfId="6512" xr:uid="{00000000-0005-0000-0000-00006E190000}"/>
    <cellStyle name="Comma 4 50 3 3" xfId="6513" xr:uid="{00000000-0005-0000-0000-00006F190000}"/>
    <cellStyle name="Comma 4 50 4" xfId="6514" xr:uid="{00000000-0005-0000-0000-000070190000}"/>
    <cellStyle name="Comma 4 50 5" xfId="6515" xr:uid="{00000000-0005-0000-0000-000071190000}"/>
    <cellStyle name="Comma 4 51" xfId="6516" xr:uid="{00000000-0005-0000-0000-000072190000}"/>
    <cellStyle name="Comma 4 51 2" xfId="6517" xr:uid="{00000000-0005-0000-0000-000073190000}"/>
    <cellStyle name="Comma 4 51 2 2" xfId="6518" xr:uid="{00000000-0005-0000-0000-000074190000}"/>
    <cellStyle name="Comma 4 51 2 3" xfId="6519" xr:uid="{00000000-0005-0000-0000-000075190000}"/>
    <cellStyle name="Comma 4 51 3" xfId="6520" xr:uid="{00000000-0005-0000-0000-000076190000}"/>
    <cellStyle name="Comma 4 51 3 2" xfId="6521" xr:uid="{00000000-0005-0000-0000-000077190000}"/>
    <cellStyle name="Comma 4 51 3 3" xfId="6522" xr:uid="{00000000-0005-0000-0000-000078190000}"/>
    <cellStyle name="Comma 4 51 4" xfId="6523" xr:uid="{00000000-0005-0000-0000-000079190000}"/>
    <cellStyle name="Comma 4 51 5" xfId="6524" xr:uid="{00000000-0005-0000-0000-00007A190000}"/>
    <cellStyle name="Comma 4 52" xfId="6525" xr:uid="{00000000-0005-0000-0000-00007B190000}"/>
    <cellStyle name="Comma 4 52 2" xfId="6526" xr:uid="{00000000-0005-0000-0000-00007C190000}"/>
    <cellStyle name="Comma 4 52 2 2" xfId="6527" xr:uid="{00000000-0005-0000-0000-00007D190000}"/>
    <cellStyle name="Comma 4 52 2 3" xfId="6528" xr:uid="{00000000-0005-0000-0000-00007E190000}"/>
    <cellStyle name="Comma 4 52 3" xfId="6529" xr:uid="{00000000-0005-0000-0000-00007F190000}"/>
    <cellStyle name="Comma 4 52 3 2" xfId="6530" xr:uid="{00000000-0005-0000-0000-000080190000}"/>
    <cellStyle name="Comma 4 52 3 3" xfId="6531" xr:uid="{00000000-0005-0000-0000-000081190000}"/>
    <cellStyle name="Comma 4 52 4" xfId="6532" xr:uid="{00000000-0005-0000-0000-000082190000}"/>
    <cellStyle name="Comma 4 52 5" xfId="6533" xr:uid="{00000000-0005-0000-0000-000083190000}"/>
    <cellStyle name="Comma 4 53" xfId="6534" xr:uid="{00000000-0005-0000-0000-000084190000}"/>
    <cellStyle name="Comma 4 53 2" xfId="6535" xr:uid="{00000000-0005-0000-0000-000085190000}"/>
    <cellStyle name="Comma 4 53 2 2" xfId="6536" xr:uid="{00000000-0005-0000-0000-000086190000}"/>
    <cellStyle name="Comma 4 53 2 3" xfId="6537" xr:uid="{00000000-0005-0000-0000-000087190000}"/>
    <cellStyle name="Comma 4 53 3" xfId="6538" xr:uid="{00000000-0005-0000-0000-000088190000}"/>
    <cellStyle name="Comma 4 53 3 2" xfId="6539" xr:uid="{00000000-0005-0000-0000-000089190000}"/>
    <cellStyle name="Comma 4 53 3 3" xfId="6540" xr:uid="{00000000-0005-0000-0000-00008A190000}"/>
    <cellStyle name="Comma 4 53 4" xfId="6541" xr:uid="{00000000-0005-0000-0000-00008B190000}"/>
    <cellStyle name="Comma 4 53 5" xfId="6542" xr:uid="{00000000-0005-0000-0000-00008C190000}"/>
    <cellStyle name="Comma 4 54" xfId="6543" xr:uid="{00000000-0005-0000-0000-00008D190000}"/>
    <cellStyle name="Comma 4 54 2" xfId="6544" xr:uid="{00000000-0005-0000-0000-00008E190000}"/>
    <cellStyle name="Comma 4 54 2 2" xfId="6545" xr:uid="{00000000-0005-0000-0000-00008F190000}"/>
    <cellStyle name="Comma 4 54 2 3" xfId="6546" xr:uid="{00000000-0005-0000-0000-000090190000}"/>
    <cellStyle name="Comma 4 54 3" xfId="6547" xr:uid="{00000000-0005-0000-0000-000091190000}"/>
    <cellStyle name="Comma 4 54 3 2" xfId="6548" xr:uid="{00000000-0005-0000-0000-000092190000}"/>
    <cellStyle name="Comma 4 54 3 3" xfId="6549" xr:uid="{00000000-0005-0000-0000-000093190000}"/>
    <cellStyle name="Comma 4 54 4" xfId="6550" xr:uid="{00000000-0005-0000-0000-000094190000}"/>
    <cellStyle name="Comma 4 54 5" xfId="6551" xr:uid="{00000000-0005-0000-0000-000095190000}"/>
    <cellStyle name="Comma 4 55" xfId="6552" xr:uid="{00000000-0005-0000-0000-000096190000}"/>
    <cellStyle name="Comma 4 55 2" xfId="6553" xr:uid="{00000000-0005-0000-0000-000097190000}"/>
    <cellStyle name="Comma 4 55 2 2" xfId="6554" xr:uid="{00000000-0005-0000-0000-000098190000}"/>
    <cellStyle name="Comma 4 55 2 3" xfId="6555" xr:uid="{00000000-0005-0000-0000-000099190000}"/>
    <cellStyle name="Comma 4 55 3" xfId="6556" xr:uid="{00000000-0005-0000-0000-00009A190000}"/>
    <cellStyle name="Comma 4 55 3 2" xfId="6557" xr:uid="{00000000-0005-0000-0000-00009B190000}"/>
    <cellStyle name="Comma 4 55 3 3" xfId="6558" xr:uid="{00000000-0005-0000-0000-00009C190000}"/>
    <cellStyle name="Comma 4 55 4" xfId="6559" xr:uid="{00000000-0005-0000-0000-00009D190000}"/>
    <cellStyle name="Comma 4 55 5" xfId="6560" xr:uid="{00000000-0005-0000-0000-00009E190000}"/>
    <cellStyle name="Comma 4 56" xfId="6561" xr:uid="{00000000-0005-0000-0000-00009F190000}"/>
    <cellStyle name="Comma 4 56 2" xfId="6562" xr:uid="{00000000-0005-0000-0000-0000A0190000}"/>
    <cellStyle name="Comma 4 56 2 2" xfId="6563" xr:uid="{00000000-0005-0000-0000-0000A1190000}"/>
    <cellStyle name="Comma 4 56 2 3" xfId="6564" xr:uid="{00000000-0005-0000-0000-0000A2190000}"/>
    <cellStyle name="Comma 4 56 3" xfId="6565" xr:uid="{00000000-0005-0000-0000-0000A3190000}"/>
    <cellStyle name="Comma 4 56 3 2" xfId="6566" xr:uid="{00000000-0005-0000-0000-0000A4190000}"/>
    <cellStyle name="Comma 4 56 3 3" xfId="6567" xr:uid="{00000000-0005-0000-0000-0000A5190000}"/>
    <cellStyle name="Comma 4 56 4" xfId="6568" xr:uid="{00000000-0005-0000-0000-0000A6190000}"/>
    <cellStyle name="Comma 4 56 5" xfId="6569" xr:uid="{00000000-0005-0000-0000-0000A7190000}"/>
    <cellStyle name="Comma 4 57" xfId="6570" xr:uid="{00000000-0005-0000-0000-0000A8190000}"/>
    <cellStyle name="Comma 4 57 2" xfId="6571" xr:uid="{00000000-0005-0000-0000-0000A9190000}"/>
    <cellStyle name="Comma 4 57 2 2" xfId="6572" xr:uid="{00000000-0005-0000-0000-0000AA190000}"/>
    <cellStyle name="Comma 4 57 2 3" xfId="6573" xr:uid="{00000000-0005-0000-0000-0000AB190000}"/>
    <cellStyle name="Comma 4 57 3" xfId="6574" xr:uid="{00000000-0005-0000-0000-0000AC190000}"/>
    <cellStyle name="Comma 4 57 3 2" xfId="6575" xr:uid="{00000000-0005-0000-0000-0000AD190000}"/>
    <cellStyle name="Comma 4 57 3 3" xfId="6576" xr:uid="{00000000-0005-0000-0000-0000AE190000}"/>
    <cellStyle name="Comma 4 57 4" xfId="6577" xr:uid="{00000000-0005-0000-0000-0000AF190000}"/>
    <cellStyle name="Comma 4 57 5" xfId="6578" xr:uid="{00000000-0005-0000-0000-0000B0190000}"/>
    <cellStyle name="Comma 4 58" xfId="6579" xr:uid="{00000000-0005-0000-0000-0000B1190000}"/>
    <cellStyle name="Comma 4 58 2" xfId="6580" xr:uid="{00000000-0005-0000-0000-0000B2190000}"/>
    <cellStyle name="Comma 4 58 2 2" xfId="6581" xr:uid="{00000000-0005-0000-0000-0000B3190000}"/>
    <cellStyle name="Comma 4 58 2 3" xfId="6582" xr:uid="{00000000-0005-0000-0000-0000B4190000}"/>
    <cellStyle name="Comma 4 58 3" xfId="6583" xr:uid="{00000000-0005-0000-0000-0000B5190000}"/>
    <cellStyle name="Comma 4 58 3 2" xfId="6584" xr:uid="{00000000-0005-0000-0000-0000B6190000}"/>
    <cellStyle name="Comma 4 58 3 3" xfId="6585" xr:uid="{00000000-0005-0000-0000-0000B7190000}"/>
    <cellStyle name="Comma 4 58 4" xfId="6586" xr:uid="{00000000-0005-0000-0000-0000B8190000}"/>
    <cellStyle name="Comma 4 58 5" xfId="6587" xr:uid="{00000000-0005-0000-0000-0000B9190000}"/>
    <cellStyle name="Comma 4 59" xfId="6588" xr:uid="{00000000-0005-0000-0000-0000BA190000}"/>
    <cellStyle name="Comma 4 59 2" xfId="6589" xr:uid="{00000000-0005-0000-0000-0000BB190000}"/>
    <cellStyle name="Comma 4 59 2 2" xfId="6590" xr:uid="{00000000-0005-0000-0000-0000BC190000}"/>
    <cellStyle name="Comma 4 59 2 3" xfId="6591" xr:uid="{00000000-0005-0000-0000-0000BD190000}"/>
    <cellStyle name="Comma 4 59 3" xfId="6592" xr:uid="{00000000-0005-0000-0000-0000BE190000}"/>
    <cellStyle name="Comma 4 59 3 2" xfId="6593" xr:uid="{00000000-0005-0000-0000-0000BF190000}"/>
    <cellStyle name="Comma 4 59 3 3" xfId="6594" xr:uid="{00000000-0005-0000-0000-0000C0190000}"/>
    <cellStyle name="Comma 4 59 4" xfId="6595" xr:uid="{00000000-0005-0000-0000-0000C1190000}"/>
    <cellStyle name="Comma 4 59 5" xfId="6596" xr:uid="{00000000-0005-0000-0000-0000C2190000}"/>
    <cellStyle name="Comma 4 6" xfId="6597" xr:uid="{00000000-0005-0000-0000-0000C3190000}"/>
    <cellStyle name="Comma 4 6 2" xfId="6598" xr:uid="{00000000-0005-0000-0000-0000C4190000}"/>
    <cellStyle name="Comma 4 6 2 2" xfId="6599" xr:uid="{00000000-0005-0000-0000-0000C5190000}"/>
    <cellStyle name="Comma 4 6 2 3" xfId="6600" xr:uid="{00000000-0005-0000-0000-0000C6190000}"/>
    <cellStyle name="Comma 4 6 3" xfId="6601" xr:uid="{00000000-0005-0000-0000-0000C7190000}"/>
    <cellStyle name="Comma 4 6 3 2" xfId="6602" xr:uid="{00000000-0005-0000-0000-0000C8190000}"/>
    <cellStyle name="Comma 4 6 3 3" xfId="6603" xr:uid="{00000000-0005-0000-0000-0000C9190000}"/>
    <cellStyle name="Comma 4 6 4" xfId="6604" xr:uid="{00000000-0005-0000-0000-0000CA190000}"/>
    <cellStyle name="Comma 4 6 5" xfId="6605" xr:uid="{00000000-0005-0000-0000-0000CB190000}"/>
    <cellStyle name="Comma 4 60" xfId="6606" xr:uid="{00000000-0005-0000-0000-0000CC190000}"/>
    <cellStyle name="Comma 4 60 2" xfId="6607" xr:uid="{00000000-0005-0000-0000-0000CD190000}"/>
    <cellStyle name="Comma 4 60 2 2" xfId="6608" xr:uid="{00000000-0005-0000-0000-0000CE190000}"/>
    <cellStyle name="Comma 4 60 2 3" xfId="6609" xr:uid="{00000000-0005-0000-0000-0000CF190000}"/>
    <cellStyle name="Comma 4 60 3" xfId="6610" xr:uid="{00000000-0005-0000-0000-0000D0190000}"/>
    <cellStyle name="Comma 4 60 3 2" xfId="6611" xr:uid="{00000000-0005-0000-0000-0000D1190000}"/>
    <cellStyle name="Comma 4 60 3 3" xfId="6612" xr:uid="{00000000-0005-0000-0000-0000D2190000}"/>
    <cellStyle name="Comma 4 60 4" xfId="6613" xr:uid="{00000000-0005-0000-0000-0000D3190000}"/>
    <cellStyle name="Comma 4 60 5" xfId="6614" xr:uid="{00000000-0005-0000-0000-0000D4190000}"/>
    <cellStyle name="Comma 4 61" xfId="6615" xr:uid="{00000000-0005-0000-0000-0000D5190000}"/>
    <cellStyle name="Comma 4 61 2" xfId="6616" xr:uid="{00000000-0005-0000-0000-0000D6190000}"/>
    <cellStyle name="Comma 4 61 2 2" xfId="6617" xr:uid="{00000000-0005-0000-0000-0000D7190000}"/>
    <cellStyle name="Comma 4 61 2 3" xfId="6618" xr:uid="{00000000-0005-0000-0000-0000D8190000}"/>
    <cellStyle name="Comma 4 61 3" xfId="6619" xr:uid="{00000000-0005-0000-0000-0000D9190000}"/>
    <cellStyle name="Comma 4 61 3 2" xfId="6620" xr:uid="{00000000-0005-0000-0000-0000DA190000}"/>
    <cellStyle name="Comma 4 61 3 3" xfId="6621" xr:uid="{00000000-0005-0000-0000-0000DB190000}"/>
    <cellStyle name="Comma 4 61 4" xfId="6622" xr:uid="{00000000-0005-0000-0000-0000DC190000}"/>
    <cellStyle name="Comma 4 61 5" xfId="6623" xr:uid="{00000000-0005-0000-0000-0000DD190000}"/>
    <cellStyle name="Comma 4 62" xfId="6624" xr:uid="{00000000-0005-0000-0000-0000DE190000}"/>
    <cellStyle name="Comma 4 62 2" xfId="6625" xr:uid="{00000000-0005-0000-0000-0000DF190000}"/>
    <cellStyle name="Comma 4 62 2 2" xfId="6626" xr:uid="{00000000-0005-0000-0000-0000E0190000}"/>
    <cellStyle name="Comma 4 62 2 3" xfId="6627" xr:uid="{00000000-0005-0000-0000-0000E1190000}"/>
    <cellStyle name="Comma 4 62 3" xfId="6628" xr:uid="{00000000-0005-0000-0000-0000E2190000}"/>
    <cellStyle name="Comma 4 62 3 2" xfId="6629" xr:uid="{00000000-0005-0000-0000-0000E3190000}"/>
    <cellStyle name="Comma 4 62 3 3" xfId="6630" xr:uid="{00000000-0005-0000-0000-0000E4190000}"/>
    <cellStyle name="Comma 4 62 4" xfId="6631" xr:uid="{00000000-0005-0000-0000-0000E5190000}"/>
    <cellStyle name="Comma 4 62 5" xfId="6632" xr:uid="{00000000-0005-0000-0000-0000E6190000}"/>
    <cellStyle name="Comma 4 63" xfId="6633" xr:uid="{00000000-0005-0000-0000-0000E7190000}"/>
    <cellStyle name="Comma 4 63 2" xfId="6634" xr:uid="{00000000-0005-0000-0000-0000E8190000}"/>
    <cellStyle name="Comma 4 63 2 2" xfId="6635" xr:uid="{00000000-0005-0000-0000-0000E9190000}"/>
    <cellStyle name="Comma 4 63 2 3" xfId="6636" xr:uid="{00000000-0005-0000-0000-0000EA190000}"/>
    <cellStyle name="Comma 4 63 3" xfId="6637" xr:uid="{00000000-0005-0000-0000-0000EB190000}"/>
    <cellStyle name="Comma 4 63 3 2" xfId="6638" xr:uid="{00000000-0005-0000-0000-0000EC190000}"/>
    <cellStyle name="Comma 4 63 3 3" xfId="6639" xr:uid="{00000000-0005-0000-0000-0000ED190000}"/>
    <cellStyle name="Comma 4 63 4" xfId="6640" xr:uid="{00000000-0005-0000-0000-0000EE190000}"/>
    <cellStyle name="Comma 4 63 5" xfId="6641" xr:uid="{00000000-0005-0000-0000-0000EF190000}"/>
    <cellStyle name="Comma 4 64" xfId="6642" xr:uid="{00000000-0005-0000-0000-0000F0190000}"/>
    <cellStyle name="Comma 4 64 2" xfId="6643" xr:uid="{00000000-0005-0000-0000-0000F1190000}"/>
    <cellStyle name="Comma 4 64 2 2" xfId="6644" xr:uid="{00000000-0005-0000-0000-0000F2190000}"/>
    <cellStyle name="Comma 4 64 2 3" xfId="6645" xr:uid="{00000000-0005-0000-0000-0000F3190000}"/>
    <cellStyle name="Comma 4 64 3" xfId="6646" xr:uid="{00000000-0005-0000-0000-0000F4190000}"/>
    <cellStyle name="Comma 4 64 3 2" xfId="6647" xr:uid="{00000000-0005-0000-0000-0000F5190000}"/>
    <cellStyle name="Comma 4 64 3 3" xfId="6648" xr:uid="{00000000-0005-0000-0000-0000F6190000}"/>
    <cellStyle name="Comma 4 64 4" xfId="6649" xr:uid="{00000000-0005-0000-0000-0000F7190000}"/>
    <cellStyle name="Comma 4 64 5" xfId="6650" xr:uid="{00000000-0005-0000-0000-0000F8190000}"/>
    <cellStyle name="Comma 4 65" xfId="6651" xr:uid="{00000000-0005-0000-0000-0000F9190000}"/>
    <cellStyle name="Comma 4 65 2" xfId="6652" xr:uid="{00000000-0005-0000-0000-0000FA190000}"/>
    <cellStyle name="Comma 4 65 2 2" xfId="6653" xr:uid="{00000000-0005-0000-0000-0000FB190000}"/>
    <cellStyle name="Comma 4 65 2 3" xfId="6654" xr:uid="{00000000-0005-0000-0000-0000FC190000}"/>
    <cellStyle name="Comma 4 65 3" xfId="6655" xr:uid="{00000000-0005-0000-0000-0000FD190000}"/>
    <cellStyle name="Comma 4 65 3 2" xfId="6656" xr:uid="{00000000-0005-0000-0000-0000FE190000}"/>
    <cellStyle name="Comma 4 65 3 3" xfId="6657" xr:uid="{00000000-0005-0000-0000-0000FF190000}"/>
    <cellStyle name="Comma 4 65 4" xfId="6658" xr:uid="{00000000-0005-0000-0000-0000001A0000}"/>
    <cellStyle name="Comma 4 65 5" xfId="6659" xr:uid="{00000000-0005-0000-0000-0000011A0000}"/>
    <cellStyle name="Comma 4 66" xfId="6660" xr:uid="{00000000-0005-0000-0000-0000021A0000}"/>
    <cellStyle name="Comma 4 66 2" xfId="6661" xr:uid="{00000000-0005-0000-0000-0000031A0000}"/>
    <cellStyle name="Comma 4 66 2 2" xfId="6662" xr:uid="{00000000-0005-0000-0000-0000041A0000}"/>
    <cellStyle name="Comma 4 66 2 3" xfId="6663" xr:uid="{00000000-0005-0000-0000-0000051A0000}"/>
    <cellStyle name="Comma 4 66 3" xfId="6664" xr:uid="{00000000-0005-0000-0000-0000061A0000}"/>
    <cellStyle name="Comma 4 66 3 2" xfId="6665" xr:uid="{00000000-0005-0000-0000-0000071A0000}"/>
    <cellStyle name="Comma 4 66 3 3" xfId="6666" xr:uid="{00000000-0005-0000-0000-0000081A0000}"/>
    <cellStyle name="Comma 4 66 4" xfId="6667" xr:uid="{00000000-0005-0000-0000-0000091A0000}"/>
    <cellStyle name="Comma 4 66 5" xfId="6668" xr:uid="{00000000-0005-0000-0000-00000A1A0000}"/>
    <cellStyle name="Comma 4 67" xfId="6669" xr:uid="{00000000-0005-0000-0000-00000B1A0000}"/>
    <cellStyle name="Comma 4 67 2" xfId="6670" xr:uid="{00000000-0005-0000-0000-00000C1A0000}"/>
    <cellStyle name="Comma 4 67 2 2" xfId="6671" xr:uid="{00000000-0005-0000-0000-00000D1A0000}"/>
    <cellStyle name="Comma 4 67 2 3" xfId="6672" xr:uid="{00000000-0005-0000-0000-00000E1A0000}"/>
    <cellStyle name="Comma 4 67 3" xfId="6673" xr:uid="{00000000-0005-0000-0000-00000F1A0000}"/>
    <cellStyle name="Comma 4 67 3 2" xfId="6674" xr:uid="{00000000-0005-0000-0000-0000101A0000}"/>
    <cellStyle name="Comma 4 67 3 3" xfId="6675" xr:uid="{00000000-0005-0000-0000-0000111A0000}"/>
    <cellStyle name="Comma 4 67 4" xfId="6676" xr:uid="{00000000-0005-0000-0000-0000121A0000}"/>
    <cellStyle name="Comma 4 67 5" xfId="6677" xr:uid="{00000000-0005-0000-0000-0000131A0000}"/>
    <cellStyle name="Comma 4 68" xfId="6678" xr:uid="{00000000-0005-0000-0000-0000141A0000}"/>
    <cellStyle name="Comma 4 68 2" xfId="6679" xr:uid="{00000000-0005-0000-0000-0000151A0000}"/>
    <cellStyle name="Comma 4 68 2 2" xfId="6680" xr:uid="{00000000-0005-0000-0000-0000161A0000}"/>
    <cellStyle name="Comma 4 68 2 3" xfId="6681" xr:uid="{00000000-0005-0000-0000-0000171A0000}"/>
    <cellStyle name="Comma 4 68 3" xfId="6682" xr:uid="{00000000-0005-0000-0000-0000181A0000}"/>
    <cellStyle name="Comma 4 68 3 2" xfId="6683" xr:uid="{00000000-0005-0000-0000-0000191A0000}"/>
    <cellStyle name="Comma 4 68 3 3" xfId="6684" xr:uid="{00000000-0005-0000-0000-00001A1A0000}"/>
    <cellStyle name="Comma 4 68 4" xfId="6685" xr:uid="{00000000-0005-0000-0000-00001B1A0000}"/>
    <cellStyle name="Comma 4 68 5" xfId="6686" xr:uid="{00000000-0005-0000-0000-00001C1A0000}"/>
    <cellStyle name="Comma 4 69" xfId="6687" xr:uid="{00000000-0005-0000-0000-00001D1A0000}"/>
    <cellStyle name="Comma 4 69 2" xfId="6688" xr:uid="{00000000-0005-0000-0000-00001E1A0000}"/>
    <cellStyle name="Comma 4 69 2 2" xfId="6689" xr:uid="{00000000-0005-0000-0000-00001F1A0000}"/>
    <cellStyle name="Comma 4 69 2 3" xfId="6690" xr:uid="{00000000-0005-0000-0000-0000201A0000}"/>
    <cellStyle name="Comma 4 69 3" xfId="6691" xr:uid="{00000000-0005-0000-0000-0000211A0000}"/>
    <cellStyle name="Comma 4 69 3 2" xfId="6692" xr:uid="{00000000-0005-0000-0000-0000221A0000}"/>
    <cellStyle name="Comma 4 69 3 3" xfId="6693" xr:uid="{00000000-0005-0000-0000-0000231A0000}"/>
    <cellStyle name="Comma 4 69 4" xfId="6694" xr:uid="{00000000-0005-0000-0000-0000241A0000}"/>
    <cellStyle name="Comma 4 69 5" xfId="6695" xr:uid="{00000000-0005-0000-0000-0000251A0000}"/>
    <cellStyle name="Comma 4 7" xfId="6696" xr:uid="{00000000-0005-0000-0000-0000261A0000}"/>
    <cellStyle name="Comma 4 7 2" xfId="6697" xr:uid="{00000000-0005-0000-0000-0000271A0000}"/>
    <cellStyle name="Comma 4 7 2 2" xfId="6698" xr:uid="{00000000-0005-0000-0000-0000281A0000}"/>
    <cellStyle name="Comma 4 7 2 3" xfId="6699" xr:uid="{00000000-0005-0000-0000-0000291A0000}"/>
    <cellStyle name="Comma 4 7 3" xfId="6700" xr:uid="{00000000-0005-0000-0000-00002A1A0000}"/>
    <cellStyle name="Comma 4 7 3 2" xfId="6701" xr:uid="{00000000-0005-0000-0000-00002B1A0000}"/>
    <cellStyle name="Comma 4 7 3 3" xfId="6702" xr:uid="{00000000-0005-0000-0000-00002C1A0000}"/>
    <cellStyle name="Comma 4 7 4" xfId="6703" xr:uid="{00000000-0005-0000-0000-00002D1A0000}"/>
    <cellStyle name="Comma 4 7 5" xfId="6704" xr:uid="{00000000-0005-0000-0000-00002E1A0000}"/>
    <cellStyle name="Comma 4 70" xfId="6705" xr:uid="{00000000-0005-0000-0000-00002F1A0000}"/>
    <cellStyle name="Comma 4 70 2" xfId="6706" xr:uid="{00000000-0005-0000-0000-0000301A0000}"/>
    <cellStyle name="Comma 4 70 2 2" xfId="6707" xr:uid="{00000000-0005-0000-0000-0000311A0000}"/>
    <cellStyle name="Comma 4 70 2 3" xfId="6708" xr:uid="{00000000-0005-0000-0000-0000321A0000}"/>
    <cellStyle name="Comma 4 70 3" xfId="6709" xr:uid="{00000000-0005-0000-0000-0000331A0000}"/>
    <cellStyle name="Comma 4 70 3 2" xfId="6710" xr:uid="{00000000-0005-0000-0000-0000341A0000}"/>
    <cellStyle name="Comma 4 70 3 3" xfId="6711" xr:uid="{00000000-0005-0000-0000-0000351A0000}"/>
    <cellStyle name="Comma 4 70 4" xfId="6712" xr:uid="{00000000-0005-0000-0000-0000361A0000}"/>
    <cellStyle name="Comma 4 70 5" xfId="6713" xr:uid="{00000000-0005-0000-0000-0000371A0000}"/>
    <cellStyle name="Comma 4 71" xfId="6714" xr:uid="{00000000-0005-0000-0000-0000381A0000}"/>
    <cellStyle name="Comma 4 71 2" xfId="6715" xr:uid="{00000000-0005-0000-0000-0000391A0000}"/>
    <cellStyle name="Comma 4 71 2 2" xfId="6716" xr:uid="{00000000-0005-0000-0000-00003A1A0000}"/>
    <cellStyle name="Comma 4 71 2 3" xfId="6717" xr:uid="{00000000-0005-0000-0000-00003B1A0000}"/>
    <cellStyle name="Comma 4 71 3" xfId="6718" xr:uid="{00000000-0005-0000-0000-00003C1A0000}"/>
    <cellStyle name="Comma 4 71 3 2" xfId="6719" xr:uid="{00000000-0005-0000-0000-00003D1A0000}"/>
    <cellStyle name="Comma 4 71 3 3" xfId="6720" xr:uid="{00000000-0005-0000-0000-00003E1A0000}"/>
    <cellStyle name="Comma 4 71 4" xfId="6721" xr:uid="{00000000-0005-0000-0000-00003F1A0000}"/>
    <cellStyle name="Comma 4 71 5" xfId="6722" xr:uid="{00000000-0005-0000-0000-0000401A0000}"/>
    <cellStyle name="Comma 4 72" xfId="6723" xr:uid="{00000000-0005-0000-0000-0000411A0000}"/>
    <cellStyle name="Comma 4 72 2" xfId="6724" xr:uid="{00000000-0005-0000-0000-0000421A0000}"/>
    <cellStyle name="Comma 4 72 2 2" xfId="6725" xr:uid="{00000000-0005-0000-0000-0000431A0000}"/>
    <cellStyle name="Comma 4 72 2 3" xfId="6726" xr:uid="{00000000-0005-0000-0000-0000441A0000}"/>
    <cellStyle name="Comma 4 72 3" xfId="6727" xr:uid="{00000000-0005-0000-0000-0000451A0000}"/>
    <cellStyle name="Comma 4 72 3 2" xfId="6728" xr:uid="{00000000-0005-0000-0000-0000461A0000}"/>
    <cellStyle name="Comma 4 72 3 3" xfId="6729" xr:uid="{00000000-0005-0000-0000-0000471A0000}"/>
    <cellStyle name="Comma 4 72 4" xfId="6730" xr:uid="{00000000-0005-0000-0000-0000481A0000}"/>
    <cellStyle name="Comma 4 72 5" xfId="6731" xr:uid="{00000000-0005-0000-0000-0000491A0000}"/>
    <cellStyle name="Comma 4 73" xfId="6732" xr:uid="{00000000-0005-0000-0000-00004A1A0000}"/>
    <cellStyle name="Comma 4 73 2" xfId="6733" xr:uid="{00000000-0005-0000-0000-00004B1A0000}"/>
    <cellStyle name="Comma 4 73 2 2" xfId="6734" xr:uid="{00000000-0005-0000-0000-00004C1A0000}"/>
    <cellStyle name="Comma 4 73 2 3" xfId="6735" xr:uid="{00000000-0005-0000-0000-00004D1A0000}"/>
    <cellStyle name="Comma 4 73 3" xfId="6736" xr:uid="{00000000-0005-0000-0000-00004E1A0000}"/>
    <cellStyle name="Comma 4 73 3 2" xfId="6737" xr:uid="{00000000-0005-0000-0000-00004F1A0000}"/>
    <cellStyle name="Comma 4 73 3 3" xfId="6738" xr:uid="{00000000-0005-0000-0000-0000501A0000}"/>
    <cellStyle name="Comma 4 73 4" xfId="6739" xr:uid="{00000000-0005-0000-0000-0000511A0000}"/>
    <cellStyle name="Comma 4 73 5" xfId="6740" xr:uid="{00000000-0005-0000-0000-0000521A0000}"/>
    <cellStyle name="Comma 4 74" xfId="6741" xr:uid="{00000000-0005-0000-0000-0000531A0000}"/>
    <cellStyle name="Comma 4 74 2" xfId="6742" xr:uid="{00000000-0005-0000-0000-0000541A0000}"/>
    <cellStyle name="Comma 4 74 2 2" xfId="6743" xr:uid="{00000000-0005-0000-0000-0000551A0000}"/>
    <cellStyle name="Comma 4 74 2 3" xfId="6744" xr:uid="{00000000-0005-0000-0000-0000561A0000}"/>
    <cellStyle name="Comma 4 74 3" xfId="6745" xr:uid="{00000000-0005-0000-0000-0000571A0000}"/>
    <cellStyle name="Comma 4 74 3 2" xfId="6746" xr:uid="{00000000-0005-0000-0000-0000581A0000}"/>
    <cellStyle name="Comma 4 74 3 3" xfId="6747" xr:uid="{00000000-0005-0000-0000-0000591A0000}"/>
    <cellStyle name="Comma 4 74 4" xfId="6748" xr:uid="{00000000-0005-0000-0000-00005A1A0000}"/>
    <cellStyle name="Comma 4 74 5" xfId="6749" xr:uid="{00000000-0005-0000-0000-00005B1A0000}"/>
    <cellStyle name="Comma 4 75" xfId="6750" xr:uid="{00000000-0005-0000-0000-00005C1A0000}"/>
    <cellStyle name="Comma 4 75 2" xfId="6751" xr:uid="{00000000-0005-0000-0000-00005D1A0000}"/>
    <cellStyle name="Comma 4 75 2 2" xfId="6752" xr:uid="{00000000-0005-0000-0000-00005E1A0000}"/>
    <cellStyle name="Comma 4 75 2 3" xfId="6753" xr:uid="{00000000-0005-0000-0000-00005F1A0000}"/>
    <cellStyle name="Comma 4 75 3" xfId="6754" xr:uid="{00000000-0005-0000-0000-0000601A0000}"/>
    <cellStyle name="Comma 4 75 3 2" xfId="6755" xr:uid="{00000000-0005-0000-0000-0000611A0000}"/>
    <cellStyle name="Comma 4 75 3 3" xfId="6756" xr:uid="{00000000-0005-0000-0000-0000621A0000}"/>
    <cellStyle name="Comma 4 75 4" xfId="6757" xr:uid="{00000000-0005-0000-0000-0000631A0000}"/>
    <cellStyle name="Comma 4 75 5" xfId="6758" xr:uid="{00000000-0005-0000-0000-0000641A0000}"/>
    <cellStyle name="Comma 4 76" xfId="6759" xr:uid="{00000000-0005-0000-0000-0000651A0000}"/>
    <cellStyle name="Comma 4 76 2" xfId="6760" xr:uid="{00000000-0005-0000-0000-0000661A0000}"/>
    <cellStyle name="Comma 4 76 2 2" xfId="6761" xr:uid="{00000000-0005-0000-0000-0000671A0000}"/>
    <cellStyle name="Comma 4 76 2 3" xfId="6762" xr:uid="{00000000-0005-0000-0000-0000681A0000}"/>
    <cellStyle name="Comma 4 76 3" xfId="6763" xr:uid="{00000000-0005-0000-0000-0000691A0000}"/>
    <cellStyle name="Comma 4 76 3 2" xfId="6764" xr:uid="{00000000-0005-0000-0000-00006A1A0000}"/>
    <cellStyle name="Comma 4 76 3 3" xfId="6765" xr:uid="{00000000-0005-0000-0000-00006B1A0000}"/>
    <cellStyle name="Comma 4 76 4" xfId="6766" xr:uid="{00000000-0005-0000-0000-00006C1A0000}"/>
    <cellStyle name="Comma 4 76 5" xfId="6767" xr:uid="{00000000-0005-0000-0000-00006D1A0000}"/>
    <cellStyle name="Comma 4 77" xfId="6768" xr:uid="{00000000-0005-0000-0000-00006E1A0000}"/>
    <cellStyle name="Comma 4 77 2" xfId="6769" xr:uid="{00000000-0005-0000-0000-00006F1A0000}"/>
    <cellStyle name="Comma 4 77 2 2" xfId="6770" xr:uid="{00000000-0005-0000-0000-0000701A0000}"/>
    <cellStyle name="Comma 4 77 2 3" xfId="6771" xr:uid="{00000000-0005-0000-0000-0000711A0000}"/>
    <cellStyle name="Comma 4 77 3" xfId="6772" xr:uid="{00000000-0005-0000-0000-0000721A0000}"/>
    <cellStyle name="Comma 4 77 3 2" xfId="6773" xr:uid="{00000000-0005-0000-0000-0000731A0000}"/>
    <cellStyle name="Comma 4 77 3 3" xfId="6774" xr:uid="{00000000-0005-0000-0000-0000741A0000}"/>
    <cellStyle name="Comma 4 77 4" xfId="6775" xr:uid="{00000000-0005-0000-0000-0000751A0000}"/>
    <cellStyle name="Comma 4 77 5" xfId="6776" xr:uid="{00000000-0005-0000-0000-0000761A0000}"/>
    <cellStyle name="Comma 4 78" xfId="6777" xr:uid="{00000000-0005-0000-0000-0000771A0000}"/>
    <cellStyle name="Comma 4 78 2" xfId="6778" xr:uid="{00000000-0005-0000-0000-0000781A0000}"/>
    <cellStyle name="Comma 4 78 2 2" xfId="6779" xr:uid="{00000000-0005-0000-0000-0000791A0000}"/>
    <cellStyle name="Comma 4 78 2 3" xfId="6780" xr:uid="{00000000-0005-0000-0000-00007A1A0000}"/>
    <cellStyle name="Comma 4 78 3" xfId="6781" xr:uid="{00000000-0005-0000-0000-00007B1A0000}"/>
    <cellStyle name="Comma 4 78 3 2" xfId="6782" xr:uid="{00000000-0005-0000-0000-00007C1A0000}"/>
    <cellStyle name="Comma 4 78 3 3" xfId="6783" xr:uid="{00000000-0005-0000-0000-00007D1A0000}"/>
    <cellStyle name="Comma 4 78 4" xfId="6784" xr:uid="{00000000-0005-0000-0000-00007E1A0000}"/>
    <cellStyle name="Comma 4 78 5" xfId="6785" xr:uid="{00000000-0005-0000-0000-00007F1A0000}"/>
    <cellStyle name="Comma 4 79" xfId="6786" xr:uid="{00000000-0005-0000-0000-0000801A0000}"/>
    <cellStyle name="Comma 4 79 2" xfId="6787" xr:uid="{00000000-0005-0000-0000-0000811A0000}"/>
    <cellStyle name="Comma 4 79 2 2" xfId="6788" xr:uid="{00000000-0005-0000-0000-0000821A0000}"/>
    <cellStyle name="Comma 4 79 2 3" xfId="6789" xr:uid="{00000000-0005-0000-0000-0000831A0000}"/>
    <cellStyle name="Comma 4 79 3" xfId="6790" xr:uid="{00000000-0005-0000-0000-0000841A0000}"/>
    <cellStyle name="Comma 4 79 3 2" xfId="6791" xr:uid="{00000000-0005-0000-0000-0000851A0000}"/>
    <cellStyle name="Comma 4 79 3 3" xfId="6792" xr:uid="{00000000-0005-0000-0000-0000861A0000}"/>
    <cellStyle name="Comma 4 79 4" xfId="6793" xr:uid="{00000000-0005-0000-0000-0000871A0000}"/>
    <cellStyle name="Comma 4 79 5" xfId="6794" xr:uid="{00000000-0005-0000-0000-0000881A0000}"/>
    <cellStyle name="Comma 4 8" xfId="6795" xr:uid="{00000000-0005-0000-0000-0000891A0000}"/>
    <cellStyle name="Comma 4 8 2" xfId="6796" xr:uid="{00000000-0005-0000-0000-00008A1A0000}"/>
    <cellStyle name="Comma 4 8 2 2" xfId="6797" xr:uid="{00000000-0005-0000-0000-00008B1A0000}"/>
    <cellStyle name="Comma 4 8 2 3" xfId="6798" xr:uid="{00000000-0005-0000-0000-00008C1A0000}"/>
    <cellStyle name="Comma 4 8 3" xfId="6799" xr:uid="{00000000-0005-0000-0000-00008D1A0000}"/>
    <cellStyle name="Comma 4 8 3 2" xfId="6800" xr:uid="{00000000-0005-0000-0000-00008E1A0000}"/>
    <cellStyle name="Comma 4 8 3 3" xfId="6801" xr:uid="{00000000-0005-0000-0000-00008F1A0000}"/>
    <cellStyle name="Comma 4 8 4" xfId="6802" xr:uid="{00000000-0005-0000-0000-0000901A0000}"/>
    <cellStyle name="Comma 4 8 5" xfId="6803" xr:uid="{00000000-0005-0000-0000-0000911A0000}"/>
    <cellStyle name="Comma 4 80" xfId="6804" xr:uid="{00000000-0005-0000-0000-0000921A0000}"/>
    <cellStyle name="Comma 4 80 2" xfId="6805" xr:uid="{00000000-0005-0000-0000-0000931A0000}"/>
    <cellStyle name="Comma 4 80 2 2" xfId="6806" xr:uid="{00000000-0005-0000-0000-0000941A0000}"/>
    <cellStyle name="Comma 4 80 2 3" xfId="6807" xr:uid="{00000000-0005-0000-0000-0000951A0000}"/>
    <cellStyle name="Comma 4 80 3" xfId="6808" xr:uid="{00000000-0005-0000-0000-0000961A0000}"/>
    <cellStyle name="Comma 4 80 3 2" xfId="6809" xr:uid="{00000000-0005-0000-0000-0000971A0000}"/>
    <cellStyle name="Comma 4 80 3 3" xfId="6810" xr:uid="{00000000-0005-0000-0000-0000981A0000}"/>
    <cellStyle name="Comma 4 80 4" xfId="6811" xr:uid="{00000000-0005-0000-0000-0000991A0000}"/>
    <cellStyle name="Comma 4 80 5" xfId="6812" xr:uid="{00000000-0005-0000-0000-00009A1A0000}"/>
    <cellStyle name="Comma 4 81" xfId="6813" xr:uid="{00000000-0005-0000-0000-00009B1A0000}"/>
    <cellStyle name="Comma 4 81 2" xfId="6814" xr:uid="{00000000-0005-0000-0000-00009C1A0000}"/>
    <cellStyle name="Comma 4 81 2 2" xfId="6815" xr:uid="{00000000-0005-0000-0000-00009D1A0000}"/>
    <cellStyle name="Comma 4 81 2 3" xfId="6816" xr:uid="{00000000-0005-0000-0000-00009E1A0000}"/>
    <cellStyle name="Comma 4 81 3" xfId="6817" xr:uid="{00000000-0005-0000-0000-00009F1A0000}"/>
    <cellStyle name="Comma 4 81 3 2" xfId="6818" xr:uid="{00000000-0005-0000-0000-0000A01A0000}"/>
    <cellStyle name="Comma 4 81 3 3" xfId="6819" xr:uid="{00000000-0005-0000-0000-0000A11A0000}"/>
    <cellStyle name="Comma 4 81 4" xfId="6820" xr:uid="{00000000-0005-0000-0000-0000A21A0000}"/>
    <cellStyle name="Comma 4 81 5" xfId="6821" xr:uid="{00000000-0005-0000-0000-0000A31A0000}"/>
    <cellStyle name="Comma 4 82" xfId="6822" xr:uid="{00000000-0005-0000-0000-0000A41A0000}"/>
    <cellStyle name="Comma 4 82 2" xfId="6823" xr:uid="{00000000-0005-0000-0000-0000A51A0000}"/>
    <cellStyle name="Comma 4 82 2 2" xfId="6824" xr:uid="{00000000-0005-0000-0000-0000A61A0000}"/>
    <cellStyle name="Comma 4 82 2 3" xfId="6825" xr:uid="{00000000-0005-0000-0000-0000A71A0000}"/>
    <cellStyle name="Comma 4 82 3" xfId="6826" xr:uid="{00000000-0005-0000-0000-0000A81A0000}"/>
    <cellStyle name="Comma 4 82 3 2" xfId="6827" xr:uid="{00000000-0005-0000-0000-0000A91A0000}"/>
    <cellStyle name="Comma 4 82 3 3" xfId="6828" xr:uid="{00000000-0005-0000-0000-0000AA1A0000}"/>
    <cellStyle name="Comma 4 82 4" xfId="6829" xr:uid="{00000000-0005-0000-0000-0000AB1A0000}"/>
    <cellStyle name="Comma 4 82 5" xfId="6830" xr:uid="{00000000-0005-0000-0000-0000AC1A0000}"/>
    <cellStyle name="Comma 4 83" xfId="6831" xr:uid="{00000000-0005-0000-0000-0000AD1A0000}"/>
    <cellStyle name="Comma 4 83 2" xfId="6832" xr:uid="{00000000-0005-0000-0000-0000AE1A0000}"/>
    <cellStyle name="Comma 4 83 3" xfId="6833" xr:uid="{00000000-0005-0000-0000-0000AF1A0000}"/>
    <cellStyle name="Comma 4 84" xfId="6834" xr:uid="{00000000-0005-0000-0000-0000B01A0000}"/>
    <cellStyle name="Comma 4 84 2" xfId="6835" xr:uid="{00000000-0005-0000-0000-0000B11A0000}"/>
    <cellStyle name="Comma 4 84 3" xfId="6836" xr:uid="{00000000-0005-0000-0000-0000B21A0000}"/>
    <cellStyle name="Comma 4 85" xfId="6837" xr:uid="{00000000-0005-0000-0000-0000B31A0000}"/>
    <cellStyle name="Comma 4 85 2" xfId="6838" xr:uid="{00000000-0005-0000-0000-0000B41A0000}"/>
    <cellStyle name="Comma 4 85 3" xfId="6839" xr:uid="{00000000-0005-0000-0000-0000B51A0000}"/>
    <cellStyle name="Comma 4 86" xfId="6840" xr:uid="{00000000-0005-0000-0000-0000B61A0000}"/>
    <cellStyle name="Comma 4 9" xfId="6841" xr:uid="{00000000-0005-0000-0000-0000B71A0000}"/>
    <cellStyle name="Comma 4 9 2" xfId="6842" xr:uid="{00000000-0005-0000-0000-0000B81A0000}"/>
    <cellStyle name="Comma 4 9 2 2" xfId="6843" xr:uid="{00000000-0005-0000-0000-0000B91A0000}"/>
    <cellStyle name="Comma 4 9 2 3" xfId="6844" xr:uid="{00000000-0005-0000-0000-0000BA1A0000}"/>
    <cellStyle name="Comma 4 9 3" xfId="6845" xr:uid="{00000000-0005-0000-0000-0000BB1A0000}"/>
    <cellStyle name="Comma 4 9 3 2" xfId="6846" xr:uid="{00000000-0005-0000-0000-0000BC1A0000}"/>
    <cellStyle name="Comma 4 9 3 3" xfId="6847" xr:uid="{00000000-0005-0000-0000-0000BD1A0000}"/>
    <cellStyle name="Comma 4 9 4" xfId="6848" xr:uid="{00000000-0005-0000-0000-0000BE1A0000}"/>
    <cellStyle name="Comma 4 9 5" xfId="6849" xr:uid="{00000000-0005-0000-0000-0000BF1A0000}"/>
    <cellStyle name="Comma 5" xfId="6850" xr:uid="{00000000-0005-0000-0000-0000C01A0000}"/>
    <cellStyle name="Comma 6" xfId="6851" xr:uid="{00000000-0005-0000-0000-0000C11A0000}"/>
    <cellStyle name="Comma 7" xfId="6852" xr:uid="{00000000-0005-0000-0000-0000C21A0000}"/>
    <cellStyle name="Comma 8" xfId="6853" xr:uid="{00000000-0005-0000-0000-0000C31A0000}"/>
    <cellStyle name="Comma 9" xfId="6854" xr:uid="{00000000-0005-0000-0000-0000C41A0000}"/>
    <cellStyle name="Comma0" xfId="6855" xr:uid="{00000000-0005-0000-0000-0000C51A0000}"/>
    <cellStyle name="Currency [1]" xfId="6856" xr:uid="{00000000-0005-0000-0000-0000C61A0000}"/>
    <cellStyle name="Currency [2]" xfId="6857" xr:uid="{00000000-0005-0000-0000-0000C71A0000}"/>
    <cellStyle name="Currency 2" xfId="6858" xr:uid="{00000000-0005-0000-0000-0000C81A0000}"/>
    <cellStyle name="Currency 2 2" xfId="6859" xr:uid="{00000000-0005-0000-0000-0000C91A0000}"/>
    <cellStyle name="Currency 2 2 2" xfId="6860" xr:uid="{00000000-0005-0000-0000-0000CA1A0000}"/>
    <cellStyle name="Currency 2 3" xfId="6861" xr:uid="{00000000-0005-0000-0000-0000CB1A0000}"/>
    <cellStyle name="Currency 2 4" xfId="6862" xr:uid="{00000000-0005-0000-0000-0000CC1A0000}"/>
    <cellStyle name="Currency 3" xfId="6863" xr:uid="{00000000-0005-0000-0000-0000CD1A0000}"/>
    <cellStyle name="Currency 3 2" xfId="6864" xr:uid="{00000000-0005-0000-0000-0000CE1A0000}"/>
    <cellStyle name="Currency 3 3" xfId="6865" xr:uid="{00000000-0005-0000-0000-0000CF1A0000}"/>
    <cellStyle name="Currency 4" xfId="6866" xr:uid="{00000000-0005-0000-0000-0000D01A0000}"/>
    <cellStyle name="Currency 4 2" xfId="6867" xr:uid="{00000000-0005-0000-0000-0000D11A0000}"/>
    <cellStyle name="Currency 5" xfId="6868" xr:uid="{00000000-0005-0000-0000-0000D21A0000}"/>
    <cellStyle name="Currency 6" xfId="6869" xr:uid="{00000000-0005-0000-0000-0000D31A0000}"/>
    <cellStyle name="Currency0" xfId="6870" xr:uid="{00000000-0005-0000-0000-0000D41A0000}"/>
    <cellStyle name="data" xfId="6871" xr:uid="{00000000-0005-0000-0000-0000D51A0000}"/>
    <cellStyle name="Dollars" xfId="6872" xr:uid="{00000000-0005-0000-0000-0000D61A0000}"/>
    <cellStyle name="Explanatory Text 2" xfId="6873" xr:uid="{00000000-0005-0000-0000-0000D71A0000}"/>
    <cellStyle name="Feed" xfId="6874" xr:uid="{00000000-0005-0000-0000-0000D81A0000}"/>
    <cellStyle name="Footnotes" xfId="6875" xr:uid="{00000000-0005-0000-0000-0000D91A0000}"/>
    <cellStyle name="Formula Calc" xfId="6876" xr:uid="{00000000-0005-0000-0000-0000DA1A0000}"/>
    <cellStyle name="Good 2" xfId="6877" xr:uid="{00000000-0005-0000-0000-0000DB1A0000}"/>
    <cellStyle name="Grey" xfId="6878" xr:uid="{00000000-0005-0000-0000-0000DC1A0000}"/>
    <cellStyle name="headers" xfId="6879" xr:uid="{00000000-0005-0000-0000-0000DD1A0000}"/>
    <cellStyle name="Heading" xfId="6880" xr:uid="{00000000-0005-0000-0000-0000DE1A0000}"/>
    <cellStyle name="HeadingColumn" xfId="6881" xr:uid="{00000000-0005-0000-0000-0000DF1A0000}"/>
    <cellStyle name="HeadingYear" xfId="6882" xr:uid="{00000000-0005-0000-0000-0000E01A0000}"/>
    <cellStyle name="Input [yellow]" xfId="6883" xr:uid="{00000000-0005-0000-0000-0000E11A0000}"/>
    <cellStyle name="Input 2" xfId="6884" xr:uid="{00000000-0005-0000-0000-0000E21A0000}"/>
    <cellStyle name="Input Blue" xfId="6885" xr:uid="{00000000-0005-0000-0000-0000E31A0000}"/>
    <cellStyle name="Item Descriptions" xfId="6886" xr:uid="{00000000-0005-0000-0000-0000E41A0000}"/>
    <cellStyle name="Item Descriptions - Bold" xfId="6887" xr:uid="{00000000-0005-0000-0000-0000E51A0000}"/>
    <cellStyle name="Item Descriptions_6079BX" xfId="6888" xr:uid="{00000000-0005-0000-0000-0000E61A0000}"/>
    <cellStyle name="Line" xfId="6889" xr:uid="{00000000-0005-0000-0000-0000E71A0000}"/>
    <cellStyle name="Linked Cell 2" xfId="6890" xr:uid="{00000000-0005-0000-0000-0000E81A0000}"/>
    <cellStyle name="mm/dd/yy" xfId="6891" xr:uid="{00000000-0005-0000-0000-0000E91A0000}"/>
    <cellStyle name="Multiple" xfId="6892" xr:uid="{00000000-0005-0000-0000-0000EA1A0000}"/>
    <cellStyle name="Multiple [0]" xfId="6893" xr:uid="{00000000-0005-0000-0000-0000EB1A0000}"/>
    <cellStyle name="Multiple [1]" xfId="6894" xr:uid="{00000000-0005-0000-0000-0000EC1A0000}"/>
    <cellStyle name="Multiple_PubMarket" xfId="6895" xr:uid="{00000000-0005-0000-0000-0000ED1A0000}"/>
    <cellStyle name="Neutral 2" xfId="6896" xr:uid="{00000000-0005-0000-0000-0000EE1A0000}"/>
    <cellStyle name="Normal" xfId="0" builtinId="0"/>
    <cellStyle name="Normal - Style1" xfId="6897" xr:uid="{00000000-0005-0000-0000-0000F01A0000}"/>
    <cellStyle name="Normal 10" xfId="6898" xr:uid="{00000000-0005-0000-0000-0000F11A0000}"/>
    <cellStyle name="Normal 10 10" xfId="6899" xr:uid="{00000000-0005-0000-0000-0000F21A0000}"/>
    <cellStyle name="Normal 10 10 2" xfId="6900" xr:uid="{00000000-0005-0000-0000-0000F31A0000}"/>
    <cellStyle name="Normal 10 10 2 2" xfId="6901" xr:uid="{00000000-0005-0000-0000-0000F41A0000}"/>
    <cellStyle name="Normal 10 10 2 3" xfId="6902" xr:uid="{00000000-0005-0000-0000-0000F51A0000}"/>
    <cellStyle name="Normal 10 10 3" xfId="6903" xr:uid="{00000000-0005-0000-0000-0000F61A0000}"/>
    <cellStyle name="Normal 10 10 3 2" xfId="6904" xr:uid="{00000000-0005-0000-0000-0000F71A0000}"/>
    <cellStyle name="Normal 10 10 3 3" xfId="6905" xr:uid="{00000000-0005-0000-0000-0000F81A0000}"/>
    <cellStyle name="Normal 10 10 4" xfId="6906" xr:uid="{00000000-0005-0000-0000-0000F91A0000}"/>
    <cellStyle name="Normal 10 10 5" xfId="6907" xr:uid="{00000000-0005-0000-0000-0000FA1A0000}"/>
    <cellStyle name="Normal 10 11" xfId="6908" xr:uid="{00000000-0005-0000-0000-0000FB1A0000}"/>
    <cellStyle name="Normal 10 11 2" xfId="6909" xr:uid="{00000000-0005-0000-0000-0000FC1A0000}"/>
    <cellStyle name="Normal 10 11 2 2" xfId="6910" xr:uid="{00000000-0005-0000-0000-0000FD1A0000}"/>
    <cellStyle name="Normal 10 11 2 3" xfId="6911" xr:uid="{00000000-0005-0000-0000-0000FE1A0000}"/>
    <cellStyle name="Normal 10 11 3" xfId="6912" xr:uid="{00000000-0005-0000-0000-0000FF1A0000}"/>
    <cellStyle name="Normal 10 11 3 2" xfId="6913" xr:uid="{00000000-0005-0000-0000-0000001B0000}"/>
    <cellStyle name="Normal 10 11 3 3" xfId="6914" xr:uid="{00000000-0005-0000-0000-0000011B0000}"/>
    <cellStyle name="Normal 10 11 4" xfId="6915" xr:uid="{00000000-0005-0000-0000-0000021B0000}"/>
    <cellStyle name="Normal 10 11 5" xfId="6916" xr:uid="{00000000-0005-0000-0000-0000031B0000}"/>
    <cellStyle name="Normal 10 12" xfId="6917" xr:uid="{00000000-0005-0000-0000-0000041B0000}"/>
    <cellStyle name="Normal 10 12 2" xfId="6918" xr:uid="{00000000-0005-0000-0000-0000051B0000}"/>
    <cellStyle name="Normal 10 12 2 2" xfId="6919" xr:uid="{00000000-0005-0000-0000-0000061B0000}"/>
    <cellStyle name="Normal 10 12 2 3" xfId="6920" xr:uid="{00000000-0005-0000-0000-0000071B0000}"/>
    <cellStyle name="Normal 10 12 3" xfId="6921" xr:uid="{00000000-0005-0000-0000-0000081B0000}"/>
    <cellStyle name="Normal 10 12 3 2" xfId="6922" xr:uid="{00000000-0005-0000-0000-0000091B0000}"/>
    <cellStyle name="Normal 10 12 3 3" xfId="6923" xr:uid="{00000000-0005-0000-0000-00000A1B0000}"/>
    <cellStyle name="Normal 10 12 4" xfId="6924" xr:uid="{00000000-0005-0000-0000-00000B1B0000}"/>
    <cellStyle name="Normal 10 12 5" xfId="6925" xr:uid="{00000000-0005-0000-0000-00000C1B0000}"/>
    <cellStyle name="Normal 10 13" xfId="6926" xr:uid="{00000000-0005-0000-0000-00000D1B0000}"/>
    <cellStyle name="Normal 10 13 2" xfId="6927" xr:uid="{00000000-0005-0000-0000-00000E1B0000}"/>
    <cellStyle name="Normal 10 13 2 2" xfId="6928" xr:uid="{00000000-0005-0000-0000-00000F1B0000}"/>
    <cellStyle name="Normal 10 13 2 3" xfId="6929" xr:uid="{00000000-0005-0000-0000-0000101B0000}"/>
    <cellStyle name="Normal 10 13 3" xfId="6930" xr:uid="{00000000-0005-0000-0000-0000111B0000}"/>
    <cellStyle name="Normal 10 13 3 2" xfId="6931" xr:uid="{00000000-0005-0000-0000-0000121B0000}"/>
    <cellStyle name="Normal 10 13 3 3" xfId="6932" xr:uid="{00000000-0005-0000-0000-0000131B0000}"/>
    <cellStyle name="Normal 10 13 4" xfId="6933" xr:uid="{00000000-0005-0000-0000-0000141B0000}"/>
    <cellStyle name="Normal 10 13 5" xfId="6934" xr:uid="{00000000-0005-0000-0000-0000151B0000}"/>
    <cellStyle name="Normal 10 14" xfId="6935" xr:uid="{00000000-0005-0000-0000-0000161B0000}"/>
    <cellStyle name="Normal 10 14 2" xfId="6936" xr:uid="{00000000-0005-0000-0000-0000171B0000}"/>
    <cellStyle name="Normal 10 14 2 2" xfId="6937" xr:uid="{00000000-0005-0000-0000-0000181B0000}"/>
    <cellStyle name="Normal 10 14 2 3" xfId="6938" xr:uid="{00000000-0005-0000-0000-0000191B0000}"/>
    <cellStyle name="Normal 10 14 3" xfId="6939" xr:uid="{00000000-0005-0000-0000-00001A1B0000}"/>
    <cellStyle name="Normal 10 14 3 2" xfId="6940" xr:uid="{00000000-0005-0000-0000-00001B1B0000}"/>
    <cellStyle name="Normal 10 14 3 3" xfId="6941" xr:uid="{00000000-0005-0000-0000-00001C1B0000}"/>
    <cellStyle name="Normal 10 14 4" xfId="6942" xr:uid="{00000000-0005-0000-0000-00001D1B0000}"/>
    <cellStyle name="Normal 10 14 5" xfId="6943" xr:uid="{00000000-0005-0000-0000-00001E1B0000}"/>
    <cellStyle name="Normal 10 15" xfId="6944" xr:uid="{00000000-0005-0000-0000-00001F1B0000}"/>
    <cellStyle name="Normal 10 15 2" xfId="6945" xr:uid="{00000000-0005-0000-0000-0000201B0000}"/>
    <cellStyle name="Normal 10 15 2 2" xfId="6946" xr:uid="{00000000-0005-0000-0000-0000211B0000}"/>
    <cellStyle name="Normal 10 15 2 3" xfId="6947" xr:uid="{00000000-0005-0000-0000-0000221B0000}"/>
    <cellStyle name="Normal 10 15 3" xfId="6948" xr:uid="{00000000-0005-0000-0000-0000231B0000}"/>
    <cellStyle name="Normal 10 15 3 2" xfId="6949" xr:uid="{00000000-0005-0000-0000-0000241B0000}"/>
    <cellStyle name="Normal 10 15 3 3" xfId="6950" xr:uid="{00000000-0005-0000-0000-0000251B0000}"/>
    <cellStyle name="Normal 10 15 4" xfId="6951" xr:uid="{00000000-0005-0000-0000-0000261B0000}"/>
    <cellStyle name="Normal 10 15 5" xfId="6952" xr:uid="{00000000-0005-0000-0000-0000271B0000}"/>
    <cellStyle name="Normal 10 16" xfId="6953" xr:uid="{00000000-0005-0000-0000-0000281B0000}"/>
    <cellStyle name="Normal 10 16 2" xfId="6954" xr:uid="{00000000-0005-0000-0000-0000291B0000}"/>
    <cellStyle name="Normal 10 16 2 2" xfId="6955" xr:uid="{00000000-0005-0000-0000-00002A1B0000}"/>
    <cellStyle name="Normal 10 16 2 3" xfId="6956" xr:uid="{00000000-0005-0000-0000-00002B1B0000}"/>
    <cellStyle name="Normal 10 16 3" xfId="6957" xr:uid="{00000000-0005-0000-0000-00002C1B0000}"/>
    <cellStyle name="Normal 10 16 3 2" xfId="6958" xr:uid="{00000000-0005-0000-0000-00002D1B0000}"/>
    <cellStyle name="Normal 10 16 3 3" xfId="6959" xr:uid="{00000000-0005-0000-0000-00002E1B0000}"/>
    <cellStyle name="Normal 10 16 4" xfId="6960" xr:uid="{00000000-0005-0000-0000-00002F1B0000}"/>
    <cellStyle name="Normal 10 16 5" xfId="6961" xr:uid="{00000000-0005-0000-0000-0000301B0000}"/>
    <cellStyle name="Normal 10 17" xfId="6962" xr:uid="{00000000-0005-0000-0000-0000311B0000}"/>
    <cellStyle name="Normal 10 17 2" xfId="6963" xr:uid="{00000000-0005-0000-0000-0000321B0000}"/>
    <cellStyle name="Normal 10 17 2 2" xfId="6964" xr:uid="{00000000-0005-0000-0000-0000331B0000}"/>
    <cellStyle name="Normal 10 17 2 3" xfId="6965" xr:uid="{00000000-0005-0000-0000-0000341B0000}"/>
    <cellStyle name="Normal 10 17 3" xfId="6966" xr:uid="{00000000-0005-0000-0000-0000351B0000}"/>
    <cellStyle name="Normal 10 17 3 2" xfId="6967" xr:uid="{00000000-0005-0000-0000-0000361B0000}"/>
    <cellStyle name="Normal 10 17 3 3" xfId="6968" xr:uid="{00000000-0005-0000-0000-0000371B0000}"/>
    <cellStyle name="Normal 10 17 4" xfId="6969" xr:uid="{00000000-0005-0000-0000-0000381B0000}"/>
    <cellStyle name="Normal 10 17 5" xfId="6970" xr:uid="{00000000-0005-0000-0000-0000391B0000}"/>
    <cellStyle name="Normal 10 18" xfId="6971" xr:uid="{00000000-0005-0000-0000-00003A1B0000}"/>
    <cellStyle name="Normal 10 18 2" xfId="6972" xr:uid="{00000000-0005-0000-0000-00003B1B0000}"/>
    <cellStyle name="Normal 10 18 2 2" xfId="6973" xr:uid="{00000000-0005-0000-0000-00003C1B0000}"/>
    <cellStyle name="Normal 10 18 2 3" xfId="6974" xr:uid="{00000000-0005-0000-0000-00003D1B0000}"/>
    <cellStyle name="Normal 10 18 3" xfId="6975" xr:uid="{00000000-0005-0000-0000-00003E1B0000}"/>
    <cellStyle name="Normal 10 18 3 2" xfId="6976" xr:uid="{00000000-0005-0000-0000-00003F1B0000}"/>
    <cellStyle name="Normal 10 18 3 3" xfId="6977" xr:uid="{00000000-0005-0000-0000-0000401B0000}"/>
    <cellStyle name="Normal 10 18 4" xfId="6978" xr:uid="{00000000-0005-0000-0000-0000411B0000}"/>
    <cellStyle name="Normal 10 18 5" xfId="6979" xr:uid="{00000000-0005-0000-0000-0000421B0000}"/>
    <cellStyle name="Normal 10 19" xfId="6980" xr:uid="{00000000-0005-0000-0000-0000431B0000}"/>
    <cellStyle name="Normal 10 19 2" xfId="6981" xr:uid="{00000000-0005-0000-0000-0000441B0000}"/>
    <cellStyle name="Normal 10 19 2 2" xfId="6982" xr:uid="{00000000-0005-0000-0000-0000451B0000}"/>
    <cellStyle name="Normal 10 19 2 3" xfId="6983" xr:uid="{00000000-0005-0000-0000-0000461B0000}"/>
    <cellStyle name="Normal 10 19 3" xfId="6984" xr:uid="{00000000-0005-0000-0000-0000471B0000}"/>
    <cellStyle name="Normal 10 19 3 2" xfId="6985" xr:uid="{00000000-0005-0000-0000-0000481B0000}"/>
    <cellStyle name="Normal 10 19 3 3" xfId="6986" xr:uid="{00000000-0005-0000-0000-0000491B0000}"/>
    <cellStyle name="Normal 10 19 4" xfId="6987" xr:uid="{00000000-0005-0000-0000-00004A1B0000}"/>
    <cellStyle name="Normal 10 19 5" xfId="6988" xr:uid="{00000000-0005-0000-0000-00004B1B0000}"/>
    <cellStyle name="Normal 10 2" xfId="6989" xr:uid="{00000000-0005-0000-0000-00004C1B0000}"/>
    <cellStyle name="Normal 10 2 2" xfId="6990" xr:uid="{00000000-0005-0000-0000-00004D1B0000}"/>
    <cellStyle name="Normal 10 2 2 2" xfId="6991" xr:uid="{00000000-0005-0000-0000-00004E1B0000}"/>
    <cellStyle name="Normal 10 2 2 3" xfId="6992" xr:uid="{00000000-0005-0000-0000-00004F1B0000}"/>
    <cellStyle name="Normal 10 2 3" xfId="6993" xr:uid="{00000000-0005-0000-0000-0000501B0000}"/>
    <cellStyle name="Normal 10 2 3 2" xfId="6994" xr:uid="{00000000-0005-0000-0000-0000511B0000}"/>
    <cellStyle name="Normal 10 2 3 3" xfId="6995" xr:uid="{00000000-0005-0000-0000-0000521B0000}"/>
    <cellStyle name="Normal 10 2 4" xfId="6996" xr:uid="{00000000-0005-0000-0000-0000531B0000}"/>
    <cellStyle name="Normal 10 2 5" xfId="6997" xr:uid="{00000000-0005-0000-0000-0000541B0000}"/>
    <cellStyle name="Normal 10 20" xfId="6998" xr:uid="{00000000-0005-0000-0000-0000551B0000}"/>
    <cellStyle name="Normal 10 20 2" xfId="6999" xr:uid="{00000000-0005-0000-0000-0000561B0000}"/>
    <cellStyle name="Normal 10 20 2 2" xfId="7000" xr:uid="{00000000-0005-0000-0000-0000571B0000}"/>
    <cellStyle name="Normal 10 20 2 3" xfId="7001" xr:uid="{00000000-0005-0000-0000-0000581B0000}"/>
    <cellStyle name="Normal 10 20 3" xfId="7002" xr:uid="{00000000-0005-0000-0000-0000591B0000}"/>
    <cellStyle name="Normal 10 20 3 2" xfId="7003" xr:uid="{00000000-0005-0000-0000-00005A1B0000}"/>
    <cellStyle name="Normal 10 20 3 3" xfId="7004" xr:uid="{00000000-0005-0000-0000-00005B1B0000}"/>
    <cellStyle name="Normal 10 20 4" xfId="7005" xr:uid="{00000000-0005-0000-0000-00005C1B0000}"/>
    <cellStyle name="Normal 10 20 5" xfId="7006" xr:uid="{00000000-0005-0000-0000-00005D1B0000}"/>
    <cellStyle name="Normal 10 21" xfId="7007" xr:uid="{00000000-0005-0000-0000-00005E1B0000}"/>
    <cellStyle name="Normal 10 21 2" xfId="7008" xr:uid="{00000000-0005-0000-0000-00005F1B0000}"/>
    <cellStyle name="Normal 10 21 2 2" xfId="7009" xr:uid="{00000000-0005-0000-0000-0000601B0000}"/>
    <cellStyle name="Normal 10 21 2 3" xfId="7010" xr:uid="{00000000-0005-0000-0000-0000611B0000}"/>
    <cellStyle name="Normal 10 21 3" xfId="7011" xr:uid="{00000000-0005-0000-0000-0000621B0000}"/>
    <cellStyle name="Normal 10 21 3 2" xfId="7012" xr:uid="{00000000-0005-0000-0000-0000631B0000}"/>
    <cellStyle name="Normal 10 21 3 3" xfId="7013" xr:uid="{00000000-0005-0000-0000-0000641B0000}"/>
    <cellStyle name="Normal 10 21 4" xfId="7014" xr:uid="{00000000-0005-0000-0000-0000651B0000}"/>
    <cellStyle name="Normal 10 21 5" xfId="7015" xr:uid="{00000000-0005-0000-0000-0000661B0000}"/>
    <cellStyle name="Normal 10 22" xfId="7016" xr:uid="{00000000-0005-0000-0000-0000671B0000}"/>
    <cellStyle name="Normal 10 22 2" xfId="7017" xr:uid="{00000000-0005-0000-0000-0000681B0000}"/>
    <cellStyle name="Normal 10 22 2 2" xfId="7018" xr:uid="{00000000-0005-0000-0000-0000691B0000}"/>
    <cellStyle name="Normal 10 22 2 3" xfId="7019" xr:uid="{00000000-0005-0000-0000-00006A1B0000}"/>
    <cellStyle name="Normal 10 22 3" xfId="7020" xr:uid="{00000000-0005-0000-0000-00006B1B0000}"/>
    <cellStyle name="Normal 10 22 3 2" xfId="7021" xr:uid="{00000000-0005-0000-0000-00006C1B0000}"/>
    <cellStyle name="Normal 10 22 3 3" xfId="7022" xr:uid="{00000000-0005-0000-0000-00006D1B0000}"/>
    <cellStyle name="Normal 10 22 4" xfId="7023" xr:uid="{00000000-0005-0000-0000-00006E1B0000}"/>
    <cellStyle name="Normal 10 22 5" xfId="7024" xr:uid="{00000000-0005-0000-0000-00006F1B0000}"/>
    <cellStyle name="Normal 10 23" xfId="7025" xr:uid="{00000000-0005-0000-0000-0000701B0000}"/>
    <cellStyle name="Normal 10 23 2" xfId="7026" xr:uid="{00000000-0005-0000-0000-0000711B0000}"/>
    <cellStyle name="Normal 10 23 2 2" xfId="7027" xr:uid="{00000000-0005-0000-0000-0000721B0000}"/>
    <cellStyle name="Normal 10 23 2 3" xfId="7028" xr:uid="{00000000-0005-0000-0000-0000731B0000}"/>
    <cellStyle name="Normal 10 23 3" xfId="7029" xr:uid="{00000000-0005-0000-0000-0000741B0000}"/>
    <cellStyle name="Normal 10 23 3 2" xfId="7030" xr:uid="{00000000-0005-0000-0000-0000751B0000}"/>
    <cellStyle name="Normal 10 23 3 3" xfId="7031" xr:uid="{00000000-0005-0000-0000-0000761B0000}"/>
    <cellStyle name="Normal 10 23 4" xfId="7032" xr:uid="{00000000-0005-0000-0000-0000771B0000}"/>
    <cellStyle name="Normal 10 23 5" xfId="7033" xr:uid="{00000000-0005-0000-0000-0000781B0000}"/>
    <cellStyle name="Normal 10 24" xfId="7034" xr:uid="{00000000-0005-0000-0000-0000791B0000}"/>
    <cellStyle name="Normal 10 24 2" xfId="7035" xr:uid="{00000000-0005-0000-0000-00007A1B0000}"/>
    <cellStyle name="Normal 10 24 2 2" xfId="7036" xr:uid="{00000000-0005-0000-0000-00007B1B0000}"/>
    <cellStyle name="Normal 10 24 2 3" xfId="7037" xr:uid="{00000000-0005-0000-0000-00007C1B0000}"/>
    <cellStyle name="Normal 10 24 3" xfId="7038" xr:uid="{00000000-0005-0000-0000-00007D1B0000}"/>
    <cellStyle name="Normal 10 24 3 2" xfId="7039" xr:uid="{00000000-0005-0000-0000-00007E1B0000}"/>
    <cellStyle name="Normal 10 24 3 3" xfId="7040" xr:uid="{00000000-0005-0000-0000-00007F1B0000}"/>
    <cellStyle name="Normal 10 24 4" xfId="7041" xr:uid="{00000000-0005-0000-0000-0000801B0000}"/>
    <cellStyle name="Normal 10 24 5" xfId="7042" xr:uid="{00000000-0005-0000-0000-0000811B0000}"/>
    <cellStyle name="Normal 10 25" xfId="7043" xr:uid="{00000000-0005-0000-0000-0000821B0000}"/>
    <cellStyle name="Normal 10 25 2" xfId="7044" xr:uid="{00000000-0005-0000-0000-0000831B0000}"/>
    <cellStyle name="Normal 10 25 2 2" xfId="7045" xr:uid="{00000000-0005-0000-0000-0000841B0000}"/>
    <cellStyle name="Normal 10 25 2 3" xfId="7046" xr:uid="{00000000-0005-0000-0000-0000851B0000}"/>
    <cellStyle name="Normal 10 25 3" xfId="7047" xr:uid="{00000000-0005-0000-0000-0000861B0000}"/>
    <cellStyle name="Normal 10 25 3 2" xfId="7048" xr:uid="{00000000-0005-0000-0000-0000871B0000}"/>
    <cellStyle name="Normal 10 25 3 3" xfId="7049" xr:uid="{00000000-0005-0000-0000-0000881B0000}"/>
    <cellStyle name="Normal 10 25 4" xfId="7050" xr:uid="{00000000-0005-0000-0000-0000891B0000}"/>
    <cellStyle name="Normal 10 25 5" xfId="7051" xr:uid="{00000000-0005-0000-0000-00008A1B0000}"/>
    <cellStyle name="Normal 10 26" xfId="7052" xr:uid="{00000000-0005-0000-0000-00008B1B0000}"/>
    <cellStyle name="Normal 10 26 2" xfId="7053" xr:uid="{00000000-0005-0000-0000-00008C1B0000}"/>
    <cellStyle name="Normal 10 26 2 2" xfId="7054" xr:uid="{00000000-0005-0000-0000-00008D1B0000}"/>
    <cellStyle name="Normal 10 26 2 3" xfId="7055" xr:uid="{00000000-0005-0000-0000-00008E1B0000}"/>
    <cellStyle name="Normal 10 26 3" xfId="7056" xr:uid="{00000000-0005-0000-0000-00008F1B0000}"/>
    <cellStyle name="Normal 10 26 3 2" xfId="7057" xr:uid="{00000000-0005-0000-0000-0000901B0000}"/>
    <cellStyle name="Normal 10 26 3 3" xfId="7058" xr:uid="{00000000-0005-0000-0000-0000911B0000}"/>
    <cellStyle name="Normal 10 26 4" xfId="7059" xr:uid="{00000000-0005-0000-0000-0000921B0000}"/>
    <cellStyle name="Normal 10 26 5" xfId="7060" xr:uid="{00000000-0005-0000-0000-0000931B0000}"/>
    <cellStyle name="Normal 10 27" xfId="7061" xr:uid="{00000000-0005-0000-0000-0000941B0000}"/>
    <cellStyle name="Normal 10 27 2" xfId="7062" xr:uid="{00000000-0005-0000-0000-0000951B0000}"/>
    <cellStyle name="Normal 10 27 2 2" xfId="7063" xr:uid="{00000000-0005-0000-0000-0000961B0000}"/>
    <cellStyle name="Normal 10 27 2 3" xfId="7064" xr:uid="{00000000-0005-0000-0000-0000971B0000}"/>
    <cellStyle name="Normal 10 27 3" xfId="7065" xr:uid="{00000000-0005-0000-0000-0000981B0000}"/>
    <cellStyle name="Normal 10 27 3 2" xfId="7066" xr:uid="{00000000-0005-0000-0000-0000991B0000}"/>
    <cellStyle name="Normal 10 27 3 3" xfId="7067" xr:uid="{00000000-0005-0000-0000-00009A1B0000}"/>
    <cellStyle name="Normal 10 27 4" xfId="7068" xr:uid="{00000000-0005-0000-0000-00009B1B0000}"/>
    <cellStyle name="Normal 10 27 5" xfId="7069" xr:uid="{00000000-0005-0000-0000-00009C1B0000}"/>
    <cellStyle name="Normal 10 28" xfId="7070" xr:uid="{00000000-0005-0000-0000-00009D1B0000}"/>
    <cellStyle name="Normal 10 28 2" xfId="7071" xr:uid="{00000000-0005-0000-0000-00009E1B0000}"/>
    <cellStyle name="Normal 10 28 2 2" xfId="7072" xr:uid="{00000000-0005-0000-0000-00009F1B0000}"/>
    <cellStyle name="Normal 10 28 2 3" xfId="7073" xr:uid="{00000000-0005-0000-0000-0000A01B0000}"/>
    <cellStyle name="Normal 10 28 3" xfId="7074" xr:uid="{00000000-0005-0000-0000-0000A11B0000}"/>
    <cellStyle name="Normal 10 28 3 2" xfId="7075" xr:uid="{00000000-0005-0000-0000-0000A21B0000}"/>
    <cellStyle name="Normal 10 28 3 3" xfId="7076" xr:uid="{00000000-0005-0000-0000-0000A31B0000}"/>
    <cellStyle name="Normal 10 28 4" xfId="7077" xr:uid="{00000000-0005-0000-0000-0000A41B0000}"/>
    <cellStyle name="Normal 10 28 5" xfId="7078" xr:uid="{00000000-0005-0000-0000-0000A51B0000}"/>
    <cellStyle name="Normal 10 29" xfId="7079" xr:uid="{00000000-0005-0000-0000-0000A61B0000}"/>
    <cellStyle name="Normal 10 29 2" xfId="7080" xr:uid="{00000000-0005-0000-0000-0000A71B0000}"/>
    <cellStyle name="Normal 10 29 2 2" xfId="7081" xr:uid="{00000000-0005-0000-0000-0000A81B0000}"/>
    <cellStyle name="Normal 10 29 2 3" xfId="7082" xr:uid="{00000000-0005-0000-0000-0000A91B0000}"/>
    <cellStyle name="Normal 10 29 3" xfId="7083" xr:uid="{00000000-0005-0000-0000-0000AA1B0000}"/>
    <cellStyle name="Normal 10 29 3 2" xfId="7084" xr:uid="{00000000-0005-0000-0000-0000AB1B0000}"/>
    <cellStyle name="Normal 10 29 3 3" xfId="7085" xr:uid="{00000000-0005-0000-0000-0000AC1B0000}"/>
    <cellStyle name="Normal 10 29 4" xfId="7086" xr:uid="{00000000-0005-0000-0000-0000AD1B0000}"/>
    <cellStyle name="Normal 10 29 5" xfId="7087" xr:uid="{00000000-0005-0000-0000-0000AE1B0000}"/>
    <cellStyle name="Normal 10 3" xfId="7088" xr:uid="{00000000-0005-0000-0000-0000AF1B0000}"/>
    <cellStyle name="Normal 10 3 2" xfId="7089" xr:uid="{00000000-0005-0000-0000-0000B01B0000}"/>
    <cellStyle name="Normal 10 3 2 2" xfId="7090" xr:uid="{00000000-0005-0000-0000-0000B11B0000}"/>
    <cellStyle name="Normal 10 3 2 3" xfId="7091" xr:uid="{00000000-0005-0000-0000-0000B21B0000}"/>
    <cellStyle name="Normal 10 3 3" xfId="7092" xr:uid="{00000000-0005-0000-0000-0000B31B0000}"/>
    <cellStyle name="Normal 10 3 3 2" xfId="7093" xr:uid="{00000000-0005-0000-0000-0000B41B0000}"/>
    <cellStyle name="Normal 10 3 3 3" xfId="7094" xr:uid="{00000000-0005-0000-0000-0000B51B0000}"/>
    <cellStyle name="Normal 10 3 4" xfId="7095" xr:uid="{00000000-0005-0000-0000-0000B61B0000}"/>
    <cellStyle name="Normal 10 3 5" xfId="7096" xr:uid="{00000000-0005-0000-0000-0000B71B0000}"/>
    <cellStyle name="Normal 10 30" xfId="7097" xr:uid="{00000000-0005-0000-0000-0000B81B0000}"/>
    <cellStyle name="Normal 10 30 2" xfId="7098" xr:uid="{00000000-0005-0000-0000-0000B91B0000}"/>
    <cellStyle name="Normal 10 30 2 2" xfId="7099" xr:uid="{00000000-0005-0000-0000-0000BA1B0000}"/>
    <cellStyle name="Normal 10 30 2 3" xfId="7100" xr:uid="{00000000-0005-0000-0000-0000BB1B0000}"/>
    <cellStyle name="Normal 10 30 3" xfId="7101" xr:uid="{00000000-0005-0000-0000-0000BC1B0000}"/>
    <cellStyle name="Normal 10 30 3 2" xfId="7102" xr:uid="{00000000-0005-0000-0000-0000BD1B0000}"/>
    <cellStyle name="Normal 10 30 3 3" xfId="7103" xr:uid="{00000000-0005-0000-0000-0000BE1B0000}"/>
    <cellStyle name="Normal 10 30 4" xfId="7104" xr:uid="{00000000-0005-0000-0000-0000BF1B0000}"/>
    <cellStyle name="Normal 10 30 5" xfId="7105" xr:uid="{00000000-0005-0000-0000-0000C01B0000}"/>
    <cellStyle name="Normal 10 31" xfId="7106" xr:uid="{00000000-0005-0000-0000-0000C11B0000}"/>
    <cellStyle name="Normal 10 31 2" xfId="7107" xr:uid="{00000000-0005-0000-0000-0000C21B0000}"/>
    <cellStyle name="Normal 10 31 2 2" xfId="7108" xr:uid="{00000000-0005-0000-0000-0000C31B0000}"/>
    <cellStyle name="Normal 10 31 2 3" xfId="7109" xr:uid="{00000000-0005-0000-0000-0000C41B0000}"/>
    <cellStyle name="Normal 10 31 3" xfId="7110" xr:uid="{00000000-0005-0000-0000-0000C51B0000}"/>
    <cellStyle name="Normal 10 31 3 2" xfId="7111" xr:uid="{00000000-0005-0000-0000-0000C61B0000}"/>
    <cellStyle name="Normal 10 31 3 3" xfId="7112" xr:uid="{00000000-0005-0000-0000-0000C71B0000}"/>
    <cellStyle name="Normal 10 31 4" xfId="7113" xr:uid="{00000000-0005-0000-0000-0000C81B0000}"/>
    <cellStyle name="Normal 10 31 5" xfId="7114" xr:uid="{00000000-0005-0000-0000-0000C91B0000}"/>
    <cellStyle name="Normal 10 32" xfId="7115" xr:uid="{00000000-0005-0000-0000-0000CA1B0000}"/>
    <cellStyle name="Normal 10 32 2" xfId="7116" xr:uid="{00000000-0005-0000-0000-0000CB1B0000}"/>
    <cellStyle name="Normal 10 32 2 2" xfId="7117" xr:uid="{00000000-0005-0000-0000-0000CC1B0000}"/>
    <cellStyle name="Normal 10 32 2 3" xfId="7118" xr:uid="{00000000-0005-0000-0000-0000CD1B0000}"/>
    <cellStyle name="Normal 10 32 3" xfId="7119" xr:uid="{00000000-0005-0000-0000-0000CE1B0000}"/>
    <cellStyle name="Normal 10 32 3 2" xfId="7120" xr:uid="{00000000-0005-0000-0000-0000CF1B0000}"/>
    <cellStyle name="Normal 10 32 3 3" xfId="7121" xr:uid="{00000000-0005-0000-0000-0000D01B0000}"/>
    <cellStyle name="Normal 10 32 4" xfId="7122" xr:uid="{00000000-0005-0000-0000-0000D11B0000}"/>
    <cellStyle name="Normal 10 32 5" xfId="7123" xr:uid="{00000000-0005-0000-0000-0000D21B0000}"/>
    <cellStyle name="Normal 10 33" xfId="7124" xr:uid="{00000000-0005-0000-0000-0000D31B0000}"/>
    <cellStyle name="Normal 10 33 2" xfId="7125" xr:uid="{00000000-0005-0000-0000-0000D41B0000}"/>
    <cellStyle name="Normal 10 33 2 2" xfId="7126" xr:uid="{00000000-0005-0000-0000-0000D51B0000}"/>
    <cellStyle name="Normal 10 33 2 3" xfId="7127" xr:uid="{00000000-0005-0000-0000-0000D61B0000}"/>
    <cellStyle name="Normal 10 33 3" xfId="7128" xr:uid="{00000000-0005-0000-0000-0000D71B0000}"/>
    <cellStyle name="Normal 10 33 3 2" xfId="7129" xr:uid="{00000000-0005-0000-0000-0000D81B0000}"/>
    <cellStyle name="Normal 10 33 3 3" xfId="7130" xr:uid="{00000000-0005-0000-0000-0000D91B0000}"/>
    <cellStyle name="Normal 10 33 4" xfId="7131" xr:uid="{00000000-0005-0000-0000-0000DA1B0000}"/>
    <cellStyle name="Normal 10 33 5" xfId="7132" xr:uid="{00000000-0005-0000-0000-0000DB1B0000}"/>
    <cellStyle name="Normal 10 34" xfId="7133" xr:uid="{00000000-0005-0000-0000-0000DC1B0000}"/>
    <cellStyle name="Normal 10 34 2" xfId="7134" xr:uid="{00000000-0005-0000-0000-0000DD1B0000}"/>
    <cellStyle name="Normal 10 34 2 2" xfId="7135" xr:uid="{00000000-0005-0000-0000-0000DE1B0000}"/>
    <cellStyle name="Normal 10 34 2 3" xfId="7136" xr:uid="{00000000-0005-0000-0000-0000DF1B0000}"/>
    <cellStyle name="Normal 10 34 3" xfId="7137" xr:uid="{00000000-0005-0000-0000-0000E01B0000}"/>
    <cellStyle name="Normal 10 34 3 2" xfId="7138" xr:uid="{00000000-0005-0000-0000-0000E11B0000}"/>
    <cellStyle name="Normal 10 34 3 3" xfId="7139" xr:uid="{00000000-0005-0000-0000-0000E21B0000}"/>
    <cellStyle name="Normal 10 34 4" xfId="7140" xr:uid="{00000000-0005-0000-0000-0000E31B0000}"/>
    <cellStyle name="Normal 10 34 5" xfId="7141" xr:uid="{00000000-0005-0000-0000-0000E41B0000}"/>
    <cellStyle name="Normal 10 35" xfId="7142" xr:uid="{00000000-0005-0000-0000-0000E51B0000}"/>
    <cellStyle name="Normal 10 35 2" xfId="7143" xr:uid="{00000000-0005-0000-0000-0000E61B0000}"/>
    <cellStyle name="Normal 10 35 2 2" xfId="7144" xr:uid="{00000000-0005-0000-0000-0000E71B0000}"/>
    <cellStyle name="Normal 10 35 2 3" xfId="7145" xr:uid="{00000000-0005-0000-0000-0000E81B0000}"/>
    <cellStyle name="Normal 10 35 3" xfId="7146" xr:uid="{00000000-0005-0000-0000-0000E91B0000}"/>
    <cellStyle name="Normal 10 35 3 2" xfId="7147" xr:uid="{00000000-0005-0000-0000-0000EA1B0000}"/>
    <cellStyle name="Normal 10 35 3 3" xfId="7148" xr:uid="{00000000-0005-0000-0000-0000EB1B0000}"/>
    <cellStyle name="Normal 10 35 4" xfId="7149" xr:uid="{00000000-0005-0000-0000-0000EC1B0000}"/>
    <cellStyle name="Normal 10 35 5" xfId="7150" xr:uid="{00000000-0005-0000-0000-0000ED1B0000}"/>
    <cellStyle name="Normal 10 36" xfId="7151" xr:uid="{00000000-0005-0000-0000-0000EE1B0000}"/>
    <cellStyle name="Normal 10 36 2" xfId="7152" xr:uid="{00000000-0005-0000-0000-0000EF1B0000}"/>
    <cellStyle name="Normal 10 36 2 2" xfId="7153" xr:uid="{00000000-0005-0000-0000-0000F01B0000}"/>
    <cellStyle name="Normal 10 36 2 3" xfId="7154" xr:uid="{00000000-0005-0000-0000-0000F11B0000}"/>
    <cellStyle name="Normal 10 36 3" xfId="7155" xr:uid="{00000000-0005-0000-0000-0000F21B0000}"/>
    <cellStyle name="Normal 10 36 3 2" xfId="7156" xr:uid="{00000000-0005-0000-0000-0000F31B0000}"/>
    <cellStyle name="Normal 10 36 3 3" xfId="7157" xr:uid="{00000000-0005-0000-0000-0000F41B0000}"/>
    <cellStyle name="Normal 10 36 4" xfId="7158" xr:uid="{00000000-0005-0000-0000-0000F51B0000}"/>
    <cellStyle name="Normal 10 36 5" xfId="7159" xr:uid="{00000000-0005-0000-0000-0000F61B0000}"/>
    <cellStyle name="Normal 10 37" xfId="7160" xr:uid="{00000000-0005-0000-0000-0000F71B0000}"/>
    <cellStyle name="Normal 10 37 2" xfId="7161" xr:uid="{00000000-0005-0000-0000-0000F81B0000}"/>
    <cellStyle name="Normal 10 37 2 2" xfId="7162" xr:uid="{00000000-0005-0000-0000-0000F91B0000}"/>
    <cellStyle name="Normal 10 37 2 3" xfId="7163" xr:uid="{00000000-0005-0000-0000-0000FA1B0000}"/>
    <cellStyle name="Normal 10 37 3" xfId="7164" xr:uid="{00000000-0005-0000-0000-0000FB1B0000}"/>
    <cellStyle name="Normal 10 37 3 2" xfId="7165" xr:uid="{00000000-0005-0000-0000-0000FC1B0000}"/>
    <cellStyle name="Normal 10 37 3 3" xfId="7166" xr:uid="{00000000-0005-0000-0000-0000FD1B0000}"/>
    <cellStyle name="Normal 10 37 4" xfId="7167" xr:uid="{00000000-0005-0000-0000-0000FE1B0000}"/>
    <cellStyle name="Normal 10 37 5" xfId="7168" xr:uid="{00000000-0005-0000-0000-0000FF1B0000}"/>
    <cellStyle name="Normal 10 38" xfId="7169" xr:uid="{00000000-0005-0000-0000-0000001C0000}"/>
    <cellStyle name="Normal 10 38 2" xfId="7170" xr:uid="{00000000-0005-0000-0000-0000011C0000}"/>
    <cellStyle name="Normal 10 38 2 2" xfId="7171" xr:uid="{00000000-0005-0000-0000-0000021C0000}"/>
    <cellStyle name="Normal 10 38 2 3" xfId="7172" xr:uid="{00000000-0005-0000-0000-0000031C0000}"/>
    <cellStyle name="Normal 10 38 3" xfId="7173" xr:uid="{00000000-0005-0000-0000-0000041C0000}"/>
    <cellStyle name="Normal 10 38 3 2" xfId="7174" xr:uid="{00000000-0005-0000-0000-0000051C0000}"/>
    <cellStyle name="Normal 10 38 3 3" xfId="7175" xr:uid="{00000000-0005-0000-0000-0000061C0000}"/>
    <cellStyle name="Normal 10 38 4" xfId="7176" xr:uid="{00000000-0005-0000-0000-0000071C0000}"/>
    <cellStyle name="Normal 10 38 5" xfId="7177" xr:uid="{00000000-0005-0000-0000-0000081C0000}"/>
    <cellStyle name="Normal 10 39" xfId="7178" xr:uid="{00000000-0005-0000-0000-0000091C0000}"/>
    <cellStyle name="Normal 10 39 2" xfId="7179" xr:uid="{00000000-0005-0000-0000-00000A1C0000}"/>
    <cellStyle name="Normal 10 39 2 2" xfId="7180" xr:uid="{00000000-0005-0000-0000-00000B1C0000}"/>
    <cellStyle name="Normal 10 39 2 3" xfId="7181" xr:uid="{00000000-0005-0000-0000-00000C1C0000}"/>
    <cellStyle name="Normal 10 39 3" xfId="7182" xr:uid="{00000000-0005-0000-0000-00000D1C0000}"/>
    <cellStyle name="Normal 10 39 3 2" xfId="7183" xr:uid="{00000000-0005-0000-0000-00000E1C0000}"/>
    <cellStyle name="Normal 10 39 3 3" xfId="7184" xr:uid="{00000000-0005-0000-0000-00000F1C0000}"/>
    <cellStyle name="Normal 10 39 4" xfId="7185" xr:uid="{00000000-0005-0000-0000-0000101C0000}"/>
    <cellStyle name="Normal 10 39 5" xfId="7186" xr:uid="{00000000-0005-0000-0000-0000111C0000}"/>
    <cellStyle name="Normal 10 4" xfId="7187" xr:uid="{00000000-0005-0000-0000-0000121C0000}"/>
    <cellStyle name="Normal 10 4 2" xfId="7188" xr:uid="{00000000-0005-0000-0000-0000131C0000}"/>
    <cellStyle name="Normal 10 4 2 2" xfId="7189" xr:uid="{00000000-0005-0000-0000-0000141C0000}"/>
    <cellStyle name="Normal 10 4 2 3" xfId="7190" xr:uid="{00000000-0005-0000-0000-0000151C0000}"/>
    <cellStyle name="Normal 10 4 3" xfId="7191" xr:uid="{00000000-0005-0000-0000-0000161C0000}"/>
    <cellStyle name="Normal 10 4 3 2" xfId="7192" xr:uid="{00000000-0005-0000-0000-0000171C0000}"/>
    <cellStyle name="Normal 10 4 3 3" xfId="7193" xr:uid="{00000000-0005-0000-0000-0000181C0000}"/>
    <cellStyle name="Normal 10 4 4" xfId="7194" xr:uid="{00000000-0005-0000-0000-0000191C0000}"/>
    <cellStyle name="Normal 10 4 5" xfId="7195" xr:uid="{00000000-0005-0000-0000-00001A1C0000}"/>
    <cellStyle name="Normal 10 40" xfId="7196" xr:uid="{00000000-0005-0000-0000-00001B1C0000}"/>
    <cellStyle name="Normal 10 40 2" xfId="7197" xr:uid="{00000000-0005-0000-0000-00001C1C0000}"/>
    <cellStyle name="Normal 10 40 2 2" xfId="7198" xr:uid="{00000000-0005-0000-0000-00001D1C0000}"/>
    <cellStyle name="Normal 10 40 2 3" xfId="7199" xr:uid="{00000000-0005-0000-0000-00001E1C0000}"/>
    <cellStyle name="Normal 10 40 3" xfId="7200" xr:uid="{00000000-0005-0000-0000-00001F1C0000}"/>
    <cellStyle name="Normal 10 40 3 2" xfId="7201" xr:uid="{00000000-0005-0000-0000-0000201C0000}"/>
    <cellStyle name="Normal 10 40 3 3" xfId="7202" xr:uid="{00000000-0005-0000-0000-0000211C0000}"/>
    <cellStyle name="Normal 10 40 4" xfId="7203" xr:uid="{00000000-0005-0000-0000-0000221C0000}"/>
    <cellStyle name="Normal 10 40 5" xfId="7204" xr:uid="{00000000-0005-0000-0000-0000231C0000}"/>
    <cellStyle name="Normal 10 41" xfId="7205" xr:uid="{00000000-0005-0000-0000-0000241C0000}"/>
    <cellStyle name="Normal 10 41 2" xfId="7206" xr:uid="{00000000-0005-0000-0000-0000251C0000}"/>
    <cellStyle name="Normal 10 41 2 2" xfId="7207" xr:uid="{00000000-0005-0000-0000-0000261C0000}"/>
    <cellStyle name="Normal 10 41 2 3" xfId="7208" xr:uid="{00000000-0005-0000-0000-0000271C0000}"/>
    <cellStyle name="Normal 10 41 3" xfId="7209" xr:uid="{00000000-0005-0000-0000-0000281C0000}"/>
    <cellStyle name="Normal 10 41 3 2" xfId="7210" xr:uid="{00000000-0005-0000-0000-0000291C0000}"/>
    <cellStyle name="Normal 10 41 3 3" xfId="7211" xr:uid="{00000000-0005-0000-0000-00002A1C0000}"/>
    <cellStyle name="Normal 10 41 4" xfId="7212" xr:uid="{00000000-0005-0000-0000-00002B1C0000}"/>
    <cellStyle name="Normal 10 41 5" xfId="7213" xr:uid="{00000000-0005-0000-0000-00002C1C0000}"/>
    <cellStyle name="Normal 10 42" xfId="7214" xr:uid="{00000000-0005-0000-0000-00002D1C0000}"/>
    <cellStyle name="Normal 10 42 2" xfId="7215" xr:uid="{00000000-0005-0000-0000-00002E1C0000}"/>
    <cellStyle name="Normal 10 42 2 2" xfId="7216" xr:uid="{00000000-0005-0000-0000-00002F1C0000}"/>
    <cellStyle name="Normal 10 42 2 3" xfId="7217" xr:uid="{00000000-0005-0000-0000-0000301C0000}"/>
    <cellStyle name="Normal 10 42 3" xfId="7218" xr:uid="{00000000-0005-0000-0000-0000311C0000}"/>
    <cellStyle name="Normal 10 42 3 2" xfId="7219" xr:uid="{00000000-0005-0000-0000-0000321C0000}"/>
    <cellStyle name="Normal 10 42 3 3" xfId="7220" xr:uid="{00000000-0005-0000-0000-0000331C0000}"/>
    <cellStyle name="Normal 10 42 4" xfId="7221" xr:uid="{00000000-0005-0000-0000-0000341C0000}"/>
    <cellStyle name="Normal 10 42 5" xfId="7222" xr:uid="{00000000-0005-0000-0000-0000351C0000}"/>
    <cellStyle name="Normal 10 43" xfId="7223" xr:uid="{00000000-0005-0000-0000-0000361C0000}"/>
    <cellStyle name="Normal 10 43 2" xfId="7224" xr:uid="{00000000-0005-0000-0000-0000371C0000}"/>
    <cellStyle name="Normal 10 43 2 2" xfId="7225" xr:uid="{00000000-0005-0000-0000-0000381C0000}"/>
    <cellStyle name="Normal 10 43 2 3" xfId="7226" xr:uid="{00000000-0005-0000-0000-0000391C0000}"/>
    <cellStyle name="Normal 10 43 3" xfId="7227" xr:uid="{00000000-0005-0000-0000-00003A1C0000}"/>
    <cellStyle name="Normal 10 43 3 2" xfId="7228" xr:uid="{00000000-0005-0000-0000-00003B1C0000}"/>
    <cellStyle name="Normal 10 43 3 3" xfId="7229" xr:uid="{00000000-0005-0000-0000-00003C1C0000}"/>
    <cellStyle name="Normal 10 43 4" xfId="7230" xr:uid="{00000000-0005-0000-0000-00003D1C0000}"/>
    <cellStyle name="Normal 10 43 5" xfId="7231" xr:uid="{00000000-0005-0000-0000-00003E1C0000}"/>
    <cellStyle name="Normal 10 44" xfId="7232" xr:uid="{00000000-0005-0000-0000-00003F1C0000}"/>
    <cellStyle name="Normal 10 44 2" xfId="7233" xr:uid="{00000000-0005-0000-0000-0000401C0000}"/>
    <cellStyle name="Normal 10 44 2 2" xfId="7234" xr:uid="{00000000-0005-0000-0000-0000411C0000}"/>
    <cellStyle name="Normal 10 44 2 3" xfId="7235" xr:uid="{00000000-0005-0000-0000-0000421C0000}"/>
    <cellStyle name="Normal 10 44 3" xfId="7236" xr:uid="{00000000-0005-0000-0000-0000431C0000}"/>
    <cellStyle name="Normal 10 44 3 2" xfId="7237" xr:uid="{00000000-0005-0000-0000-0000441C0000}"/>
    <cellStyle name="Normal 10 44 3 3" xfId="7238" xr:uid="{00000000-0005-0000-0000-0000451C0000}"/>
    <cellStyle name="Normal 10 44 4" xfId="7239" xr:uid="{00000000-0005-0000-0000-0000461C0000}"/>
    <cellStyle name="Normal 10 44 5" xfId="7240" xr:uid="{00000000-0005-0000-0000-0000471C0000}"/>
    <cellStyle name="Normal 10 45" xfId="7241" xr:uid="{00000000-0005-0000-0000-0000481C0000}"/>
    <cellStyle name="Normal 10 45 2" xfId="7242" xr:uid="{00000000-0005-0000-0000-0000491C0000}"/>
    <cellStyle name="Normal 10 45 2 2" xfId="7243" xr:uid="{00000000-0005-0000-0000-00004A1C0000}"/>
    <cellStyle name="Normal 10 45 2 3" xfId="7244" xr:uid="{00000000-0005-0000-0000-00004B1C0000}"/>
    <cellStyle name="Normal 10 45 3" xfId="7245" xr:uid="{00000000-0005-0000-0000-00004C1C0000}"/>
    <cellStyle name="Normal 10 45 3 2" xfId="7246" xr:uid="{00000000-0005-0000-0000-00004D1C0000}"/>
    <cellStyle name="Normal 10 45 3 3" xfId="7247" xr:uid="{00000000-0005-0000-0000-00004E1C0000}"/>
    <cellStyle name="Normal 10 45 4" xfId="7248" xr:uid="{00000000-0005-0000-0000-00004F1C0000}"/>
    <cellStyle name="Normal 10 45 5" xfId="7249" xr:uid="{00000000-0005-0000-0000-0000501C0000}"/>
    <cellStyle name="Normal 10 46" xfId="7250" xr:uid="{00000000-0005-0000-0000-0000511C0000}"/>
    <cellStyle name="Normal 10 46 2" xfId="7251" xr:uid="{00000000-0005-0000-0000-0000521C0000}"/>
    <cellStyle name="Normal 10 46 2 2" xfId="7252" xr:uid="{00000000-0005-0000-0000-0000531C0000}"/>
    <cellStyle name="Normal 10 46 2 3" xfId="7253" xr:uid="{00000000-0005-0000-0000-0000541C0000}"/>
    <cellStyle name="Normal 10 46 3" xfId="7254" xr:uid="{00000000-0005-0000-0000-0000551C0000}"/>
    <cellStyle name="Normal 10 46 3 2" xfId="7255" xr:uid="{00000000-0005-0000-0000-0000561C0000}"/>
    <cellStyle name="Normal 10 46 3 3" xfId="7256" xr:uid="{00000000-0005-0000-0000-0000571C0000}"/>
    <cellStyle name="Normal 10 46 4" xfId="7257" xr:uid="{00000000-0005-0000-0000-0000581C0000}"/>
    <cellStyle name="Normal 10 46 5" xfId="7258" xr:uid="{00000000-0005-0000-0000-0000591C0000}"/>
    <cellStyle name="Normal 10 47" xfId="7259" xr:uid="{00000000-0005-0000-0000-00005A1C0000}"/>
    <cellStyle name="Normal 10 47 2" xfId="7260" xr:uid="{00000000-0005-0000-0000-00005B1C0000}"/>
    <cellStyle name="Normal 10 47 2 2" xfId="7261" xr:uid="{00000000-0005-0000-0000-00005C1C0000}"/>
    <cellStyle name="Normal 10 47 2 3" xfId="7262" xr:uid="{00000000-0005-0000-0000-00005D1C0000}"/>
    <cellStyle name="Normal 10 47 3" xfId="7263" xr:uid="{00000000-0005-0000-0000-00005E1C0000}"/>
    <cellStyle name="Normal 10 47 3 2" xfId="7264" xr:uid="{00000000-0005-0000-0000-00005F1C0000}"/>
    <cellStyle name="Normal 10 47 3 3" xfId="7265" xr:uid="{00000000-0005-0000-0000-0000601C0000}"/>
    <cellStyle name="Normal 10 47 4" xfId="7266" xr:uid="{00000000-0005-0000-0000-0000611C0000}"/>
    <cellStyle name="Normal 10 47 5" xfId="7267" xr:uid="{00000000-0005-0000-0000-0000621C0000}"/>
    <cellStyle name="Normal 10 48" xfId="7268" xr:uid="{00000000-0005-0000-0000-0000631C0000}"/>
    <cellStyle name="Normal 10 48 2" xfId="7269" xr:uid="{00000000-0005-0000-0000-0000641C0000}"/>
    <cellStyle name="Normal 10 48 2 2" xfId="7270" xr:uid="{00000000-0005-0000-0000-0000651C0000}"/>
    <cellStyle name="Normal 10 48 2 3" xfId="7271" xr:uid="{00000000-0005-0000-0000-0000661C0000}"/>
    <cellStyle name="Normal 10 48 3" xfId="7272" xr:uid="{00000000-0005-0000-0000-0000671C0000}"/>
    <cellStyle name="Normal 10 48 3 2" xfId="7273" xr:uid="{00000000-0005-0000-0000-0000681C0000}"/>
    <cellStyle name="Normal 10 48 3 3" xfId="7274" xr:uid="{00000000-0005-0000-0000-0000691C0000}"/>
    <cellStyle name="Normal 10 48 4" xfId="7275" xr:uid="{00000000-0005-0000-0000-00006A1C0000}"/>
    <cellStyle name="Normal 10 48 5" xfId="7276" xr:uid="{00000000-0005-0000-0000-00006B1C0000}"/>
    <cellStyle name="Normal 10 49" xfId="7277" xr:uid="{00000000-0005-0000-0000-00006C1C0000}"/>
    <cellStyle name="Normal 10 49 2" xfId="7278" xr:uid="{00000000-0005-0000-0000-00006D1C0000}"/>
    <cellStyle name="Normal 10 49 2 2" xfId="7279" xr:uid="{00000000-0005-0000-0000-00006E1C0000}"/>
    <cellStyle name="Normal 10 49 2 3" xfId="7280" xr:uid="{00000000-0005-0000-0000-00006F1C0000}"/>
    <cellStyle name="Normal 10 49 3" xfId="7281" xr:uid="{00000000-0005-0000-0000-0000701C0000}"/>
    <cellStyle name="Normal 10 49 3 2" xfId="7282" xr:uid="{00000000-0005-0000-0000-0000711C0000}"/>
    <cellStyle name="Normal 10 49 3 3" xfId="7283" xr:uid="{00000000-0005-0000-0000-0000721C0000}"/>
    <cellStyle name="Normal 10 49 4" xfId="7284" xr:uid="{00000000-0005-0000-0000-0000731C0000}"/>
    <cellStyle name="Normal 10 49 5" xfId="7285" xr:uid="{00000000-0005-0000-0000-0000741C0000}"/>
    <cellStyle name="Normal 10 5" xfId="7286" xr:uid="{00000000-0005-0000-0000-0000751C0000}"/>
    <cellStyle name="Normal 10 5 2" xfId="7287" xr:uid="{00000000-0005-0000-0000-0000761C0000}"/>
    <cellStyle name="Normal 10 5 2 2" xfId="7288" xr:uid="{00000000-0005-0000-0000-0000771C0000}"/>
    <cellStyle name="Normal 10 5 2 3" xfId="7289" xr:uid="{00000000-0005-0000-0000-0000781C0000}"/>
    <cellStyle name="Normal 10 5 3" xfId="7290" xr:uid="{00000000-0005-0000-0000-0000791C0000}"/>
    <cellStyle name="Normal 10 5 3 2" xfId="7291" xr:uid="{00000000-0005-0000-0000-00007A1C0000}"/>
    <cellStyle name="Normal 10 5 3 3" xfId="7292" xr:uid="{00000000-0005-0000-0000-00007B1C0000}"/>
    <cellStyle name="Normal 10 5 4" xfId="7293" xr:uid="{00000000-0005-0000-0000-00007C1C0000}"/>
    <cellStyle name="Normal 10 5 5" xfId="7294" xr:uid="{00000000-0005-0000-0000-00007D1C0000}"/>
    <cellStyle name="Normal 10 50" xfId="7295" xr:uid="{00000000-0005-0000-0000-00007E1C0000}"/>
    <cellStyle name="Normal 10 50 2" xfId="7296" xr:uid="{00000000-0005-0000-0000-00007F1C0000}"/>
    <cellStyle name="Normal 10 50 2 2" xfId="7297" xr:uid="{00000000-0005-0000-0000-0000801C0000}"/>
    <cellStyle name="Normal 10 50 2 3" xfId="7298" xr:uid="{00000000-0005-0000-0000-0000811C0000}"/>
    <cellStyle name="Normal 10 50 3" xfId="7299" xr:uid="{00000000-0005-0000-0000-0000821C0000}"/>
    <cellStyle name="Normal 10 50 3 2" xfId="7300" xr:uid="{00000000-0005-0000-0000-0000831C0000}"/>
    <cellStyle name="Normal 10 50 3 3" xfId="7301" xr:uid="{00000000-0005-0000-0000-0000841C0000}"/>
    <cellStyle name="Normal 10 50 4" xfId="7302" xr:uid="{00000000-0005-0000-0000-0000851C0000}"/>
    <cellStyle name="Normal 10 50 5" xfId="7303" xr:uid="{00000000-0005-0000-0000-0000861C0000}"/>
    <cellStyle name="Normal 10 51" xfId="7304" xr:uid="{00000000-0005-0000-0000-0000871C0000}"/>
    <cellStyle name="Normal 10 51 2" xfId="7305" xr:uid="{00000000-0005-0000-0000-0000881C0000}"/>
    <cellStyle name="Normal 10 51 2 2" xfId="7306" xr:uid="{00000000-0005-0000-0000-0000891C0000}"/>
    <cellStyle name="Normal 10 51 2 3" xfId="7307" xr:uid="{00000000-0005-0000-0000-00008A1C0000}"/>
    <cellStyle name="Normal 10 51 3" xfId="7308" xr:uid="{00000000-0005-0000-0000-00008B1C0000}"/>
    <cellStyle name="Normal 10 51 3 2" xfId="7309" xr:uid="{00000000-0005-0000-0000-00008C1C0000}"/>
    <cellStyle name="Normal 10 51 3 3" xfId="7310" xr:uid="{00000000-0005-0000-0000-00008D1C0000}"/>
    <cellStyle name="Normal 10 51 4" xfId="7311" xr:uid="{00000000-0005-0000-0000-00008E1C0000}"/>
    <cellStyle name="Normal 10 51 5" xfId="7312" xr:uid="{00000000-0005-0000-0000-00008F1C0000}"/>
    <cellStyle name="Normal 10 52" xfId="7313" xr:uid="{00000000-0005-0000-0000-0000901C0000}"/>
    <cellStyle name="Normal 10 52 2" xfId="7314" xr:uid="{00000000-0005-0000-0000-0000911C0000}"/>
    <cellStyle name="Normal 10 52 2 2" xfId="7315" xr:uid="{00000000-0005-0000-0000-0000921C0000}"/>
    <cellStyle name="Normal 10 52 2 3" xfId="7316" xr:uid="{00000000-0005-0000-0000-0000931C0000}"/>
    <cellStyle name="Normal 10 52 3" xfId="7317" xr:uid="{00000000-0005-0000-0000-0000941C0000}"/>
    <cellStyle name="Normal 10 52 3 2" xfId="7318" xr:uid="{00000000-0005-0000-0000-0000951C0000}"/>
    <cellStyle name="Normal 10 52 3 3" xfId="7319" xr:uid="{00000000-0005-0000-0000-0000961C0000}"/>
    <cellStyle name="Normal 10 52 4" xfId="7320" xr:uid="{00000000-0005-0000-0000-0000971C0000}"/>
    <cellStyle name="Normal 10 52 5" xfId="7321" xr:uid="{00000000-0005-0000-0000-0000981C0000}"/>
    <cellStyle name="Normal 10 53" xfId="7322" xr:uid="{00000000-0005-0000-0000-0000991C0000}"/>
    <cellStyle name="Normal 10 53 2" xfId="7323" xr:uid="{00000000-0005-0000-0000-00009A1C0000}"/>
    <cellStyle name="Normal 10 53 2 2" xfId="7324" xr:uid="{00000000-0005-0000-0000-00009B1C0000}"/>
    <cellStyle name="Normal 10 53 2 3" xfId="7325" xr:uid="{00000000-0005-0000-0000-00009C1C0000}"/>
    <cellStyle name="Normal 10 53 3" xfId="7326" xr:uid="{00000000-0005-0000-0000-00009D1C0000}"/>
    <cellStyle name="Normal 10 53 3 2" xfId="7327" xr:uid="{00000000-0005-0000-0000-00009E1C0000}"/>
    <cellStyle name="Normal 10 53 3 3" xfId="7328" xr:uid="{00000000-0005-0000-0000-00009F1C0000}"/>
    <cellStyle name="Normal 10 53 4" xfId="7329" xr:uid="{00000000-0005-0000-0000-0000A01C0000}"/>
    <cellStyle name="Normal 10 53 5" xfId="7330" xr:uid="{00000000-0005-0000-0000-0000A11C0000}"/>
    <cellStyle name="Normal 10 54" xfId="7331" xr:uid="{00000000-0005-0000-0000-0000A21C0000}"/>
    <cellStyle name="Normal 10 54 2" xfId="7332" xr:uid="{00000000-0005-0000-0000-0000A31C0000}"/>
    <cellStyle name="Normal 10 54 2 2" xfId="7333" xr:uid="{00000000-0005-0000-0000-0000A41C0000}"/>
    <cellStyle name="Normal 10 54 2 3" xfId="7334" xr:uid="{00000000-0005-0000-0000-0000A51C0000}"/>
    <cellStyle name="Normal 10 54 3" xfId="7335" xr:uid="{00000000-0005-0000-0000-0000A61C0000}"/>
    <cellStyle name="Normal 10 54 3 2" xfId="7336" xr:uid="{00000000-0005-0000-0000-0000A71C0000}"/>
    <cellStyle name="Normal 10 54 3 3" xfId="7337" xr:uid="{00000000-0005-0000-0000-0000A81C0000}"/>
    <cellStyle name="Normal 10 54 4" xfId="7338" xr:uid="{00000000-0005-0000-0000-0000A91C0000}"/>
    <cellStyle name="Normal 10 54 5" xfId="7339" xr:uid="{00000000-0005-0000-0000-0000AA1C0000}"/>
    <cellStyle name="Normal 10 55" xfId="7340" xr:uid="{00000000-0005-0000-0000-0000AB1C0000}"/>
    <cellStyle name="Normal 10 55 2" xfId="7341" xr:uid="{00000000-0005-0000-0000-0000AC1C0000}"/>
    <cellStyle name="Normal 10 55 2 2" xfId="7342" xr:uid="{00000000-0005-0000-0000-0000AD1C0000}"/>
    <cellStyle name="Normal 10 55 2 3" xfId="7343" xr:uid="{00000000-0005-0000-0000-0000AE1C0000}"/>
    <cellStyle name="Normal 10 55 3" xfId="7344" xr:uid="{00000000-0005-0000-0000-0000AF1C0000}"/>
    <cellStyle name="Normal 10 55 3 2" xfId="7345" xr:uid="{00000000-0005-0000-0000-0000B01C0000}"/>
    <cellStyle name="Normal 10 55 3 3" xfId="7346" xr:uid="{00000000-0005-0000-0000-0000B11C0000}"/>
    <cellStyle name="Normal 10 55 4" xfId="7347" xr:uid="{00000000-0005-0000-0000-0000B21C0000}"/>
    <cellStyle name="Normal 10 55 5" xfId="7348" xr:uid="{00000000-0005-0000-0000-0000B31C0000}"/>
    <cellStyle name="Normal 10 56" xfId="7349" xr:uid="{00000000-0005-0000-0000-0000B41C0000}"/>
    <cellStyle name="Normal 10 56 2" xfId="7350" xr:uid="{00000000-0005-0000-0000-0000B51C0000}"/>
    <cellStyle name="Normal 10 56 2 2" xfId="7351" xr:uid="{00000000-0005-0000-0000-0000B61C0000}"/>
    <cellStyle name="Normal 10 56 2 3" xfId="7352" xr:uid="{00000000-0005-0000-0000-0000B71C0000}"/>
    <cellStyle name="Normal 10 56 3" xfId="7353" xr:uid="{00000000-0005-0000-0000-0000B81C0000}"/>
    <cellStyle name="Normal 10 56 3 2" xfId="7354" xr:uid="{00000000-0005-0000-0000-0000B91C0000}"/>
    <cellStyle name="Normal 10 56 3 3" xfId="7355" xr:uid="{00000000-0005-0000-0000-0000BA1C0000}"/>
    <cellStyle name="Normal 10 56 4" xfId="7356" xr:uid="{00000000-0005-0000-0000-0000BB1C0000}"/>
    <cellStyle name="Normal 10 56 5" xfId="7357" xr:uid="{00000000-0005-0000-0000-0000BC1C0000}"/>
    <cellStyle name="Normal 10 57" xfId="7358" xr:uid="{00000000-0005-0000-0000-0000BD1C0000}"/>
    <cellStyle name="Normal 10 57 2" xfId="7359" xr:uid="{00000000-0005-0000-0000-0000BE1C0000}"/>
    <cellStyle name="Normal 10 57 2 2" xfId="7360" xr:uid="{00000000-0005-0000-0000-0000BF1C0000}"/>
    <cellStyle name="Normal 10 57 2 3" xfId="7361" xr:uid="{00000000-0005-0000-0000-0000C01C0000}"/>
    <cellStyle name="Normal 10 57 3" xfId="7362" xr:uid="{00000000-0005-0000-0000-0000C11C0000}"/>
    <cellStyle name="Normal 10 57 3 2" xfId="7363" xr:uid="{00000000-0005-0000-0000-0000C21C0000}"/>
    <cellStyle name="Normal 10 57 3 3" xfId="7364" xr:uid="{00000000-0005-0000-0000-0000C31C0000}"/>
    <cellStyle name="Normal 10 57 4" xfId="7365" xr:uid="{00000000-0005-0000-0000-0000C41C0000}"/>
    <cellStyle name="Normal 10 57 5" xfId="7366" xr:uid="{00000000-0005-0000-0000-0000C51C0000}"/>
    <cellStyle name="Normal 10 58" xfId="7367" xr:uid="{00000000-0005-0000-0000-0000C61C0000}"/>
    <cellStyle name="Normal 10 58 2" xfId="7368" xr:uid="{00000000-0005-0000-0000-0000C71C0000}"/>
    <cellStyle name="Normal 10 58 2 2" xfId="7369" xr:uid="{00000000-0005-0000-0000-0000C81C0000}"/>
    <cellStyle name="Normal 10 58 2 3" xfId="7370" xr:uid="{00000000-0005-0000-0000-0000C91C0000}"/>
    <cellStyle name="Normal 10 58 3" xfId="7371" xr:uid="{00000000-0005-0000-0000-0000CA1C0000}"/>
    <cellStyle name="Normal 10 58 3 2" xfId="7372" xr:uid="{00000000-0005-0000-0000-0000CB1C0000}"/>
    <cellStyle name="Normal 10 58 3 3" xfId="7373" xr:uid="{00000000-0005-0000-0000-0000CC1C0000}"/>
    <cellStyle name="Normal 10 58 4" xfId="7374" xr:uid="{00000000-0005-0000-0000-0000CD1C0000}"/>
    <cellStyle name="Normal 10 58 5" xfId="7375" xr:uid="{00000000-0005-0000-0000-0000CE1C0000}"/>
    <cellStyle name="Normal 10 59" xfId="7376" xr:uid="{00000000-0005-0000-0000-0000CF1C0000}"/>
    <cellStyle name="Normal 10 59 2" xfId="7377" xr:uid="{00000000-0005-0000-0000-0000D01C0000}"/>
    <cellStyle name="Normal 10 59 2 2" xfId="7378" xr:uid="{00000000-0005-0000-0000-0000D11C0000}"/>
    <cellStyle name="Normal 10 59 2 3" xfId="7379" xr:uid="{00000000-0005-0000-0000-0000D21C0000}"/>
    <cellStyle name="Normal 10 59 3" xfId="7380" xr:uid="{00000000-0005-0000-0000-0000D31C0000}"/>
    <cellStyle name="Normal 10 59 3 2" xfId="7381" xr:uid="{00000000-0005-0000-0000-0000D41C0000}"/>
    <cellStyle name="Normal 10 59 3 3" xfId="7382" xr:uid="{00000000-0005-0000-0000-0000D51C0000}"/>
    <cellStyle name="Normal 10 59 4" xfId="7383" xr:uid="{00000000-0005-0000-0000-0000D61C0000}"/>
    <cellStyle name="Normal 10 59 5" xfId="7384" xr:uid="{00000000-0005-0000-0000-0000D71C0000}"/>
    <cellStyle name="Normal 10 6" xfId="7385" xr:uid="{00000000-0005-0000-0000-0000D81C0000}"/>
    <cellStyle name="Normal 10 6 2" xfId="7386" xr:uid="{00000000-0005-0000-0000-0000D91C0000}"/>
    <cellStyle name="Normal 10 6 2 2" xfId="7387" xr:uid="{00000000-0005-0000-0000-0000DA1C0000}"/>
    <cellStyle name="Normal 10 6 2 3" xfId="7388" xr:uid="{00000000-0005-0000-0000-0000DB1C0000}"/>
    <cellStyle name="Normal 10 6 3" xfId="7389" xr:uid="{00000000-0005-0000-0000-0000DC1C0000}"/>
    <cellStyle name="Normal 10 6 3 2" xfId="7390" xr:uid="{00000000-0005-0000-0000-0000DD1C0000}"/>
    <cellStyle name="Normal 10 6 3 3" xfId="7391" xr:uid="{00000000-0005-0000-0000-0000DE1C0000}"/>
    <cellStyle name="Normal 10 6 4" xfId="7392" xr:uid="{00000000-0005-0000-0000-0000DF1C0000}"/>
    <cellStyle name="Normal 10 6 5" xfId="7393" xr:uid="{00000000-0005-0000-0000-0000E01C0000}"/>
    <cellStyle name="Normal 10 60" xfId="7394" xr:uid="{00000000-0005-0000-0000-0000E11C0000}"/>
    <cellStyle name="Normal 10 60 2" xfId="7395" xr:uid="{00000000-0005-0000-0000-0000E21C0000}"/>
    <cellStyle name="Normal 10 60 2 2" xfId="7396" xr:uid="{00000000-0005-0000-0000-0000E31C0000}"/>
    <cellStyle name="Normal 10 60 2 3" xfId="7397" xr:uid="{00000000-0005-0000-0000-0000E41C0000}"/>
    <cellStyle name="Normal 10 60 3" xfId="7398" xr:uid="{00000000-0005-0000-0000-0000E51C0000}"/>
    <cellStyle name="Normal 10 60 3 2" xfId="7399" xr:uid="{00000000-0005-0000-0000-0000E61C0000}"/>
    <cellStyle name="Normal 10 60 3 3" xfId="7400" xr:uid="{00000000-0005-0000-0000-0000E71C0000}"/>
    <cellStyle name="Normal 10 60 4" xfId="7401" xr:uid="{00000000-0005-0000-0000-0000E81C0000}"/>
    <cellStyle name="Normal 10 60 5" xfId="7402" xr:uid="{00000000-0005-0000-0000-0000E91C0000}"/>
    <cellStyle name="Normal 10 61" xfId="7403" xr:uid="{00000000-0005-0000-0000-0000EA1C0000}"/>
    <cellStyle name="Normal 10 61 2" xfId="7404" xr:uid="{00000000-0005-0000-0000-0000EB1C0000}"/>
    <cellStyle name="Normal 10 61 2 2" xfId="7405" xr:uid="{00000000-0005-0000-0000-0000EC1C0000}"/>
    <cellStyle name="Normal 10 61 2 3" xfId="7406" xr:uid="{00000000-0005-0000-0000-0000ED1C0000}"/>
    <cellStyle name="Normal 10 61 3" xfId="7407" xr:uid="{00000000-0005-0000-0000-0000EE1C0000}"/>
    <cellStyle name="Normal 10 61 3 2" xfId="7408" xr:uid="{00000000-0005-0000-0000-0000EF1C0000}"/>
    <cellStyle name="Normal 10 61 3 3" xfId="7409" xr:uid="{00000000-0005-0000-0000-0000F01C0000}"/>
    <cellStyle name="Normal 10 61 4" xfId="7410" xr:uid="{00000000-0005-0000-0000-0000F11C0000}"/>
    <cellStyle name="Normal 10 61 5" xfId="7411" xr:uid="{00000000-0005-0000-0000-0000F21C0000}"/>
    <cellStyle name="Normal 10 62" xfId="7412" xr:uid="{00000000-0005-0000-0000-0000F31C0000}"/>
    <cellStyle name="Normal 10 62 2" xfId="7413" xr:uid="{00000000-0005-0000-0000-0000F41C0000}"/>
    <cellStyle name="Normal 10 62 2 2" xfId="7414" xr:uid="{00000000-0005-0000-0000-0000F51C0000}"/>
    <cellStyle name="Normal 10 62 2 3" xfId="7415" xr:uid="{00000000-0005-0000-0000-0000F61C0000}"/>
    <cellStyle name="Normal 10 62 3" xfId="7416" xr:uid="{00000000-0005-0000-0000-0000F71C0000}"/>
    <cellStyle name="Normal 10 62 3 2" xfId="7417" xr:uid="{00000000-0005-0000-0000-0000F81C0000}"/>
    <cellStyle name="Normal 10 62 3 3" xfId="7418" xr:uid="{00000000-0005-0000-0000-0000F91C0000}"/>
    <cellStyle name="Normal 10 62 4" xfId="7419" xr:uid="{00000000-0005-0000-0000-0000FA1C0000}"/>
    <cellStyle name="Normal 10 62 5" xfId="7420" xr:uid="{00000000-0005-0000-0000-0000FB1C0000}"/>
    <cellStyle name="Normal 10 63" xfId="7421" xr:uid="{00000000-0005-0000-0000-0000FC1C0000}"/>
    <cellStyle name="Normal 10 63 2" xfId="7422" xr:uid="{00000000-0005-0000-0000-0000FD1C0000}"/>
    <cellStyle name="Normal 10 63 2 2" xfId="7423" xr:uid="{00000000-0005-0000-0000-0000FE1C0000}"/>
    <cellStyle name="Normal 10 63 2 3" xfId="7424" xr:uid="{00000000-0005-0000-0000-0000FF1C0000}"/>
    <cellStyle name="Normal 10 63 3" xfId="7425" xr:uid="{00000000-0005-0000-0000-0000001D0000}"/>
    <cellStyle name="Normal 10 63 3 2" xfId="7426" xr:uid="{00000000-0005-0000-0000-0000011D0000}"/>
    <cellStyle name="Normal 10 63 3 3" xfId="7427" xr:uid="{00000000-0005-0000-0000-0000021D0000}"/>
    <cellStyle name="Normal 10 63 4" xfId="7428" xr:uid="{00000000-0005-0000-0000-0000031D0000}"/>
    <cellStyle name="Normal 10 63 5" xfId="7429" xr:uid="{00000000-0005-0000-0000-0000041D0000}"/>
    <cellStyle name="Normal 10 64" xfId="7430" xr:uid="{00000000-0005-0000-0000-0000051D0000}"/>
    <cellStyle name="Normal 10 64 2" xfId="7431" xr:uid="{00000000-0005-0000-0000-0000061D0000}"/>
    <cellStyle name="Normal 10 64 2 2" xfId="7432" xr:uid="{00000000-0005-0000-0000-0000071D0000}"/>
    <cellStyle name="Normal 10 64 2 3" xfId="7433" xr:uid="{00000000-0005-0000-0000-0000081D0000}"/>
    <cellStyle name="Normal 10 64 3" xfId="7434" xr:uid="{00000000-0005-0000-0000-0000091D0000}"/>
    <cellStyle name="Normal 10 64 3 2" xfId="7435" xr:uid="{00000000-0005-0000-0000-00000A1D0000}"/>
    <cellStyle name="Normal 10 64 3 3" xfId="7436" xr:uid="{00000000-0005-0000-0000-00000B1D0000}"/>
    <cellStyle name="Normal 10 64 4" xfId="7437" xr:uid="{00000000-0005-0000-0000-00000C1D0000}"/>
    <cellStyle name="Normal 10 64 5" xfId="7438" xr:uid="{00000000-0005-0000-0000-00000D1D0000}"/>
    <cellStyle name="Normal 10 65" xfId="7439" xr:uid="{00000000-0005-0000-0000-00000E1D0000}"/>
    <cellStyle name="Normal 10 65 2" xfId="7440" xr:uid="{00000000-0005-0000-0000-00000F1D0000}"/>
    <cellStyle name="Normal 10 65 2 2" xfId="7441" xr:uid="{00000000-0005-0000-0000-0000101D0000}"/>
    <cellStyle name="Normal 10 65 2 3" xfId="7442" xr:uid="{00000000-0005-0000-0000-0000111D0000}"/>
    <cellStyle name="Normal 10 65 3" xfId="7443" xr:uid="{00000000-0005-0000-0000-0000121D0000}"/>
    <cellStyle name="Normal 10 65 3 2" xfId="7444" xr:uid="{00000000-0005-0000-0000-0000131D0000}"/>
    <cellStyle name="Normal 10 65 3 3" xfId="7445" xr:uid="{00000000-0005-0000-0000-0000141D0000}"/>
    <cellStyle name="Normal 10 65 4" xfId="7446" xr:uid="{00000000-0005-0000-0000-0000151D0000}"/>
    <cellStyle name="Normal 10 65 5" xfId="7447" xr:uid="{00000000-0005-0000-0000-0000161D0000}"/>
    <cellStyle name="Normal 10 66" xfId="7448" xr:uid="{00000000-0005-0000-0000-0000171D0000}"/>
    <cellStyle name="Normal 10 66 2" xfId="7449" xr:uid="{00000000-0005-0000-0000-0000181D0000}"/>
    <cellStyle name="Normal 10 66 2 2" xfId="7450" xr:uid="{00000000-0005-0000-0000-0000191D0000}"/>
    <cellStyle name="Normal 10 66 2 3" xfId="7451" xr:uid="{00000000-0005-0000-0000-00001A1D0000}"/>
    <cellStyle name="Normal 10 66 3" xfId="7452" xr:uid="{00000000-0005-0000-0000-00001B1D0000}"/>
    <cellStyle name="Normal 10 66 3 2" xfId="7453" xr:uid="{00000000-0005-0000-0000-00001C1D0000}"/>
    <cellStyle name="Normal 10 66 3 3" xfId="7454" xr:uid="{00000000-0005-0000-0000-00001D1D0000}"/>
    <cellStyle name="Normal 10 66 4" xfId="7455" xr:uid="{00000000-0005-0000-0000-00001E1D0000}"/>
    <cellStyle name="Normal 10 66 5" xfId="7456" xr:uid="{00000000-0005-0000-0000-00001F1D0000}"/>
    <cellStyle name="Normal 10 67" xfId="7457" xr:uid="{00000000-0005-0000-0000-0000201D0000}"/>
    <cellStyle name="Normal 10 67 2" xfId="7458" xr:uid="{00000000-0005-0000-0000-0000211D0000}"/>
    <cellStyle name="Normal 10 67 2 2" xfId="7459" xr:uid="{00000000-0005-0000-0000-0000221D0000}"/>
    <cellStyle name="Normal 10 67 2 3" xfId="7460" xr:uid="{00000000-0005-0000-0000-0000231D0000}"/>
    <cellStyle name="Normal 10 67 3" xfId="7461" xr:uid="{00000000-0005-0000-0000-0000241D0000}"/>
    <cellStyle name="Normal 10 67 3 2" xfId="7462" xr:uid="{00000000-0005-0000-0000-0000251D0000}"/>
    <cellStyle name="Normal 10 67 3 3" xfId="7463" xr:uid="{00000000-0005-0000-0000-0000261D0000}"/>
    <cellStyle name="Normal 10 67 4" xfId="7464" xr:uid="{00000000-0005-0000-0000-0000271D0000}"/>
    <cellStyle name="Normal 10 67 5" xfId="7465" xr:uid="{00000000-0005-0000-0000-0000281D0000}"/>
    <cellStyle name="Normal 10 68" xfId="7466" xr:uid="{00000000-0005-0000-0000-0000291D0000}"/>
    <cellStyle name="Normal 10 68 2" xfId="7467" xr:uid="{00000000-0005-0000-0000-00002A1D0000}"/>
    <cellStyle name="Normal 10 68 2 2" xfId="7468" xr:uid="{00000000-0005-0000-0000-00002B1D0000}"/>
    <cellStyle name="Normal 10 68 2 3" xfId="7469" xr:uid="{00000000-0005-0000-0000-00002C1D0000}"/>
    <cellStyle name="Normal 10 68 3" xfId="7470" xr:uid="{00000000-0005-0000-0000-00002D1D0000}"/>
    <cellStyle name="Normal 10 68 3 2" xfId="7471" xr:uid="{00000000-0005-0000-0000-00002E1D0000}"/>
    <cellStyle name="Normal 10 68 3 3" xfId="7472" xr:uid="{00000000-0005-0000-0000-00002F1D0000}"/>
    <cellStyle name="Normal 10 68 4" xfId="7473" xr:uid="{00000000-0005-0000-0000-0000301D0000}"/>
    <cellStyle name="Normal 10 68 5" xfId="7474" xr:uid="{00000000-0005-0000-0000-0000311D0000}"/>
    <cellStyle name="Normal 10 69" xfId="7475" xr:uid="{00000000-0005-0000-0000-0000321D0000}"/>
    <cellStyle name="Normal 10 69 2" xfId="7476" xr:uid="{00000000-0005-0000-0000-0000331D0000}"/>
    <cellStyle name="Normal 10 69 2 2" xfId="7477" xr:uid="{00000000-0005-0000-0000-0000341D0000}"/>
    <cellStyle name="Normal 10 69 2 3" xfId="7478" xr:uid="{00000000-0005-0000-0000-0000351D0000}"/>
    <cellStyle name="Normal 10 69 3" xfId="7479" xr:uid="{00000000-0005-0000-0000-0000361D0000}"/>
    <cellStyle name="Normal 10 69 3 2" xfId="7480" xr:uid="{00000000-0005-0000-0000-0000371D0000}"/>
    <cellStyle name="Normal 10 69 3 3" xfId="7481" xr:uid="{00000000-0005-0000-0000-0000381D0000}"/>
    <cellStyle name="Normal 10 69 4" xfId="7482" xr:uid="{00000000-0005-0000-0000-0000391D0000}"/>
    <cellStyle name="Normal 10 69 5" xfId="7483" xr:uid="{00000000-0005-0000-0000-00003A1D0000}"/>
    <cellStyle name="Normal 10 7" xfId="7484" xr:uid="{00000000-0005-0000-0000-00003B1D0000}"/>
    <cellStyle name="Normal 10 7 2" xfId="7485" xr:uid="{00000000-0005-0000-0000-00003C1D0000}"/>
    <cellStyle name="Normal 10 7 2 2" xfId="7486" xr:uid="{00000000-0005-0000-0000-00003D1D0000}"/>
    <cellStyle name="Normal 10 7 2 3" xfId="7487" xr:uid="{00000000-0005-0000-0000-00003E1D0000}"/>
    <cellStyle name="Normal 10 7 3" xfId="7488" xr:uid="{00000000-0005-0000-0000-00003F1D0000}"/>
    <cellStyle name="Normal 10 7 3 2" xfId="7489" xr:uid="{00000000-0005-0000-0000-0000401D0000}"/>
    <cellStyle name="Normal 10 7 3 3" xfId="7490" xr:uid="{00000000-0005-0000-0000-0000411D0000}"/>
    <cellStyle name="Normal 10 7 4" xfId="7491" xr:uid="{00000000-0005-0000-0000-0000421D0000}"/>
    <cellStyle name="Normal 10 7 5" xfId="7492" xr:uid="{00000000-0005-0000-0000-0000431D0000}"/>
    <cellStyle name="Normal 10 70" xfId="7493" xr:uid="{00000000-0005-0000-0000-0000441D0000}"/>
    <cellStyle name="Normal 10 70 2" xfId="7494" xr:uid="{00000000-0005-0000-0000-0000451D0000}"/>
    <cellStyle name="Normal 10 70 2 2" xfId="7495" xr:uid="{00000000-0005-0000-0000-0000461D0000}"/>
    <cellStyle name="Normal 10 70 2 3" xfId="7496" xr:uid="{00000000-0005-0000-0000-0000471D0000}"/>
    <cellStyle name="Normal 10 70 3" xfId="7497" xr:uid="{00000000-0005-0000-0000-0000481D0000}"/>
    <cellStyle name="Normal 10 70 3 2" xfId="7498" xr:uid="{00000000-0005-0000-0000-0000491D0000}"/>
    <cellStyle name="Normal 10 70 3 3" xfId="7499" xr:uid="{00000000-0005-0000-0000-00004A1D0000}"/>
    <cellStyle name="Normal 10 70 4" xfId="7500" xr:uid="{00000000-0005-0000-0000-00004B1D0000}"/>
    <cellStyle name="Normal 10 70 5" xfId="7501" xr:uid="{00000000-0005-0000-0000-00004C1D0000}"/>
    <cellStyle name="Normal 10 71" xfId="7502" xr:uid="{00000000-0005-0000-0000-00004D1D0000}"/>
    <cellStyle name="Normal 10 71 2" xfId="7503" xr:uid="{00000000-0005-0000-0000-00004E1D0000}"/>
    <cellStyle name="Normal 10 71 2 2" xfId="7504" xr:uid="{00000000-0005-0000-0000-00004F1D0000}"/>
    <cellStyle name="Normal 10 71 2 3" xfId="7505" xr:uid="{00000000-0005-0000-0000-0000501D0000}"/>
    <cellStyle name="Normal 10 71 3" xfId="7506" xr:uid="{00000000-0005-0000-0000-0000511D0000}"/>
    <cellStyle name="Normal 10 71 3 2" xfId="7507" xr:uid="{00000000-0005-0000-0000-0000521D0000}"/>
    <cellStyle name="Normal 10 71 3 3" xfId="7508" xr:uid="{00000000-0005-0000-0000-0000531D0000}"/>
    <cellStyle name="Normal 10 71 4" xfId="7509" xr:uid="{00000000-0005-0000-0000-0000541D0000}"/>
    <cellStyle name="Normal 10 71 5" xfId="7510" xr:uid="{00000000-0005-0000-0000-0000551D0000}"/>
    <cellStyle name="Normal 10 72" xfId="7511" xr:uid="{00000000-0005-0000-0000-0000561D0000}"/>
    <cellStyle name="Normal 10 72 2" xfId="7512" xr:uid="{00000000-0005-0000-0000-0000571D0000}"/>
    <cellStyle name="Normal 10 72 2 2" xfId="7513" xr:uid="{00000000-0005-0000-0000-0000581D0000}"/>
    <cellStyle name="Normal 10 72 2 3" xfId="7514" xr:uid="{00000000-0005-0000-0000-0000591D0000}"/>
    <cellStyle name="Normal 10 72 3" xfId="7515" xr:uid="{00000000-0005-0000-0000-00005A1D0000}"/>
    <cellStyle name="Normal 10 72 3 2" xfId="7516" xr:uid="{00000000-0005-0000-0000-00005B1D0000}"/>
    <cellStyle name="Normal 10 72 3 3" xfId="7517" xr:uid="{00000000-0005-0000-0000-00005C1D0000}"/>
    <cellStyle name="Normal 10 72 4" xfId="7518" xr:uid="{00000000-0005-0000-0000-00005D1D0000}"/>
    <cellStyle name="Normal 10 72 5" xfId="7519" xr:uid="{00000000-0005-0000-0000-00005E1D0000}"/>
    <cellStyle name="Normal 10 73" xfId="7520" xr:uid="{00000000-0005-0000-0000-00005F1D0000}"/>
    <cellStyle name="Normal 10 73 2" xfId="7521" xr:uid="{00000000-0005-0000-0000-0000601D0000}"/>
    <cellStyle name="Normal 10 73 2 2" xfId="7522" xr:uid="{00000000-0005-0000-0000-0000611D0000}"/>
    <cellStyle name="Normal 10 73 2 3" xfId="7523" xr:uid="{00000000-0005-0000-0000-0000621D0000}"/>
    <cellStyle name="Normal 10 73 3" xfId="7524" xr:uid="{00000000-0005-0000-0000-0000631D0000}"/>
    <cellStyle name="Normal 10 73 3 2" xfId="7525" xr:uid="{00000000-0005-0000-0000-0000641D0000}"/>
    <cellStyle name="Normal 10 73 3 3" xfId="7526" xr:uid="{00000000-0005-0000-0000-0000651D0000}"/>
    <cellStyle name="Normal 10 73 4" xfId="7527" xr:uid="{00000000-0005-0000-0000-0000661D0000}"/>
    <cellStyle name="Normal 10 73 5" xfId="7528" xr:uid="{00000000-0005-0000-0000-0000671D0000}"/>
    <cellStyle name="Normal 10 74" xfId="7529" xr:uid="{00000000-0005-0000-0000-0000681D0000}"/>
    <cellStyle name="Normal 10 74 2" xfId="7530" xr:uid="{00000000-0005-0000-0000-0000691D0000}"/>
    <cellStyle name="Normal 10 74 2 2" xfId="7531" xr:uid="{00000000-0005-0000-0000-00006A1D0000}"/>
    <cellStyle name="Normal 10 74 2 3" xfId="7532" xr:uid="{00000000-0005-0000-0000-00006B1D0000}"/>
    <cellStyle name="Normal 10 74 3" xfId="7533" xr:uid="{00000000-0005-0000-0000-00006C1D0000}"/>
    <cellStyle name="Normal 10 74 3 2" xfId="7534" xr:uid="{00000000-0005-0000-0000-00006D1D0000}"/>
    <cellStyle name="Normal 10 74 3 3" xfId="7535" xr:uid="{00000000-0005-0000-0000-00006E1D0000}"/>
    <cellStyle name="Normal 10 74 4" xfId="7536" xr:uid="{00000000-0005-0000-0000-00006F1D0000}"/>
    <cellStyle name="Normal 10 74 5" xfId="7537" xr:uid="{00000000-0005-0000-0000-0000701D0000}"/>
    <cellStyle name="Normal 10 75" xfId="7538" xr:uid="{00000000-0005-0000-0000-0000711D0000}"/>
    <cellStyle name="Normal 10 75 2" xfId="7539" xr:uid="{00000000-0005-0000-0000-0000721D0000}"/>
    <cellStyle name="Normal 10 75 2 2" xfId="7540" xr:uid="{00000000-0005-0000-0000-0000731D0000}"/>
    <cellStyle name="Normal 10 75 2 3" xfId="7541" xr:uid="{00000000-0005-0000-0000-0000741D0000}"/>
    <cellStyle name="Normal 10 75 3" xfId="7542" xr:uid="{00000000-0005-0000-0000-0000751D0000}"/>
    <cellStyle name="Normal 10 75 3 2" xfId="7543" xr:uid="{00000000-0005-0000-0000-0000761D0000}"/>
    <cellStyle name="Normal 10 75 3 3" xfId="7544" xr:uid="{00000000-0005-0000-0000-0000771D0000}"/>
    <cellStyle name="Normal 10 75 4" xfId="7545" xr:uid="{00000000-0005-0000-0000-0000781D0000}"/>
    <cellStyle name="Normal 10 75 5" xfId="7546" xr:uid="{00000000-0005-0000-0000-0000791D0000}"/>
    <cellStyle name="Normal 10 76" xfId="7547" xr:uid="{00000000-0005-0000-0000-00007A1D0000}"/>
    <cellStyle name="Normal 10 76 2" xfId="7548" xr:uid="{00000000-0005-0000-0000-00007B1D0000}"/>
    <cellStyle name="Normal 10 76 2 2" xfId="7549" xr:uid="{00000000-0005-0000-0000-00007C1D0000}"/>
    <cellStyle name="Normal 10 76 2 3" xfId="7550" xr:uid="{00000000-0005-0000-0000-00007D1D0000}"/>
    <cellStyle name="Normal 10 76 3" xfId="7551" xr:uid="{00000000-0005-0000-0000-00007E1D0000}"/>
    <cellStyle name="Normal 10 76 3 2" xfId="7552" xr:uid="{00000000-0005-0000-0000-00007F1D0000}"/>
    <cellStyle name="Normal 10 76 3 3" xfId="7553" xr:uid="{00000000-0005-0000-0000-0000801D0000}"/>
    <cellStyle name="Normal 10 76 4" xfId="7554" xr:uid="{00000000-0005-0000-0000-0000811D0000}"/>
    <cellStyle name="Normal 10 76 5" xfId="7555" xr:uid="{00000000-0005-0000-0000-0000821D0000}"/>
    <cellStyle name="Normal 10 77" xfId="7556" xr:uid="{00000000-0005-0000-0000-0000831D0000}"/>
    <cellStyle name="Normal 10 77 2" xfId="7557" xr:uid="{00000000-0005-0000-0000-0000841D0000}"/>
    <cellStyle name="Normal 10 77 2 2" xfId="7558" xr:uid="{00000000-0005-0000-0000-0000851D0000}"/>
    <cellStyle name="Normal 10 77 2 3" xfId="7559" xr:uid="{00000000-0005-0000-0000-0000861D0000}"/>
    <cellStyle name="Normal 10 77 3" xfId="7560" xr:uid="{00000000-0005-0000-0000-0000871D0000}"/>
    <cellStyle name="Normal 10 77 3 2" xfId="7561" xr:uid="{00000000-0005-0000-0000-0000881D0000}"/>
    <cellStyle name="Normal 10 77 3 3" xfId="7562" xr:uid="{00000000-0005-0000-0000-0000891D0000}"/>
    <cellStyle name="Normal 10 77 4" xfId="7563" xr:uid="{00000000-0005-0000-0000-00008A1D0000}"/>
    <cellStyle name="Normal 10 77 5" xfId="7564" xr:uid="{00000000-0005-0000-0000-00008B1D0000}"/>
    <cellStyle name="Normal 10 78" xfId="7565" xr:uid="{00000000-0005-0000-0000-00008C1D0000}"/>
    <cellStyle name="Normal 10 78 2" xfId="7566" xr:uid="{00000000-0005-0000-0000-00008D1D0000}"/>
    <cellStyle name="Normal 10 78 2 2" xfId="7567" xr:uid="{00000000-0005-0000-0000-00008E1D0000}"/>
    <cellStyle name="Normal 10 78 2 3" xfId="7568" xr:uid="{00000000-0005-0000-0000-00008F1D0000}"/>
    <cellStyle name="Normal 10 78 3" xfId="7569" xr:uid="{00000000-0005-0000-0000-0000901D0000}"/>
    <cellStyle name="Normal 10 78 3 2" xfId="7570" xr:uid="{00000000-0005-0000-0000-0000911D0000}"/>
    <cellStyle name="Normal 10 78 3 3" xfId="7571" xr:uid="{00000000-0005-0000-0000-0000921D0000}"/>
    <cellStyle name="Normal 10 78 4" xfId="7572" xr:uid="{00000000-0005-0000-0000-0000931D0000}"/>
    <cellStyle name="Normal 10 78 5" xfId="7573" xr:uid="{00000000-0005-0000-0000-0000941D0000}"/>
    <cellStyle name="Normal 10 79" xfId="7574" xr:uid="{00000000-0005-0000-0000-0000951D0000}"/>
    <cellStyle name="Normal 10 79 2" xfId="7575" xr:uid="{00000000-0005-0000-0000-0000961D0000}"/>
    <cellStyle name="Normal 10 79 2 2" xfId="7576" xr:uid="{00000000-0005-0000-0000-0000971D0000}"/>
    <cellStyle name="Normal 10 79 2 3" xfId="7577" xr:uid="{00000000-0005-0000-0000-0000981D0000}"/>
    <cellStyle name="Normal 10 79 3" xfId="7578" xr:uid="{00000000-0005-0000-0000-0000991D0000}"/>
    <cellStyle name="Normal 10 79 3 2" xfId="7579" xr:uid="{00000000-0005-0000-0000-00009A1D0000}"/>
    <cellStyle name="Normal 10 79 3 3" xfId="7580" xr:uid="{00000000-0005-0000-0000-00009B1D0000}"/>
    <cellStyle name="Normal 10 79 4" xfId="7581" xr:uid="{00000000-0005-0000-0000-00009C1D0000}"/>
    <cellStyle name="Normal 10 79 5" xfId="7582" xr:uid="{00000000-0005-0000-0000-00009D1D0000}"/>
    <cellStyle name="Normal 10 8" xfId="7583" xr:uid="{00000000-0005-0000-0000-00009E1D0000}"/>
    <cellStyle name="Normal 10 8 2" xfId="7584" xr:uid="{00000000-0005-0000-0000-00009F1D0000}"/>
    <cellStyle name="Normal 10 8 2 2" xfId="7585" xr:uid="{00000000-0005-0000-0000-0000A01D0000}"/>
    <cellStyle name="Normal 10 8 2 3" xfId="7586" xr:uid="{00000000-0005-0000-0000-0000A11D0000}"/>
    <cellStyle name="Normal 10 8 3" xfId="7587" xr:uid="{00000000-0005-0000-0000-0000A21D0000}"/>
    <cellStyle name="Normal 10 8 3 2" xfId="7588" xr:uid="{00000000-0005-0000-0000-0000A31D0000}"/>
    <cellStyle name="Normal 10 8 3 3" xfId="7589" xr:uid="{00000000-0005-0000-0000-0000A41D0000}"/>
    <cellStyle name="Normal 10 8 4" xfId="7590" xr:uid="{00000000-0005-0000-0000-0000A51D0000}"/>
    <cellStyle name="Normal 10 8 5" xfId="7591" xr:uid="{00000000-0005-0000-0000-0000A61D0000}"/>
    <cellStyle name="Normal 10 80" xfId="7592" xr:uid="{00000000-0005-0000-0000-0000A71D0000}"/>
    <cellStyle name="Normal 10 80 2" xfId="7593" xr:uid="{00000000-0005-0000-0000-0000A81D0000}"/>
    <cellStyle name="Normal 10 80 2 2" xfId="7594" xr:uid="{00000000-0005-0000-0000-0000A91D0000}"/>
    <cellStyle name="Normal 10 80 2 3" xfId="7595" xr:uid="{00000000-0005-0000-0000-0000AA1D0000}"/>
    <cellStyle name="Normal 10 80 3" xfId="7596" xr:uid="{00000000-0005-0000-0000-0000AB1D0000}"/>
    <cellStyle name="Normal 10 80 3 2" xfId="7597" xr:uid="{00000000-0005-0000-0000-0000AC1D0000}"/>
    <cellStyle name="Normal 10 80 3 3" xfId="7598" xr:uid="{00000000-0005-0000-0000-0000AD1D0000}"/>
    <cellStyle name="Normal 10 80 4" xfId="7599" xr:uid="{00000000-0005-0000-0000-0000AE1D0000}"/>
    <cellStyle name="Normal 10 80 5" xfId="7600" xr:uid="{00000000-0005-0000-0000-0000AF1D0000}"/>
    <cellStyle name="Normal 10 81" xfId="7601" xr:uid="{00000000-0005-0000-0000-0000B01D0000}"/>
    <cellStyle name="Normal 10 81 2" xfId="7602" xr:uid="{00000000-0005-0000-0000-0000B11D0000}"/>
    <cellStyle name="Normal 10 81 2 2" xfId="7603" xr:uid="{00000000-0005-0000-0000-0000B21D0000}"/>
    <cellStyle name="Normal 10 81 2 3" xfId="7604" xr:uid="{00000000-0005-0000-0000-0000B31D0000}"/>
    <cellStyle name="Normal 10 81 3" xfId="7605" xr:uid="{00000000-0005-0000-0000-0000B41D0000}"/>
    <cellStyle name="Normal 10 81 3 2" xfId="7606" xr:uid="{00000000-0005-0000-0000-0000B51D0000}"/>
    <cellStyle name="Normal 10 81 3 3" xfId="7607" xr:uid="{00000000-0005-0000-0000-0000B61D0000}"/>
    <cellStyle name="Normal 10 81 4" xfId="7608" xr:uid="{00000000-0005-0000-0000-0000B71D0000}"/>
    <cellStyle name="Normal 10 81 5" xfId="7609" xr:uid="{00000000-0005-0000-0000-0000B81D0000}"/>
    <cellStyle name="Normal 10 82" xfId="7610" xr:uid="{00000000-0005-0000-0000-0000B91D0000}"/>
    <cellStyle name="Normal 10 82 2" xfId="7611" xr:uid="{00000000-0005-0000-0000-0000BA1D0000}"/>
    <cellStyle name="Normal 10 82 3" xfId="7612" xr:uid="{00000000-0005-0000-0000-0000BB1D0000}"/>
    <cellStyle name="Normal 10 83" xfId="7613" xr:uid="{00000000-0005-0000-0000-0000BC1D0000}"/>
    <cellStyle name="Normal 10 83 2" xfId="7614" xr:uid="{00000000-0005-0000-0000-0000BD1D0000}"/>
    <cellStyle name="Normal 10 83 3" xfId="7615" xr:uid="{00000000-0005-0000-0000-0000BE1D0000}"/>
    <cellStyle name="Normal 10 84" xfId="7616" xr:uid="{00000000-0005-0000-0000-0000BF1D0000}"/>
    <cellStyle name="Normal 10 84 2" xfId="7617" xr:uid="{00000000-0005-0000-0000-0000C01D0000}"/>
    <cellStyle name="Normal 10 84 3" xfId="7618" xr:uid="{00000000-0005-0000-0000-0000C11D0000}"/>
    <cellStyle name="Normal 10 85" xfId="7619" xr:uid="{00000000-0005-0000-0000-0000C21D0000}"/>
    <cellStyle name="Normal 10 9" xfId="7620" xr:uid="{00000000-0005-0000-0000-0000C31D0000}"/>
    <cellStyle name="Normal 10 9 2" xfId="7621" xr:uid="{00000000-0005-0000-0000-0000C41D0000}"/>
    <cellStyle name="Normal 10 9 2 2" xfId="7622" xr:uid="{00000000-0005-0000-0000-0000C51D0000}"/>
    <cellStyle name="Normal 10 9 2 3" xfId="7623" xr:uid="{00000000-0005-0000-0000-0000C61D0000}"/>
    <cellStyle name="Normal 10 9 3" xfId="7624" xr:uid="{00000000-0005-0000-0000-0000C71D0000}"/>
    <cellStyle name="Normal 10 9 3 2" xfId="7625" xr:uid="{00000000-0005-0000-0000-0000C81D0000}"/>
    <cellStyle name="Normal 10 9 3 3" xfId="7626" xr:uid="{00000000-0005-0000-0000-0000C91D0000}"/>
    <cellStyle name="Normal 10 9 4" xfId="7627" xr:uid="{00000000-0005-0000-0000-0000CA1D0000}"/>
    <cellStyle name="Normal 10 9 5" xfId="7628" xr:uid="{00000000-0005-0000-0000-0000CB1D0000}"/>
    <cellStyle name="Normal 100" xfId="7629" xr:uid="{00000000-0005-0000-0000-0000CC1D0000}"/>
    <cellStyle name="Normal 11" xfId="7630" xr:uid="{00000000-0005-0000-0000-0000CD1D0000}"/>
    <cellStyle name="Normal 11 10" xfId="7631" xr:uid="{00000000-0005-0000-0000-0000CE1D0000}"/>
    <cellStyle name="Normal 11 10 2" xfId="7632" xr:uid="{00000000-0005-0000-0000-0000CF1D0000}"/>
    <cellStyle name="Normal 11 10 2 2" xfId="7633" xr:uid="{00000000-0005-0000-0000-0000D01D0000}"/>
    <cellStyle name="Normal 11 10 2 3" xfId="7634" xr:uid="{00000000-0005-0000-0000-0000D11D0000}"/>
    <cellStyle name="Normal 11 10 3" xfId="7635" xr:uid="{00000000-0005-0000-0000-0000D21D0000}"/>
    <cellStyle name="Normal 11 10 3 2" xfId="7636" xr:uid="{00000000-0005-0000-0000-0000D31D0000}"/>
    <cellStyle name="Normal 11 10 3 3" xfId="7637" xr:uid="{00000000-0005-0000-0000-0000D41D0000}"/>
    <cellStyle name="Normal 11 10 4" xfId="7638" xr:uid="{00000000-0005-0000-0000-0000D51D0000}"/>
    <cellStyle name="Normal 11 10 5" xfId="7639" xr:uid="{00000000-0005-0000-0000-0000D61D0000}"/>
    <cellStyle name="Normal 11 11" xfId="7640" xr:uid="{00000000-0005-0000-0000-0000D71D0000}"/>
    <cellStyle name="Normal 11 11 2" xfId="7641" xr:uid="{00000000-0005-0000-0000-0000D81D0000}"/>
    <cellStyle name="Normal 11 11 2 2" xfId="7642" xr:uid="{00000000-0005-0000-0000-0000D91D0000}"/>
    <cellStyle name="Normal 11 11 2 3" xfId="7643" xr:uid="{00000000-0005-0000-0000-0000DA1D0000}"/>
    <cellStyle name="Normal 11 11 3" xfId="7644" xr:uid="{00000000-0005-0000-0000-0000DB1D0000}"/>
    <cellStyle name="Normal 11 11 3 2" xfId="7645" xr:uid="{00000000-0005-0000-0000-0000DC1D0000}"/>
    <cellStyle name="Normal 11 11 3 3" xfId="7646" xr:uid="{00000000-0005-0000-0000-0000DD1D0000}"/>
    <cellStyle name="Normal 11 11 4" xfId="7647" xr:uid="{00000000-0005-0000-0000-0000DE1D0000}"/>
    <cellStyle name="Normal 11 11 5" xfId="7648" xr:uid="{00000000-0005-0000-0000-0000DF1D0000}"/>
    <cellStyle name="Normal 11 12" xfId="7649" xr:uid="{00000000-0005-0000-0000-0000E01D0000}"/>
    <cellStyle name="Normal 11 12 2" xfId="7650" xr:uid="{00000000-0005-0000-0000-0000E11D0000}"/>
    <cellStyle name="Normal 11 12 2 2" xfId="7651" xr:uid="{00000000-0005-0000-0000-0000E21D0000}"/>
    <cellStyle name="Normal 11 12 2 3" xfId="7652" xr:uid="{00000000-0005-0000-0000-0000E31D0000}"/>
    <cellStyle name="Normal 11 12 3" xfId="7653" xr:uid="{00000000-0005-0000-0000-0000E41D0000}"/>
    <cellStyle name="Normal 11 12 3 2" xfId="7654" xr:uid="{00000000-0005-0000-0000-0000E51D0000}"/>
    <cellStyle name="Normal 11 12 3 3" xfId="7655" xr:uid="{00000000-0005-0000-0000-0000E61D0000}"/>
    <cellStyle name="Normal 11 12 4" xfId="7656" xr:uid="{00000000-0005-0000-0000-0000E71D0000}"/>
    <cellStyle name="Normal 11 12 5" xfId="7657" xr:uid="{00000000-0005-0000-0000-0000E81D0000}"/>
    <cellStyle name="Normal 11 13" xfId="7658" xr:uid="{00000000-0005-0000-0000-0000E91D0000}"/>
    <cellStyle name="Normal 11 13 2" xfId="7659" xr:uid="{00000000-0005-0000-0000-0000EA1D0000}"/>
    <cellStyle name="Normal 11 13 2 2" xfId="7660" xr:uid="{00000000-0005-0000-0000-0000EB1D0000}"/>
    <cellStyle name="Normal 11 13 2 3" xfId="7661" xr:uid="{00000000-0005-0000-0000-0000EC1D0000}"/>
    <cellStyle name="Normal 11 13 3" xfId="7662" xr:uid="{00000000-0005-0000-0000-0000ED1D0000}"/>
    <cellStyle name="Normal 11 13 3 2" xfId="7663" xr:uid="{00000000-0005-0000-0000-0000EE1D0000}"/>
    <cellStyle name="Normal 11 13 3 3" xfId="7664" xr:uid="{00000000-0005-0000-0000-0000EF1D0000}"/>
    <cellStyle name="Normal 11 13 4" xfId="7665" xr:uid="{00000000-0005-0000-0000-0000F01D0000}"/>
    <cellStyle name="Normal 11 13 5" xfId="7666" xr:uid="{00000000-0005-0000-0000-0000F11D0000}"/>
    <cellStyle name="Normal 11 14" xfId="7667" xr:uid="{00000000-0005-0000-0000-0000F21D0000}"/>
    <cellStyle name="Normal 11 14 2" xfId="7668" xr:uid="{00000000-0005-0000-0000-0000F31D0000}"/>
    <cellStyle name="Normal 11 14 2 2" xfId="7669" xr:uid="{00000000-0005-0000-0000-0000F41D0000}"/>
    <cellStyle name="Normal 11 14 2 3" xfId="7670" xr:uid="{00000000-0005-0000-0000-0000F51D0000}"/>
    <cellStyle name="Normal 11 14 3" xfId="7671" xr:uid="{00000000-0005-0000-0000-0000F61D0000}"/>
    <cellStyle name="Normal 11 14 3 2" xfId="7672" xr:uid="{00000000-0005-0000-0000-0000F71D0000}"/>
    <cellStyle name="Normal 11 14 3 3" xfId="7673" xr:uid="{00000000-0005-0000-0000-0000F81D0000}"/>
    <cellStyle name="Normal 11 14 4" xfId="7674" xr:uid="{00000000-0005-0000-0000-0000F91D0000}"/>
    <cellStyle name="Normal 11 14 5" xfId="7675" xr:uid="{00000000-0005-0000-0000-0000FA1D0000}"/>
    <cellStyle name="Normal 11 15" xfId="7676" xr:uid="{00000000-0005-0000-0000-0000FB1D0000}"/>
    <cellStyle name="Normal 11 15 2" xfId="7677" xr:uid="{00000000-0005-0000-0000-0000FC1D0000}"/>
    <cellStyle name="Normal 11 15 2 2" xfId="7678" xr:uid="{00000000-0005-0000-0000-0000FD1D0000}"/>
    <cellStyle name="Normal 11 15 2 3" xfId="7679" xr:uid="{00000000-0005-0000-0000-0000FE1D0000}"/>
    <cellStyle name="Normal 11 15 3" xfId="7680" xr:uid="{00000000-0005-0000-0000-0000FF1D0000}"/>
    <cellStyle name="Normal 11 15 3 2" xfId="7681" xr:uid="{00000000-0005-0000-0000-0000001E0000}"/>
    <cellStyle name="Normal 11 15 3 3" xfId="7682" xr:uid="{00000000-0005-0000-0000-0000011E0000}"/>
    <cellStyle name="Normal 11 15 4" xfId="7683" xr:uid="{00000000-0005-0000-0000-0000021E0000}"/>
    <cellStyle name="Normal 11 15 5" xfId="7684" xr:uid="{00000000-0005-0000-0000-0000031E0000}"/>
    <cellStyle name="Normal 11 16" xfId="7685" xr:uid="{00000000-0005-0000-0000-0000041E0000}"/>
    <cellStyle name="Normal 11 16 2" xfId="7686" xr:uid="{00000000-0005-0000-0000-0000051E0000}"/>
    <cellStyle name="Normal 11 16 2 2" xfId="7687" xr:uid="{00000000-0005-0000-0000-0000061E0000}"/>
    <cellStyle name="Normal 11 16 2 3" xfId="7688" xr:uid="{00000000-0005-0000-0000-0000071E0000}"/>
    <cellStyle name="Normal 11 16 3" xfId="7689" xr:uid="{00000000-0005-0000-0000-0000081E0000}"/>
    <cellStyle name="Normal 11 16 3 2" xfId="7690" xr:uid="{00000000-0005-0000-0000-0000091E0000}"/>
    <cellStyle name="Normal 11 16 3 3" xfId="7691" xr:uid="{00000000-0005-0000-0000-00000A1E0000}"/>
    <cellStyle name="Normal 11 16 4" xfId="7692" xr:uid="{00000000-0005-0000-0000-00000B1E0000}"/>
    <cellStyle name="Normal 11 16 5" xfId="7693" xr:uid="{00000000-0005-0000-0000-00000C1E0000}"/>
    <cellStyle name="Normal 11 17" xfId="7694" xr:uid="{00000000-0005-0000-0000-00000D1E0000}"/>
    <cellStyle name="Normal 11 17 2" xfId="7695" xr:uid="{00000000-0005-0000-0000-00000E1E0000}"/>
    <cellStyle name="Normal 11 17 2 2" xfId="7696" xr:uid="{00000000-0005-0000-0000-00000F1E0000}"/>
    <cellStyle name="Normal 11 17 2 3" xfId="7697" xr:uid="{00000000-0005-0000-0000-0000101E0000}"/>
    <cellStyle name="Normal 11 17 3" xfId="7698" xr:uid="{00000000-0005-0000-0000-0000111E0000}"/>
    <cellStyle name="Normal 11 17 3 2" xfId="7699" xr:uid="{00000000-0005-0000-0000-0000121E0000}"/>
    <cellStyle name="Normal 11 17 3 3" xfId="7700" xr:uid="{00000000-0005-0000-0000-0000131E0000}"/>
    <cellStyle name="Normal 11 17 4" xfId="7701" xr:uid="{00000000-0005-0000-0000-0000141E0000}"/>
    <cellStyle name="Normal 11 17 5" xfId="7702" xr:uid="{00000000-0005-0000-0000-0000151E0000}"/>
    <cellStyle name="Normal 11 18" xfId="7703" xr:uid="{00000000-0005-0000-0000-0000161E0000}"/>
    <cellStyle name="Normal 11 18 2" xfId="7704" xr:uid="{00000000-0005-0000-0000-0000171E0000}"/>
    <cellStyle name="Normal 11 18 2 2" xfId="7705" xr:uid="{00000000-0005-0000-0000-0000181E0000}"/>
    <cellStyle name="Normal 11 18 2 3" xfId="7706" xr:uid="{00000000-0005-0000-0000-0000191E0000}"/>
    <cellStyle name="Normal 11 18 3" xfId="7707" xr:uid="{00000000-0005-0000-0000-00001A1E0000}"/>
    <cellStyle name="Normal 11 18 3 2" xfId="7708" xr:uid="{00000000-0005-0000-0000-00001B1E0000}"/>
    <cellStyle name="Normal 11 18 3 3" xfId="7709" xr:uid="{00000000-0005-0000-0000-00001C1E0000}"/>
    <cellStyle name="Normal 11 18 4" xfId="7710" xr:uid="{00000000-0005-0000-0000-00001D1E0000}"/>
    <cellStyle name="Normal 11 18 5" xfId="7711" xr:uid="{00000000-0005-0000-0000-00001E1E0000}"/>
    <cellStyle name="Normal 11 19" xfId="7712" xr:uid="{00000000-0005-0000-0000-00001F1E0000}"/>
    <cellStyle name="Normal 11 19 2" xfId="7713" xr:uid="{00000000-0005-0000-0000-0000201E0000}"/>
    <cellStyle name="Normal 11 19 2 2" xfId="7714" xr:uid="{00000000-0005-0000-0000-0000211E0000}"/>
    <cellStyle name="Normal 11 19 2 3" xfId="7715" xr:uid="{00000000-0005-0000-0000-0000221E0000}"/>
    <cellStyle name="Normal 11 19 3" xfId="7716" xr:uid="{00000000-0005-0000-0000-0000231E0000}"/>
    <cellStyle name="Normal 11 19 3 2" xfId="7717" xr:uid="{00000000-0005-0000-0000-0000241E0000}"/>
    <cellStyle name="Normal 11 19 3 3" xfId="7718" xr:uid="{00000000-0005-0000-0000-0000251E0000}"/>
    <cellStyle name="Normal 11 19 4" xfId="7719" xr:uid="{00000000-0005-0000-0000-0000261E0000}"/>
    <cellStyle name="Normal 11 19 5" xfId="7720" xr:uid="{00000000-0005-0000-0000-0000271E0000}"/>
    <cellStyle name="Normal 11 2" xfId="7721" xr:uid="{00000000-0005-0000-0000-0000281E0000}"/>
    <cellStyle name="Normal 11 2 2" xfId="7722" xr:uid="{00000000-0005-0000-0000-0000291E0000}"/>
    <cellStyle name="Normal 11 2 2 2" xfId="7723" xr:uid="{00000000-0005-0000-0000-00002A1E0000}"/>
    <cellStyle name="Normal 11 2 2 3" xfId="7724" xr:uid="{00000000-0005-0000-0000-00002B1E0000}"/>
    <cellStyle name="Normal 11 2 3" xfId="7725" xr:uid="{00000000-0005-0000-0000-00002C1E0000}"/>
    <cellStyle name="Normal 11 2 3 2" xfId="7726" xr:uid="{00000000-0005-0000-0000-00002D1E0000}"/>
    <cellStyle name="Normal 11 2 3 3" xfId="7727" xr:uid="{00000000-0005-0000-0000-00002E1E0000}"/>
    <cellStyle name="Normal 11 2 4" xfId="7728" xr:uid="{00000000-0005-0000-0000-00002F1E0000}"/>
    <cellStyle name="Normal 11 2 5" xfId="7729" xr:uid="{00000000-0005-0000-0000-0000301E0000}"/>
    <cellStyle name="Normal 11 20" xfId="7730" xr:uid="{00000000-0005-0000-0000-0000311E0000}"/>
    <cellStyle name="Normal 11 20 2" xfId="7731" xr:uid="{00000000-0005-0000-0000-0000321E0000}"/>
    <cellStyle name="Normal 11 20 2 2" xfId="7732" xr:uid="{00000000-0005-0000-0000-0000331E0000}"/>
    <cellStyle name="Normal 11 20 2 3" xfId="7733" xr:uid="{00000000-0005-0000-0000-0000341E0000}"/>
    <cellStyle name="Normal 11 20 3" xfId="7734" xr:uid="{00000000-0005-0000-0000-0000351E0000}"/>
    <cellStyle name="Normal 11 20 3 2" xfId="7735" xr:uid="{00000000-0005-0000-0000-0000361E0000}"/>
    <cellStyle name="Normal 11 20 3 3" xfId="7736" xr:uid="{00000000-0005-0000-0000-0000371E0000}"/>
    <cellStyle name="Normal 11 20 4" xfId="7737" xr:uid="{00000000-0005-0000-0000-0000381E0000}"/>
    <cellStyle name="Normal 11 20 5" xfId="7738" xr:uid="{00000000-0005-0000-0000-0000391E0000}"/>
    <cellStyle name="Normal 11 21" xfId="7739" xr:uid="{00000000-0005-0000-0000-00003A1E0000}"/>
    <cellStyle name="Normal 11 21 2" xfId="7740" xr:uid="{00000000-0005-0000-0000-00003B1E0000}"/>
    <cellStyle name="Normal 11 21 2 2" xfId="7741" xr:uid="{00000000-0005-0000-0000-00003C1E0000}"/>
    <cellStyle name="Normal 11 21 2 3" xfId="7742" xr:uid="{00000000-0005-0000-0000-00003D1E0000}"/>
    <cellStyle name="Normal 11 21 3" xfId="7743" xr:uid="{00000000-0005-0000-0000-00003E1E0000}"/>
    <cellStyle name="Normal 11 21 3 2" xfId="7744" xr:uid="{00000000-0005-0000-0000-00003F1E0000}"/>
    <cellStyle name="Normal 11 21 3 3" xfId="7745" xr:uid="{00000000-0005-0000-0000-0000401E0000}"/>
    <cellStyle name="Normal 11 21 4" xfId="7746" xr:uid="{00000000-0005-0000-0000-0000411E0000}"/>
    <cellStyle name="Normal 11 21 5" xfId="7747" xr:uid="{00000000-0005-0000-0000-0000421E0000}"/>
    <cellStyle name="Normal 11 22" xfId="7748" xr:uid="{00000000-0005-0000-0000-0000431E0000}"/>
    <cellStyle name="Normal 11 22 2" xfId="7749" xr:uid="{00000000-0005-0000-0000-0000441E0000}"/>
    <cellStyle name="Normal 11 22 2 2" xfId="7750" xr:uid="{00000000-0005-0000-0000-0000451E0000}"/>
    <cellStyle name="Normal 11 22 2 3" xfId="7751" xr:uid="{00000000-0005-0000-0000-0000461E0000}"/>
    <cellStyle name="Normal 11 22 3" xfId="7752" xr:uid="{00000000-0005-0000-0000-0000471E0000}"/>
    <cellStyle name="Normal 11 22 3 2" xfId="7753" xr:uid="{00000000-0005-0000-0000-0000481E0000}"/>
    <cellStyle name="Normal 11 22 3 3" xfId="7754" xr:uid="{00000000-0005-0000-0000-0000491E0000}"/>
    <cellStyle name="Normal 11 22 4" xfId="7755" xr:uid="{00000000-0005-0000-0000-00004A1E0000}"/>
    <cellStyle name="Normal 11 22 5" xfId="7756" xr:uid="{00000000-0005-0000-0000-00004B1E0000}"/>
    <cellStyle name="Normal 11 23" xfId="7757" xr:uid="{00000000-0005-0000-0000-00004C1E0000}"/>
    <cellStyle name="Normal 11 23 2" xfId="7758" xr:uid="{00000000-0005-0000-0000-00004D1E0000}"/>
    <cellStyle name="Normal 11 23 2 2" xfId="7759" xr:uid="{00000000-0005-0000-0000-00004E1E0000}"/>
    <cellStyle name="Normal 11 23 2 3" xfId="7760" xr:uid="{00000000-0005-0000-0000-00004F1E0000}"/>
    <cellStyle name="Normal 11 23 3" xfId="7761" xr:uid="{00000000-0005-0000-0000-0000501E0000}"/>
    <cellStyle name="Normal 11 23 3 2" xfId="7762" xr:uid="{00000000-0005-0000-0000-0000511E0000}"/>
    <cellStyle name="Normal 11 23 3 3" xfId="7763" xr:uid="{00000000-0005-0000-0000-0000521E0000}"/>
    <cellStyle name="Normal 11 23 4" xfId="7764" xr:uid="{00000000-0005-0000-0000-0000531E0000}"/>
    <cellStyle name="Normal 11 23 5" xfId="7765" xr:uid="{00000000-0005-0000-0000-0000541E0000}"/>
    <cellStyle name="Normal 11 24" xfId="7766" xr:uid="{00000000-0005-0000-0000-0000551E0000}"/>
    <cellStyle name="Normal 11 24 2" xfId="7767" xr:uid="{00000000-0005-0000-0000-0000561E0000}"/>
    <cellStyle name="Normal 11 24 2 2" xfId="7768" xr:uid="{00000000-0005-0000-0000-0000571E0000}"/>
    <cellStyle name="Normal 11 24 2 3" xfId="7769" xr:uid="{00000000-0005-0000-0000-0000581E0000}"/>
    <cellStyle name="Normal 11 24 3" xfId="7770" xr:uid="{00000000-0005-0000-0000-0000591E0000}"/>
    <cellStyle name="Normal 11 24 3 2" xfId="7771" xr:uid="{00000000-0005-0000-0000-00005A1E0000}"/>
    <cellStyle name="Normal 11 24 3 3" xfId="7772" xr:uid="{00000000-0005-0000-0000-00005B1E0000}"/>
    <cellStyle name="Normal 11 24 4" xfId="7773" xr:uid="{00000000-0005-0000-0000-00005C1E0000}"/>
    <cellStyle name="Normal 11 24 5" xfId="7774" xr:uid="{00000000-0005-0000-0000-00005D1E0000}"/>
    <cellStyle name="Normal 11 25" xfId="7775" xr:uid="{00000000-0005-0000-0000-00005E1E0000}"/>
    <cellStyle name="Normal 11 25 2" xfId="7776" xr:uid="{00000000-0005-0000-0000-00005F1E0000}"/>
    <cellStyle name="Normal 11 25 2 2" xfId="7777" xr:uid="{00000000-0005-0000-0000-0000601E0000}"/>
    <cellStyle name="Normal 11 25 2 3" xfId="7778" xr:uid="{00000000-0005-0000-0000-0000611E0000}"/>
    <cellStyle name="Normal 11 25 3" xfId="7779" xr:uid="{00000000-0005-0000-0000-0000621E0000}"/>
    <cellStyle name="Normal 11 25 3 2" xfId="7780" xr:uid="{00000000-0005-0000-0000-0000631E0000}"/>
    <cellStyle name="Normal 11 25 3 3" xfId="7781" xr:uid="{00000000-0005-0000-0000-0000641E0000}"/>
    <cellStyle name="Normal 11 25 4" xfId="7782" xr:uid="{00000000-0005-0000-0000-0000651E0000}"/>
    <cellStyle name="Normal 11 25 5" xfId="7783" xr:uid="{00000000-0005-0000-0000-0000661E0000}"/>
    <cellStyle name="Normal 11 26" xfId="7784" xr:uid="{00000000-0005-0000-0000-0000671E0000}"/>
    <cellStyle name="Normal 11 26 2" xfId="7785" xr:uid="{00000000-0005-0000-0000-0000681E0000}"/>
    <cellStyle name="Normal 11 26 2 2" xfId="7786" xr:uid="{00000000-0005-0000-0000-0000691E0000}"/>
    <cellStyle name="Normal 11 26 2 3" xfId="7787" xr:uid="{00000000-0005-0000-0000-00006A1E0000}"/>
    <cellStyle name="Normal 11 26 3" xfId="7788" xr:uid="{00000000-0005-0000-0000-00006B1E0000}"/>
    <cellStyle name="Normal 11 26 3 2" xfId="7789" xr:uid="{00000000-0005-0000-0000-00006C1E0000}"/>
    <cellStyle name="Normal 11 26 3 3" xfId="7790" xr:uid="{00000000-0005-0000-0000-00006D1E0000}"/>
    <cellStyle name="Normal 11 26 4" xfId="7791" xr:uid="{00000000-0005-0000-0000-00006E1E0000}"/>
    <cellStyle name="Normal 11 26 5" xfId="7792" xr:uid="{00000000-0005-0000-0000-00006F1E0000}"/>
    <cellStyle name="Normal 11 27" xfId="7793" xr:uid="{00000000-0005-0000-0000-0000701E0000}"/>
    <cellStyle name="Normal 11 27 2" xfId="7794" xr:uid="{00000000-0005-0000-0000-0000711E0000}"/>
    <cellStyle name="Normal 11 27 2 2" xfId="7795" xr:uid="{00000000-0005-0000-0000-0000721E0000}"/>
    <cellStyle name="Normal 11 27 2 3" xfId="7796" xr:uid="{00000000-0005-0000-0000-0000731E0000}"/>
    <cellStyle name="Normal 11 27 3" xfId="7797" xr:uid="{00000000-0005-0000-0000-0000741E0000}"/>
    <cellStyle name="Normal 11 27 3 2" xfId="7798" xr:uid="{00000000-0005-0000-0000-0000751E0000}"/>
    <cellStyle name="Normal 11 27 3 3" xfId="7799" xr:uid="{00000000-0005-0000-0000-0000761E0000}"/>
    <cellStyle name="Normal 11 27 4" xfId="7800" xr:uid="{00000000-0005-0000-0000-0000771E0000}"/>
    <cellStyle name="Normal 11 27 5" xfId="7801" xr:uid="{00000000-0005-0000-0000-0000781E0000}"/>
    <cellStyle name="Normal 11 28" xfId="7802" xr:uid="{00000000-0005-0000-0000-0000791E0000}"/>
    <cellStyle name="Normal 11 28 2" xfId="7803" xr:uid="{00000000-0005-0000-0000-00007A1E0000}"/>
    <cellStyle name="Normal 11 28 2 2" xfId="7804" xr:uid="{00000000-0005-0000-0000-00007B1E0000}"/>
    <cellStyle name="Normal 11 28 2 3" xfId="7805" xr:uid="{00000000-0005-0000-0000-00007C1E0000}"/>
    <cellStyle name="Normal 11 28 3" xfId="7806" xr:uid="{00000000-0005-0000-0000-00007D1E0000}"/>
    <cellStyle name="Normal 11 28 3 2" xfId="7807" xr:uid="{00000000-0005-0000-0000-00007E1E0000}"/>
    <cellStyle name="Normal 11 28 3 3" xfId="7808" xr:uid="{00000000-0005-0000-0000-00007F1E0000}"/>
    <cellStyle name="Normal 11 28 4" xfId="7809" xr:uid="{00000000-0005-0000-0000-0000801E0000}"/>
    <cellStyle name="Normal 11 28 5" xfId="7810" xr:uid="{00000000-0005-0000-0000-0000811E0000}"/>
    <cellStyle name="Normal 11 29" xfId="7811" xr:uid="{00000000-0005-0000-0000-0000821E0000}"/>
    <cellStyle name="Normal 11 29 2" xfId="7812" xr:uid="{00000000-0005-0000-0000-0000831E0000}"/>
    <cellStyle name="Normal 11 29 2 2" xfId="7813" xr:uid="{00000000-0005-0000-0000-0000841E0000}"/>
    <cellStyle name="Normal 11 29 2 3" xfId="7814" xr:uid="{00000000-0005-0000-0000-0000851E0000}"/>
    <cellStyle name="Normal 11 29 3" xfId="7815" xr:uid="{00000000-0005-0000-0000-0000861E0000}"/>
    <cellStyle name="Normal 11 29 3 2" xfId="7816" xr:uid="{00000000-0005-0000-0000-0000871E0000}"/>
    <cellStyle name="Normal 11 29 3 3" xfId="7817" xr:uid="{00000000-0005-0000-0000-0000881E0000}"/>
    <cellStyle name="Normal 11 29 4" xfId="7818" xr:uid="{00000000-0005-0000-0000-0000891E0000}"/>
    <cellStyle name="Normal 11 29 5" xfId="7819" xr:uid="{00000000-0005-0000-0000-00008A1E0000}"/>
    <cellStyle name="Normal 11 3" xfId="7820" xr:uid="{00000000-0005-0000-0000-00008B1E0000}"/>
    <cellStyle name="Normal 11 3 2" xfId="7821" xr:uid="{00000000-0005-0000-0000-00008C1E0000}"/>
    <cellStyle name="Normal 11 3 2 2" xfId="7822" xr:uid="{00000000-0005-0000-0000-00008D1E0000}"/>
    <cellStyle name="Normal 11 3 2 3" xfId="7823" xr:uid="{00000000-0005-0000-0000-00008E1E0000}"/>
    <cellStyle name="Normal 11 3 3" xfId="7824" xr:uid="{00000000-0005-0000-0000-00008F1E0000}"/>
    <cellStyle name="Normal 11 3 3 2" xfId="7825" xr:uid="{00000000-0005-0000-0000-0000901E0000}"/>
    <cellStyle name="Normal 11 3 3 3" xfId="7826" xr:uid="{00000000-0005-0000-0000-0000911E0000}"/>
    <cellStyle name="Normal 11 3 4" xfId="7827" xr:uid="{00000000-0005-0000-0000-0000921E0000}"/>
    <cellStyle name="Normal 11 3 5" xfId="7828" xr:uid="{00000000-0005-0000-0000-0000931E0000}"/>
    <cellStyle name="Normal 11 30" xfId="7829" xr:uid="{00000000-0005-0000-0000-0000941E0000}"/>
    <cellStyle name="Normal 11 30 2" xfId="7830" xr:uid="{00000000-0005-0000-0000-0000951E0000}"/>
    <cellStyle name="Normal 11 30 2 2" xfId="7831" xr:uid="{00000000-0005-0000-0000-0000961E0000}"/>
    <cellStyle name="Normal 11 30 2 3" xfId="7832" xr:uid="{00000000-0005-0000-0000-0000971E0000}"/>
    <cellStyle name="Normal 11 30 3" xfId="7833" xr:uid="{00000000-0005-0000-0000-0000981E0000}"/>
    <cellStyle name="Normal 11 30 3 2" xfId="7834" xr:uid="{00000000-0005-0000-0000-0000991E0000}"/>
    <cellStyle name="Normal 11 30 3 3" xfId="7835" xr:uid="{00000000-0005-0000-0000-00009A1E0000}"/>
    <cellStyle name="Normal 11 30 4" xfId="7836" xr:uid="{00000000-0005-0000-0000-00009B1E0000}"/>
    <cellStyle name="Normal 11 30 5" xfId="7837" xr:uid="{00000000-0005-0000-0000-00009C1E0000}"/>
    <cellStyle name="Normal 11 31" xfId="7838" xr:uid="{00000000-0005-0000-0000-00009D1E0000}"/>
    <cellStyle name="Normal 11 31 2" xfId="7839" xr:uid="{00000000-0005-0000-0000-00009E1E0000}"/>
    <cellStyle name="Normal 11 31 2 2" xfId="7840" xr:uid="{00000000-0005-0000-0000-00009F1E0000}"/>
    <cellStyle name="Normal 11 31 2 3" xfId="7841" xr:uid="{00000000-0005-0000-0000-0000A01E0000}"/>
    <cellStyle name="Normal 11 31 3" xfId="7842" xr:uid="{00000000-0005-0000-0000-0000A11E0000}"/>
    <cellStyle name="Normal 11 31 3 2" xfId="7843" xr:uid="{00000000-0005-0000-0000-0000A21E0000}"/>
    <cellStyle name="Normal 11 31 3 3" xfId="7844" xr:uid="{00000000-0005-0000-0000-0000A31E0000}"/>
    <cellStyle name="Normal 11 31 4" xfId="7845" xr:uid="{00000000-0005-0000-0000-0000A41E0000}"/>
    <cellStyle name="Normal 11 31 5" xfId="7846" xr:uid="{00000000-0005-0000-0000-0000A51E0000}"/>
    <cellStyle name="Normal 11 32" xfId="7847" xr:uid="{00000000-0005-0000-0000-0000A61E0000}"/>
    <cellStyle name="Normal 11 32 2" xfId="7848" xr:uid="{00000000-0005-0000-0000-0000A71E0000}"/>
    <cellStyle name="Normal 11 32 2 2" xfId="7849" xr:uid="{00000000-0005-0000-0000-0000A81E0000}"/>
    <cellStyle name="Normal 11 32 2 3" xfId="7850" xr:uid="{00000000-0005-0000-0000-0000A91E0000}"/>
    <cellStyle name="Normal 11 32 3" xfId="7851" xr:uid="{00000000-0005-0000-0000-0000AA1E0000}"/>
    <cellStyle name="Normal 11 32 3 2" xfId="7852" xr:uid="{00000000-0005-0000-0000-0000AB1E0000}"/>
    <cellStyle name="Normal 11 32 3 3" xfId="7853" xr:uid="{00000000-0005-0000-0000-0000AC1E0000}"/>
    <cellStyle name="Normal 11 32 4" xfId="7854" xr:uid="{00000000-0005-0000-0000-0000AD1E0000}"/>
    <cellStyle name="Normal 11 32 5" xfId="7855" xr:uid="{00000000-0005-0000-0000-0000AE1E0000}"/>
    <cellStyle name="Normal 11 33" xfId="7856" xr:uid="{00000000-0005-0000-0000-0000AF1E0000}"/>
    <cellStyle name="Normal 11 33 2" xfId="7857" xr:uid="{00000000-0005-0000-0000-0000B01E0000}"/>
    <cellStyle name="Normal 11 33 2 2" xfId="7858" xr:uid="{00000000-0005-0000-0000-0000B11E0000}"/>
    <cellStyle name="Normal 11 33 2 3" xfId="7859" xr:uid="{00000000-0005-0000-0000-0000B21E0000}"/>
    <cellStyle name="Normal 11 33 3" xfId="7860" xr:uid="{00000000-0005-0000-0000-0000B31E0000}"/>
    <cellStyle name="Normal 11 33 3 2" xfId="7861" xr:uid="{00000000-0005-0000-0000-0000B41E0000}"/>
    <cellStyle name="Normal 11 33 3 3" xfId="7862" xr:uid="{00000000-0005-0000-0000-0000B51E0000}"/>
    <cellStyle name="Normal 11 33 4" xfId="7863" xr:uid="{00000000-0005-0000-0000-0000B61E0000}"/>
    <cellStyle name="Normal 11 33 5" xfId="7864" xr:uid="{00000000-0005-0000-0000-0000B71E0000}"/>
    <cellStyle name="Normal 11 34" xfId="7865" xr:uid="{00000000-0005-0000-0000-0000B81E0000}"/>
    <cellStyle name="Normal 11 34 2" xfId="7866" xr:uid="{00000000-0005-0000-0000-0000B91E0000}"/>
    <cellStyle name="Normal 11 34 2 2" xfId="7867" xr:uid="{00000000-0005-0000-0000-0000BA1E0000}"/>
    <cellStyle name="Normal 11 34 2 3" xfId="7868" xr:uid="{00000000-0005-0000-0000-0000BB1E0000}"/>
    <cellStyle name="Normal 11 34 3" xfId="7869" xr:uid="{00000000-0005-0000-0000-0000BC1E0000}"/>
    <cellStyle name="Normal 11 34 3 2" xfId="7870" xr:uid="{00000000-0005-0000-0000-0000BD1E0000}"/>
    <cellStyle name="Normal 11 34 3 3" xfId="7871" xr:uid="{00000000-0005-0000-0000-0000BE1E0000}"/>
    <cellStyle name="Normal 11 34 4" xfId="7872" xr:uid="{00000000-0005-0000-0000-0000BF1E0000}"/>
    <cellStyle name="Normal 11 34 5" xfId="7873" xr:uid="{00000000-0005-0000-0000-0000C01E0000}"/>
    <cellStyle name="Normal 11 35" xfId="7874" xr:uid="{00000000-0005-0000-0000-0000C11E0000}"/>
    <cellStyle name="Normal 11 35 2" xfId="7875" xr:uid="{00000000-0005-0000-0000-0000C21E0000}"/>
    <cellStyle name="Normal 11 35 2 2" xfId="7876" xr:uid="{00000000-0005-0000-0000-0000C31E0000}"/>
    <cellStyle name="Normal 11 35 2 3" xfId="7877" xr:uid="{00000000-0005-0000-0000-0000C41E0000}"/>
    <cellStyle name="Normal 11 35 3" xfId="7878" xr:uid="{00000000-0005-0000-0000-0000C51E0000}"/>
    <cellStyle name="Normal 11 35 3 2" xfId="7879" xr:uid="{00000000-0005-0000-0000-0000C61E0000}"/>
    <cellStyle name="Normal 11 35 3 3" xfId="7880" xr:uid="{00000000-0005-0000-0000-0000C71E0000}"/>
    <cellStyle name="Normal 11 35 4" xfId="7881" xr:uid="{00000000-0005-0000-0000-0000C81E0000}"/>
    <cellStyle name="Normal 11 35 5" xfId="7882" xr:uid="{00000000-0005-0000-0000-0000C91E0000}"/>
    <cellStyle name="Normal 11 36" xfId="7883" xr:uid="{00000000-0005-0000-0000-0000CA1E0000}"/>
    <cellStyle name="Normal 11 36 2" xfId="7884" xr:uid="{00000000-0005-0000-0000-0000CB1E0000}"/>
    <cellStyle name="Normal 11 36 2 2" xfId="7885" xr:uid="{00000000-0005-0000-0000-0000CC1E0000}"/>
    <cellStyle name="Normal 11 36 2 3" xfId="7886" xr:uid="{00000000-0005-0000-0000-0000CD1E0000}"/>
    <cellStyle name="Normal 11 36 3" xfId="7887" xr:uid="{00000000-0005-0000-0000-0000CE1E0000}"/>
    <cellStyle name="Normal 11 36 3 2" xfId="7888" xr:uid="{00000000-0005-0000-0000-0000CF1E0000}"/>
    <cellStyle name="Normal 11 36 3 3" xfId="7889" xr:uid="{00000000-0005-0000-0000-0000D01E0000}"/>
    <cellStyle name="Normal 11 36 4" xfId="7890" xr:uid="{00000000-0005-0000-0000-0000D11E0000}"/>
    <cellStyle name="Normal 11 36 5" xfId="7891" xr:uid="{00000000-0005-0000-0000-0000D21E0000}"/>
    <cellStyle name="Normal 11 37" xfId="7892" xr:uid="{00000000-0005-0000-0000-0000D31E0000}"/>
    <cellStyle name="Normal 11 37 2" xfId="7893" xr:uid="{00000000-0005-0000-0000-0000D41E0000}"/>
    <cellStyle name="Normal 11 37 2 2" xfId="7894" xr:uid="{00000000-0005-0000-0000-0000D51E0000}"/>
    <cellStyle name="Normal 11 37 2 3" xfId="7895" xr:uid="{00000000-0005-0000-0000-0000D61E0000}"/>
    <cellStyle name="Normal 11 37 3" xfId="7896" xr:uid="{00000000-0005-0000-0000-0000D71E0000}"/>
    <cellStyle name="Normal 11 37 3 2" xfId="7897" xr:uid="{00000000-0005-0000-0000-0000D81E0000}"/>
    <cellStyle name="Normal 11 37 3 3" xfId="7898" xr:uid="{00000000-0005-0000-0000-0000D91E0000}"/>
    <cellStyle name="Normal 11 37 4" xfId="7899" xr:uid="{00000000-0005-0000-0000-0000DA1E0000}"/>
    <cellStyle name="Normal 11 37 5" xfId="7900" xr:uid="{00000000-0005-0000-0000-0000DB1E0000}"/>
    <cellStyle name="Normal 11 38" xfId="7901" xr:uid="{00000000-0005-0000-0000-0000DC1E0000}"/>
    <cellStyle name="Normal 11 38 2" xfId="7902" xr:uid="{00000000-0005-0000-0000-0000DD1E0000}"/>
    <cellStyle name="Normal 11 38 2 2" xfId="7903" xr:uid="{00000000-0005-0000-0000-0000DE1E0000}"/>
    <cellStyle name="Normal 11 38 2 3" xfId="7904" xr:uid="{00000000-0005-0000-0000-0000DF1E0000}"/>
    <cellStyle name="Normal 11 38 3" xfId="7905" xr:uid="{00000000-0005-0000-0000-0000E01E0000}"/>
    <cellStyle name="Normal 11 38 3 2" xfId="7906" xr:uid="{00000000-0005-0000-0000-0000E11E0000}"/>
    <cellStyle name="Normal 11 38 3 3" xfId="7907" xr:uid="{00000000-0005-0000-0000-0000E21E0000}"/>
    <cellStyle name="Normal 11 38 4" xfId="7908" xr:uid="{00000000-0005-0000-0000-0000E31E0000}"/>
    <cellStyle name="Normal 11 38 5" xfId="7909" xr:uid="{00000000-0005-0000-0000-0000E41E0000}"/>
    <cellStyle name="Normal 11 39" xfId="7910" xr:uid="{00000000-0005-0000-0000-0000E51E0000}"/>
    <cellStyle name="Normal 11 39 2" xfId="7911" xr:uid="{00000000-0005-0000-0000-0000E61E0000}"/>
    <cellStyle name="Normal 11 39 2 2" xfId="7912" xr:uid="{00000000-0005-0000-0000-0000E71E0000}"/>
    <cellStyle name="Normal 11 39 2 3" xfId="7913" xr:uid="{00000000-0005-0000-0000-0000E81E0000}"/>
    <cellStyle name="Normal 11 39 3" xfId="7914" xr:uid="{00000000-0005-0000-0000-0000E91E0000}"/>
    <cellStyle name="Normal 11 39 3 2" xfId="7915" xr:uid="{00000000-0005-0000-0000-0000EA1E0000}"/>
    <cellStyle name="Normal 11 39 3 3" xfId="7916" xr:uid="{00000000-0005-0000-0000-0000EB1E0000}"/>
    <cellStyle name="Normal 11 39 4" xfId="7917" xr:uid="{00000000-0005-0000-0000-0000EC1E0000}"/>
    <cellStyle name="Normal 11 39 5" xfId="7918" xr:uid="{00000000-0005-0000-0000-0000ED1E0000}"/>
    <cellStyle name="Normal 11 4" xfId="7919" xr:uid="{00000000-0005-0000-0000-0000EE1E0000}"/>
    <cellStyle name="Normal 11 4 2" xfId="7920" xr:uid="{00000000-0005-0000-0000-0000EF1E0000}"/>
    <cellStyle name="Normal 11 4 2 2" xfId="7921" xr:uid="{00000000-0005-0000-0000-0000F01E0000}"/>
    <cellStyle name="Normal 11 4 2 3" xfId="7922" xr:uid="{00000000-0005-0000-0000-0000F11E0000}"/>
    <cellStyle name="Normal 11 4 3" xfId="7923" xr:uid="{00000000-0005-0000-0000-0000F21E0000}"/>
    <cellStyle name="Normal 11 4 3 2" xfId="7924" xr:uid="{00000000-0005-0000-0000-0000F31E0000}"/>
    <cellStyle name="Normal 11 4 3 3" xfId="7925" xr:uid="{00000000-0005-0000-0000-0000F41E0000}"/>
    <cellStyle name="Normal 11 4 4" xfId="7926" xr:uid="{00000000-0005-0000-0000-0000F51E0000}"/>
    <cellStyle name="Normal 11 4 5" xfId="7927" xr:uid="{00000000-0005-0000-0000-0000F61E0000}"/>
    <cellStyle name="Normal 11 40" xfId="7928" xr:uid="{00000000-0005-0000-0000-0000F71E0000}"/>
    <cellStyle name="Normal 11 40 2" xfId="7929" xr:uid="{00000000-0005-0000-0000-0000F81E0000}"/>
    <cellStyle name="Normal 11 40 2 2" xfId="7930" xr:uid="{00000000-0005-0000-0000-0000F91E0000}"/>
    <cellStyle name="Normal 11 40 2 3" xfId="7931" xr:uid="{00000000-0005-0000-0000-0000FA1E0000}"/>
    <cellStyle name="Normal 11 40 3" xfId="7932" xr:uid="{00000000-0005-0000-0000-0000FB1E0000}"/>
    <cellStyle name="Normal 11 40 3 2" xfId="7933" xr:uid="{00000000-0005-0000-0000-0000FC1E0000}"/>
    <cellStyle name="Normal 11 40 3 3" xfId="7934" xr:uid="{00000000-0005-0000-0000-0000FD1E0000}"/>
    <cellStyle name="Normal 11 40 4" xfId="7935" xr:uid="{00000000-0005-0000-0000-0000FE1E0000}"/>
    <cellStyle name="Normal 11 40 5" xfId="7936" xr:uid="{00000000-0005-0000-0000-0000FF1E0000}"/>
    <cellStyle name="Normal 11 41" xfId="7937" xr:uid="{00000000-0005-0000-0000-0000001F0000}"/>
    <cellStyle name="Normal 11 41 2" xfId="7938" xr:uid="{00000000-0005-0000-0000-0000011F0000}"/>
    <cellStyle name="Normal 11 41 2 2" xfId="7939" xr:uid="{00000000-0005-0000-0000-0000021F0000}"/>
    <cellStyle name="Normal 11 41 2 3" xfId="7940" xr:uid="{00000000-0005-0000-0000-0000031F0000}"/>
    <cellStyle name="Normal 11 41 3" xfId="7941" xr:uid="{00000000-0005-0000-0000-0000041F0000}"/>
    <cellStyle name="Normal 11 41 3 2" xfId="7942" xr:uid="{00000000-0005-0000-0000-0000051F0000}"/>
    <cellStyle name="Normal 11 41 3 3" xfId="7943" xr:uid="{00000000-0005-0000-0000-0000061F0000}"/>
    <cellStyle name="Normal 11 41 4" xfId="7944" xr:uid="{00000000-0005-0000-0000-0000071F0000}"/>
    <cellStyle name="Normal 11 41 5" xfId="7945" xr:uid="{00000000-0005-0000-0000-0000081F0000}"/>
    <cellStyle name="Normal 11 42" xfId="7946" xr:uid="{00000000-0005-0000-0000-0000091F0000}"/>
    <cellStyle name="Normal 11 42 2" xfId="7947" xr:uid="{00000000-0005-0000-0000-00000A1F0000}"/>
    <cellStyle name="Normal 11 42 2 2" xfId="7948" xr:uid="{00000000-0005-0000-0000-00000B1F0000}"/>
    <cellStyle name="Normal 11 42 2 3" xfId="7949" xr:uid="{00000000-0005-0000-0000-00000C1F0000}"/>
    <cellStyle name="Normal 11 42 3" xfId="7950" xr:uid="{00000000-0005-0000-0000-00000D1F0000}"/>
    <cellStyle name="Normal 11 42 3 2" xfId="7951" xr:uid="{00000000-0005-0000-0000-00000E1F0000}"/>
    <cellStyle name="Normal 11 42 3 3" xfId="7952" xr:uid="{00000000-0005-0000-0000-00000F1F0000}"/>
    <cellStyle name="Normal 11 42 4" xfId="7953" xr:uid="{00000000-0005-0000-0000-0000101F0000}"/>
    <cellStyle name="Normal 11 42 5" xfId="7954" xr:uid="{00000000-0005-0000-0000-0000111F0000}"/>
    <cellStyle name="Normal 11 43" xfId="7955" xr:uid="{00000000-0005-0000-0000-0000121F0000}"/>
    <cellStyle name="Normal 11 43 2" xfId="7956" xr:uid="{00000000-0005-0000-0000-0000131F0000}"/>
    <cellStyle name="Normal 11 43 2 2" xfId="7957" xr:uid="{00000000-0005-0000-0000-0000141F0000}"/>
    <cellStyle name="Normal 11 43 2 3" xfId="7958" xr:uid="{00000000-0005-0000-0000-0000151F0000}"/>
    <cellStyle name="Normal 11 43 3" xfId="7959" xr:uid="{00000000-0005-0000-0000-0000161F0000}"/>
    <cellStyle name="Normal 11 43 3 2" xfId="7960" xr:uid="{00000000-0005-0000-0000-0000171F0000}"/>
    <cellStyle name="Normal 11 43 3 3" xfId="7961" xr:uid="{00000000-0005-0000-0000-0000181F0000}"/>
    <cellStyle name="Normal 11 43 4" xfId="7962" xr:uid="{00000000-0005-0000-0000-0000191F0000}"/>
    <cellStyle name="Normal 11 43 5" xfId="7963" xr:uid="{00000000-0005-0000-0000-00001A1F0000}"/>
    <cellStyle name="Normal 11 44" xfId="7964" xr:uid="{00000000-0005-0000-0000-00001B1F0000}"/>
    <cellStyle name="Normal 11 44 2" xfId="7965" xr:uid="{00000000-0005-0000-0000-00001C1F0000}"/>
    <cellStyle name="Normal 11 44 2 2" xfId="7966" xr:uid="{00000000-0005-0000-0000-00001D1F0000}"/>
    <cellStyle name="Normal 11 44 2 3" xfId="7967" xr:uid="{00000000-0005-0000-0000-00001E1F0000}"/>
    <cellStyle name="Normal 11 44 3" xfId="7968" xr:uid="{00000000-0005-0000-0000-00001F1F0000}"/>
    <cellStyle name="Normal 11 44 3 2" xfId="7969" xr:uid="{00000000-0005-0000-0000-0000201F0000}"/>
    <cellStyle name="Normal 11 44 3 3" xfId="7970" xr:uid="{00000000-0005-0000-0000-0000211F0000}"/>
    <cellStyle name="Normal 11 44 4" xfId="7971" xr:uid="{00000000-0005-0000-0000-0000221F0000}"/>
    <cellStyle name="Normal 11 44 5" xfId="7972" xr:uid="{00000000-0005-0000-0000-0000231F0000}"/>
    <cellStyle name="Normal 11 45" xfId="7973" xr:uid="{00000000-0005-0000-0000-0000241F0000}"/>
    <cellStyle name="Normal 11 45 2" xfId="7974" xr:uid="{00000000-0005-0000-0000-0000251F0000}"/>
    <cellStyle name="Normal 11 45 2 2" xfId="7975" xr:uid="{00000000-0005-0000-0000-0000261F0000}"/>
    <cellStyle name="Normal 11 45 2 3" xfId="7976" xr:uid="{00000000-0005-0000-0000-0000271F0000}"/>
    <cellStyle name="Normal 11 45 3" xfId="7977" xr:uid="{00000000-0005-0000-0000-0000281F0000}"/>
    <cellStyle name="Normal 11 45 3 2" xfId="7978" xr:uid="{00000000-0005-0000-0000-0000291F0000}"/>
    <cellStyle name="Normal 11 45 3 3" xfId="7979" xr:uid="{00000000-0005-0000-0000-00002A1F0000}"/>
    <cellStyle name="Normal 11 45 4" xfId="7980" xr:uid="{00000000-0005-0000-0000-00002B1F0000}"/>
    <cellStyle name="Normal 11 45 5" xfId="7981" xr:uid="{00000000-0005-0000-0000-00002C1F0000}"/>
    <cellStyle name="Normal 11 46" xfId="7982" xr:uid="{00000000-0005-0000-0000-00002D1F0000}"/>
    <cellStyle name="Normal 11 46 2" xfId="7983" xr:uid="{00000000-0005-0000-0000-00002E1F0000}"/>
    <cellStyle name="Normal 11 46 2 2" xfId="7984" xr:uid="{00000000-0005-0000-0000-00002F1F0000}"/>
    <cellStyle name="Normal 11 46 2 3" xfId="7985" xr:uid="{00000000-0005-0000-0000-0000301F0000}"/>
    <cellStyle name="Normal 11 46 3" xfId="7986" xr:uid="{00000000-0005-0000-0000-0000311F0000}"/>
    <cellStyle name="Normal 11 46 3 2" xfId="7987" xr:uid="{00000000-0005-0000-0000-0000321F0000}"/>
    <cellStyle name="Normal 11 46 3 3" xfId="7988" xr:uid="{00000000-0005-0000-0000-0000331F0000}"/>
    <cellStyle name="Normal 11 46 4" xfId="7989" xr:uid="{00000000-0005-0000-0000-0000341F0000}"/>
    <cellStyle name="Normal 11 46 5" xfId="7990" xr:uid="{00000000-0005-0000-0000-0000351F0000}"/>
    <cellStyle name="Normal 11 47" xfId="7991" xr:uid="{00000000-0005-0000-0000-0000361F0000}"/>
    <cellStyle name="Normal 11 47 2" xfId="7992" xr:uid="{00000000-0005-0000-0000-0000371F0000}"/>
    <cellStyle name="Normal 11 47 2 2" xfId="7993" xr:uid="{00000000-0005-0000-0000-0000381F0000}"/>
    <cellStyle name="Normal 11 47 2 3" xfId="7994" xr:uid="{00000000-0005-0000-0000-0000391F0000}"/>
    <cellStyle name="Normal 11 47 3" xfId="7995" xr:uid="{00000000-0005-0000-0000-00003A1F0000}"/>
    <cellStyle name="Normal 11 47 3 2" xfId="7996" xr:uid="{00000000-0005-0000-0000-00003B1F0000}"/>
    <cellStyle name="Normal 11 47 3 3" xfId="7997" xr:uid="{00000000-0005-0000-0000-00003C1F0000}"/>
    <cellStyle name="Normal 11 47 4" xfId="7998" xr:uid="{00000000-0005-0000-0000-00003D1F0000}"/>
    <cellStyle name="Normal 11 47 5" xfId="7999" xr:uid="{00000000-0005-0000-0000-00003E1F0000}"/>
    <cellStyle name="Normal 11 48" xfId="8000" xr:uid="{00000000-0005-0000-0000-00003F1F0000}"/>
    <cellStyle name="Normal 11 48 2" xfId="8001" xr:uid="{00000000-0005-0000-0000-0000401F0000}"/>
    <cellStyle name="Normal 11 48 2 2" xfId="8002" xr:uid="{00000000-0005-0000-0000-0000411F0000}"/>
    <cellStyle name="Normal 11 48 2 3" xfId="8003" xr:uid="{00000000-0005-0000-0000-0000421F0000}"/>
    <cellStyle name="Normal 11 48 3" xfId="8004" xr:uid="{00000000-0005-0000-0000-0000431F0000}"/>
    <cellStyle name="Normal 11 48 3 2" xfId="8005" xr:uid="{00000000-0005-0000-0000-0000441F0000}"/>
    <cellStyle name="Normal 11 48 3 3" xfId="8006" xr:uid="{00000000-0005-0000-0000-0000451F0000}"/>
    <cellStyle name="Normal 11 48 4" xfId="8007" xr:uid="{00000000-0005-0000-0000-0000461F0000}"/>
    <cellStyle name="Normal 11 48 5" xfId="8008" xr:uid="{00000000-0005-0000-0000-0000471F0000}"/>
    <cellStyle name="Normal 11 49" xfId="8009" xr:uid="{00000000-0005-0000-0000-0000481F0000}"/>
    <cellStyle name="Normal 11 49 2" xfId="8010" xr:uid="{00000000-0005-0000-0000-0000491F0000}"/>
    <cellStyle name="Normal 11 49 2 2" xfId="8011" xr:uid="{00000000-0005-0000-0000-00004A1F0000}"/>
    <cellStyle name="Normal 11 49 2 3" xfId="8012" xr:uid="{00000000-0005-0000-0000-00004B1F0000}"/>
    <cellStyle name="Normal 11 49 3" xfId="8013" xr:uid="{00000000-0005-0000-0000-00004C1F0000}"/>
    <cellStyle name="Normal 11 49 3 2" xfId="8014" xr:uid="{00000000-0005-0000-0000-00004D1F0000}"/>
    <cellStyle name="Normal 11 49 3 3" xfId="8015" xr:uid="{00000000-0005-0000-0000-00004E1F0000}"/>
    <cellStyle name="Normal 11 49 4" xfId="8016" xr:uid="{00000000-0005-0000-0000-00004F1F0000}"/>
    <cellStyle name="Normal 11 49 5" xfId="8017" xr:uid="{00000000-0005-0000-0000-0000501F0000}"/>
    <cellStyle name="Normal 11 5" xfId="8018" xr:uid="{00000000-0005-0000-0000-0000511F0000}"/>
    <cellStyle name="Normal 11 5 2" xfId="8019" xr:uid="{00000000-0005-0000-0000-0000521F0000}"/>
    <cellStyle name="Normal 11 5 2 2" xfId="8020" xr:uid="{00000000-0005-0000-0000-0000531F0000}"/>
    <cellStyle name="Normal 11 5 2 3" xfId="8021" xr:uid="{00000000-0005-0000-0000-0000541F0000}"/>
    <cellStyle name="Normal 11 5 3" xfId="8022" xr:uid="{00000000-0005-0000-0000-0000551F0000}"/>
    <cellStyle name="Normal 11 5 3 2" xfId="8023" xr:uid="{00000000-0005-0000-0000-0000561F0000}"/>
    <cellStyle name="Normal 11 5 3 3" xfId="8024" xr:uid="{00000000-0005-0000-0000-0000571F0000}"/>
    <cellStyle name="Normal 11 5 4" xfId="8025" xr:uid="{00000000-0005-0000-0000-0000581F0000}"/>
    <cellStyle name="Normal 11 5 5" xfId="8026" xr:uid="{00000000-0005-0000-0000-0000591F0000}"/>
    <cellStyle name="Normal 11 50" xfId="8027" xr:uid="{00000000-0005-0000-0000-00005A1F0000}"/>
    <cellStyle name="Normal 11 50 2" xfId="8028" xr:uid="{00000000-0005-0000-0000-00005B1F0000}"/>
    <cellStyle name="Normal 11 50 2 2" xfId="8029" xr:uid="{00000000-0005-0000-0000-00005C1F0000}"/>
    <cellStyle name="Normal 11 50 2 3" xfId="8030" xr:uid="{00000000-0005-0000-0000-00005D1F0000}"/>
    <cellStyle name="Normal 11 50 3" xfId="8031" xr:uid="{00000000-0005-0000-0000-00005E1F0000}"/>
    <cellStyle name="Normal 11 50 3 2" xfId="8032" xr:uid="{00000000-0005-0000-0000-00005F1F0000}"/>
    <cellStyle name="Normal 11 50 3 3" xfId="8033" xr:uid="{00000000-0005-0000-0000-0000601F0000}"/>
    <cellStyle name="Normal 11 50 4" xfId="8034" xr:uid="{00000000-0005-0000-0000-0000611F0000}"/>
    <cellStyle name="Normal 11 50 5" xfId="8035" xr:uid="{00000000-0005-0000-0000-0000621F0000}"/>
    <cellStyle name="Normal 11 51" xfId="8036" xr:uid="{00000000-0005-0000-0000-0000631F0000}"/>
    <cellStyle name="Normal 11 51 2" xfId="8037" xr:uid="{00000000-0005-0000-0000-0000641F0000}"/>
    <cellStyle name="Normal 11 51 2 2" xfId="8038" xr:uid="{00000000-0005-0000-0000-0000651F0000}"/>
    <cellStyle name="Normal 11 51 2 3" xfId="8039" xr:uid="{00000000-0005-0000-0000-0000661F0000}"/>
    <cellStyle name="Normal 11 51 3" xfId="8040" xr:uid="{00000000-0005-0000-0000-0000671F0000}"/>
    <cellStyle name="Normal 11 51 3 2" xfId="8041" xr:uid="{00000000-0005-0000-0000-0000681F0000}"/>
    <cellStyle name="Normal 11 51 3 3" xfId="8042" xr:uid="{00000000-0005-0000-0000-0000691F0000}"/>
    <cellStyle name="Normal 11 51 4" xfId="8043" xr:uid="{00000000-0005-0000-0000-00006A1F0000}"/>
    <cellStyle name="Normal 11 51 5" xfId="8044" xr:uid="{00000000-0005-0000-0000-00006B1F0000}"/>
    <cellStyle name="Normal 11 52" xfId="8045" xr:uid="{00000000-0005-0000-0000-00006C1F0000}"/>
    <cellStyle name="Normal 11 52 2" xfId="8046" xr:uid="{00000000-0005-0000-0000-00006D1F0000}"/>
    <cellStyle name="Normal 11 52 2 2" xfId="8047" xr:uid="{00000000-0005-0000-0000-00006E1F0000}"/>
    <cellStyle name="Normal 11 52 2 3" xfId="8048" xr:uid="{00000000-0005-0000-0000-00006F1F0000}"/>
    <cellStyle name="Normal 11 52 3" xfId="8049" xr:uid="{00000000-0005-0000-0000-0000701F0000}"/>
    <cellStyle name="Normal 11 52 3 2" xfId="8050" xr:uid="{00000000-0005-0000-0000-0000711F0000}"/>
    <cellStyle name="Normal 11 52 3 3" xfId="8051" xr:uid="{00000000-0005-0000-0000-0000721F0000}"/>
    <cellStyle name="Normal 11 52 4" xfId="8052" xr:uid="{00000000-0005-0000-0000-0000731F0000}"/>
    <cellStyle name="Normal 11 52 5" xfId="8053" xr:uid="{00000000-0005-0000-0000-0000741F0000}"/>
    <cellStyle name="Normal 11 53" xfId="8054" xr:uid="{00000000-0005-0000-0000-0000751F0000}"/>
    <cellStyle name="Normal 11 53 2" xfId="8055" xr:uid="{00000000-0005-0000-0000-0000761F0000}"/>
    <cellStyle name="Normal 11 53 2 2" xfId="8056" xr:uid="{00000000-0005-0000-0000-0000771F0000}"/>
    <cellStyle name="Normal 11 53 2 3" xfId="8057" xr:uid="{00000000-0005-0000-0000-0000781F0000}"/>
    <cellStyle name="Normal 11 53 3" xfId="8058" xr:uid="{00000000-0005-0000-0000-0000791F0000}"/>
    <cellStyle name="Normal 11 53 3 2" xfId="8059" xr:uid="{00000000-0005-0000-0000-00007A1F0000}"/>
    <cellStyle name="Normal 11 53 3 3" xfId="8060" xr:uid="{00000000-0005-0000-0000-00007B1F0000}"/>
    <cellStyle name="Normal 11 53 4" xfId="8061" xr:uid="{00000000-0005-0000-0000-00007C1F0000}"/>
    <cellStyle name="Normal 11 53 5" xfId="8062" xr:uid="{00000000-0005-0000-0000-00007D1F0000}"/>
    <cellStyle name="Normal 11 54" xfId="8063" xr:uid="{00000000-0005-0000-0000-00007E1F0000}"/>
    <cellStyle name="Normal 11 54 2" xfId="8064" xr:uid="{00000000-0005-0000-0000-00007F1F0000}"/>
    <cellStyle name="Normal 11 54 2 2" xfId="8065" xr:uid="{00000000-0005-0000-0000-0000801F0000}"/>
    <cellStyle name="Normal 11 54 2 3" xfId="8066" xr:uid="{00000000-0005-0000-0000-0000811F0000}"/>
    <cellStyle name="Normal 11 54 3" xfId="8067" xr:uid="{00000000-0005-0000-0000-0000821F0000}"/>
    <cellStyle name="Normal 11 54 3 2" xfId="8068" xr:uid="{00000000-0005-0000-0000-0000831F0000}"/>
    <cellStyle name="Normal 11 54 3 3" xfId="8069" xr:uid="{00000000-0005-0000-0000-0000841F0000}"/>
    <cellStyle name="Normal 11 54 4" xfId="8070" xr:uid="{00000000-0005-0000-0000-0000851F0000}"/>
    <cellStyle name="Normal 11 54 5" xfId="8071" xr:uid="{00000000-0005-0000-0000-0000861F0000}"/>
    <cellStyle name="Normal 11 55" xfId="8072" xr:uid="{00000000-0005-0000-0000-0000871F0000}"/>
    <cellStyle name="Normal 11 55 2" xfId="8073" xr:uid="{00000000-0005-0000-0000-0000881F0000}"/>
    <cellStyle name="Normal 11 55 2 2" xfId="8074" xr:uid="{00000000-0005-0000-0000-0000891F0000}"/>
    <cellStyle name="Normal 11 55 2 3" xfId="8075" xr:uid="{00000000-0005-0000-0000-00008A1F0000}"/>
    <cellStyle name="Normal 11 55 3" xfId="8076" xr:uid="{00000000-0005-0000-0000-00008B1F0000}"/>
    <cellStyle name="Normal 11 55 3 2" xfId="8077" xr:uid="{00000000-0005-0000-0000-00008C1F0000}"/>
    <cellStyle name="Normal 11 55 3 3" xfId="8078" xr:uid="{00000000-0005-0000-0000-00008D1F0000}"/>
    <cellStyle name="Normal 11 55 4" xfId="8079" xr:uid="{00000000-0005-0000-0000-00008E1F0000}"/>
    <cellStyle name="Normal 11 55 5" xfId="8080" xr:uid="{00000000-0005-0000-0000-00008F1F0000}"/>
    <cellStyle name="Normal 11 56" xfId="8081" xr:uid="{00000000-0005-0000-0000-0000901F0000}"/>
    <cellStyle name="Normal 11 56 2" xfId="8082" xr:uid="{00000000-0005-0000-0000-0000911F0000}"/>
    <cellStyle name="Normal 11 56 2 2" xfId="8083" xr:uid="{00000000-0005-0000-0000-0000921F0000}"/>
    <cellStyle name="Normal 11 56 2 3" xfId="8084" xr:uid="{00000000-0005-0000-0000-0000931F0000}"/>
    <cellStyle name="Normal 11 56 3" xfId="8085" xr:uid="{00000000-0005-0000-0000-0000941F0000}"/>
    <cellStyle name="Normal 11 56 3 2" xfId="8086" xr:uid="{00000000-0005-0000-0000-0000951F0000}"/>
    <cellStyle name="Normal 11 56 3 3" xfId="8087" xr:uid="{00000000-0005-0000-0000-0000961F0000}"/>
    <cellStyle name="Normal 11 56 4" xfId="8088" xr:uid="{00000000-0005-0000-0000-0000971F0000}"/>
    <cellStyle name="Normal 11 56 5" xfId="8089" xr:uid="{00000000-0005-0000-0000-0000981F0000}"/>
    <cellStyle name="Normal 11 57" xfId="8090" xr:uid="{00000000-0005-0000-0000-0000991F0000}"/>
    <cellStyle name="Normal 11 57 2" xfId="8091" xr:uid="{00000000-0005-0000-0000-00009A1F0000}"/>
    <cellStyle name="Normal 11 57 2 2" xfId="8092" xr:uid="{00000000-0005-0000-0000-00009B1F0000}"/>
    <cellStyle name="Normal 11 57 2 3" xfId="8093" xr:uid="{00000000-0005-0000-0000-00009C1F0000}"/>
    <cellStyle name="Normal 11 57 3" xfId="8094" xr:uid="{00000000-0005-0000-0000-00009D1F0000}"/>
    <cellStyle name="Normal 11 57 3 2" xfId="8095" xr:uid="{00000000-0005-0000-0000-00009E1F0000}"/>
    <cellStyle name="Normal 11 57 3 3" xfId="8096" xr:uid="{00000000-0005-0000-0000-00009F1F0000}"/>
    <cellStyle name="Normal 11 57 4" xfId="8097" xr:uid="{00000000-0005-0000-0000-0000A01F0000}"/>
    <cellStyle name="Normal 11 57 5" xfId="8098" xr:uid="{00000000-0005-0000-0000-0000A11F0000}"/>
    <cellStyle name="Normal 11 58" xfId="8099" xr:uid="{00000000-0005-0000-0000-0000A21F0000}"/>
    <cellStyle name="Normal 11 58 2" xfId="8100" xr:uid="{00000000-0005-0000-0000-0000A31F0000}"/>
    <cellStyle name="Normal 11 58 2 2" xfId="8101" xr:uid="{00000000-0005-0000-0000-0000A41F0000}"/>
    <cellStyle name="Normal 11 58 2 3" xfId="8102" xr:uid="{00000000-0005-0000-0000-0000A51F0000}"/>
    <cellStyle name="Normal 11 58 3" xfId="8103" xr:uid="{00000000-0005-0000-0000-0000A61F0000}"/>
    <cellStyle name="Normal 11 58 3 2" xfId="8104" xr:uid="{00000000-0005-0000-0000-0000A71F0000}"/>
    <cellStyle name="Normal 11 58 3 3" xfId="8105" xr:uid="{00000000-0005-0000-0000-0000A81F0000}"/>
    <cellStyle name="Normal 11 58 4" xfId="8106" xr:uid="{00000000-0005-0000-0000-0000A91F0000}"/>
    <cellStyle name="Normal 11 58 5" xfId="8107" xr:uid="{00000000-0005-0000-0000-0000AA1F0000}"/>
    <cellStyle name="Normal 11 59" xfId="8108" xr:uid="{00000000-0005-0000-0000-0000AB1F0000}"/>
    <cellStyle name="Normal 11 59 2" xfId="8109" xr:uid="{00000000-0005-0000-0000-0000AC1F0000}"/>
    <cellStyle name="Normal 11 59 2 2" xfId="8110" xr:uid="{00000000-0005-0000-0000-0000AD1F0000}"/>
    <cellStyle name="Normal 11 59 2 3" xfId="8111" xr:uid="{00000000-0005-0000-0000-0000AE1F0000}"/>
    <cellStyle name="Normal 11 59 3" xfId="8112" xr:uid="{00000000-0005-0000-0000-0000AF1F0000}"/>
    <cellStyle name="Normal 11 59 3 2" xfId="8113" xr:uid="{00000000-0005-0000-0000-0000B01F0000}"/>
    <cellStyle name="Normal 11 59 3 3" xfId="8114" xr:uid="{00000000-0005-0000-0000-0000B11F0000}"/>
    <cellStyle name="Normal 11 59 4" xfId="8115" xr:uid="{00000000-0005-0000-0000-0000B21F0000}"/>
    <cellStyle name="Normal 11 59 5" xfId="8116" xr:uid="{00000000-0005-0000-0000-0000B31F0000}"/>
    <cellStyle name="Normal 11 6" xfId="8117" xr:uid="{00000000-0005-0000-0000-0000B41F0000}"/>
    <cellStyle name="Normal 11 6 2" xfId="8118" xr:uid="{00000000-0005-0000-0000-0000B51F0000}"/>
    <cellStyle name="Normal 11 6 2 2" xfId="8119" xr:uid="{00000000-0005-0000-0000-0000B61F0000}"/>
    <cellStyle name="Normal 11 6 2 3" xfId="8120" xr:uid="{00000000-0005-0000-0000-0000B71F0000}"/>
    <cellStyle name="Normal 11 6 3" xfId="8121" xr:uid="{00000000-0005-0000-0000-0000B81F0000}"/>
    <cellStyle name="Normal 11 6 3 2" xfId="8122" xr:uid="{00000000-0005-0000-0000-0000B91F0000}"/>
    <cellStyle name="Normal 11 6 3 3" xfId="8123" xr:uid="{00000000-0005-0000-0000-0000BA1F0000}"/>
    <cellStyle name="Normal 11 6 4" xfId="8124" xr:uid="{00000000-0005-0000-0000-0000BB1F0000}"/>
    <cellStyle name="Normal 11 6 5" xfId="8125" xr:uid="{00000000-0005-0000-0000-0000BC1F0000}"/>
    <cellStyle name="Normal 11 60" xfId="8126" xr:uid="{00000000-0005-0000-0000-0000BD1F0000}"/>
    <cellStyle name="Normal 11 60 2" xfId="8127" xr:uid="{00000000-0005-0000-0000-0000BE1F0000}"/>
    <cellStyle name="Normal 11 60 2 2" xfId="8128" xr:uid="{00000000-0005-0000-0000-0000BF1F0000}"/>
    <cellStyle name="Normal 11 60 2 3" xfId="8129" xr:uid="{00000000-0005-0000-0000-0000C01F0000}"/>
    <cellStyle name="Normal 11 60 3" xfId="8130" xr:uid="{00000000-0005-0000-0000-0000C11F0000}"/>
    <cellStyle name="Normal 11 60 3 2" xfId="8131" xr:uid="{00000000-0005-0000-0000-0000C21F0000}"/>
    <cellStyle name="Normal 11 60 3 3" xfId="8132" xr:uid="{00000000-0005-0000-0000-0000C31F0000}"/>
    <cellStyle name="Normal 11 60 4" xfId="8133" xr:uid="{00000000-0005-0000-0000-0000C41F0000}"/>
    <cellStyle name="Normal 11 60 5" xfId="8134" xr:uid="{00000000-0005-0000-0000-0000C51F0000}"/>
    <cellStyle name="Normal 11 61" xfId="8135" xr:uid="{00000000-0005-0000-0000-0000C61F0000}"/>
    <cellStyle name="Normal 11 61 2" xfId="8136" xr:uid="{00000000-0005-0000-0000-0000C71F0000}"/>
    <cellStyle name="Normal 11 61 2 2" xfId="8137" xr:uid="{00000000-0005-0000-0000-0000C81F0000}"/>
    <cellStyle name="Normal 11 61 2 3" xfId="8138" xr:uid="{00000000-0005-0000-0000-0000C91F0000}"/>
    <cellStyle name="Normal 11 61 3" xfId="8139" xr:uid="{00000000-0005-0000-0000-0000CA1F0000}"/>
    <cellStyle name="Normal 11 61 3 2" xfId="8140" xr:uid="{00000000-0005-0000-0000-0000CB1F0000}"/>
    <cellStyle name="Normal 11 61 3 3" xfId="8141" xr:uid="{00000000-0005-0000-0000-0000CC1F0000}"/>
    <cellStyle name="Normal 11 61 4" xfId="8142" xr:uid="{00000000-0005-0000-0000-0000CD1F0000}"/>
    <cellStyle name="Normal 11 61 5" xfId="8143" xr:uid="{00000000-0005-0000-0000-0000CE1F0000}"/>
    <cellStyle name="Normal 11 62" xfId="8144" xr:uid="{00000000-0005-0000-0000-0000CF1F0000}"/>
    <cellStyle name="Normal 11 62 2" xfId="8145" xr:uid="{00000000-0005-0000-0000-0000D01F0000}"/>
    <cellStyle name="Normal 11 62 2 2" xfId="8146" xr:uid="{00000000-0005-0000-0000-0000D11F0000}"/>
    <cellStyle name="Normal 11 62 2 3" xfId="8147" xr:uid="{00000000-0005-0000-0000-0000D21F0000}"/>
    <cellStyle name="Normal 11 62 3" xfId="8148" xr:uid="{00000000-0005-0000-0000-0000D31F0000}"/>
    <cellStyle name="Normal 11 62 3 2" xfId="8149" xr:uid="{00000000-0005-0000-0000-0000D41F0000}"/>
    <cellStyle name="Normal 11 62 3 3" xfId="8150" xr:uid="{00000000-0005-0000-0000-0000D51F0000}"/>
    <cellStyle name="Normal 11 62 4" xfId="8151" xr:uid="{00000000-0005-0000-0000-0000D61F0000}"/>
    <cellStyle name="Normal 11 62 5" xfId="8152" xr:uid="{00000000-0005-0000-0000-0000D71F0000}"/>
    <cellStyle name="Normal 11 63" xfId="8153" xr:uid="{00000000-0005-0000-0000-0000D81F0000}"/>
    <cellStyle name="Normal 11 63 2" xfId="8154" xr:uid="{00000000-0005-0000-0000-0000D91F0000}"/>
    <cellStyle name="Normal 11 63 2 2" xfId="8155" xr:uid="{00000000-0005-0000-0000-0000DA1F0000}"/>
    <cellStyle name="Normal 11 63 2 3" xfId="8156" xr:uid="{00000000-0005-0000-0000-0000DB1F0000}"/>
    <cellStyle name="Normal 11 63 3" xfId="8157" xr:uid="{00000000-0005-0000-0000-0000DC1F0000}"/>
    <cellStyle name="Normal 11 63 3 2" xfId="8158" xr:uid="{00000000-0005-0000-0000-0000DD1F0000}"/>
    <cellStyle name="Normal 11 63 3 3" xfId="8159" xr:uid="{00000000-0005-0000-0000-0000DE1F0000}"/>
    <cellStyle name="Normal 11 63 4" xfId="8160" xr:uid="{00000000-0005-0000-0000-0000DF1F0000}"/>
    <cellStyle name="Normal 11 63 5" xfId="8161" xr:uid="{00000000-0005-0000-0000-0000E01F0000}"/>
    <cellStyle name="Normal 11 64" xfId="8162" xr:uid="{00000000-0005-0000-0000-0000E11F0000}"/>
    <cellStyle name="Normal 11 64 2" xfId="8163" xr:uid="{00000000-0005-0000-0000-0000E21F0000}"/>
    <cellStyle name="Normal 11 64 2 2" xfId="8164" xr:uid="{00000000-0005-0000-0000-0000E31F0000}"/>
    <cellStyle name="Normal 11 64 2 3" xfId="8165" xr:uid="{00000000-0005-0000-0000-0000E41F0000}"/>
    <cellStyle name="Normal 11 64 3" xfId="8166" xr:uid="{00000000-0005-0000-0000-0000E51F0000}"/>
    <cellStyle name="Normal 11 64 3 2" xfId="8167" xr:uid="{00000000-0005-0000-0000-0000E61F0000}"/>
    <cellStyle name="Normal 11 64 3 3" xfId="8168" xr:uid="{00000000-0005-0000-0000-0000E71F0000}"/>
    <cellStyle name="Normal 11 64 4" xfId="8169" xr:uid="{00000000-0005-0000-0000-0000E81F0000}"/>
    <cellStyle name="Normal 11 64 5" xfId="8170" xr:uid="{00000000-0005-0000-0000-0000E91F0000}"/>
    <cellStyle name="Normal 11 65" xfId="8171" xr:uid="{00000000-0005-0000-0000-0000EA1F0000}"/>
    <cellStyle name="Normal 11 65 2" xfId="8172" xr:uid="{00000000-0005-0000-0000-0000EB1F0000}"/>
    <cellStyle name="Normal 11 65 2 2" xfId="8173" xr:uid="{00000000-0005-0000-0000-0000EC1F0000}"/>
    <cellStyle name="Normal 11 65 2 3" xfId="8174" xr:uid="{00000000-0005-0000-0000-0000ED1F0000}"/>
    <cellStyle name="Normal 11 65 3" xfId="8175" xr:uid="{00000000-0005-0000-0000-0000EE1F0000}"/>
    <cellStyle name="Normal 11 65 3 2" xfId="8176" xr:uid="{00000000-0005-0000-0000-0000EF1F0000}"/>
    <cellStyle name="Normal 11 65 3 3" xfId="8177" xr:uid="{00000000-0005-0000-0000-0000F01F0000}"/>
    <cellStyle name="Normal 11 65 4" xfId="8178" xr:uid="{00000000-0005-0000-0000-0000F11F0000}"/>
    <cellStyle name="Normal 11 65 5" xfId="8179" xr:uid="{00000000-0005-0000-0000-0000F21F0000}"/>
    <cellStyle name="Normal 11 66" xfId="8180" xr:uid="{00000000-0005-0000-0000-0000F31F0000}"/>
    <cellStyle name="Normal 11 66 2" xfId="8181" xr:uid="{00000000-0005-0000-0000-0000F41F0000}"/>
    <cellStyle name="Normal 11 66 2 2" xfId="8182" xr:uid="{00000000-0005-0000-0000-0000F51F0000}"/>
    <cellStyle name="Normal 11 66 2 3" xfId="8183" xr:uid="{00000000-0005-0000-0000-0000F61F0000}"/>
    <cellStyle name="Normal 11 66 3" xfId="8184" xr:uid="{00000000-0005-0000-0000-0000F71F0000}"/>
    <cellStyle name="Normal 11 66 3 2" xfId="8185" xr:uid="{00000000-0005-0000-0000-0000F81F0000}"/>
    <cellStyle name="Normal 11 66 3 3" xfId="8186" xr:uid="{00000000-0005-0000-0000-0000F91F0000}"/>
    <cellStyle name="Normal 11 66 4" xfId="8187" xr:uid="{00000000-0005-0000-0000-0000FA1F0000}"/>
    <cellStyle name="Normal 11 66 5" xfId="8188" xr:uid="{00000000-0005-0000-0000-0000FB1F0000}"/>
    <cellStyle name="Normal 11 67" xfId="8189" xr:uid="{00000000-0005-0000-0000-0000FC1F0000}"/>
    <cellStyle name="Normal 11 67 2" xfId="8190" xr:uid="{00000000-0005-0000-0000-0000FD1F0000}"/>
    <cellStyle name="Normal 11 67 2 2" xfId="8191" xr:uid="{00000000-0005-0000-0000-0000FE1F0000}"/>
    <cellStyle name="Normal 11 67 2 3" xfId="8192" xr:uid="{00000000-0005-0000-0000-0000FF1F0000}"/>
    <cellStyle name="Normal 11 67 3" xfId="8193" xr:uid="{00000000-0005-0000-0000-000000200000}"/>
    <cellStyle name="Normal 11 67 3 2" xfId="8194" xr:uid="{00000000-0005-0000-0000-000001200000}"/>
    <cellStyle name="Normal 11 67 3 3" xfId="8195" xr:uid="{00000000-0005-0000-0000-000002200000}"/>
    <cellStyle name="Normal 11 67 4" xfId="8196" xr:uid="{00000000-0005-0000-0000-000003200000}"/>
    <cellStyle name="Normal 11 67 5" xfId="8197" xr:uid="{00000000-0005-0000-0000-000004200000}"/>
    <cellStyle name="Normal 11 68" xfId="8198" xr:uid="{00000000-0005-0000-0000-000005200000}"/>
    <cellStyle name="Normal 11 68 2" xfId="8199" xr:uid="{00000000-0005-0000-0000-000006200000}"/>
    <cellStyle name="Normal 11 68 2 2" xfId="8200" xr:uid="{00000000-0005-0000-0000-000007200000}"/>
    <cellStyle name="Normal 11 68 2 3" xfId="8201" xr:uid="{00000000-0005-0000-0000-000008200000}"/>
    <cellStyle name="Normal 11 68 3" xfId="8202" xr:uid="{00000000-0005-0000-0000-000009200000}"/>
    <cellStyle name="Normal 11 68 3 2" xfId="8203" xr:uid="{00000000-0005-0000-0000-00000A200000}"/>
    <cellStyle name="Normal 11 68 3 3" xfId="8204" xr:uid="{00000000-0005-0000-0000-00000B200000}"/>
    <cellStyle name="Normal 11 68 4" xfId="8205" xr:uid="{00000000-0005-0000-0000-00000C200000}"/>
    <cellStyle name="Normal 11 68 5" xfId="8206" xr:uid="{00000000-0005-0000-0000-00000D200000}"/>
    <cellStyle name="Normal 11 69" xfId="8207" xr:uid="{00000000-0005-0000-0000-00000E200000}"/>
    <cellStyle name="Normal 11 69 2" xfId="8208" xr:uid="{00000000-0005-0000-0000-00000F200000}"/>
    <cellStyle name="Normal 11 69 2 2" xfId="8209" xr:uid="{00000000-0005-0000-0000-000010200000}"/>
    <cellStyle name="Normal 11 69 2 3" xfId="8210" xr:uid="{00000000-0005-0000-0000-000011200000}"/>
    <cellStyle name="Normal 11 69 3" xfId="8211" xr:uid="{00000000-0005-0000-0000-000012200000}"/>
    <cellStyle name="Normal 11 69 3 2" xfId="8212" xr:uid="{00000000-0005-0000-0000-000013200000}"/>
    <cellStyle name="Normal 11 69 3 3" xfId="8213" xr:uid="{00000000-0005-0000-0000-000014200000}"/>
    <cellStyle name="Normal 11 69 4" xfId="8214" xr:uid="{00000000-0005-0000-0000-000015200000}"/>
    <cellStyle name="Normal 11 69 5" xfId="8215" xr:uid="{00000000-0005-0000-0000-000016200000}"/>
    <cellStyle name="Normal 11 7" xfId="8216" xr:uid="{00000000-0005-0000-0000-000017200000}"/>
    <cellStyle name="Normal 11 7 2" xfId="8217" xr:uid="{00000000-0005-0000-0000-000018200000}"/>
    <cellStyle name="Normal 11 7 2 2" xfId="8218" xr:uid="{00000000-0005-0000-0000-000019200000}"/>
    <cellStyle name="Normal 11 7 2 3" xfId="8219" xr:uid="{00000000-0005-0000-0000-00001A200000}"/>
    <cellStyle name="Normal 11 7 3" xfId="8220" xr:uid="{00000000-0005-0000-0000-00001B200000}"/>
    <cellStyle name="Normal 11 7 3 2" xfId="8221" xr:uid="{00000000-0005-0000-0000-00001C200000}"/>
    <cellStyle name="Normal 11 7 3 3" xfId="8222" xr:uid="{00000000-0005-0000-0000-00001D200000}"/>
    <cellStyle name="Normal 11 7 4" xfId="8223" xr:uid="{00000000-0005-0000-0000-00001E200000}"/>
    <cellStyle name="Normal 11 7 5" xfId="8224" xr:uid="{00000000-0005-0000-0000-00001F200000}"/>
    <cellStyle name="Normal 11 70" xfId="8225" xr:uid="{00000000-0005-0000-0000-000020200000}"/>
    <cellStyle name="Normal 11 70 2" xfId="8226" xr:uid="{00000000-0005-0000-0000-000021200000}"/>
    <cellStyle name="Normal 11 70 2 2" xfId="8227" xr:uid="{00000000-0005-0000-0000-000022200000}"/>
    <cellStyle name="Normal 11 70 2 3" xfId="8228" xr:uid="{00000000-0005-0000-0000-000023200000}"/>
    <cellStyle name="Normal 11 70 3" xfId="8229" xr:uid="{00000000-0005-0000-0000-000024200000}"/>
    <cellStyle name="Normal 11 70 3 2" xfId="8230" xr:uid="{00000000-0005-0000-0000-000025200000}"/>
    <cellStyle name="Normal 11 70 3 3" xfId="8231" xr:uid="{00000000-0005-0000-0000-000026200000}"/>
    <cellStyle name="Normal 11 70 4" xfId="8232" xr:uid="{00000000-0005-0000-0000-000027200000}"/>
    <cellStyle name="Normal 11 70 5" xfId="8233" xr:uid="{00000000-0005-0000-0000-000028200000}"/>
    <cellStyle name="Normal 11 71" xfId="8234" xr:uid="{00000000-0005-0000-0000-000029200000}"/>
    <cellStyle name="Normal 11 71 2" xfId="8235" xr:uid="{00000000-0005-0000-0000-00002A200000}"/>
    <cellStyle name="Normal 11 71 2 2" xfId="8236" xr:uid="{00000000-0005-0000-0000-00002B200000}"/>
    <cellStyle name="Normal 11 71 2 3" xfId="8237" xr:uid="{00000000-0005-0000-0000-00002C200000}"/>
    <cellStyle name="Normal 11 71 3" xfId="8238" xr:uid="{00000000-0005-0000-0000-00002D200000}"/>
    <cellStyle name="Normal 11 71 3 2" xfId="8239" xr:uid="{00000000-0005-0000-0000-00002E200000}"/>
    <cellStyle name="Normal 11 71 3 3" xfId="8240" xr:uid="{00000000-0005-0000-0000-00002F200000}"/>
    <cellStyle name="Normal 11 71 4" xfId="8241" xr:uid="{00000000-0005-0000-0000-000030200000}"/>
    <cellStyle name="Normal 11 71 5" xfId="8242" xr:uid="{00000000-0005-0000-0000-000031200000}"/>
    <cellStyle name="Normal 11 72" xfId="8243" xr:uid="{00000000-0005-0000-0000-000032200000}"/>
    <cellStyle name="Normal 11 72 2" xfId="8244" xr:uid="{00000000-0005-0000-0000-000033200000}"/>
    <cellStyle name="Normal 11 72 2 2" xfId="8245" xr:uid="{00000000-0005-0000-0000-000034200000}"/>
    <cellStyle name="Normal 11 72 2 3" xfId="8246" xr:uid="{00000000-0005-0000-0000-000035200000}"/>
    <cellStyle name="Normal 11 72 3" xfId="8247" xr:uid="{00000000-0005-0000-0000-000036200000}"/>
    <cellStyle name="Normal 11 72 3 2" xfId="8248" xr:uid="{00000000-0005-0000-0000-000037200000}"/>
    <cellStyle name="Normal 11 72 3 3" xfId="8249" xr:uid="{00000000-0005-0000-0000-000038200000}"/>
    <cellStyle name="Normal 11 72 4" xfId="8250" xr:uid="{00000000-0005-0000-0000-000039200000}"/>
    <cellStyle name="Normal 11 72 5" xfId="8251" xr:uid="{00000000-0005-0000-0000-00003A200000}"/>
    <cellStyle name="Normal 11 73" xfId="8252" xr:uid="{00000000-0005-0000-0000-00003B200000}"/>
    <cellStyle name="Normal 11 73 2" xfId="8253" xr:uid="{00000000-0005-0000-0000-00003C200000}"/>
    <cellStyle name="Normal 11 73 2 2" xfId="8254" xr:uid="{00000000-0005-0000-0000-00003D200000}"/>
    <cellStyle name="Normal 11 73 2 3" xfId="8255" xr:uid="{00000000-0005-0000-0000-00003E200000}"/>
    <cellStyle name="Normal 11 73 3" xfId="8256" xr:uid="{00000000-0005-0000-0000-00003F200000}"/>
    <cellStyle name="Normal 11 73 3 2" xfId="8257" xr:uid="{00000000-0005-0000-0000-000040200000}"/>
    <cellStyle name="Normal 11 73 3 3" xfId="8258" xr:uid="{00000000-0005-0000-0000-000041200000}"/>
    <cellStyle name="Normal 11 73 4" xfId="8259" xr:uid="{00000000-0005-0000-0000-000042200000}"/>
    <cellStyle name="Normal 11 73 5" xfId="8260" xr:uid="{00000000-0005-0000-0000-000043200000}"/>
    <cellStyle name="Normal 11 74" xfId="8261" xr:uid="{00000000-0005-0000-0000-000044200000}"/>
    <cellStyle name="Normal 11 74 2" xfId="8262" xr:uid="{00000000-0005-0000-0000-000045200000}"/>
    <cellStyle name="Normal 11 74 2 2" xfId="8263" xr:uid="{00000000-0005-0000-0000-000046200000}"/>
    <cellStyle name="Normal 11 74 2 3" xfId="8264" xr:uid="{00000000-0005-0000-0000-000047200000}"/>
    <cellStyle name="Normal 11 74 3" xfId="8265" xr:uid="{00000000-0005-0000-0000-000048200000}"/>
    <cellStyle name="Normal 11 74 3 2" xfId="8266" xr:uid="{00000000-0005-0000-0000-000049200000}"/>
    <cellStyle name="Normal 11 74 3 3" xfId="8267" xr:uid="{00000000-0005-0000-0000-00004A200000}"/>
    <cellStyle name="Normal 11 74 4" xfId="8268" xr:uid="{00000000-0005-0000-0000-00004B200000}"/>
    <cellStyle name="Normal 11 74 5" xfId="8269" xr:uid="{00000000-0005-0000-0000-00004C200000}"/>
    <cellStyle name="Normal 11 75" xfId="8270" xr:uid="{00000000-0005-0000-0000-00004D200000}"/>
    <cellStyle name="Normal 11 75 2" xfId="8271" xr:uid="{00000000-0005-0000-0000-00004E200000}"/>
    <cellStyle name="Normal 11 75 2 2" xfId="8272" xr:uid="{00000000-0005-0000-0000-00004F200000}"/>
    <cellStyle name="Normal 11 75 2 3" xfId="8273" xr:uid="{00000000-0005-0000-0000-000050200000}"/>
    <cellStyle name="Normal 11 75 3" xfId="8274" xr:uid="{00000000-0005-0000-0000-000051200000}"/>
    <cellStyle name="Normal 11 75 3 2" xfId="8275" xr:uid="{00000000-0005-0000-0000-000052200000}"/>
    <cellStyle name="Normal 11 75 3 3" xfId="8276" xr:uid="{00000000-0005-0000-0000-000053200000}"/>
    <cellStyle name="Normal 11 75 4" xfId="8277" xr:uid="{00000000-0005-0000-0000-000054200000}"/>
    <cellStyle name="Normal 11 75 5" xfId="8278" xr:uid="{00000000-0005-0000-0000-000055200000}"/>
    <cellStyle name="Normal 11 76" xfId="8279" xr:uid="{00000000-0005-0000-0000-000056200000}"/>
    <cellStyle name="Normal 11 76 2" xfId="8280" xr:uid="{00000000-0005-0000-0000-000057200000}"/>
    <cellStyle name="Normal 11 76 2 2" xfId="8281" xr:uid="{00000000-0005-0000-0000-000058200000}"/>
    <cellStyle name="Normal 11 76 2 3" xfId="8282" xr:uid="{00000000-0005-0000-0000-000059200000}"/>
    <cellStyle name="Normal 11 76 3" xfId="8283" xr:uid="{00000000-0005-0000-0000-00005A200000}"/>
    <cellStyle name="Normal 11 76 3 2" xfId="8284" xr:uid="{00000000-0005-0000-0000-00005B200000}"/>
    <cellStyle name="Normal 11 76 3 3" xfId="8285" xr:uid="{00000000-0005-0000-0000-00005C200000}"/>
    <cellStyle name="Normal 11 76 4" xfId="8286" xr:uid="{00000000-0005-0000-0000-00005D200000}"/>
    <cellStyle name="Normal 11 76 5" xfId="8287" xr:uid="{00000000-0005-0000-0000-00005E200000}"/>
    <cellStyle name="Normal 11 77" xfId="8288" xr:uid="{00000000-0005-0000-0000-00005F200000}"/>
    <cellStyle name="Normal 11 77 2" xfId="8289" xr:uid="{00000000-0005-0000-0000-000060200000}"/>
    <cellStyle name="Normal 11 77 2 2" xfId="8290" xr:uid="{00000000-0005-0000-0000-000061200000}"/>
    <cellStyle name="Normal 11 77 2 3" xfId="8291" xr:uid="{00000000-0005-0000-0000-000062200000}"/>
    <cellStyle name="Normal 11 77 3" xfId="8292" xr:uid="{00000000-0005-0000-0000-000063200000}"/>
    <cellStyle name="Normal 11 77 3 2" xfId="8293" xr:uid="{00000000-0005-0000-0000-000064200000}"/>
    <cellStyle name="Normal 11 77 3 3" xfId="8294" xr:uid="{00000000-0005-0000-0000-000065200000}"/>
    <cellStyle name="Normal 11 77 4" xfId="8295" xr:uid="{00000000-0005-0000-0000-000066200000}"/>
    <cellStyle name="Normal 11 77 5" xfId="8296" xr:uid="{00000000-0005-0000-0000-000067200000}"/>
    <cellStyle name="Normal 11 78" xfId="8297" xr:uid="{00000000-0005-0000-0000-000068200000}"/>
    <cellStyle name="Normal 11 78 2" xfId="8298" xr:uid="{00000000-0005-0000-0000-000069200000}"/>
    <cellStyle name="Normal 11 78 2 2" xfId="8299" xr:uid="{00000000-0005-0000-0000-00006A200000}"/>
    <cellStyle name="Normal 11 78 2 3" xfId="8300" xr:uid="{00000000-0005-0000-0000-00006B200000}"/>
    <cellStyle name="Normal 11 78 3" xfId="8301" xr:uid="{00000000-0005-0000-0000-00006C200000}"/>
    <cellStyle name="Normal 11 78 3 2" xfId="8302" xr:uid="{00000000-0005-0000-0000-00006D200000}"/>
    <cellStyle name="Normal 11 78 3 3" xfId="8303" xr:uid="{00000000-0005-0000-0000-00006E200000}"/>
    <cellStyle name="Normal 11 78 4" xfId="8304" xr:uid="{00000000-0005-0000-0000-00006F200000}"/>
    <cellStyle name="Normal 11 78 5" xfId="8305" xr:uid="{00000000-0005-0000-0000-000070200000}"/>
    <cellStyle name="Normal 11 79" xfId="8306" xr:uid="{00000000-0005-0000-0000-000071200000}"/>
    <cellStyle name="Normal 11 79 2" xfId="8307" xr:uid="{00000000-0005-0000-0000-000072200000}"/>
    <cellStyle name="Normal 11 79 2 2" xfId="8308" xr:uid="{00000000-0005-0000-0000-000073200000}"/>
    <cellStyle name="Normal 11 79 2 3" xfId="8309" xr:uid="{00000000-0005-0000-0000-000074200000}"/>
    <cellStyle name="Normal 11 79 3" xfId="8310" xr:uid="{00000000-0005-0000-0000-000075200000}"/>
    <cellStyle name="Normal 11 79 3 2" xfId="8311" xr:uid="{00000000-0005-0000-0000-000076200000}"/>
    <cellStyle name="Normal 11 79 3 3" xfId="8312" xr:uid="{00000000-0005-0000-0000-000077200000}"/>
    <cellStyle name="Normal 11 79 4" xfId="8313" xr:uid="{00000000-0005-0000-0000-000078200000}"/>
    <cellStyle name="Normal 11 79 5" xfId="8314" xr:uid="{00000000-0005-0000-0000-000079200000}"/>
    <cellStyle name="Normal 11 8" xfId="8315" xr:uid="{00000000-0005-0000-0000-00007A200000}"/>
    <cellStyle name="Normal 11 8 2" xfId="8316" xr:uid="{00000000-0005-0000-0000-00007B200000}"/>
    <cellStyle name="Normal 11 8 2 2" xfId="8317" xr:uid="{00000000-0005-0000-0000-00007C200000}"/>
    <cellStyle name="Normal 11 8 2 3" xfId="8318" xr:uid="{00000000-0005-0000-0000-00007D200000}"/>
    <cellStyle name="Normal 11 8 3" xfId="8319" xr:uid="{00000000-0005-0000-0000-00007E200000}"/>
    <cellStyle name="Normal 11 8 3 2" xfId="8320" xr:uid="{00000000-0005-0000-0000-00007F200000}"/>
    <cellStyle name="Normal 11 8 3 3" xfId="8321" xr:uid="{00000000-0005-0000-0000-000080200000}"/>
    <cellStyle name="Normal 11 8 4" xfId="8322" xr:uid="{00000000-0005-0000-0000-000081200000}"/>
    <cellStyle name="Normal 11 8 5" xfId="8323" xr:uid="{00000000-0005-0000-0000-000082200000}"/>
    <cellStyle name="Normal 11 80" xfId="8324" xr:uid="{00000000-0005-0000-0000-000083200000}"/>
    <cellStyle name="Normal 11 80 2" xfId="8325" xr:uid="{00000000-0005-0000-0000-000084200000}"/>
    <cellStyle name="Normal 11 80 2 2" xfId="8326" xr:uid="{00000000-0005-0000-0000-000085200000}"/>
    <cellStyle name="Normal 11 80 2 3" xfId="8327" xr:uid="{00000000-0005-0000-0000-000086200000}"/>
    <cellStyle name="Normal 11 80 3" xfId="8328" xr:uid="{00000000-0005-0000-0000-000087200000}"/>
    <cellStyle name="Normal 11 80 3 2" xfId="8329" xr:uid="{00000000-0005-0000-0000-000088200000}"/>
    <cellStyle name="Normal 11 80 3 3" xfId="8330" xr:uid="{00000000-0005-0000-0000-000089200000}"/>
    <cellStyle name="Normal 11 80 4" xfId="8331" xr:uid="{00000000-0005-0000-0000-00008A200000}"/>
    <cellStyle name="Normal 11 80 5" xfId="8332" xr:uid="{00000000-0005-0000-0000-00008B200000}"/>
    <cellStyle name="Normal 11 81" xfId="8333" xr:uid="{00000000-0005-0000-0000-00008C200000}"/>
    <cellStyle name="Normal 11 81 2" xfId="8334" xr:uid="{00000000-0005-0000-0000-00008D200000}"/>
    <cellStyle name="Normal 11 81 2 2" xfId="8335" xr:uid="{00000000-0005-0000-0000-00008E200000}"/>
    <cellStyle name="Normal 11 81 2 3" xfId="8336" xr:uid="{00000000-0005-0000-0000-00008F200000}"/>
    <cellStyle name="Normal 11 81 3" xfId="8337" xr:uid="{00000000-0005-0000-0000-000090200000}"/>
    <cellStyle name="Normal 11 81 3 2" xfId="8338" xr:uid="{00000000-0005-0000-0000-000091200000}"/>
    <cellStyle name="Normal 11 81 3 3" xfId="8339" xr:uid="{00000000-0005-0000-0000-000092200000}"/>
    <cellStyle name="Normal 11 81 4" xfId="8340" xr:uid="{00000000-0005-0000-0000-000093200000}"/>
    <cellStyle name="Normal 11 81 5" xfId="8341" xr:uid="{00000000-0005-0000-0000-000094200000}"/>
    <cellStyle name="Normal 11 82" xfId="8342" xr:uid="{00000000-0005-0000-0000-000095200000}"/>
    <cellStyle name="Normal 11 82 2" xfId="8343" xr:uid="{00000000-0005-0000-0000-000096200000}"/>
    <cellStyle name="Normal 11 82 3" xfId="8344" xr:uid="{00000000-0005-0000-0000-000097200000}"/>
    <cellStyle name="Normal 11 83" xfId="8345" xr:uid="{00000000-0005-0000-0000-000098200000}"/>
    <cellStyle name="Normal 11 83 2" xfId="8346" xr:uid="{00000000-0005-0000-0000-000099200000}"/>
    <cellStyle name="Normal 11 83 3" xfId="8347" xr:uid="{00000000-0005-0000-0000-00009A200000}"/>
    <cellStyle name="Normal 11 84" xfId="8348" xr:uid="{00000000-0005-0000-0000-00009B200000}"/>
    <cellStyle name="Normal 11 84 2" xfId="8349" xr:uid="{00000000-0005-0000-0000-00009C200000}"/>
    <cellStyle name="Normal 11 84 3" xfId="8350" xr:uid="{00000000-0005-0000-0000-00009D200000}"/>
    <cellStyle name="Normal 11 85" xfId="8351" xr:uid="{00000000-0005-0000-0000-00009E200000}"/>
    <cellStyle name="Normal 11 9" xfId="8352" xr:uid="{00000000-0005-0000-0000-00009F200000}"/>
    <cellStyle name="Normal 11 9 2" xfId="8353" xr:uid="{00000000-0005-0000-0000-0000A0200000}"/>
    <cellStyle name="Normal 11 9 2 2" xfId="8354" xr:uid="{00000000-0005-0000-0000-0000A1200000}"/>
    <cellStyle name="Normal 11 9 2 3" xfId="8355" xr:uid="{00000000-0005-0000-0000-0000A2200000}"/>
    <cellStyle name="Normal 11 9 3" xfId="8356" xr:uid="{00000000-0005-0000-0000-0000A3200000}"/>
    <cellStyle name="Normal 11 9 3 2" xfId="8357" xr:uid="{00000000-0005-0000-0000-0000A4200000}"/>
    <cellStyle name="Normal 11 9 3 3" xfId="8358" xr:uid="{00000000-0005-0000-0000-0000A5200000}"/>
    <cellStyle name="Normal 11 9 4" xfId="8359" xr:uid="{00000000-0005-0000-0000-0000A6200000}"/>
    <cellStyle name="Normal 11 9 5" xfId="8360" xr:uid="{00000000-0005-0000-0000-0000A7200000}"/>
    <cellStyle name="Normal 12" xfId="8361" xr:uid="{00000000-0005-0000-0000-0000A8200000}"/>
    <cellStyle name="Normal 12 10" xfId="8362" xr:uid="{00000000-0005-0000-0000-0000A9200000}"/>
    <cellStyle name="Normal 12 10 2" xfId="8363" xr:uid="{00000000-0005-0000-0000-0000AA200000}"/>
    <cellStyle name="Normal 12 10 2 2" xfId="8364" xr:uid="{00000000-0005-0000-0000-0000AB200000}"/>
    <cellStyle name="Normal 12 10 2 3" xfId="8365" xr:uid="{00000000-0005-0000-0000-0000AC200000}"/>
    <cellStyle name="Normal 12 10 3" xfId="8366" xr:uid="{00000000-0005-0000-0000-0000AD200000}"/>
    <cellStyle name="Normal 12 10 3 2" xfId="8367" xr:uid="{00000000-0005-0000-0000-0000AE200000}"/>
    <cellStyle name="Normal 12 10 3 3" xfId="8368" xr:uid="{00000000-0005-0000-0000-0000AF200000}"/>
    <cellStyle name="Normal 12 10 4" xfId="8369" xr:uid="{00000000-0005-0000-0000-0000B0200000}"/>
    <cellStyle name="Normal 12 10 5" xfId="8370" xr:uid="{00000000-0005-0000-0000-0000B1200000}"/>
    <cellStyle name="Normal 12 11" xfId="8371" xr:uid="{00000000-0005-0000-0000-0000B2200000}"/>
    <cellStyle name="Normal 12 11 2" xfId="8372" xr:uid="{00000000-0005-0000-0000-0000B3200000}"/>
    <cellStyle name="Normal 12 11 2 2" xfId="8373" xr:uid="{00000000-0005-0000-0000-0000B4200000}"/>
    <cellStyle name="Normal 12 11 2 3" xfId="8374" xr:uid="{00000000-0005-0000-0000-0000B5200000}"/>
    <cellStyle name="Normal 12 11 3" xfId="8375" xr:uid="{00000000-0005-0000-0000-0000B6200000}"/>
    <cellStyle name="Normal 12 11 3 2" xfId="8376" xr:uid="{00000000-0005-0000-0000-0000B7200000}"/>
    <cellStyle name="Normal 12 11 3 3" xfId="8377" xr:uid="{00000000-0005-0000-0000-0000B8200000}"/>
    <cellStyle name="Normal 12 11 4" xfId="8378" xr:uid="{00000000-0005-0000-0000-0000B9200000}"/>
    <cellStyle name="Normal 12 11 5" xfId="8379" xr:uid="{00000000-0005-0000-0000-0000BA200000}"/>
    <cellStyle name="Normal 12 12" xfId="8380" xr:uid="{00000000-0005-0000-0000-0000BB200000}"/>
    <cellStyle name="Normal 12 12 2" xfId="8381" xr:uid="{00000000-0005-0000-0000-0000BC200000}"/>
    <cellStyle name="Normal 12 12 2 2" xfId="8382" xr:uid="{00000000-0005-0000-0000-0000BD200000}"/>
    <cellStyle name="Normal 12 12 2 3" xfId="8383" xr:uid="{00000000-0005-0000-0000-0000BE200000}"/>
    <cellStyle name="Normal 12 12 3" xfId="8384" xr:uid="{00000000-0005-0000-0000-0000BF200000}"/>
    <cellStyle name="Normal 12 12 3 2" xfId="8385" xr:uid="{00000000-0005-0000-0000-0000C0200000}"/>
    <cellStyle name="Normal 12 12 3 3" xfId="8386" xr:uid="{00000000-0005-0000-0000-0000C1200000}"/>
    <cellStyle name="Normal 12 12 4" xfId="8387" xr:uid="{00000000-0005-0000-0000-0000C2200000}"/>
    <cellStyle name="Normal 12 12 5" xfId="8388" xr:uid="{00000000-0005-0000-0000-0000C3200000}"/>
    <cellStyle name="Normal 12 13" xfId="8389" xr:uid="{00000000-0005-0000-0000-0000C4200000}"/>
    <cellStyle name="Normal 12 13 2" xfId="8390" xr:uid="{00000000-0005-0000-0000-0000C5200000}"/>
    <cellStyle name="Normal 12 13 2 2" xfId="8391" xr:uid="{00000000-0005-0000-0000-0000C6200000}"/>
    <cellStyle name="Normal 12 13 2 3" xfId="8392" xr:uid="{00000000-0005-0000-0000-0000C7200000}"/>
    <cellStyle name="Normal 12 13 3" xfId="8393" xr:uid="{00000000-0005-0000-0000-0000C8200000}"/>
    <cellStyle name="Normal 12 13 3 2" xfId="8394" xr:uid="{00000000-0005-0000-0000-0000C9200000}"/>
    <cellStyle name="Normal 12 13 3 3" xfId="8395" xr:uid="{00000000-0005-0000-0000-0000CA200000}"/>
    <cellStyle name="Normal 12 13 4" xfId="8396" xr:uid="{00000000-0005-0000-0000-0000CB200000}"/>
    <cellStyle name="Normal 12 13 5" xfId="8397" xr:uid="{00000000-0005-0000-0000-0000CC200000}"/>
    <cellStyle name="Normal 12 14" xfId="8398" xr:uid="{00000000-0005-0000-0000-0000CD200000}"/>
    <cellStyle name="Normal 12 14 2" xfId="8399" xr:uid="{00000000-0005-0000-0000-0000CE200000}"/>
    <cellStyle name="Normal 12 14 2 2" xfId="8400" xr:uid="{00000000-0005-0000-0000-0000CF200000}"/>
    <cellStyle name="Normal 12 14 2 3" xfId="8401" xr:uid="{00000000-0005-0000-0000-0000D0200000}"/>
    <cellStyle name="Normal 12 14 3" xfId="8402" xr:uid="{00000000-0005-0000-0000-0000D1200000}"/>
    <cellStyle name="Normal 12 14 3 2" xfId="8403" xr:uid="{00000000-0005-0000-0000-0000D2200000}"/>
    <cellStyle name="Normal 12 14 3 3" xfId="8404" xr:uid="{00000000-0005-0000-0000-0000D3200000}"/>
    <cellStyle name="Normal 12 14 4" xfId="8405" xr:uid="{00000000-0005-0000-0000-0000D4200000}"/>
    <cellStyle name="Normal 12 14 5" xfId="8406" xr:uid="{00000000-0005-0000-0000-0000D5200000}"/>
    <cellStyle name="Normal 12 15" xfId="8407" xr:uid="{00000000-0005-0000-0000-0000D6200000}"/>
    <cellStyle name="Normal 12 15 2" xfId="8408" xr:uid="{00000000-0005-0000-0000-0000D7200000}"/>
    <cellStyle name="Normal 12 15 2 2" xfId="8409" xr:uid="{00000000-0005-0000-0000-0000D8200000}"/>
    <cellStyle name="Normal 12 15 2 3" xfId="8410" xr:uid="{00000000-0005-0000-0000-0000D9200000}"/>
    <cellStyle name="Normal 12 15 3" xfId="8411" xr:uid="{00000000-0005-0000-0000-0000DA200000}"/>
    <cellStyle name="Normal 12 15 3 2" xfId="8412" xr:uid="{00000000-0005-0000-0000-0000DB200000}"/>
    <cellStyle name="Normal 12 15 3 3" xfId="8413" xr:uid="{00000000-0005-0000-0000-0000DC200000}"/>
    <cellStyle name="Normal 12 15 4" xfId="8414" xr:uid="{00000000-0005-0000-0000-0000DD200000}"/>
    <cellStyle name="Normal 12 15 5" xfId="8415" xr:uid="{00000000-0005-0000-0000-0000DE200000}"/>
    <cellStyle name="Normal 12 16" xfId="8416" xr:uid="{00000000-0005-0000-0000-0000DF200000}"/>
    <cellStyle name="Normal 12 16 2" xfId="8417" xr:uid="{00000000-0005-0000-0000-0000E0200000}"/>
    <cellStyle name="Normal 12 16 2 2" xfId="8418" xr:uid="{00000000-0005-0000-0000-0000E1200000}"/>
    <cellStyle name="Normal 12 16 2 3" xfId="8419" xr:uid="{00000000-0005-0000-0000-0000E2200000}"/>
    <cellStyle name="Normal 12 16 3" xfId="8420" xr:uid="{00000000-0005-0000-0000-0000E3200000}"/>
    <cellStyle name="Normal 12 16 3 2" xfId="8421" xr:uid="{00000000-0005-0000-0000-0000E4200000}"/>
    <cellStyle name="Normal 12 16 3 3" xfId="8422" xr:uid="{00000000-0005-0000-0000-0000E5200000}"/>
    <cellStyle name="Normal 12 16 4" xfId="8423" xr:uid="{00000000-0005-0000-0000-0000E6200000}"/>
    <cellStyle name="Normal 12 16 5" xfId="8424" xr:uid="{00000000-0005-0000-0000-0000E7200000}"/>
    <cellStyle name="Normal 12 17" xfId="8425" xr:uid="{00000000-0005-0000-0000-0000E8200000}"/>
    <cellStyle name="Normal 12 17 2" xfId="8426" xr:uid="{00000000-0005-0000-0000-0000E9200000}"/>
    <cellStyle name="Normal 12 17 2 2" xfId="8427" xr:uid="{00000000-0005-0000-0000-0000EA200000}"/>
    <cellStyle name="Normal 12 17 2 3" xfId="8428" xr:uid="{00000000-0005-0000-0000-0000EB200000}"/>
    <cellStyle name="Normal 12 17 3" xfId="8429" xr:uid="{00000000-0005-0000-0000-0000EC200000}"/>
    <cellStyle name="Normal 12 17 3 2" xfId="8430" xr:uid="{00000000-0005-0000-0000-0000ED200000}"/>
    <cellStyle name="Normal 12 17 3 3" xfId="8431" xr:uid="{00000000-0005-0000-0000-0000EE200000}"/>
    <cellStyle name="Normal 12 17 4" xfId="8432" xr:uid="{00000000-0005-0000-0000-0000EF200000}"/>
    <cellStyle name="Normal 12 17 5" xfId="8433" xr:uid="{00000000-0005-0000-0000-0000F0200000}"/>
    <cellStyle name="Normal 12 18" xfId="8434" xr:uid="{00000000-0005-0000-0000-0000F1200000}"/>
    <cellStyle name="Normal 12 18 2" xfId="8435" xr:uid="{00000000-0005-0000-0000-0000F2200000}"/>
    <cellStyle name="Normal 12 18 2 2" xfId="8436" xr:uid="{00000000-0005-0000-0000-0000F3200000}"/>
    <cellStyle name="Normal 12 18 2 3" xfId="8437" xr:uid="{00000000-0005-0000-0000-0000F4200000}"/>
    <cellStyle name="Normal 12 18 3" xfId="8438" xr:uid="{00000000-0005-0000-0000-0000F5200000}"/>
    <cellStyle name="Normal 12 18 3 2" xfId="8439" xr:uid="{00000000-0005-0000-0000-0000F6200000}"/>
    <cellStyle name="Normal 12 18 3 3" xfId="8440" xr:uid="{00000000-0005-0000-0000-0000F7200000}"/>
    <cellStyle name="Normal 12 18 4" xfId="8441" xr:uid="{00000000-0005-0000-0000-0000F8200000}"/>
    <cellStyle name="Normal 12 18 5" xfId="8442" xr:uid="{00000000-0005-0000-0000-0000F9200000}"/>
    <cellStyle name="Normal 12 19" xfId="8443" xr:uid="{00000000-0005-0000-0000-0000FA200000}"/>
    <cellStyle name="Normal 12 19 2" xfId="8444" xr:uid="{00000000-0005-0000-0000-0000FB200000}"/>
    <cellStyle name="Normal 12 19 2 2" xfId="8445" xr:uid="{00000000-0005-0000-0000-0000FC200000}"/>
    <cellStyle name="Normal 12 19 2 3" xfId="8446" xr:uid="{00000000-0005-0000-0000-0000FD200000}"/>
    <cellStyle name="Normal 12 19 3" xfId="8447" xr:uid="{00000000-0005-0000-0000-0000FE200000}"/>
    <cellStyle name="Normal 12 19 3 2" xfId="8448" xr:uid="{00000000-0005-0000-0000-0000FF200000}"/>
    <cellStyle name="Normal 12 19 3 3" xfId="8449" xr:uid="{00000000-0005-0000-0000-000000210000}"/>
    <cellStyle name="Normal 12 19 4" xfId="8450" xr:uid="{00000000-0005-0000-0000-000001210000}"/>
    <cellStyle name="Normal 12 19 5" xfId="8451" xr:uid="{00000000-0005-0000-0000-000002210000}"/>
    <cellStyle name="Normal 12 2" xfId="8452" xr:uid="{00000000-0005-0000-0000-000003210000}"/>
    <cellStyle name="Normal 12 2 2" xfId="8453" xr:uid="{00000000-0005-0000-0000-000004210000}"/>
    <cellStyle name="Normal 12 2 2 2" xfId="8454" xr:uid="{00000000-0005-0000-0000-000005210000}"/>
    <cellStyle name="Normal 12 2 2 3" xfId="8455" xr:uid="{00000000-0005-0000-0000-000006210000}"/>
    <cellStyle name="Normal 12 2 3" xfId="8456" xr:uid="{00000000-0005-0000-0000-000007210000}"/>
    <cellStyle name="Normal 12 2 3 2" xfId="8457" xr:uid="{00000000-0005-0000-0000-000008210000}"/>
    <cellStyle name="Normal 12 2 3 3" xfId="8458" xr:uid="{00000000-0005-0000-0000-000009210000}"/>
    <cellStyle name="Normal 12 2 4" xfId="8459" xr:uid="{00000000-0005-0000-0000-00000A210000}"/>
    <cellStyle name="Normal 12 2 5" xfId="8460" xr:uid="{00000000-0005-0000-0000-00000B210000}"/>
    <cellStyle name="Normal 12 20" xfId="8461" xr:uid="{00000000-0005-0000-0000-00000C210000}"/>
    <cellStyle name="Normal 12 20 2" xfId="8462" xr:uid="{00000000-0005-0000-0000-00000D210000}"/>
    <cellStyle name="Normal 12 20 2 2" xfId="8463" xr:uid="{00000000-0005-0000-0000-00000E210000}"/>
    <cellStyle name="Normal 12 20 2 3" xfId="8464" xr:uid="{00000000-0005-0000-0000-00000F210000}"/>
    <cellStyle name="Normal 12 20 3" xfId="8465" xr:uid="{00000000-0005-0000-0000-000010210000}"/>
    <cellStyle name="Normal 12 20 3 2" xfId="8466" xr:uid="{00000000-0005-0000-0000-000011210000}"/>
    <cellStyle name="Normal 12 20 3 3" xfId="8467" xr:uid="{00000000-0005-0000-0000-000012210000}"/>
    <cellStyle name="Normal 12 20 4" xfId="8468" xr:uid="{00000000-0005-0000-0000-000013210000}"/>
    <cellStyle name="Normal 12 20 5" xfId="8469" xr:uid="{00000000-0005-0000-0000-000014210000}"/>
    <cellStyle name="Normal 12 21" xfId="8470" xr:uid="{00000000-0005-0000-0000-000015210000}"/>
    <cellStyle name="Normal 12 21 2" xfId="8471" xr:uid="{00000000-0005-0000-0000-000016210000}"/>
    <cellStyle name="Normal 12 21 2 2" xfId="8472" xr:uid="{00000000-0005-0000-0000-000017210000}"/>
    <cellStyle name="Normal 12 21 2 3" xfId="8473" xr:uid="{00000000-0005-0000-0000-000018210000}"/>
    <cellStyle name="Normal 12 21 3" xfId="8474" xr:uid="{00000000-0005-0000-0000-000019210000}"/>
    <cellStyle name="Normal 12 21 3 2" xfId="8475" xr:uid="{00000000-0005-0000-0000-00001A210000}"/>
    <cellStyle name="Normal 12 21 3 3" xfId="8476" xr:uid="{00000000-0005-0000-0000-00001B210000}"/>
    <cellStyle name="Normal 12 21 4" xfId="8477" xr:uid="{00000000-0005-0000-0000-00001C210000}"/>
    <cellStyle name="Normal 12 21 5" xfId="8478" xr:uid="{00000000-0005-0000-0000-00001D210000}"/>
    <cellStyle name="Normal 12 22" xfId="8479" xr:uid="{00000000-0005-0000-0000-00001E210000}"/>
    <cellStyle name="Normal 12 22 2" xfId="8480" xr:uid="{00000000-0005-0000-0000-00001F210000}"/>
    <cellStyle name="Normal 12 22 2 2" xfId="8481" xr:uid="{00000000-0005-0000-0000-000020210000}"/>
    <cellStyle name="Normal 12 22 2 3" xfId="8482" xr:uid="{00000000-0005-0000-0000-000021210000}"/>
    <cellStyle name="Normal 12 22 3" xfId="8483" xr:uid="{00000000-0005-0000-0000-000022210000}"/>
    <cellStyle name="Normal 12 22 3 2" xfId="8484" xr:uid="{00000000-0005-0000-0000-000023210000}"/>
    <cellStyle name="Normal 12 22 3 3" xfId="8485" xr:uid="{00000000-0005-0000-0000-000024210000}"/>
    <cellStyle name="Normal 12 22 4" xfId="8486" xr:uid="{00000000-0005-0000-0000-000025210000}"/>
    <cellStyle name="Normal 12 22 5" xfId="8487" xr:uid="{00000000-0005-0000-0000-000026210000}"/>
    <cellStyle name="Normal 12 23" xfId="8488" xr:uid="{00000000-0005-0000-0000-000027210000}"/>
    <cellStyle name="Normal 12 23 2" xfId="8489" xr:uid="{00000000-0005-0000-0000-000028210000}"/>
    <cellStyle name="Normal 12 23 2 2" xfId="8490" xr:uid="{00000000-0005-0000-0000-000029210000}"/>
    <cellStyle name="Normal 12 23 2 3" xfId="8491" xr:uid="{00000000-0005-0000-0000-00002A210000}"/>
    <cellStyle name="Normal 12 23 3" xfId="8492" xr:uid="{00000000-0005-0000-0000-00002B210000}"/>
    <cellStyle name="Normal 12 23 3 2" xfId="8493" xr:uid="{00000000-0005-0000-0000-00002C210000}"/>
    <cellStyle name="Normal 12 23 3 3" xfId="8494" xr:uid="{00000000-0005-0000-0000-00002D210000}"/>
    <cellStyle name="Normal 12 23 4" xfId="8495" xr:uid="{00000000-0005-0000-0000-00002E210000}"/>
    <cellStyle name="Normal 12 23 5" xfId="8496" xr:uid="{00000000-0005-0000-0000-00002F210000}"/>
    <cellStyle name="Normal 12 24" xfId="8497" xr:uid="{00000000-0005-0000-0000-000030210000}"/>
    <cellStyle name="Normal 12 24 2" xfId="8498" xr:uid="{00000000-0005-0000-0000-000031210000}"/>
    <cellStyle name="Normal 12 24 2 2" xfId="8499" xr:uid="{00000000-0005-0000-0000-000032210000}"/>
    <cellStyle name="Normal 12 24 2 3" xfId="8500" xr:uid="{00000000-0005-0000-0000-000033210000}"/>
    <cellStyle name="Normal 12 24 3" xfId="8501" xr:uid="{00000000-0005-0000-0000-000034210000}"/>
    <cellStyle name="Normal 12 24 3 2" xfId="8502" xr:uid="{00000000-0005-0000-0000-000035210000}"/>
    <cellStyle name="Normal 12 24 3 3" xfId="8503" xr:uid="{00000000-0005-0000-0000-000036210000}"/>
    <cellStyle name="Normal 12 24 4" xfId="8504" xr:uid="{00000000-0005-0000-0000-000037210000}"/>
    <cellStyle name="Normal 12 24 5" xfId="8505" xr:uid="{00000000-0005-0000-0000-000038210000}"/>
    <cellStyle name="Normal 12 25" xfId="8506" xr:uid="{00000000-0005-0000-0000-000039210000}"/>
    <cellStyle name="Normal 12 25 2" xfId="8507" xr:uid="{00000000-0005-0000-0000-00003A210000}"/>
    <cellStyle name="Normal 12 25 2 2" xfId="8508" xr:uid="{00000000-0005-0000-0000-00003B210000}"/>
    <cellStyle name="Normal 12 25 2 3" xfId="8509" xr:uid="{00000000-0005-0000-0000-00003C210000}"/>
    <cellStyle name="Normal 12 25 3" xfId="8510" xr:uid="{00000000-0005-0000-0000-00003D210000}"/>
    <cellStyle name="Normal 12 25 3 2" xfId="8511" xr:uid="{00000000-0005-0000-0000-00003E210000}"/>
    <cellStyle name="Normal 12 25 3 3" xfId="8512" xr:uid="{00000000-0005-0000-0000-00003F210000}"/>
    <cellStyle name="Normal 12 25 4" xfId="8513" xr:uid="{00000000-0005-0000-0000-000040210000}"/>
    <cellStyle name="Normal 12 25 5" xfId="8514" xr:uid="{00000000-0005-0000-0000-000041210000}"/>
    <cellStyle name="Normal 12 26" xfId="8515" xr:uid="{00000000-0005-0000-0000-000042210000}"/>
    <cellStyle name="Normal 12 26 2" xfId="8516" xr:uid="{00000000-0005-0000-0000-000043210000}"/>
    <cellStyle name="Normal 12 26 2 2" xfId="8517" xr:uid="{00000000-0005-0000-0000-000044210000}"/>
    <cellStyle name="Normal 12 26 2 3" xfId="8518" xr:uid="{00000000-0005-0000-0000-000045210000}"/>
    <cellStyle name="Normal 12 26 3" xfId="8519" xr:uid="{00000000-0005-0000-0000-000046210000}"/>
    <cellStyle name="Normal 12 26 3 2" xfId="8520" xr:uid="{00000000-0005-0000-0000-000047210000}"/>
    <cellStyle name="Normal 12 26 3 3" xfId="8521" xr:uid="{00000000-0005-0000-0000-000048210000}"/>
    <cellStyle name="Normal 12 26 4" xfId="8522" xr:uid="{00000000-0005-0000-0000-000049210000}"/>
    <cellStyle name="Normal 12 26 5" xfId="8523" xr:uid="{00000000-0005-0000-0000-00004A210000}"/>
    <cellStyle name="Normal 12 27" xfId="8524" xr:uid="{00000000-0005-0000-0000-00004B210000}"/>
    <cellStyle name="Normal 12 27 2" xfId="8525" xr:uid="{00000000-0005-0000-0000-00004C210000}"/>
    <cellStyle name="Normal 12 27 2 2" xfId="8526" xr:uid="{00000000-0005-0000-0000-00004D210000}"/>
    <cellStyle name="Normal 12 27 2 3" xfId="8527" xr:uid="{00000000-0005-0000-0000-00004E210000}"/>
    <cellStyle name="Normal 12 27 3" xfId="8528" xr:uid="{00000000-0005-0000-0000-00004F210000}"/>
    <cellStyle name="Normal 12 27 3 2" xfId="8529" xr:uid="{00000000-0005-0000-0000-000050210000}"/>
    <cellStyle name="Normal 12 27 3 3" xfId="8530" xr:uid="{00000000-0005-0000-0000-000051210000}"/>
    <cellStyle name="Normal 12 27 4" xfId="8531" xr:uid="{00000000-0005-0000-0000-000052210000}"/>
    <cellStyle name="Normal 12 27 5" xfId="8532" xr:uid="{00000000-0005-0000-0000-000053210000}"/>
    <cellStyle name="Normal 12 28" xfId="8533" xr:uid="{00000000-0005-0000-0000-000054210000}"/>
    <cellStyle name="Normal 12 28 2" xfId="8534" xr:uid="{00000000-0005-0000-0000-000055210000}"/>
    <cellStyle name="Normal 12 28 2 2" xfId="8535" xr:uid="{00000000-0005-0000-0000-000056210000}"/>
    <cellStyle name="Normal 12 28 2 3" xfId="8536" xr:uid="{00000000-0005-0000-0000-000057210000}"/>
    <cellStyle name="Normal 12 28 3" xfId="8537" xr:uid="{00000000-0005-0000-0000-000058210000}"/>
    <cellStyle name="Normal 12 28 3 2" xfId="8538" xr:uid="{00000000-0005-0000-0000-000059210000}"/>
    <cellStyle name="Normal 12 28 3 3" xfId="8539" xr:uid="{00000000-0005-0000-0000-00005A210000}"/>
    <cellStyle name="Normal 12 28 4" xfId="8540" xr:uid="{00000000-0005-0000-0000-00005B210000}"/>
    <cellStyle name="Normal 12 28 5" xfId="8541" xr:uid="{00000000-0005-0000-0000-00005C210000}"/>
    <cellStyle name="Normal 12 29" xfId="8542" xr:uid="{00000000-0005-0000-0000-00005D210000}"/>
    <cellStyle name="Normal 12 29 2" xfId="8543" xr:uid="{00000000-0005-0000-0000-00005E210000}"/>
    <cellStyle name="Normal 12 29 2 2" xfId="8544" xr:uid="{00000000-0005-0000-0000-00005F210000}"/>
    <cellStyle name="Normal 12 29 2 3" xfId="8545" xr:uid="{00000000-0005-0000-0000-000060210000}"/>
    <cellStyle name="Normal 12 29 3" xfId="8546" xr:uid="{00000000-0005-0000-0000-000061210000}"/>
    <cellStyle name="Normal 12 29 3 2" xfId="8547" xr:uid="{00000000-0005-0000-0000-000062210000}"/>
    <cellStyle name="Normal 12 29 3 3" xfId="8548" xr:uid="{00000000-0005-0000-0000-000063210000}"/>
    <cellStyle name="Normal 12 29 4" xfId="8549" xr:uid="{00000000-0005-0000-0000-000064210000}"/>
    <cellStyle name="Normal 12 29 5" xfId="8550" xr:uid="{00000000-0005-0000-0000-000065210000}"/>
    <cellStyle name="Normal 12 3" xfId="8551" xr:uid="{00000000-0005-0000-0000-000066210000}"/>
    <cellStyle name="Normal 12 3 2" xfId="8552" xr:uid="{00000000-0005-0000-0000-000067210000}"/>
    <cellStyle name="Normal 12 3 2 2" xfId="8553" xr:uid="{00000000-0005-0000-0000-000068210000}"/>
    <cellStyle name="Normal 12 3 2 3" xfId="8554" xr:uid="{00000000-0005-0000-0000-000069210000}"/>
    <cellStyle name="Normal 12 3 3" xfId="8555" xr:uid="{00000000-0005-0000-0000-00006A210000}"/>
    <cellStyle name="Normal 12 3 3 2" xfId="8556" xr:uid="{00000000-0005-0000-0000-00006B210000}"/>
    <cellStyle name="Normal 12 3 3 3" xfId="8557" xr:uid="{00000000-0005-0000-0000-00006C210000}"/>
    <cellStyle name="Normal 12 3 4" xfId="8558" xr:uid="{00000000-0005-0000-0000-00006D210000}"/>
    <cellStyle name="Normal 12 3 5" xfId="8559" xr:uid="{00000000-0005-0000-0000-00006E210000}"/>
    <cellStyle name="Normal 12 30" xfId="8560" xr:uid="{00000000-0005-0000-0000-00006F210000}"/>
    <cellStyle name="Normal 12 30 2" xfId="8561" xr:uid="{00000000-0005-0000-0000-000070210000}"/>
    <cellStyle name="Normal 12 30 2 2" xfId="8562" xr:uid="{00000000-0005-0000-0000-000071210000}"/>
    <cellStyle name="Normal 12 30 2 3" xfId="8563" xr:uid="{00000000-0005-0000-0000-000072210000}"/>
    <cellStyle name="Normal 12 30 3" xfId="8564" xr:uid="{00000000-0005-0000-0000-000073210000}"/>
    <cellStyle name="Normal 12 30 3 2" xfId="8565" xr:uid="{00000000-0005-0000-0000-000074210000}"/>
    <cellStyle name="Normal 12 30 3 3" xfId="8566" xr:uid="{00000000-0005-0000-0000-000075210000}"/>
    <cellStyle name="Normal 12 30 4" xfId="8567" xr:uid="{00000000-0005-0000-0000-000076210000}"/>
    <cellStyle name="Normal 12 30 5" xfId="8568" xr:uid="{00000000-0005-0000-0000-000077210000}"/>
    <cellStyle name="Normal 12 31" xfId="8569" xr:uid="{00000000-0005-0000-0000-000078210000}"/>
    <cellStyle name="Normal 12 31 2" xfId="8570" xr:uid="{00000000-0005-0000-0000-000079210000}"/>
    <cellStyle name="Normal 12 31 2 2" xfId="8571" xr:uid="{00000000-0005-0000-0000-00007A210000}"/>
    <cellStyle name="Normal 12 31 2 3" xfId="8572" xr:uid="{00000000-0005-0000-0000-00007B210000}"/>
    <cellStyle name="Normal 12 31 3" xfId="8573" xr:uid="{00000000-0005-0000-0000-00007C210000}"/>
    <cellStyle name="Normal 12 31 3 2" xfId="8574" xr:uid="{00000000-0005-0000-0000-00007D210000}"/>
    <cellStyle name="Normal 12 31 3 3" xfId="8575" xr:uid="{00000000-0005-0000-0000-00007E210000}"/>
    <cellStyle name="Normal 12 31 4" xfId="8576" xr:uid="{00000000-0005-0000-0000-00007F210000}"/>
    <cellStyle name="Normal 12 31 5" xfId="8577" xr:uid="{00000000-0005-0000-0000-000080210000}"/>
    <cellStyle name="Normal 12 32" xfId="8578" xr:uid="{00000000-0005-0000-0000-000081210000}"/>
    <cellStyle name="Normal 12 32 2" xfId="8579" xr:uid="{00000000-0005-0000-0000-000082210000}"/>
    <cellStyle name="Normal 12 32 2 2" xfId="8580" xr:uid="{00000000-0005-0000-0000-000083210000}"/>
    <cellStyle name="Normal 12 32 2 3" xfId="8581" xr:uid="{00000000-0005-0000-0000-000084210000}"/>
    <cellStyle name="Normal 12 32 3" xfId="8582" xr:uid="{00000000-0005-0000-0000-000085210000}"/>
    <cellStyle name="Normal 12 32 3 2" xfId="8583" xr:uid="{00000000-0005-0000-0000-000086210000}"/>
    <cellStyle name="Normal 12 32 3 3" xfId="8584" xr:uid="{00000000-0005-0000-0000-000087210000}"/>
    <cellStyle name="Normal 12 32 4" xfId="8585" xr:uid="{00000000-0005-0000-0000-000088210000}"/>
    <cellStyle name="Normal 12 32 5" xfId="8586" xr:uid="{00000000-0005-0000-0000-000089210000}"/>
    <cellStyle name="Normal 12 33" xfId="8587" xr:uid="{00000000-0005-0000-0000-00008A210000}"/>
    <cellStyle name="Normal 12 33 2" xfId="8588" xr:uid="{00000000-0005-0000-0000-00008B210000}"/>
    <cellStyle name="Normal 12 33 2 2" xfId="8589" xr:uid="{00000000-0005-0000-0000-00008C210000}"/>
    <cellStyle name="Normal 12 33 2 3" xfId="8590" xr:uid="{00000000-0005-0000-0000-00008D210000}"/>
    <cellStyle name="Normal 12 33 3" xfId="8591" xr:uid="{00000000-0005-0000-0000-00008E210000}"/>
    <cellStyle name="Normal 12 33 3 2" xfId="8592" xr:uid="{00000000-0005-0000-0000-00008F210000}"/>
    <cellStyle name="Normal 12 33 3 3" xfId="8593" xr:uid="{00000000-0005-0000-0000-000090210000}"/>
    <cellStyle name="Normal 12 33 4" xfId="8594" xr:uid="{00000000-0005-0000-0000-000091210000}"/>
    <cellStyle name="Normal 12 33 5" xfId="8595" xr:uid="{00000000-0005-0000-0000-000092210000}"/>
    <cellStyle name="Normal 12 34" xfId="8596" xr:uid="{00000000-0005-0000-0000-000093210000}"/>
    <cellStyle name="Normal 12 34 2" xfId="8597" xr:uid="{00000000-0005-0000-0000-000094210000}"/>
    <cellStyle name="Normal 12 34 2 2" xfId="8598" xr:uid="{00000000-0005-0000-0000-000095210000}"/>
    <cellStyle name="Normal 12 34 2 3" xfId="8599" xr:uid="{00000000-0005-0000-0000-000096210000}"/>
    <cellStyle name="Normal 12 34 3" xfId="8600" xr:uid="{00000000-0005-0000-0000-000097210000}"/>
    <cellStyle name="Normal 12 34 3 2" xfId="8601" xr:uid="{00000000-0005-0000-0000-000098210000}"/>
    <cellStyle name="Normal 12 34 3 3" xfId="8602" xr:uid="{00000000-0005-0000-0000-000099210000}"/>
    <cellStyle name="Normal 12 34 4" xfId="8603" xr:uid="{00000000-0005-0000-0000-00009A210000}"/>
    <cellStyle name="Normal 12 34 5" xfId="8604" xr:uid="{00000000-0005-0000-0000-00009B210000}"/>
    <cellStyle name="Normal 12 35" xfId="8605" xr:uid="{00000000-0005-0000-0000-00009C210000}"/>
    <cellStyle name="Normal 12 35 2" xfId="8606" xr:uid="{00000000-0005-0000-0000-00009D210000}"/>
    <cellStyle name="Normal 12 35 2 2" xfId="8607" xr:uid="{00000000-0005-0000-0000-00009E210000}"/>
    <cellStyle name="Normal 12 35 2 3" xfId="8608" xr:uid="{00000000-0005-0000-0000-00009F210000}"/>
    <cellStyle name="Normal 12 35 3" xfId="8609" xr:uid="{00000000-0005-0000-0000-0000A0210000}"/>
    <cellStyle name="Normal 12 35 3 2" xfId="8610" xr:uid="{00000000-0005-0000-0000-0000A1210000}"/>
    <cellStyle name="Normal 12 35 3 3" xfId="8611" xr:uid="{00000000-0005-0000-0000-0000A2210000}"/>
    <cellStyle name="Normal 12 35 4" xfId="8612" xr:uid="{00000000-0005-0000-0000-0000A3210000}"/>
    <cellStyle name="Normal 12 35 5" xfId="8613" xr:uid="{00000000-0005-0000-0000-0000A4210000}"/>
    <cellStyle name="Normal 12 36" xfId="8614" xr:uid="{00000000-0005-0000-0000-0000A5210000}"/>
    <cellStyle name="Normal 12 36 2" xfId="8615" xr:uid="{00000000-0005-0000-0000-0000A6210000}"/>
    <cellStyle name="Normal 12 36 2 2" xfId="8616" xr:uid="{00000000-0005-0000-0000-0000A7210000}"/>
    <cellStyle name="Normal 12 36 2 3" xfId="8617" xr:uid="{00000000-0005-0000-0000-0000A8210000}"/>
    <cellStyle name="Normal 12 36 3" xfId="8618" xr:uid="{00000000-0005-0000-0000-0000A9210000}"/>
    <cellStyle name="Normal 12 36 3 2" xfId="8619" xr:uid="{00000000-0005-0000-0000-0000AA210000}"/>
    <cellStyle name="Normal 12 36 3 3" xfId="8620" xr:uid="{00000000-0005-0000-0000-0000AB210000}"/>
    <cellStyle name="Normal 12 36 4" xfId="8621" xr:uid="{00000000-0005-0000-0000-0000AC210000}"/>
    <cellStyle name="Normal 12 36 5" xfId="8622" xr:uid="{00000000-0005-0000-0000-0000AD210000}"/>
    <cellStyle name="Normal 12 37" xfId="8623" xr:uid="{00000000-0005-0000-0000-0000AE210000}"/>
    <cellStyle name="Normal 12 37 2" xfId="8624" xr:uid="{00000000-0005-0000-0000-0000AF210000}"/>
    <cellStyle name="Normal 12 37 2 2" xfId="8625" xr:uid="{00000000-0005-0000-0000-0000B0210000}"/>
    <cellStyle name="Normal 12 37 2 3" xfId="8626" xr:uid="{00000000-0005-0000-0000-0000B1210000}"/>
    <cellStyle name="Normal 12 37 3" xfId="8627" xr:uid="{00000000-0005-0000-0000-0000B2210000}"/>
    <cellStyle name="Normal 12 37 3 2" xfId="8628" xr:uid="{00000000-0005-0000-0000-0000B3210000}"/>
    <cellStyle name="Normal 12 37 3 3" xfId="8629" xr:uid="{00000000-0005-0000-0000-0000B4210000}"/>
    <cellStyle name="Normal 12 37 4" xfId="8630" xr:uid="{00000000-0005-0000-0000-0000B5210000}"/>
    <cellStyle name="Normal 12 37 5" xfId="8631" xr:uid="{00000000-0005-0000-0000-0000B6210000}"/>
    <cellStyle name="Normal 12 38" xfId="8632" xr:uid="{00000000-0005-0000-0000-0000B7210000}"/>
    <cellStyle name="Normal 12 38 2" xfId="8633" xr:uid="{00000000-0005-0000-0000-0000B8210000}"/>
    <cellStyle name="Normal 12 38 2 2" xfId="8634" xr:uid="{00000000-0005-0000-0000-0000B9210000}"/>
    <cellStyle name="Normal 12 38 2 3" xfId="8635" xr:uid="{00000000-0005-0000-0000-0000BA210000}"/>
    <cellStyle name="Normal 12 38 3" xfId="8636" xr:uid="{00000000-0005-0000-0000-0000BB210000}"/>
    <cellStyle name="Normal 12 38 3 2" xfId="8637" xr:uid="{00000000-0005-0000-0000-0000BC210000}"/>
    <cellStyle name="Normal 12 38 3 3" xfId="8638" xr:uid="{00000000-0005-0000-0000-0000BD210000}"/>
    <cellStyle name="Normal 12 38 4" xfId="8639" xr:uid="{00000000-0005-0000-0000-0000BE210000}"/>
    <cellStyle name="Normal 12 38 5" xfId="8640" xr:uid="{00000000-0005-0000-0000-0000BF210000}"/>
    <cellStyle name="Normal 12 39" xfId="8641" xr:uid="{00000000-0005-0000-0000-0000C0210000}"/>
    <cellStyle name="Normal 12 39 2" xfId="8642" xr:uid="{00000000-0005-0000-0000-0000C1210000}"/>
    <cellStyle name="Normal 12 39 2 2" xfId="8643" xr:uid="{00000000-0005-0000-0000-0000C2210000}"/>
    <cellStyle name="Normal 12 39 2 3" xfId="8644" xr:uid="{00000000-0005-0000-0000-0000C3210000}"/>
    <cellStyle name="Normal 12 39 3" xfId="8645" xr:uid="{00000000-0005-0000-0000-0000C4210000}"/>
    <cellStyle name="Normal 12 39 3 2" xfId="8646" xr:uid="{00000000-0005-0000-0000-0000C5210000}"/>
    <cellStyle name="Normal 12 39 3 3" xfId="8647" xr:uid="{00000000-0005-0000-0000-0000C6210000}"/>
    <cellStyle name="Normal 12 39 4" xfId="8648" xr:uid="{00000000-0005-0000-0000-0000C7210000}"/>
    <cellStyle name="Normal 12 39 5" xfId="8649" xr:uid="{00000000-0005-0000-0000-0000C8210000}"/>
    <cellStyle name="Normal 12 4" xfId="8650" xr:uid="{00000000-0005-0000-0000-0000C9210000}"/>
    <cellStyle name="Normal 12 4 2" xfId="8651" xr:uid="{00000000-0005-0000-0000-0000CA210000}"/>
    <cellStyle name="Normal 12 4 2 2" xfId="8652" xr:uid="{00000000-0005-0000-0000-0000CB210000}"/>
    <cellStyle name="Normal 12 4 2 3" xfId="8653" xr:uid="{00000000-0005-0000-0000-0000CC210000}"/>
    <cellStyle name="Normal 12 4 3" xfId="8654" xr:uid="{00000000-0005-0000-0000-0000CD210000}"/>
    <cellStyle name="Normal 12 4 3 2" xfId="8655" xr:uid="{00000000-0005-0000-0000-0000CE210000}"/>
    <cellStyle name="Normal 12 4 3 3" xfId="8656" xr:uid="{00000000-0005-0000-0000-0000CF210000}"/>
    <cellStyle name="Normal 12 4 4" xfId="8657" xr:uid="{00000000-0005-0000-0000-0000D0210000}"/>
    <cellStyle name="Normal 12 4 5" xfId="8658" xr:uid="{00000000-0005-0000-0000-0000D1210000}"/>
    <cellStyle name="Normal 12 40" xfId="8659" xr:uid="{00000000-0005-0000-0000-0000D2210000}"/>
    <cellStyle name="Normal 12 40 2" xfId="8660" xr:uid="{00000000-0005-0000-0000-0000D3210000}"/>
    <cellStyle name="Normal 12 40 2 2" xfId="8661" xr:uid="{00000000-0005-0000-0000-0000D4210000}"/>
    <cellStyle name="Normal 12 40 2 3" xfId="8662" xr:uid="{00000000-0005-0000-0000-0000D5210000}"/>
    <cellStyle name="Normal 12 40 3" xfId="8663" xr:uid="{00000000-0005-0000-0000-0000D6210000}"/>
    <cellStyle name="Normal 12 40 3 2" xfId="8664" xr:uid="{00000000-0005-0000-0000-0000D7210000}"/>
    <cellStyle name="Normal 12 40 3 3" xfId="8665" xr:uid="{00000000-0005-0000-0000-0000D8210000}"/>
    <cellStyle name="Normal 12 40 4" xfId="8666" xr:uid="{00000000-0005-0000-0000-0000D9210000}"/>
    <cellStyle name="Normal 12 40 5" xfId="8667" xr:uid="{00000000-0005-0000-0000-0000DA210000}"/>
    <cellStyle name="Normal 12 41" xfId="8668" xr:uid="{00000000-0005-0000-0000-0000DB210000}"/>
    <cellStyle name="Normal 12 41 2" xfId="8669" xr:uid="{00000000-0005-0000-0000-0000DC210000}"/>
    <cellStyle name="Normal 12 41 2 2" xfId="8670" xr:uid="{00000000-0005-0000-0000-0000DD210000}"/>
    <cellStyle name="Normal 12 41 2 3" xfId="8671" xr:uid="{00000000-0005-0000-0000-0000DE210000}"/>
    <cellStyle name="Normal 12 41 3" xfId="8672" xr:uid="{00000000-0005-0000-0000-0000DF210000}"/>
    <cellStyle name="Normal 12 41 3 2" xfId="8673" xr:uid="{00000000-0005-0000-0000-0000E0210000}"/>
    <cellStyle name="Normal 12 41 3 3" xfId="8674" xr:uid="{00000000-0005-0000-0000-0000E1210000}"/>
    <cellStyle name="Normal 12 41 4" xfId="8675" xr:uid="{00000000-0005-0000-0000-0000E2210000}"/>
    <cellStyle name="Normal 12 41 5" xfId="8676" xr:uid="{00000000-0005-0000-0000-0000E3210000}"/>
    <cellStyle name="Normal 12 42" xfId="8677" xr:uid="{00000000-0005-0000-0000-0000E4210000}"/>
    <cellStyle name="Normal 12 42 2" xfId="8678" xr:uid="{00000000-0005-0000-0000-0000E5210000}"/>
    <cellStyle name="Normal 12 42 2 2" xfId="8679" xr:uid="{00000000-0005-0000-0000-0000E6210000}"/>
    <cellStyle name="Normal 12 42 2 3" xfId="8680" xr:uid="{00000000-0005-0000-0000-0000E7210000}"/>
    <cellStyle name="Normal 12 42 3" xfId="8681" xr:uid="{00000000-0005-0000-0000-0000E8210000}"/>
    <cellStyle name="Normal 12 42 3 2" xfId="8682" xr:uid="{00000000-0005-0000-0000-0000E9210000}"/>
    <cellStyle name="Normal 12 42 3 3" xfId="8683" xr:uid="{00000000-0005-0000-0000-0000EA210000}"/>
    <cellStyle name="Normal 12 42 4" xfId="8684" xr:uid="{00000000-0005-0000-0000-0000EB210000}"/>
    <cellStyle name="Normal 12 42 5" xfId="8685" xr:uid="{00000000-0005-0000-0000-0000EC210000}"/>
    <cellStyle name="Normal 12 43" xfId="8686" xr:uid="{00000000-0005-0000-0000-0000ED210000}"/>
    <cellStyle name="Normal 12 43 2" xfId="8687" xr:uid="{00000000-0005-0000-0000-0000EE210000}"/>
    <cellStyle name="Normal 12 43 2 2" xfId="8688" xr:uid="{00000000-0005-0000-0000-0000EF210000}"/>
    <cellStyle name="Normal 12 43 2 3" xfId="8689" xr:uid="{00000000-0005-0000-0000-0000F0210000}"/>
    <cellStyle name="Normal 12 43 3" xfId="8690" xr:uid="{00000000-0005-0000-0000-0000F1210000}"/>
    <cellStyle name="Normal 12 43 3 2" xfId="8691" xr:uid="{00000000-0005-0000-0000-0000F2210000}"/>
    <cellStyle name="Normal 12 43 3 3" xfId="8692" xr:uid="{00000000-0005-0000-0000-0000F3210000}"/>
    <cellStyle name="Normal 12 43 4" xfId="8693" xr:uid="{00000000-0005-0000-0000-0000F4210000}"/>
    <cellStyle name="Normal 12 43 5" xfId="8694" xr:uid="{00000000-0005-0000-0000-0000F5210000}"/>
    <cellStyle name="Normal 12 44" xfId="8695" xr:uid="{00000000-0005-0000-0000-0000F6210000}"/>
    <cellStyle name="Normal 12 44 2" xfId="8696" xr:uid="{00000000-0005-0000-0000-0000F7210000}"/>
    <cellStyle name="Normal 12 44 2 2" xfId="8697" xr:uid="{00000000-0005-0000-0000-0000F8210000}"/>
    <cellStyle name="Normal 12 44 2 3" xfId="8698" xr:uid="{00000000-0005-0000-0000-0000F9210000}"/>
    <cellStyle name="Normal 12 44 3" xfId="8699" xr:uid="{00000000-0005-0000-0000-0000FA210000}"/>
    <cellStyle name="Normal 12 44 3 2" xfId="8700" xr:uid="{00000000-0005-0000-0000-0000FB210000}"/>
    <cellStyle name="Normal 12 44 3 3" xfId="8701" xr:uid="{00000000-0005-0000-0000-0000FC210000}"/>
    <cellStyle name="Normal 12 44 4" xfId="8702" xr:uid="{00000000-0005-0000-0000-0000FD210000}"/>
    <cellStyle name="Normal 12 44 5" xfId="8703" xr:uid="{00000000-0005-0000-0000-0000FE210000}"/>
    <cellStyle name="Normal 12 45" xfId="8704" xr:uid="{00000000-0005-0000-0000-0000FF210000}"/>
    <cellStyle name="Normal 12 45 2" xfId="8705" xr:uid="{00000000-0005-0000-0000-000000220000}"/>
    <cellStyle name="Normal 12 45 2 2" xfId="8706" xr:uid="{00000000-0005-0000-0000-000001220000}"/>
    <cellStyle name="Normal 12 45 2 3" xfId="8707" xr:uid="{00000000-0005-0000-0000-000002220000}"/>
    <cellStyle name="Normal 12 45 3" xfId="8708" xr:uid="{00000000-0005-0000-0000-000003220000}"/>
    <cellStyle name="Normal 12 45 3 2" xfId="8709" xr:uid="{00000000-0005-0000-0000-000004220000}"/>
    <cellStyle name="Normal 12 45 3 3" xfId="8710" xr:uid="{00000000-0005-0000-0000-000005220000}"/>
    <cellStyle name="Normal 12 45 4" xfId="8711" xr:uid="{00000000-0005-0000-0000-000006220000}"/>
    <cellStyle name="Normal 12 45 5" xfId="8712" xr:uid="{00000000-0005-0000-0000-000007220000}"/>
    <cellStyle name="Normal 12 46" xfId="8713" xr:uid="{00000000-0005-0000-0000-000008220000}"/>
    <cellStyle name="Normal 12 46 2" xfId="8714" xr:uid="{00000000-0005-0000-0000-000009220000}"/>
    <cellStyle name="Normal 12 46 2 2" xfId="8715" xr:uid="{00000000-0005-0000-0000-00000A220000}"/>
    <cellStyle name="Normal 12 46 2 3" xfId="8716" xr:uid="{00000000-0005-0000-0000-00000B220000}"/>
    <cellStyle name="Normal 12 46 3" xfId="8717" xr:uid="{00000000-0005-0000-0000-00000C220000}"/>
    <cellStyle name="Normal 12 46 3 2" xfId="8718" xr:uid="{00000000-0005-0000-0000-00000D220000}"/>
    <cellStyle name="Normal 12 46 3 3" xfId="8719" xr:uid="{00000000-0005-0000-0000-00000E220000}"/>
    <cellStyle name="Normal 12 46 4" xfId="8720" xr:uid="{00000000-0005-0000-0000-00000F220000}"/>
    <cellStyle name="Normal 12 46 5" xfId="8721" xr:uid="{00000000-0005-0000-0000-000010220000}"/>
    <cellStyle name="Normal 12 47" xfId="8722" xr:uid="{00000000-0005-0000-0000-000011220000}"/>
    <cellStyle name="Normal 12 47 2" xfId="8723" xr:uid="{00000000-0005-0000-0000-000012220000}"/>
    <cellStyle name="Normal 12 47 2 2" xfId="8724" xr:uid="{00000000-0005-0000-0000-000013220000}"/>
    <cellStyle name="Normal 12 47 2 3" xfId="8725" xr:uid="{00000000-0005-0000-0000-000014220000}"/>
    <cellStyle name="Normal 12 47 3" xfId="8726" xr:uid="{00000000-0005-0000-0000-000015220000}"/>
    <cellStyle name="Normal 12 47 3 2" xfId="8727" xr:uid="{00000000-0005-0000-0000-000016220000}"/>
    <cellStyle name="Normal 12 47 3 3" xfId="8728" xr:uid="{00000000-0005-0000-0000-000017220000}"/>
    <cellStyle name="Normal 12 47 4" xfId="8729" xr:uid="{00000000-0005-0000-0000-000018220000}"/>
    <cellStyle name="Normal 12 47 5" xfId="8730" xr:uid="{00000000-0005-0000-0000-000019220000}"/>
    <cellStyle name="Normal 12 48" xfId="8731" xr:uid="{00000000-0005-0000-0000-00001A220000}"/>
    <cellStyle name="Normal 12 48 2" xfId="8732" xr:uid="{00000000-0005-0000-0000-00001B220000}"/>
    <cellStyle name="Normal 12 48 2 2" xfId="8733" xr:uid="{00000000-0005-0000-0000-00001C220000}"/>
    <cellStyle name="Normal 12 48 2 3" xfId="8734" xr:uid="{00000000-0005-0000-0000-00001D220000}"/>
    <cellStyle name="Normal 12 48 3" xfId="8735" xr:uid="{00000000-0005-0000-0000-00001E220000}"/>
    <cellStyle name="Normal 12 48 3 2" xfId="8736" xr:uid="{00000000-0005-0000-0000-00001F220000}"/>
    <cellStyle name="Normal 12 48 3 3" xfId="8737" xr:uid="{00000000-0005-0000-0000-000020220000}"/>
    <cellStyle name="Normal 12 48 4" xfId="8738" xr:uid="{00000000-0005-0000-0000-000021220000}"/>
    <cellStyle name="Normal 12 48 5" xfId="8739" xr:uid="{00000000-0005-0000-0000-000022220000}"/>
    <cellStyle name="Normal 12 49" xfId="8740" xr:uid="{00000000-0005-0000-0000-000023220000}"/>
    <cellStyle name="Normal 12 49 2" xfId="8741" xr:uid="{00000000-0005-0000-0000-000024220000}"/>
    <cellStyle name="Normal 12 49 2 2" xfId="8742" xr:uid="{00000000-0005-0000-0000-000025220000}"/>
    <cellStyle name="Normal 12 49 2 3" xfId="8743" xr:uid="{00000000-0005-0000-0000-000026220000}"/>
    <cellStyle name="Normal 12 49 3" xfId="8744" xr:uid="{00000000-0005-0000-0000-000027220000}"/>
    <cellStyle name="Normal 12 49 3 2" xfId="8745" xr:uid="{00000000-0005-0000-0000-000028220000}"/>
    <cellStyle name="Normal 12 49 3 3" xfId="8746" xr:uid="{00000000-0005-0000-0000-000029220000}"/>
    <cellStyle name="Normal 12 49 4" xfId="8747" xr:uid="{00000000-0005-0000-0000-00002A220000}"/>
    <cellStyle name="Normal 12 49 5" xfId="8748" xr:uid="{00000000-0005-0000-0000-00002B220000}"/>
    <cellStyle name="Normal 12 5" xfId="8749" xr:uid="{00000000-0005-0000-0000-00002C220000}"/>
    <cellStyle name="Normal 12 5 2" xfId="8750" xr:uid="{00000000-0005-0000-0000-00002D220000}"/>
    <cellStyle name="Normal 12 5 2 2" xfId="8751" xr:uid="{00000000-0005-0000-0000-00002E220000}"/>
    <cellStyle name="Normal 12 5 2 3" xfId="8752" xr:uid="{00000000-0005-0000-0000-00002F220000}"/>
    <cellStyle name="Normal 12 5 3" xfId="8753" xr:uid="{00000000-0005-0000-0000-000030220000}"/>
    <cellStyle name="Normal 12 5 3 2" xfId="8754" xr:uid="{00000000-0005-0000-0000-000031220000}"/>
    <cellStyle name="Normal 12 5 3 3" xfId="8755" xr:uid="{00000000-0005-0000-0000-000032220000}"/>
    <cellStyle name="Normal 12 5 4" xfId="8756" xr:uid="{00000000-0005-0000-0000-000033220000}"/>
    <cellStyle name="Normal 12 5 5" xfId="8757" xr:uid="{00000000-0005-0000-0000-000034220000}"/>
    <cellStyle name="Normal 12 50" xfId="8758" xr:uid="{00000000-0005-0000-0000-000035220000}"/>
    <cellStyle name="Normal 12 50 2" xfId="8759" xr:uid="{00000000-0005-0000-0000-000036220000}"/>
    <cellStyle name="Normal 12 50 2 2" xfId="8760" xr:uid="{00000000-0005-0000-0000-000037220000}"/>
    <cellStyle name="Normal 12 50 2 3" xfId="8761" xr:uid="{00000000-0005-0000-0000-000038220000}"/>
    <cellStyle name="Normal 12 50 3" xfId="8762" xr:uid="{00000000-0005-0000-0000-000039220000}"/>
    <cellStyle name="Normal 12 50 3 2" xfId="8763" xr:uid="{00000000-0005-0000-0000-00003A220000}"/>
    <cellStyle name="Normal 12 50 3 3" xfId="8764" xr:uid="{00000000-0005-0000-0000-00003B220000}"/>
    <cellStyle name="Normal 12 50 4" xfId="8765" xr:uid="{00000000-0005-0000-0000-00003C220000}"/>
    <cellStyle name="Normal 12 50 5" xfId="8766" xr:uid="{00000000-0005-0000-0000-00003D220000}"/>
    <cellStyle name="Normal 12 51" xfId="8767" xr:uid="{00000000-0005-0000-0000-00003E220000}"/>
    <cellStyle name="Normal 12 51 2" xfId="8768" xr:uid="{00000000-0005-0000-0000-00003F220000}"/>
    <cellStyle name="Normal 12 51 2 2" xfId="8769" xr:uid="{00000000-0005-0000-0000-000040220000}"/>
    <cellStyle name="Normal 12 51 2 3" xfId="8770" xr:uid="{00000000-0005-0000-0000-000041220000}"/>
    <cellStyle name="Normal 12 51 3" xfId="8771" xr:uid="{00000000-0005-0000-0000-000042220000}"/>
    <cellStyle name="Normal 12 51 3 2" xfId="8772" xr:uid="{00000000-0005-0000-0000-000043220000}"/>
    <cellStyle name="Normal 12 51 3 3" xfId="8773" xr:uid="{00000000-0005-0000-0000-000044220000}"/>
    <cellStyle name="Normal 12 51 4" xfId="8774" xr:uid="{00000000-0005-0000-0000-000045220000}"/>
    <cellStyle name="Normal 12 51 5" xfId="8775" xr:uid="{00000000-0005-0000-0000-000046220000}"/>
    <cellStyle name="Normal 12 52" xfId="8776" xr:uid="{00000000-0005-0000-0000-000047220000}"/>
    <cellStyle name="Normal 12 52 2" xfId="8777" xr:uid="{00000000-0005-0000-0000-000048220000}"/>
    <cellStyle name="Normal 12 52 2 2" xfId="8778" xr:uid="{00000000-0005-0000-0000-000049220000}"/>
    <cellStyle name="Normal 12 52 2 3" xfId="8779" xr:uid="{00000000-0005-0000-0000-00004A220000}"/>
    <cellStyle name="Normal 12 52 3" xfId="8780" xr:uid="{00000000-0005-0000-0000-00004B220000}"/>
    <cellStyle name="Normal 12 52 3 2" xfId="8781" xr:uid="{00000000-0005-0000-0000-00004C220000}"/>
    <cellStyle name="Normal 12 52 3 3" xfId="8782" xr:uid="{00000000-0005-0000-0000-00004D220000}"/>
    <cellStyle name="Normal 12 52 4" xfId="8783" xr:uid="{00000000-0005-0000-0000-00004E220000}"/>
    <cellStyle name="Normal 12 52 5" xfId="8784" xr:uid="{00000000-0005-0000-0000-00004F220000}"/>
    <cellStyle name="Normal 12 53" xfId="8785" xr:uid="{00000000-0005-0000-0000-000050220000}"/>
    <cellStyle name="Normal 12 53 2" xfId="8786" xr:uid="{00000000-0005-0000-0000-000051220000}"/>
    <cellStyle name="Normal 12 53 2 2" xfId="8787" xr:uid="{00000000-0005-0000-0000-000052220000}"/>
    <cellStyle name="Normal 12 53 2 3" xfId="8788" xr:uid="{00000000-0005-0000-0000-000053220000}"/>
    <cellStyle name="Normal 12 53 3" xfId="8789" xr:uid="{00000000-0005-0000-0000-000054220000}"/>
    <cellStyle name="Normal 12 53 3 2" xfId="8790" xr:uid="{00000000-0005-0000-0000-000055220000}"/>
    <cellStyle name="Normal 12 53 3 3" xfId="8791" xr:uid="{00000000-0005-0000-0000-000056220000}"/>
    <cellStyle name="Normal 12 53 4" xfId="8792" xr:uid="{00000000-0005-0000-0000-000057220000}"/>
    <cellStyle name="Normal 12 53 5" xfId="8793" xr:uid="{00000000-0005-0000-0000-000058220000}"/>
    <cellStyle name="Normal 12 54" xfId="8794" xr:uid="{00000000-0005-0000-0000-000059220000}"/>
    <cellStyle name="Normal 12 54 2" xfId="8795" xr:uid="{00000000-0005-0000-0000-00005A220000}"/>
    <cellStyle name="Normal 12 54 2 2" xfId="8796" xr:uid="{00000000-0005-0000-0000-00005B220000}"/>
    <cellStyle name="Normal 12 54 2 3" xfId="8797" xr:uid="{00000000-0005-0000-0000-00005C220000}"/>
    <cellStyle name="Normal 12 54 3" xfId="8798" xr:uid="{00000000-0005-0000-0000-00005D220000}"/>
    <cellStyle name="Normal 12 54 3 2" xfId="8799" xr:uid="{00000000-0005-0000-0000-00005E220000}"/>
    <cellStyle name="Normal 12 54 3 3" xfId="8800" xr:uid="{00000000-0005-0000-0000-00005F220000}"/>
    <cellStyle name="Normal 12 54 4" xfId="8801" xr:uid="{00000000-0005-0000-0000-000060220000}"/>
    <cellStyle name="Normal 12 54 5" xfId="8802" xr:uid="{00000000-0005-0000-0000-000061220000}"/>
    <cellStyle name="Normal 12 55" xfId="8803" xr:uid="{00000000-0005-0000-0000-000062220000}"/>
    <cellStyle name="Normal 12 55 2" xfId="8804" xr:uid="{00000000-0005-0000-0000-000063220000}"/>
    <cellStyle name="Normal 12 55 2 2" xfId="8805" xr:uid="{00000000-0005-0000-0000-000064220000}"/>
    <cellStyle name="Normal 12 55 2 3" xfId="8806" xr:uid="{00000000-0005-0000-0000-000065220000}"/>
    <cellStyle name="Normal 12 55 3" xfId="8807" xr:uid="{00000000-0005-0000-0000-000066220000}"/>
    <cellStyle name="Normal 12 55 3 2" xfId="8808" xr:uid="{00000000-0005-0000-0000-000067220000}"/>
    <cellStyle name="Normal 12 55 3 3" xfId="8809" xr:uid="{00000000-0005-0000-0000-000068220000}"/>
    <cellStyle name="Normal 12 55 4" xfId="8810" xr:uid="{00000000-0005-0000-0000-000069220000}"/>
    <cellStyle name="Normal 12 55 5" xfId="8811" xr:uid="{00000000-0005-0000-0000-00006A220000}"/>
    <cellStyle name="Normal 12 56" xfId="8812" xr:uid="{00000000-0005-0000-0000-00006B220000}"/>
    <cellStyle name="Normal 12 56 2" xfId="8813" xr:uid="{00000000-0005-0000-0000-00006C220000}"/>
    <cellStyle name="Normal 12 56 2 2" xfId="8814" xr:uid="{00000000-0005-0000-0000-00006D220000}"/>
    <cellStyle name="Normal 12 56 2 3" xfId="8815" xr:uid="{00000000-0005-0000-0000-00006E220000}"/>
    <cellStyle name="Normal 12 56 3" xfId="8816" xr:uid="{00000000-0005-0000-0000-00006F220000}"/>
    <cellStyle name="Normal 12 56 3 2" xfId="8817" xr:uid="{00000000-0005-0000-0000-000070220000}"/>
    <cellStyle name="Normal 12 56 3 3" xfId="8818" xr:uid="{00000000-0005-0000-0000-000071220000}"/>
    <cellStyle name="Normal 12 56 4" xfId="8819" xr:uid="{00000000-0005-0000-0000-000072220000}"/>
    <cellStyle name="Normal 12 56 5" xfId="8820" xr:uid="{00000000-0005-0000-0000-000073220000}"/>
    <cellStyle name="Normal 12 57" xfId="8821" xr:uid="{00000000-0005-0000-0000-000074220000}"/>
    <cellStyle name="Normal 12 57 2" xfId="8822" xr:uid="{00000000-0005-0000-0000-000075220000}"/>
    <cellStyle name="Normal 12 57 2 2" xfId="8823" xr:uid="{00000000-0005-0000-0000-000076220000}"/>
    <cellStyle name="Normal 12 57 2 3" xfId="8824" xr:uid="{00000000-0005-0000-0000-000077220000}"/>
    <cellStyle name="Normal 12 57 3" xfId="8825" xr:uid="{00000000-0005-0000-0000-000078220000}"/>
    <cellStyle name="Normal 12 57 3 2" xfId="8826" xr:uid="{00000000-0005-0000-0000-000079220000}"/>
    <cellStyle name="Normal 12 57 3 3" xfId="8827" xr:uid="{00000000-0005-0000-0000-00007A220000}"/>
    <cellStyle name="Normal 12 57 4" xfId="8828" xr:uid="{00000000-0005-0000-0000-00007B220000}"/>
    <cellStyle name="Normal 12 57 5" xfId="8829" xr:uid="{00000000-0005-0000-0000-00007C220000}"/>
    <cellStyle name="Normal 12 58" xfId="8830" xr:uid="{00000000-0005-0000-0000-00007D220000}"/>
    <cellStyle name="Normal 12 58 2" xfId="8831" xr:uid="{00000000-0005-0000-0000-00007E220000}"/>
    <cellStyle name="Normal 12 58 2 2" xfId="8832" xr:uid="{00000000-0005-0000-0000-00007F220000}"/>
    <cellStyle name="Normal 12 58 2 3" xfId="8833" xr:uid="{00000000-0005-0000-0000-000080220000}"/>
    <cellStyle name="Normal 12 58 3" xfId="8834" xr:uid="{00000000-0005-0000-0000-000081220000}"/>
    <cellStyle name="Normal 12 58 3 2" xfId="8835" xr:uid="{00000000-0005-0000-0000-000082220000}"/>
    <cellStyle name="Normal 12 58 3 3" xfId="8836" xr:uid="{00000000-0005-0000-0000-000083220000}"/>
    <cellStyle name="Normal 12 58 4" xfId="8837" xr:uid="{00000000-0005-0000-0000-000084220000}"/>
    <cellStyle name="Normal 12 58 5" xfId="8838" xr:uid="{00000000-0005-0000-0000-000085220000}"/>
    <cellStyle name="Normal 12 59" xfId="8839" xr:uid="{00000000-0005-0000-0000-000086220000}"/>
    <cellStyle name="Normal 12 59 2" xfId="8840" xr:uid="{00000000-0005-0000-0000-000087220000}"/>
    <cellStyle name="Normal 12 59 2 2" xfId="8841" xr:uid="{00000000-0005-0000-0000-000088220000}"/>
    <cellStyle name="Normal 12 59 2 3" xfId="8842" xr:uid="{00000000-0005-0000-0000-000089220000}"/>
    <cellStyle name="Normal 12 59 3" xfId="8843" xr:uid="{00000000-0005-0000-0000-00008A220000}"/>
    <cellStyle name="Normal 12 59 3 2" xfId="8844" xr:uid="{00000000-0005-0000-0000-00008B220000}"/>
    <cellStyle name="Normal 12 59 3 3" xfId="8845" xr:uid="{00000000-0005-0000-0000-00008C220000}"/>
    <cellStyle name="Normal 12 59 4" xfId="8846" xr:uid="{00000000-0005-0000-0000-00008D220000}"/>
    <cellStyle name="Normal 12 59 5" xfId="8847" xr:uid="{00000000-0005-0000-0000-00008E220000}"/>
    <cellStyle name="Normal 12 6" xfId="8848" xr:uid="{00000000-0005-0000-0000-00008F220000}"/>
    <cellStyle name="Normal 12 6 2" xfId="8849" xr:uid="{00000000-0005-0000-0000-000090220000}"/>
    <cellStyle name="Normal 12 6 2 2" xfId="8850" xr:uid="{00000000-0005-0000-0000-000091220000}"/>
    <cellStyle name="Normal 12 6 2 3" xfId="8851" xr:uid="{00000000-0005-0000-0000-000092220000}"/>
    <cellStyle name="Normal 12 6 3" xfId="8852" xr:uid="{00000000-0005-0000-0000-000093220000}"/>
    <cellStyle name="Normal 12 6 3 2" xfId="8853" xr:uid="{00000000-0005-0000-0000-000094220000}"/>
    <cellStyle name="Normal 12 6 3 3" xfId="8854" xr:uid="{00000000-0005-0000-0000-000095220000}"/>
    <cellStyle name="Normal 12 6 4" xfId="8855" xr:uid="{00000000-0005-0000-0000-000096220000}"/>
    <cellStyle name="Normal 12 6 5" xfId="8856" xr:uid="{00000000-0005-0000-0000-000097220000}"/>
    <cellStyle name="Normal 12 60" xfId="8857" xr:uid="{00000000-0005-0000-0000-000098220000}"/>
    <cellStyle name="Normal 12 60 2" xfId="8858" xr:uid="{00000000-0005-0000-0000-000099220000}"/>
    <cellStyle name="Normal 12 60 2 2" xfId="8859" xr:uid="{00000000-0005-0000-0000-00009A220000}"/>
    <cellStyle name="Normal 12 60 2 3" xfId="8860" xr:uid="{00000000-0005-0000-0000-00009B220000}"/>
    <cellStyle name="Normal 12 60 3" xfId="8861" xr:uid="{00000000-0005-0000-0000-00009C220000}"/>
    <cellStyle name="Normal 12 60 3 2" xfId="8862" xr:uid="{00000000-0005-0000-0000-00009D220000}"/>
    <cellStyle name="Normal 12 60 3 3" xfId="8863" xr:uid="{00000000-0005-0000-0000-00009E220000}"/>
    <cellStyle name="Normal 12 60 4" xfId="8864" xr:uid="{00000000-0005-0000-0000-00009F220000}"/>
    <cellStyle name="Normal 12 60 5" xfId="8865" xr:uid="{00000000-0005-0000-0000-0000A0220000}"/>
    <cellStyle name="Normal 12 61" xfId="8866" xr:uid="{00000000-0005-0000-0000-0000A1220000}"/>
    <cellStyle name="Normal 12 61 2" xfId="8867" xr:uid="{00000000-0005-0000-0000-0000A2220000}"/>
    <cellStyle name="Normal 12 61 2 2" xfId="8868" xr:uid="{00000000-0005-0000-0000-0000A3220000}"/>
    <cellStyle name="Normal 12 61 2 3" xfId="8869" xr:uid="{00000000-0005-0000-0000-0000A4220000}"/>
    <cellStyle name="Normal 12 61 3" xfId="8870" xr:uid="{00000000-0005-0000-0000-0000A5220000}"/>
    <cellStyle name="Normal 12 61 3 2" xfId="8871" xr:uid="{00000000-0005-0000-0000-0000A6220000}"/>
    <cellStyle name="Normal 12 61 3 3" xfId="8872" xr:uid="{00000000-0005-0000-0000-0000A7220000}"/>
    <cellStyle name="Normal 12 61 4" xfId="8873" xr:uid="{00000000-0005-0000-0000-0000A8220000}"/>
    <cellStyle name="Normal 12 61 5" xfId="8874" xr:uid="{00000000-0005-0000-0000-0000A9220000}"/>
    <cellStyle name="Normal 12 62" xfId="8875" xr:uid="{00000000-0005-0000-0000-0000AA220000}"/>
    <cellStyle name="Normal 12 62 2" xfId="8876" xr:uid="{00000000-0005-0000-0000-0000AB220000}"/>
    <cellStyle name="Normal 12 62 2 2" xfId="8877" xr:uid="{00000000-0005-0000-0000-0000AC220000}"/>
    <cellStyle name="Normal 12 62 2 3" xfId="8878" xr:uid="{00000000-0005-0000-0000-0000AD220000}"/>
    <cellStyle name="Normal 12 62 3" xfId="8879" xr:uid="{00000000-0005-0000-0000-0000AE220000}"/>
    <cellStyle name="Normal 12 62 3 2" xfId="8880" xr:uid="{00000000-0005-0000-0000-0000AF220000}"/>
    <cellStyle name="Normal 12 62 3 3" xfId="8881" xr:uid="{00000000-0005-0000-0000-0000B0220000}"/>
    <cellStyle name="Normal 12 62 4" xfId="8882" xr:uid="{00000000-0005-0000-0000-0000B1220000}"/>
    <cellStyle name="Normal 12 62 5" xfId="8883" xr:uid="{00000000-0005-0000-0000-0000B2220000}"/>
    <cellStyle name="Normal 12 63" xfId="8884" xr:uid="{00000000-0005-0000-0000-0000B3220000}"/>
    <cellStyle name="Normal 12 63 2" xfId="8885" xr:uid="{00000000-0005-0000-0000-0000B4220000}"/>
    <cellStyle name="Normal 12 63 2 2" xfId="8886" xr:uid="{00000000-0005-0000-0000-0000B5220000}"/>
    <cellStyle name="Normal 12 63 2 3" xfId="8887" xr:uid="{00000000-0005-0000-0000-0000B6220000}"/>
    <cellStyle name="Normal 12 63 3" xfId="8888" xr:uid="{00000000-0005-0000-0000-0000B7220000}"/>
    <cellStyle name="Normal 12 63 3 2" xfId="8889" xr:uid="{00000000-0005-0000-0000-0000B8220000}"/>
    <cellStyle name="Normal 12 63 3 3" xfId="8890" xr:uid="{00000000-0005-0000-0000-0000B9220000}"/>
    <cellStyle name="Normal 12 63 4" xfId="8891" xr:uid="{00000000-0005-0000-0000-0000BA220000}"/>
    <cellStyle name="Normal 12 63 5" xfId="8892" xr:uid="{00000000-0005-0000-0000-0000BB220000}"/>
    <cellStyle name="Normal 12 64" xfId="8893" xr:uid="{00000000-0005-0000-0000-0000BC220000}"/>
    <cellStyle name="Normal 12 64 2" xfId="8894" xr:uid="{00000000-0005-0000-0000-0000BD220000}"/>
    <cellStyle name="Normal 12 64 2 2" xfId="8895" xr:uid="{00000000-0005-0000-0000-0000BE220000}"/>
    <cellStyle name="Normal 12 64 2 3" xfId="8896" xr:uid="{00000000-0005-0000-0000-0000BF220000}"/>
    <cellStyle name="Normal 12 64 3" xfId="8897" xr:uid="{00000000-0005-0000-0000-0000C0220000}"/>
    <cellStyle name="Normal 12 64 3 2" xfId="8898" xr:uid="{00000000-0005-0000-0000-0000C1220000}"/>
    <cellStyle name="Normal 12 64 3 3" xfId="8899" xr:uid="{00000000-0005-0000-0000-0000C2220000}"/>
    <cellStyle name="Normal 12 64 4" xfId="8900" xr:uid="{00000000-0005-0000-0000-0000C3220000}"/>
    <cellStyle name="Normal 12 64 5" xfId="8901" xr:uid="{00000000-0005-0000-0000-0000C4220000}"/>
    <cellStyle name="Normal 12 65" xfId="8902" xr:uid="{00000000-0005-0000-0000-0000C5220000}"/>
    <cellStyle name="Normal 12 65 2" xfId="8903" xr:uid="{00000000-0005-0000-0000-0000C6220000}"/>
    <cellStyle name="Normal 12 65 2 2" xfId="8904" xr:uid="{00000000-0005-0000-0000-0000C7220000}"/>
    <cellStyle name="Normal 12 65 2 3" xfId="8905" xr:uid="{00000000-0005-0000-0000-0000C8220000}"/>
    <cellStyle name="Normal 12 65 3" xfId="8906" xr:uid="{00000000-0005-0000-0000-0000C9220000}"/>
    <cellStyle name="Normal 12 65 3 2" xfId="8907" xr:uid="{00000000-0005-0000-0000-0000CA220000}"/>
    <cellStyle name="Normal 12 65 3 3" xfId="8908" xr:uid="{00000000-0005-0000-0000-0000CB220000}"/>
    <cellStyle name="Normal 12 65 4" xfId="8909" xr:uid="{00000000-0005-0000-0000-0000CC220000}"/>
    <cellStyle name="Normal 12 65 5" xfId="8910" xr:uid="{00000000-0005-0000-0000-0000CD220000}"/>
    <cellStyle name="Normal 12 66" xfId="8911" xr:uid="{00000000-0005-0000-0000-0000CE220000}"/>
    <cellStyle name="Normal 12 66 2" xfId="8912" xr:uid="{00000000-0005-0000-0000-0000CF220000}"/>
    <cellStyle name="Normal 12 66 2 2" xfId="8913" xr:uid="{00000000-0005-0000-0000-0000D0220000}"/>
    <cellStyle name="Normal 12 66 2 3" xfId="8914" xr:uid="{00000000-0005-0000-0000-0000D1220000}"/>
    <cellStyle name="Normal 12 66 3" xfId="8915" xr:uid="{00000000-0005-0000-0000-0000D2220000}"/>
    <cellStyle name="Normal 12 66 3 2" xfId="8916" xr:uid="{00000000-0005-0000-0000-0000D3220000}"/>
    <cellStyle name="Normal 12 66 3 3" xfId="8917" xr:uid="{00000000-0005-0000-0000-0000D4220000}"/>
    <cellStyle name="Normal 12 66 4" xfId="8918" xr:uid="{00000000-0005-0000-0000-0000D5220000}"/>
    <cellStyle name="Normal 12 66 5" xfId="8919" xr:uid="{00000000-0005-0000-0000-0000D6220000}"/>
    <cellStyle name="Normal 12 67" xfId="8920" xr:uid="{00000000-0005-0000-0000-0000D7220000}"/>
    <cellStyle name="Normal 12 67 2" xfId="8921" xr:uid="{00000000-0005-0000-0000-0000D8220000}"/>
    <cellStyle name="Normal 12 67 2 2" xfId="8922" xr:uid="{00000000-0005-0000-0000-0000D9220000}"/>
    <cellStyle name="Normal 12 67 2 3" xfId="8923" xr:uid="{00000000-0005-0000-0000-0000DA220000}"/>
    <cellStyle name="Normal 12 67 3" xfId="8924" xr:uid="{00000000-0005-0000-0000-0000DB220000}"/>
    <cellStyle name="Normal 12 67 3 2" xfId="8925" xr:uid="{00000000-0005-0000-0000-0000DC220000}"/>
    <cellStyle name="Normal 12 67 3 3" xfId="8926" xr:uid="{00000000-0005-0000-0000-0000DD220000}"/>
    <cellStyle name="Normal 12 67 4" xfId="8927" xr:uid="{00000000-0005-0000-0000-0000DE220000}"/>
    <cellStyle name="Normal 12 67 5" xfId="8928" xr:uid="{00000000-0005-0000-0000-0000DF220000}"/>
    <cellStyle name="Normal 12 68" xfId="8929" xr:uid="{00000000-0005-0000-0000-0000E0220000}"/>
    <cellStyle name="Normal 12 68 2" xfId="8930" xr:uid="{00000000-0005-0000-0000-0000E1220000}"/>
    <cellStyle name="Normal 12 68 2 2" xfId="8931" xr:uid="{00000000-0005-0000-0000-0000E2220000}"/>
    <cellStyle name="Normal 12 68 2 3" xfId="8932" xr:uid="{00000000-0005-0000-0000-0000E3220000}"/>
    <cellStyle name="Normal 12 68 3" xfId="8933" xr:uid="{00000000-0005-0000-0000-0000E4220000}"/>
    <cellStyle name="Normal 12 68 3 2" xfId="8934" xr:uid="{00000000-0005-0000-0000-0000E5220000}"/>
    <cellStyle name="Normal 12 68 3 3" xfId="8935" xr:uid="{00000000-0005-0000-0000-0000E6220000}"/>
    <cellStyle name="Normal 12 68 4" xfId="8936" xr:uid="{00000000-0005-0000-0000-0000E7220000}"/>
    <cellStyle name="Normal 12 68 5" xfId="8937" xr:uid="{00000000-0005-0000-0000-0000E8220000}"/>
    <cellStyle name="Normal 12 69" xfId="8938" xr:uid="{00000000-0005-0000-0000-0000E9220000}"/>
    <cellStyle name="Normal 12 69 2" xfId="8939" xr:uid="{00000000-0005-0000-0000-0000EA220000}"/>
    <cellStyle name="Normal 12 69 2 2" xfId="8940" xr:uid="{00000000-0005-0000-0000-0000EB220000}"/>
    <cellStyle name="Normal 12 69 2 3" xfId="8941" xr:uid="{00000000-0005-0000-0000-0000EC220000}"/>
    <cellStyle name="Normal 12 69 3" xfId="8942" xr:uid="{00000000-0005-0000-0000-0000ED220000}"/>
    <cellStyle name="Normal 12 69 3 2" xfId="8943" xr:uid="{00000000-0005-0000-0000-0000EE220000}"/>
    <cellStyle name="Normal 12 69 3 3" xfId="8944" xr:uid="{00000000-0005-0000-0000-0000EF220000}"/>
    <cellStyle name="Normal 12 69 4" xfId="8945" xr:uid="{00000000-0005-0000-0000-0000F0220000}"/>
    <cellStyle name="Normal 12 69 5" xfId="8946" xr:uid="{00000000-0005-0000-0000-0000F1220000}"/>
    <cellStyle name="Normal 12 7" xfId="8947" xr:uid="{00000000-0005-0000-0000-0000F2220000}"/>
    <cellStyle name="Normal 12 7 2" xfId="8948" xr:uid="{00000000-0005-0000-0000-0000F3220000}"/>
    <cellStyle name="Normal 12 7 2 2" xfId="8949" xr:uid="{00000000-0005-0000-0000-0000F4220000}"/>
    <cellStyle name="Normal 12 7 2 3" xfId="8950" xr:uid="{00000000-0005-0000-0000-0000F5220000}"/>
    <cellStyle name="Normal 12 7 3" xfId="8951" xr:uid="{00000000-0005-0000-0000-0000F6220000}"/>
    <cellStyle name="Normal 12 7 3 2" xfId="8952" xr:uid="{00000000-0005-0000-0000-0000F7220000}"/>
    <cellStyle name="Normal 12 7 3 3" xfId="8953" xr:uid="{00000000-0005-0000-0000-0000F8220000}"/>
    <cellStyle name="Normal 12 7 4" xfId="8954" xr:uid="{00000000-0005-0000-0000-0000F9220000}"/>
    <cellStyle name="Normal 12 7 5" xfId="8955" xr:uid="{00000000-0005-0000-0000-0000FA220000}"/>
    <cellStyle name="Normal 12 70" xfId="8956" xr:uid="{00000000-0005-0000-0000-0000FB220000}"/>
    <cellStyle name="Normal 12 70 2" xfId="8957" xr:uid="{00000000-0005-0000-0000-0000FC220000}"/>
    <cellStyle name="Normal 12 70 2 2" xfId="8958" xr:uid="{00000000-0005-0000-0000-0000FD220000}"/>
    <cellStyle name="Normal 12 70 2 3" xfId="8959" xr:uid="{00000000-0005-0000-0000-0000FE220000}"/>
    <cellStyle name="Normal 12 70 3" xfId="8960" xr:uid="{00000000-0005-0000-0000-0000FF220000}"/>
    <cellStyle name="Normal 12 70 3 2" xfId="8961" xr:uid="{00000000-0005-0000-0000-000000230000}"/>
    <cellStyle name="Normal 12 70 3 3" xfId="8962" xr:uid="{00000000-0005-0000-0000-000001230000}"/>
    <cellStyle name="Normal 12 70 4" xfId="8963" xr:uid="{00000000-0005-0000-0000-000002230000}"/>
    <cellStyle name="Normal 12 70 5" xfId="8964" xr:uid="{00000000-0005-0000-0000-000003230000}"/>
    <cellStyle name="Normal 12 71" xfId="8965" xr:uid="{00000000-0005-0000-0000-000004230000}"/>
    <cellStyle name="Normal 12 71 2" xfId="8966" xr:uid="{00000000-0005-0000-0000-000005230000}"/>
    <cellStyle name="Normal 12 71 2 2" xfId="8967" xr:uid="{00000000-0005-0000-0000-000006230000}"/>
    <cellStyle name="Normal 12 71 2 3" xfId="8968" xr:uid="{00000000-0005-0000-0000-000007230000}"/>
    <cellStyle name="Normal 12 71 3" xfId="8969" xr:uid="{00000000-0005-0000-0000-000008230000}"/>
    <cellStyle name="Normal 12 71 3 2" xfId="8970" xr:uid="{00000000-0005-0000-0000-000009230000}"/>
    <cellStyle name="Normal 12 71 3 3" xfId="8971" xr:uid="{00000000-0005-0000-0000-00000A230000}"/>
    <cellStyle name="Normal 12 71 4" xfId="8972" xr:uid="{00000000-0005-0000-0000-00000B230000}"/>
    <cellStyle name="Normal 12 71 5" xfId="8973" xr:uid="{00000000-0005-0000-0000-00000C230000}"/>
    <cellStyle name="Normal 12 72" xfId="8974" xr:uid="{00000000-0005-0000-0000-00000D230000}"/>
    <cellStyle name="Normal 12 72 2" xfId="8975" xr:uid="{00000000-0005-0000-0000-00000E230000}"/>
    <cellStyle name="Normal 12 72 2 2" xfId="8976" xr:uid="{00000000-0005-0000-0000-00000F230000}"/>
    <cellStyle name="Normal 12 72 2 3" xfId="8977" xr:uid="{00000000-0005-0000-0000-000010230000}"/>
    <cellStyle name="Normal 12 72 3" xfId="8978" xr:uid="{00000000-0005-0000-0000-000011230000}"/>
    <cellStyle name="Normal 12 72 3 2" xfId="8979" xr:uid="{00000000-0005-0000-0000-000012230000}"/>
    <cellStyle name="Normal 12 72 3 3" xfId="8980" xr:uid="{00000000-0005-0000-0000-000013230000}"/>
    <cellStyle name="Normal 12 72 4" xfId="8981" xr:uid="{00000000-0005-0000-0000-000014230000}"/>
    <cellStyle name="Normal 12 72 5" xfId="8982" xr:uid="{00000000-0005-0000-0000-000015230000}"/>
    <cellStyle name="Normal 12 73" xfId="8983" xr:uid="{00000000-0005-0000-0000-000016230000}"/>
    <cellStyle name="Normal 12 73 2" xfId="8984" xr:uid="{00000000-0005-0000-0000-000017230000}"/>
    <cellStyle name="Normal 12 73 2 2" xfId="8985" xr:uid="{00000000-0005-0000-0000-000018230000}"/>
    <cellStyle name="Normal 12 73 2 3" xfId="8986" xr:uid="{00000000-0005-0000-0000-000019230000}"/>
    <cellStyle name="Normal 12 73 3" xfId="8987" xr:uid="{00000000-0005-0000-0000-00001A230000}"/>
    <cellStyle name="Normal 12 73 3 2" xfId="8988" xr:uid="{00000000-0005-0000-0000-00001B230000}"/>
    <cellStyle name="Normal 12 73 3 3" xfId="8989" xr:uid="{00000000-0005-0000-0000-00001C230000}"/>
    <cellStyle name="Normal 12 73 4" xfId="8990" xr:uid="{00000000-0005-0000-0000-00001D230000}"/>
    <cellStyle name="Normal 12 73 5" xfId="8991" xr:uid="{00000000-0005-0000-0000-00001E230000}"/>
    <cellStyle name="Normal 12 74" xfId="8992" xr:uid="{00000000-0005-0000-0000-00001F230000}"/>
    <cellStyle name="Normal 12 74 2" xfId="8993" xr:uid="{00000000-0005-0000-0000-000020230000}"/>
    <cellStyle name="Normal 12 74 2 2" xfId="8994" xr:uid="{00000000-0005-0000-0000-000021230000}"/>
    <cellStyle name="Normal 12 74 2 3" xfId="8995" xr:uid="{00000000-0005-0000-0000-000022230000}"/>
    <cellStyle name="Normal 12 74 3" xfId="8996" xr:uid="{00000000-0005-0000-0000-000023230000}"/>
    <cellStyle name="Normal 12 74 3 2" xfId="8997" xr:uid="{00000000-0005-0000-0000-000024230000}"/>
    <cellStyle name="Normal 12 74 3 3" xfId="8998" xr:uid="{00000000-0005-0000-0000-000025230000}"/>
    <cellStyle name="Normal 12 74 4" xfId="8999" xr:uid="{00000000-0005-0000-0000-000026230000}"/>
    <cellStyle name="Normal 12 74 5" xfId="9000" xr:uid="{00000000-0005-0000-0000-000027230000}"/>
    <cellStyle name="Normal 12 75" xfId="9001" xr:uid="{00000000-0005-0000-0000-000028230000}"/>
    <cellStyle name="Normal 12 75 2" xfId="9002" xr:uid="{00000000-0005-0000-0000-000029230000}"/>
    <cellStyle name="Normal 12 75 2 2" xfId="9003" xr:uid="{00000000-0005-0000-0000-00002A230000}"/>
    <cellStyle name="Normal 12 75 2 3" xfId="9004" xr:uid="{00000000-0005-0000-0000-00002B230000}"/>
    <cellStyle name="Normal 12 75 3" xfId="9005" xr:uid="{00000000-0005-0000-0000-00002C230000}"/>
    <cellStyle name="Normal 12 75 3 2" xfId="9006" xr:uid="{00000000-0005-0000-0000-00002D230000}"/>
    <cellStyle name="Normal 12 75 3 3" xfId="9007" xr:uid="{00000000-0005-0000-0000-00002E230000}"/>
    <cellStyle name="Normal 12 75 4" xfId="9008" xr:uid="{00000000-0005-0000-0000-00002F230000}"/>
    <cellStyle name="Normal 12 75 5" xfId="9009" xr:uid="{00000000-0005-0000-0000-000030230000}"/>
    <cellStyle name="Normal 12 76" xfId="9010" xr:uid="{00000000-0005-0000-0000-000031230000}"/>
    <cellStyle name="Normal 12 76 2" xfId="9011" xr:uid="{00000000-0005-0000-0000-000032230000}"/>
    <cellStyle name="Normal 12 76 2 2" xfId="9012" xr:uid="{00000000-0005-0000-0000-000033230000}"/>
    <cellStyle name="Normal 12 76 2 3" xfId="9013" xr:uid="{00000000-0005-0000-0000-000034230000}"/>
    <cellStyle name="Normal 12 76 3" xfId="9014" xr:uid="{00000000-0005-0000-0000-000035230000}"/>
    <cellStyle name="Normal 12 76 3 2" xfId="9015" xr:uid="{00000000-0005-0000-0000-000036230000}"/>
    <cellStyle name="Normal 12 76 3 3" xfId="9016" xr:uid="{00000000-0005-0000-0000-000037230000}"/>
    <cellStyle name="Normal 12 76 4" xfId="9017" xr:uid="{00000000-0005-0000-0000-000038230000}"/>
    <cellStyle name="Normal 12 76 5" xfId="9018" xr:uid="{00000000-0005-0000-0000-000039230000}"/>
    <cellStyle name="Normal 12 77" xfId="9019" xr:uid="{00000000-0005-0000-0000-00003A230000}"/>
    <cellStyle name="Normal 12 77 2" xfId="9020" xr:uid="{00000000-0005-0000-0000-00003B230000}"/>
    <cellStyle name="Normal 12 77 2 2" xfId="9021" xr:uid="{00000000-0005-0000-0000-00003C230000}"/>
    <cellStyle name="Normal 12 77 2 3" xfId="9022" xr:uid="{00000000-0005-0000-0000-00003D230000}"/>
    <cellStyle name="Normal 12 77 3" xfId="9023" xr:uid="{00000000-0005-0000-0000-00003E230000}"/>
    <cellStyle name="Normal 12 77 3 2" xfId="9024" xr:uid="{00000000-0005-0000-0000-00003F230000}"/>
    <cellStyle name="Normal 12 77 3 3" xfId="9025" xr:uid="{00000000-0005-0000-0000-000040230000}"/>
    <cellStyle name="Normal 12 77 4" xfId="9026" xr:uid="{00000000-0005-0000-0000-000041230000}"/>
    <cellStyle name="Normal 12 77 5" xfId="9027" xr:uid="{00000000-0005-0000-0000-000042230000}"/>
    <cellStyle name="Normal 12 78" xfId="9028" xr:uid="{00000000-0005-0000-0000-000043230000}"/>
    <cellStyle name="Normal 12 78 2" xfId="9029" xr:uid="{00000000-0005-0000-0000-000044230000}"/>
    <cellStyle name="Normal 12 78 2 2" xfId="9030" xr:uid="{00000000-0005-0000-0000-000045230000}"/>
    <cellStyle name="Normal 12 78 2 3" xfId="9031" xr:uid="{00000000-0005-0000-0000-000046230000}"/>
    <cellStyle name="Normal 12 78 3" xfId="9032" xr:uid="{00000000-0005-0000-0000-000047230000}"/>
    <cellStyle name="Normal 12 78 3 2" xfId="9033" xr:uid="{00000000-0005-0000-0000-000048230000}"/>
    <cellStyle name="Normal 12 78 3 3" xfId="9034" xr:uid="{00000000-0005-0000-0000-000049230000}"/>
    <cellStyle name="Normal 12 78 4" xfId="9035" xr:uid="{00000000-0005-0000-0000-00004A230000}"/>
    <cellStyle name="Normal 12 78 5" xfId="9036" xr:uid="{00000000-0005-0000-0000-00004B230000}"/>
    <cellStyle name="Normal 12 79" xfId="9037" xr:uid="{00000000-0005-0000-0000-00004C230000}"/>
    <cellStyle name="Normal 12 79 2" xfId="9038" xr:uid="{00000000-0005-0000-0000-00004D230000}"/>
    <cellStyle name="Normal 12 79 2 2" xfId="9039" xr:uid="{00000000-0005-0000-0000-00004E230000}"/>
    <cellStyle name="Normal 12 79 2 3" xfId="9040" xr:uid="{00000000-0005-0000-0000-00004F230000}"/>
    <cellStyle name="Normal 12 79 3" xfId="9041" xr:uid="{00000000-0005-0000-0000-000050230000}"/>
    <cellStyle name="Normal 12 79 3 2" xfId="9042" xr:uid="{00000000-0005-0000-0000-000051230000}"/>
    <cellStyle name="Normal 12 79 3 3" xfId="9043" xr:uid="{00000000-0005-0000-0000-000052230000}"/>
    <cellStyle name="Normal 12 79 4" xfId="9044" xr:uid="{00000000-0005-0000-0000-000053230000}"/>
    <cellStyle name="Normal 12 79 5" xfId="9045" xr:uid="{00000000-0005-0000-0000-000054230000}"/>
    <cellStyle name="Normal 12 8" xfId="9046" xr:uid="{00000000-0005-0000-0000-000055230000}"/>
    <cellStyle name="Normal 12 8 2" xfId="9047" xr:uid="{00000000-0005-0000-0000-000056230000}"/>
    <cellStyle name="Normal 12 8 2 2" xfId="9048" xr:uid="{00000000-0005-0000-0000-000057230000}"/>
    <cellStyle name="Normal 12 8 2 3" xfId="9049" xr:uid="{00000000-0005-0000-0000-000058230000}"/>
    <cellStyle name="Normal 12 8 3" xfId="9050" xr:uid="{00000000-0005-0000-0000-000059230000}"/>
    <cellStyle name="Normal 12 8 3 2" xfId="9051" xr:uid="{00000000-0005-0000-0000-00005A230000}"/>
    <cellStyle name="Normal 12 8 3 3" xfId="9052" xr:uid="{00000000-0005-0000-0000-00005B230000}"/>
    <cellStyle name="Normal 12 8 4" xfId="9053" xr:uid="{00000000-0005-0000-0000-00005C230000}"/>
    <cellStyle name="Normal 12 8 5" xfId="9054" xr:uid="{00000000-0005-0000-0000-00005D230000}"/>
    <cellStyle name="Normal 12 80" xfId="9055" xr:uid="{00000000-0005-0000-0000-00005E230000}"/>
    <cellStyle name="Normal 12 80 2" xfId="9056" xr:uid="{00000000-0005-0000-0000-00005F230000}"/>
    <cellStyle name="Normal 12 80 2 2" xfId="9057" xr:uid="{00000000-0005-0000-0000-000060230000}"/>
    <cellStyle name="Normal 12 80 2 3" xfId="9058" xr:uid="{00000000-0005-0000-0000-000061230000}"/>
    <cellStyle name="Normal 12 80 3" xfId="9059" xr:uid="{00000000-0005-0000-0000-000062230000}"/>
    <cellStyle name="Normal 12 80 3 2" xfId="9060" xr:uid="{00000000-0005-0000-0000-000063230000}"/>
    <cellStyle name="Normal 12 80 3 3" xfId="9061" xr:uid="{00000000-0005-0000-0000-000064230000}"/>
    <cellStyle name="Normal 12 80 4" xfId="9062" xr:uid="{00000000-0005-0000-0000-000065230000}"/>
    <cellStyle name="Normal 12 80 5" xfId="9063" xr:uid="{00000000-0005-0000-0000-000066230000}"/>
    <cellStyle name="Normal 12 81" xfId="9064" xr:uid="{00000000-0005-0000-0000-000067230000}"/>
    <cellStyle name="Normal 12 81 2" xfId="9065" xr:uid="{00000000-0005-0000-0000-000068230000}"/>
    <cellStyle name="Normal 12 81 2 2" xfId="9066" xr:uid="{00000000-0005-0000-0000-000069230000}"/>
    <cellStyle name="Normal 12 81 2 3" xfId="9067" xr:uid="{00000000-0005-0000-0000-00006A230000}"/>
    <cellStyle name="Normal 12 81 3" xfId="9068" xr:uid="{00000000-0005-0000-0000-00006B230000}"/>
    <cellStyle name="Normal 12 81 3 2" xfId="9069" xr:uid="{00000000-0005-0000-0000-00006C230000}"/>
    <cellStyle name="Normal 12 81 3 3" xfId="9070" xr:uid="{00000000-0005-0000-0000-00006D230000}"/>
    <cellStyle name="Normal 12 81 4" xfId="9071" xr:uid="{00000000-0005-0000-0000-00006E230000}"/>
    <cellStyle name="Normal 12 81 5" xfId="9072" xr:uid="{00000000-0005-0000-0000-00006F230000}"/>
    <cellStyle name="Normal 12 82" xfId="9073" xr:uid="{00000000-0005-0000-0000-000070230000}"/>
    <cellStyle name="Normal 12 82 2" xfId="9074" xr:uid="{00000000-0005-0000-0000-000071230000}"/>
    <cellStyle name="Normal 12 82 3" xfId="9075" xr:uid="{00000000-0005-0000-0000-000072230000}"/>
    <cellStyle name="Normal 12 83" xfId="9076" xr:uid="{00000000-0005-0000-0000-000073230000}"/>
    <cellStyle name="Normal 12 83 2" xfId="9077" xr:uid="{00000000-0005-0000-0000-000074230000}"/>
    <cellStyle name="Normal 12 83 3" xfId="9078" xr:uid="{00000000-0005-0000-0000-000075230000}"/>
    <cellStyle name="Normal 12 84" xfId="9079" xr:uid="{00000000-0005-0000-0000-000076230000}"/>
    <cellStyle name="Normal 12 84 2" xfId="9080" xr:uid="{00000000-0005-0000-0000-000077230000}"/>
    <cellStyle name="Normal 12 84 3" xfId="9081" xr:uid="{00000000-0005-0000-0000-000078230000}"/>
    <cellStyle name="Normal 12 85" xfId="9082" xr:uid="{00000000-0005-0000-0000-000079230000}"/>
    <cellStyle name="Normal 12 9" xfId="9083" xr:uid="{00000000-0005-0000-0000-00007A230000}"/>
    <cellStyle name="Normal 12 9 2" xfId="9084" xr:uid="{00000000-0005-0000-0000-00007B230000}"/>
    <cellStyle name="Normal 12 9 2 2" xfId="9085" xr:uid="{00000000-0005-0000-0000-00007C230000}"/>
    <cellStyle name="Normal 12 9 2 3" xfId="9086" xr:uid="{00000000-0005-0000-0000-00007D230000}"/>
    <cellStyle name="Normal 12 9 3" xfId="9087" xr:uid="{00000000-0005-0000-0000-00007E230000}"/>
    <cellStyle name="Normal 12 9 3 2" xfId="9088" xr:uid="{00000000-0005-0000-0000-00007F230000}"/>
    <cellStyle name="Normal 12 9 3 3" xfId="9089" xr:uid="{00000000-0005-0000-0000-000080230000}"/>
    <cellStyle name="Normal 12 9 4" xfId="9090" xr:uid="{00000000-0005-0000-0000-000081230000}"/>
    <cellStyle name="Normal 12 9 5" xfId="9091" xr:uid="{00000000-0005-0000-0000-000082230000}"/>
    <cellStyle name="Normal 13" xfId="9092" xr:uid="{00000000-0005-0000-0000-000083230000}"/>
    <cellStyle name="Normal 13 10" xfId="9093" xr:uid="{00000000-0005-0000-0000-000084230000}"/>
    <cellStyle name="Normal 13 10 2" xfId="9094" xr:uid="{00000000-0005-0000-0000-000085230000}"/>
    <cellStyle name="Normal 13 10 2 2" xfId="9095" xr:uid="{00000000-0005-0000-0000-000086230000}"/>
    <cellStyle name="Normal 13 10 2 3" xfId="9096" xr:uid="{00000000-0005-0000-0000-000087230000}"/>
    <cellStyle name="Normal 13 10 3" xfId="9097" xr:uid="{00000000-0005-0000-0000-000088230000}"/>
    <cellStyle name="Normal 13 10 3 2" xfId="9098" xr:uid="{00000000-0005-0000-0000-000089230000}"/>
    <cellStyle name="Normal 13 10 3 3" xfId="9099" xr:uid="{00000000-0005-0000-0000-00008A230000}"/>
    <cellStyle name="Normal 13 10 4" xfId="9100" xr:uid="{00000000-0005-0000-0000-00008B230000}"/>
    <cellStyle name="Normal 13 10 5" xfId="9101" xr:uid="{00000000-0005-0000-0000-00008C230000}"/>
    <cellStyle name="Normal 13 11" xfId="9102" xr:uid="{00000000-0005-0000-0000-00008D230000}"/>
    <cellStyle name="Normal 13 11 2" xfId="9103" xr:uid="{00000000-0005-0000-0000-00008E230000}"/>
    <cellStyle name="Normal 13 11 2 2" xfId="9104" xr:uid="{00000000-0005-0000-0000-00008F230000}"/>
    <cellStyle name="Normal 13 11 2 3" xfId="9105" xr:uid="{00000000-0005-0000-0000-000090230000}"/>
    <cellStyle name="Normal 13 11 3" xfId="9106" xr:uid="{00000000-0005-0000-0000-000091230000}"/>
    <cellStyle name="Normal 13 11 3 2" xfId="9107" xr:uid="{00000000-0005-0000-0000-000092230000}"/>
    <cellStyle name="Normal 13 11 3 3" xfId="9108" xr:uid="{00000000-0005-0000-0000-000093230000}"/>
    <cellStyle name="Normal 13 11 4" xfId="9109" xr:uid="{00000000-0005-0000-0000-000094230000}"/>
    <cellStyle name="Normal 13 11 5" xfId="9110" xr:uid="{00000000-0005-0000-0000-000095230000}"/>
    <cellStyle name="Normal 13 12" xfId="9111" xr:uid="{00000000-0005-0000-0000-000096230000}"/>
    <cellStyle name="Normal 13 12 2" xfId="9112" xr:uid="{00000000-0005-0000-0000-000097230000}"/>
    <cellStyle name="Normal 13 12 2 2" xfId="9113" xr:uid="{00000000-0005-0000-0000-000098230000}"/>
    <cellStyle name="Normal 13 12 2 3" xfId="9114" xr:uid="{00000000-0005-0000-0000-000099230000}"/>
    <cellStyle name="Normal 13 12 3" xfId="9115" xr:uid="{00000000-0005-0000-0000-00009A230000}"/>
    <cellStyle name="Normal 13 12 3 2" xfId="9116" xr:uid="{00000000-0005-0000-0000-00009B230000}"/>
    <cellStyle name="Normal 13 12 3 3" xfId="9117" xr:uid="{00000000-0005-0000-0000-00009C230000}"/>
    <cellStyle name="Normal 13 12 4" xfId="9118" xr:uid="{00000000-0005-0000-0000-00009D230000}"/>
    <cellStyle name="Normal 13 12 5" xfId="9119" xr:uid="{00000000-0005-0000-0000-00009E230000}"/>
    <cellStyle name="Normal 13 13" xfId="9120" xr:uid="{00000000-0005-0000-0000-00009F230000}"/>
    <cellStyle name="Normal 13 13 2" xfId="9121" xr:uid="{00000000-0005-0000-0000-0000A0230000}"/>
    <cellStyle name="Normal 13 13 2 2" xfId="9122" xr:uid="{00000000-0005-0000-0000-0000A1230000}"/>
    <cellStyle name="Normal 13 13 2 3" xfId="9123" xr:uid="{00000000-0005-0000-0000-0000A2230000}"/>
    <cellStyle name="Normal 13 13 3" xfId="9124" xr:uid="{00000000-0005-0000-0000-0000A3230000}"/>
    <cellStyle name="Normal 13 13 3 2" xfId="9125" xr:uid="{00000000-0005-0000-0000-0000A4230000}"/>
    <cellStyle name="Normal 13 13 3 3" xfId="9126" xr:uid="{00000000-0005-0000-0000-0000A5230000}"/>
    <cellStyle name="Normal 13 13 4" xfId="9127" xr:uid="{00000000-0005-0000-0000-0000A6230000}"/>
    <cellStyle name="Normal 13 13 5" xfId="9128" xr:uid="{00000000-0005-0000-0000-0000A7230000}"/>
    <cellStyle name="Normal 13 14" xfId="9129" xr:uid="{00000000-0005-0000-0000-0000A8230000}"/>
    <cellStyle name="Normal 13 14 2" xfId="9130" xr:uid="{00000000-0005-0000-0000-0000A9230000}"/>
    <cellStyle name="Normal 13 14 2 2" xfId="9131" xr:uid="{00000000-0005-0000-0000-0000AA230000}"/>
    <cellStyle name="Normal 13 14 2 3" xfId="9132" xr:uid="{00000000-0005-0000-0000-0000AB230000}"/>
    <cellStyle name="Normal 13 14 3" xfId="9133" xr:uid="{00000000-0005-0000-0000-0000AC230000}"/>
    <cellStyle name="Normal 13 14 3 2" xfId="9134" xr:uid="{00000000-0005-0000-0000-0000AD230000}"/>
    <cellStyle name="Normal 13 14 3 3" xfId="9135" xr:uid="{00000000-0005-0000-0000-0000AE230000}"/>
    <cellStyle name="Normal 13 14 4" xfId="9136" xr:uid="{00000000-0005-0000-0000-0000AF230000}"/>
    <cellStyle name="Normal 13 14 5" xfId="9137" xr:uid="{00000000-0005-0000-0000-0000B0230000}"/>
    <cellStyle name="Normal 13 15" xfId="9138" xr:uid="{00000000-0005-0000-0000-0000B1230000}"/>
    <cellStyle name="Normal 13 15 2" xfId="9139" xr:uid="{00000000-0005-0000-0000-0000B2230000}"/>
    <cellStyle name="Normal 13 15 2 2" xfId="9140" xr:uid="{00000000-0005-0000-0000-0000B3230000}"/>
    <cellStyle name="Normal 13 15 2 3" xfId="9141" xr:uid="{00000000-0005-0000-0000-0000B4230000}"/>
    <cellStyle name="Normal 13 15 3" xfId="9142" xr:uid="{00000000-0005-0000-0000-0000B5230000}"/>
    <cellStyle name="Normal 13 15 3 2" xfId="9143" xr:uid="{00000000-0005-0000-0000-0000B6230000}"/>
    <cellStyle name="Normal 13 15 3 3" xfId="9144" xr:uid="{00000000-0005-0000-0000-0000B7230000}"/>
    <cellStyle name="Normal 13 15 4" xfId="9145" xr:uid="{00000000-0005-0000-0000-0000B8230000}"/>
    <cellStyle name="Normal 13 15 5" xfId="9146" xr:uid="{00000000-0005-0000-0000-0000B9230000}"/>
    <cellStyle name="Normal 13 16" xfId="9147" xr:uid="{00000000-0005-0000-0000-0000BA230000}"/>
    <cellStyle name="Normal 13 16 2" xfId="9148" xr:uid="{00000000-0005-0000-0000-0000BB230000}"/>
    <cellStyle name="Normal 13 16 2 2" xfId="9149" xr:uid="{00000000-0005-0000-0000-0000BC230000}"/>
    <cellStyle name="Normal 13 16 2 3" xfId="9150" xr:uid="{00000000-0005-0000-0000-0000BD230000}"/>
    <cellStyle name="Normal 13 16 3" xfId="9151" xr:uid="{00000000-0005-0000-0000-0000BE230000}"/>
    <cellStyle name="Normal 13 16 3 2" xfId="9152" xr:uid="{00000000-0005-0000-0000-0000BF230000}"/>
    <cellStyle name="Normal 13 16 3 3" xfId="9153" xr:uid="{00000000-0005-0000-0000-0000C0230000}"/>
    <cellStyle name="Normal 13 16 4" xfId="9154" xr:uid="{00000000-0005-0000-0000-0000C1230000}"/>
    <cellStyle name="Normal 13 16 5" xfId="9155" xr:uid="{00000000-0005-0000-0000-0000C2230000}"/>
    <cellStyle name="Normal 13 17" xfId="9156" xr:uid="{00000000-0005-0000-0000-0000C3230000}"/>
    <cellStyle name="Normal 13 17 2" xfId="9157" xr:uid="{00000000-0005-0000-0000-0000C4230000}"/>
    <cellStyle name="Normal 13 17 2 2" xfId="9158" xr:uid="{00000000-0005-0000-0000-0000C5230000}"/>
    <cellStyle name="Normal 13 17 2 3" xfId="9159" xr:uid="{00000000-0005-0000-0000-0000C6230000}"/>
    <cellStyle name="Normal 13 17 3" xfId="9160" xr:uid="{00000000-0005-0000-0000-0000C7230000}"/>
    <cellStyle name="Normal 13 17 3 2" xfId="9161" xr:uid="{00000000-0005-0000-0000-0000C8230000}"/>
    <cellStyle name="Normal 13 17 3 3" xfId="9162" xr:uid="{00000000-0005-0000-0000-0000C9230000}"/>
    <cellStyle name="Normal 13 17 4" xfId="9163" xr:uid="{00000000-0005-0000-0000-0000CA230000}"/>
    <cellStyle name="Normal 13 17 5" xfId="9164" xr:uid="{00000000-0005-0000-0000-0000CB230000}"/>
    <cellStyle name="Normal 13 18" xfId="9165" xr:uid="{00000000-0005-0000-0000-0000CC230000}"/>
    <cellStyle name="Normal 13 18 2" xfId="9166" xr:uid="{00000000-0005-0000-0000-0000CD230000}"/>
    <cellStyle name="Normal 13 18 2 2" xfId="9167" xr:uid="{00000000-0005-0000-0000-0000CE230000}"/>
    <cellStyle name="Normal 13 18 2 3" xfId="9168" xr:uid="{00000000-0005-0000-0000-0000CF230000}"/>
    <cellStyle name="Normal 13 18 3" xfId="9169" xr:uid="{00000000-0005-0000-0000-0000D0230000}"/>
    <cellStyle name="Normal 13 18 3 2" xfId="9170" xr:uid="{00000000-0005-0000-0000-0000D1230000}"/>
    <cellStyle name="Normal 13 18 3 3" xfId="9171" xr:uid="{00000000-0005-0000-0000-0000D2230000}"/>
    <cellStyle name="Normal 13 18 4" xfId="9172" xr:uid="{00000000-0005-0000-0000-0000D3230000}"/>
    <cellStyle name="Normal 13 18 5" xfId="9173" xr:uid="{00000000-0005-0000-0000-0000D4230000}"/>
    <cellStyle name="Normal 13 19" xfId="9174" xr:uid="{00000000-0005-0000-0000-0000D5230000}"/>
    <cellStyle name="Normal 13 19 2" xfId="9175" xr:uid="{00000000-0005-0000-0000-0000D6230000}"/>
    <cellStyle name="Normal 13 19 2 2" xfId="9176" xr:uid="{00000000-0005-0000-0000-0000D7230000}"/>
    <cellStyle name="Normal 13 19 2 3" xfId="9177" xr:uid="{00000000-0005-0000-0000-0000D8230000}"/>
    <cellStyle name="Normal 13 19 3" xfId="9178" xr:uid="{00000000-0005-0000-0000-0000D9230000}"/>
    <cellStyle name="Normal 13 19 3 2" xfId="9179" xr:uid="{00000000-0005-0000-0000-0000DA230000}"/>
    <cellStyle name="Normal 13 19 3 3" xfId="9180" xr:uid="{00000000-0005-0000-0000-0000DB230000}"/>
    <cellStyle name="Normal 13 19 4" xfId="9181" xr:uid="{00000000-0005-0000-0000-0000DC230000}"/>
    <cellStyle name="Normal 13 19 5" xfId="9182" xr:uid="{00000000-0005-0000-0000-0000DD230000}"/>
    <cellStyle name="Normal 13 2" xfId="9183" xr:uid="{00000000-0005-0000-0000-0000DE230000}"/>
    <cellStyle name="Normal 13 2 2" xfId="9184" xr:uid="{00000000-0005-0000-0000-0000DF230000}"/>
    <cellStyle name="Normal 13 2 2 2" xfId="9185" xr:uid="{00000000-0005-0000-0000-0000E0230000}"/>
    <cellStyle name="Normal 13 2 2 3" xfId="9186" xr:uid="{00000000-0005-0000-0000-0000E1230000}"/>
    <cellStyle name="Normal 13 2 3" xfId="9187" xr:uid="{00000000-0005-0000-0000-0000E2230000}"/>
    <cellStyle name="Normal 13 2 3 2" xfId="9188" xr:uid="{00000000-0005-0000-0000-0000E3230000}"/>
    <cellStyle name="Normal 13 2 3 3" xfId="9189" xr:uid="{00000000-0005-0000-0000-0000E4230000}"/>
    <cellStyle name="Normal 13 2 4" xfId="9190" xr:uid="{00000000-0005-0000-0000-0000E5230000}"/>
    <cellStyle name="Normal 13 2 5" xfId="9191" xr:uid="{00000000-0005-0000-0000-0000E6230000}"/>
    <cellStyle name="Normal 13 20" xfId="9192" xr:uid="{00000000-0005-0000-0000-0000E7230000}"/>
    <cellStyle name="Normal 13 20 2" xfId="9193" xr:uid="{00000000-0005-0000-0000-0000E8230000}"/>
    <cellStyle name="Normal 13 20 2 2" xfId="9194" xr:uid="{00000000-0005-0000-0000-0000E9230000}"/>
    <cellStyle name="Normal 13 20 2 3" xfId="9195" xr:uid="{00000000-0005-0000-0000-0000EA230000}"/>
    <cellStyle name="Normal 13 20 3" xfId="9196" xr:uid="{00000000-0005-0000-0000-0000EB230000}"/>
    <cellStyle name="Normal 13 20 3 2" xfId="9197" xr:uid="{00000000-0005-0000-0000-0000EC230000}"/>
    <cellStyle name="Normal 13 20 3 3" xfId="9198" xr:uid="{00000000-0005-0000-0000-0000ED230000}"/>
    <cellStyle name="Normal 13 20 4" xfId="9199" xr:uid="{00000000-0005-0000-0000-0000EE230000}"/>
    <cellStyle name="Normal 13 20 5" xfId="9200" xr:uid="{00000000-0005-0000-0000-0000EF230000}"/>
    <cellStyle name="Normal 13 21" xfId="9201" xr:uid="{00000000-0005-0000-0000-0000F0230000}"/>
    <cellStyle name="Normal 13 21 2" xfId="9202" xr:uid="{00000000-0005-0000-0000-0000F1230000}"/>
    <cellStyle name="Normal 13 21 2 2" xfId="9203" xr:uid="{00000000-0005-0000-0000-0000F2230000}"/>
    <cellStyle name="Normal 13 21 2 3" xfId="9204" xr:uid="{00000000-0005-0000-0000-0000F3230000}"/>
    <cellStyle name="Normal 13 21 3" xfId="9205" xr:uid="{00000000-0005-0000-0000-0000F4230000}"/>
    <cellStyle name="Normal 13 21 3 2" xfId="9206" xr:uid="{00000000-0005-0000-0000-0000F5230000}"/>
    <cellStyle name="Normal 13 21 3 3" xfId="9207" xr:uid="{00000000-0005-0000-0000-0000F6230000}"/>
    <cellStyle name="Normal 13 21 4" xfId="9208" xr:uid="{00000000-0005-0000-0000-0000F7230000}"/>
    <cellStyle name="Normal 13 21 5" xfId="9209" xr:uid="{00000000-0005-0000-0000-0000F8230000}"/>
    <cellStyle name="Normal 13 22" xfId="9210" xr:uid="{00000000-0005-0000-0000-0000F9230000}"/>
    <cellStyle name="Normal 13 22 2" xfId="9211" xr:uid="{00000000-0005-0000-0000-0000FA230000}"/>
    <cellStyle name="Normal 13 22 2 2" xfId="9212" xr:uid="{00000000-0005-0000-0000-0000FB230000}"/>
    <cellStyle name="Normal 13 22 2 3" xfId="9213" xr:uid="{00000000-0005-0000-0000-0000FC230000}"/>
    <cellStyle name="Normal 13 22 3" xfId="9214" xr:uid="{00000000-0005-0000-0000-0000FD230000}"/>
    <cellStyle name="Normal 13 22 3 2" xfId="9215" xr:uid="{00000000-0005-0000-0000-0000FE230000}"/>
    <cellStyle name="Normal 13 22 3 3" xfId="9216" xr:uid="{00000000-0005-0000-0000-0000FF230000}"/>
    <cellStyle name="Normal 13 22 4" xfId="9217" xr:uid="{00000000-0005-0000-0000-000000240000}"/>
    <cellStyle name="Normal 13 22 5" xfId="9218" xr:uid="{00000000-0005-0000-0000-000001240000}"/>
    <cellStyle name="Normal 13 23" xfId="9219" xr:uid="{00000000-0005-0000-0000-000002240000}"/>
    <cellStyle name="Normal 13 23 2" xfId="9220" xr:uid="{00000000-0005-0000-0000-000003240000}"/>
    <cellStyle name="Normal 13 23 2 2" xfId="9221" xr:uid="{00000000-0005-0000-0000-000004240000}"/>
    <cellStyle name="Normal 13 23 2 3" xfId="9222" xr:uid="{00000000-0005-0000-0000-000005240000}"/>
    <cellStyle name="Normal 13 23 3" xfId="9223" xr:uid="{00000000-0005-0000-0000-000006240000}"/>
    <cellStyle name="Normal 13 23 3 2" xfId="9224" xr:uid="{00000000-0005-0000-0000-000007240000}"/>
    <cellStyle name="Normal 13 23 3 3" xfId="9225" xr:uid="{00000000-0005-0000-0000-000008240000}"/>
    <cellStyle name="Normal 13 23 4" xfId="9226" xr:uid="{00000000-0005-0000-0000-000009240000}"/>
    <cellStyle name="Normal 13 23 5" xfId="9227" xr:uid="{00000000-0005-0000-0000-00000A240000}"/>
    <cellStyle name="Normal 13 24" xfId="9228" xr:uid="{00000000-0005-0000-0000-00000B240000}"/>
    <cellStyle name="Normal 13 24 2" xfId="9229" xr:uid="{00000000-0005-0000-0000-00000C240000}"/>
    <cellStyle name="Normal 13 24 2 2" xfId="9230" xr:uid="{00000000-0005-0000-0000-00000D240000}"/>
    <cellStyle name="Normal 13 24 2 3" xfId="9231" xr:uid="{00000000-0005-0000-0000-00000E240000}"/>
    <cellStyle name="Normal 13 24 3" xfId="9232" xr:uid="{00000000-0005-0000-0000-00000F240000}"/>
    <cellStyle name="Normal 13 24 3 2" xfId="9233" xr:uid="{00000000-0005-0000-0000-000010240000}"/>
    <cellStyle name="Normal 13 24 3 3" xfId="9234" xr:uid="{00000000-0005-0000-0000-000011240000}"/>
    <cellStyle name="Normal 13 24 4" xfId="9235" xr:uid="{00000000-0005-0000-0000-000012240000}"/>
    <cellStyle name="Normal 13 24 5" xfId="9236" xr:uid="{00000000-0005-0000-0000-000013240000}"/>
    <cellStyle name="Normal 13 25" xfId="9237" xr:uid="{00000000-0005-0000-0000-000014240000}"/>
    <cellStyle name="Normal 13 25 2" xfId="9238" xr:uid="{00000000-0005-0000-0000-000015240000}"/>
    <cellStyle name="Normal 13 25 2 2" xfId="9239" xr:uid="{00000000-0005-0000-0000-000016240000}"/>
    <cellStyle name="Normal 13 25 2 3" xfId="9240" xr:uid="{00000000-0005-0000-0000-000017240000}"/>
    <cellStyle name="Normal 13 25 3" xfId="9241" xr:uid="{00000000-0005-0000-0000-000018240000}"/>
    <cellStyle name="Normal 13 25 3 2" xfId="9242" xr:uid="{00000000-0005-0000-0000-000019240000}"/>
    <cellStyle name="Normal 13 25 3 3" xfId="9243" xr:uid="{00000000-0005-0000-0000-00001A240000}"/>
    <cellStyle name="Normal 13 25 4" xfId="9244" xr:uid="{00000000-0005-0000-0000-00001B240000}"/>
    <cellStyle name="Normal 13 25 5" xfId="9245" xr:uid="{00000000-0005-0000-0000-00001C240000}"/>
    <cellStyle name="Normal 13 26" xfId="9246" xr:uid="{00000000-0005-0000-0000-00001D240000}"/>
    <cellStyle name="Normal 13 26 2" xfId="9247" xr:uid="{00000000-0005-0000-0000-00001E240000}"/>
    <cellStyle name="Normal 13 26 2 2" xfId="9248" xr:uid="{00000000-0005-0000-0000-00001F240000}"/>
    <cellStyle name="Normal 13 26 2 3" xfId="9249" xr:uid="{00000000-0005-0000-0000-000020240000}"/>
    <cellStyle name="Normal 13 26 3" xfId="9250" xr:uid="{00000000-0005-0000-0000-000021240000}"/>
    <cellStyle name="Normal 13 26 3 2" xfId="9251" xr:uid="{00000000-0005-0000-0000-000022240000}"/>
    <cellStyle name="Normal 13 26 3 3" xfId="9252" xr:uid="{00000000-0005-0000-0000-000023240000}"/>
    <cellStyle name="Normal 13 26 4" xfId="9253" xr:uid="{00000000-0005-0000-0000-000024240000}"/>
    <cellStyle name="Normal 13 26 5" xfId="9254" xr:uid="{00000000-0005-0000-0000-000025240000}"/>
    <cellStyle name="Normal 13 27" xfId="9255" xr:uid="{00000000-0005-0000-0000-000026240000}"/>
    <cellStyle name="Normal 13 27 2" xfId="9256" xr:uid="{00000000-0005-0000-0000-000027240000}"/>
    <cellStyle name="Normal 13 27 2 2" xfId="9257" xr:uid="{00000000-0005-0000-0000-000028240000}"/>
    <cellStyle name="Normal 13 27 2 3" xfId="9258" xr:uid="{00000000-0005-0000-0000-000029240000}"/>
    <cellStyle name="Normal 13 27 3" xfId="9259" xr:uid="{00000000-0005-0000-0000-00002A240000}"/>
    <cellStyle name="Normal 13 27 3 2" xfId="9260" xr:uid="{00000000-0005-0000-0000-00002B240000}"/>
    <cellStyle name="Normal 13 27 3 3" xfId="9261" xr:uid="{00000000-0005-0000-0000-00002C240000}"/>
    <cellStyle name="Normal 13 27 4" xfId="9262" xr:uid="{00000000-0005-0000-0000-00002D240000}"/>
    <cellStyle name="Normal 13 27 5" xfId="9263" xr:uid="{00000000-0005-0000-0000-00002E240000}"/>
    <cellStyle name="Normal 13 28" xfId="9264" xr:uid="{00000000-0005-0000-0000-00002F240000}"/>
    <cellStyle name="Normal 13 28 2" xfId="9265" xr:uid="{00000000-0005-0000-0000-000030240000}"/>
    <cellStyle name="Normal 13 28 2 2" xfId="9266" xr:uid="{00000000-0005-0000-0000-000031240000}"/>
    <cellStyle name="Normal 13 28 2 3" xfId="9267" xr:uid="{00000000-0005-0000-0000-000032240000}"/>
    <cellStyle name="Normal 13 28 3" xfId="9268" xr:uid="{00000000-0005-0000-0000-000033240000}"/>
    <cellStyle name="Normal 13 28 3 2" xfId="9269" xr:uid="{00000000-0005-0000-0000-000034240000}"/>
    <cellStyle name="Normal 13 28 3 3" xfId="9270" xr:uid="{00000000-0005-0000-0000-000035240000}"/>
    <cellStyle name="Normal 13 28 4" xfId="9271" xr:uid="{00000000-0005-0000-0000-000036240000}"/>
    <cellStyle name="Normal 13 28 5" xfId="9272" xr:uid="{00000000-0005-0000-0000-000037240000}"/>
    <cellStyle name="Normal 13 29" xfId="9273" xr:uid="{00000000-0005-0000-0000-000038240000}"/>
    <cellStyle name="Normal 13 29 2" xfId="9274" xr:uid="{00000000-0005-0000-0000-000039240000}"/>
    <cellStyle name="Normal 13 29 2 2" xfId="9275" xr:uid="{00000000-0005-0000-0000-00003A240000}"/>
    <cellStyle name="Normal 13 29 2 3" xfId="9276" xr:uid="{00000000-0005-0000-0000-00003B240000}"/>
    <cellStyle name="Normal 13 29 3" xfId="9277" xr:uid="{00000000-0005-0000-0000-00003C240000}"/>
    <cellStyle name="Normal 13 29 3 2" xfId="9278" xr:uid="{00000000-0005-0000-0000-00003D240000}"/>
    <cellStyle name="Normal 13 29 3 3" xfId="9279" xr:uid="{00000000-0005-0000-0000-00003E240000}"/>
    <cellStyle name="Normal 13 29 4" xfId="9280" xr:uid="{00000000-0005-0000-0000-00003F240000}"/>
    <cellStyle name="Normal 13 29 5" xfId="9281" xr:uid="{00000000-0005-0000-0000-000040240000}"/>
    <cellStyle name="Normal 13 3" xfId="9282" xr:uid="{00000000-0005-0000-0000-000041240000}"/>
    <cellStyle name="Normal 13 3 2" xfId="9283" xr:uid="{00000000-0005-0000-0000-000042240000}"/>
    <cellStyle name="Normal 13 3 2 2" xfId="9284" xr:uid="{00000000-0005-0000-0000-000043240000}"/>
    <cellStyle name="Normal 13 3 2 3" xfId="9285" xr:uid="{00000000-0005-0000-0000-000044240000}"/>
    <cellStyle name="Normal 13 3 3" xfId="9286" xr:uid="{00000000-0005-0000-0000-000045240000}"/>
    <cellStyle name="Normal 13 3 3 2" xfId="9287" xr:uid="{00000000-0005-0000-0000-000046240000}"/>
    <cellStyle name="Normal 13 3 3 3" xfId="9288" xr:uid="{00000000-0005-0000-0000-000047240000}"/>
    <cellStyle name="Normal 13 3 4" xfId="9289" xr:uid="{00000000-0005-0000-0000-000048240000}"/>
    <cellStyle name="Normal 13 3 5" xfId="9290" xr:uid="{00000000-0005-0000-0000-000049240000}"/>
    <cellStyle name="Normal 13 30" xfId="9291" xr:uid="{00000000-0005-0000-0000-00004A240000}"/>
    <cellStyle name="Normal 13 30 2" xfId="9292" xr:uid="{00000000-0005-0000-0000-00004B240000}"/>
    <cellStyle name="Normal 13 30 2 2" xfId="9293" xr:uid="{00000000-0005-0000-0000-00004C240000}"/>
    <cellStyle name="Normal 13 30 2 3" xfId="9294" xr:uid="{00000000-0005-0000-0000-00004D240000}"/>
    <cellStyle name="Normal 13 30 3" xfId="9295" xr:uid="{00000000-0005-0000-0000-00004E240000}"/>
    <cellStyle name="Normal 13 30 3 2" xfId="9296" xr:uid="{00000000-0005-0000-0000-00004F240000}"/>
    <cellStyle name="Normal 13 30 3 3" xfId="9297" xr:uid="{00000000-0005-0000-0000-000050240000}"/>
    <cellStyle name="Normal 13 30 4" xfId="9298" xr:uid="{00000000-0005-0000-0000-000051240000}"/>
    <cellStyle name="Normal 13 30 5" xfId="9299" xr:uid="{00000000-0005-0000-0000-000052240000}"/>
    <cellStyle name="Normal 13 31" xfId="9300" xr:uid="{00000000-0005-0000-0000-000053240000}"/>
    <cellStyle name="Normal 13 31 2" xfId="9301" xr:uid="{00000000-0005-0000-0000-000054240000}"/>
    <cellStyle name="Normal 13 31 2 2" xfId="9302" xr:uid="{00000000-0005-0000-0000-000055240000}"/>
    <cellStyle name="Normal 13 31 2 3" xfId="9303" xr:uid="{00000000-0005-0000-0000-000056240000}"/>
    <cellStyle name="Normal 13 31 3" xfId="9304" xr:uid="{00000000-0005-0000-0000-000057240000}"/>
    <cellStyle name="Normal 13 31 3 2" xfId="9305" xr:uid="{00000000-0005-0000-0000-000058240000}"/>
    <cellStyle name="Normal 13 31 3 3" xfId="9306" xr:uid="{00000000-0005-0000-0000-000059240000}"/>
    <cellStyle name="Normal 13 31 4" xfId="9307" xr:uid="{00000000-0005-0000-0000-00005A240000}"/>
    <cellStyle name="Normal 13 31 5" xfId="9308" xr:uid="{00000000-0005-0000-0000-00005B240000}"/>
    <cellStyle name="Normal 13 32" xfId="9309" xr:uid="{00000000-0005-0000-0000-00005C240000}"/>
    <cellStyle name="Normal 13 32 2" xfId="9310" xr:uid="{00000000-0005-0000-0000-00005D240000}"/>
    <cellStyle name="Normal 13 32 2 2" xfId="9311" xr:uid="{00000000-0005-0000-0000-00005E240000}"/>
    <cellStyle name="Normal 13 32 2 3" xfId="9312" xr:uid="{00000000-0005-0000-0000-00005F240000}"/>
    <cellStyle name="Normal 13 32 3" xfId="9313" xr:uid="{00000000-0005-0000-0000-000060240000}"/>
    <cellStyle name="Normal 13 32 3 2" xfId="9314" xr:uid="{00000000-0005-0000-0000-000061240000}"/>
    <cellStyle name="Normal 13 32 3 3" xfId="9315" xr:uid="{00000000-0005-0000-0000-000062240000}"/>
    <cellStyle name="Normal 13 32 4" xfId="9316" xr:uid="{00000000-0005-0000-0000-000063240000}"/>
    <cellStyle name="Normal 13 32 5" xfId="9317" xr:uid="{00000000-0005-0000-0000-000064240000}"/>
    <cellStyle name="Normal 13 33" xfId="9318" xr:uid="{00000000-0005-0000-0000-000065240000}"/>
    <cellStyle name="Normal 13 33 2" xfId="9319" xr:uid="{00000000-0005-0000-0000-000066240000}"/>
    <cellStyle name="Normal 13 33 2 2" xfId="9320" xr:uid="{00000000-0005-0000-0000-000067240000}"/>
    <cellStyle name="Normal 13 33 2 3" xfId="9321" xr:uid="{00000000-0005-0000-0000-000068240000}"/>
    <cellStyle name="Normal 13 33 3" xfId="9322" xr:uid="{00000000-0005-0000-0000-000069240000}"/>
    <cellStyle name="Normal 13 33 3 2" xfId="9323" xr:uid="{00000000-0005-0000-0000-00006A240000}"/>
    <cellStyle name="Normal 13 33 3 3" xfId="9324" xr:uid="{00000000-0005-0000-0000-00006B240000}"/>
    <cellStyle name="Normal 13 33 4" xfId="9325" xr:uid="{00000000-0005-0000-0000-00006C240000}"/>
    <cellStyle name="Normal 13 33 5" xfId="9326" xr:uid="{00000000-0005-0000-0000-00006D240000}"/>
    <cellStyle name="Normal 13 34" xfId="9327" xr:uid="{00000000-0005-0000-0000-00006E240000}"/>
    <cellStyle name="Normal 13 34 2" xfId="9328" xr:uid="{00000000-0005-0000-0000-00006F240000}"/>
    <cellStyle name="Normal 13 34 2 2" xfId="9329" xr:uid="{00000000-0005-0000-0000-000070240000}"/>
    <cellStyle name="Normal 13 34 2 3" xfId="9330" xr:uid="{00000000-0005-0000-0000-000071240000}"/>
    <cellStyle name="Normal 13 34 3" xfId="9331" xr:uid="{00000000-0005-0000-0000-000072240000}"/>
    <cellStyle name="Normal 13 34 3 2" xfId="9332" xr:uid="{00000000-0005-0000-0000-000073240000}"/>
    <cellStyle name="Normal 13 34 3 3" xfId="9333" xr:uid="{00000000-0005-0000-0000-000074240000}"/>
    <cellStyle name="Normal 13 34 4" xfId="9334" xr:uid="{00000000-0005-0000-0000-000075240000}"/>
    <cellStyle name="Normal 13 34 5" xfId="9335" xr:uid="{00000000-0005-0000-0000-000076240000}"/>
    <cellStyle name="Normal 13 35" xfId="9336" xr:uid="{00000000-0005-0000-0000-000077240000}"/>
    <cellStyle name="Normal 13 35 2" xfId="9337" xr:uid="{00000000-0005-0000-0000-000078240000}"/>
    <cellStyle name="Normal 13 35 2 2" xfId="9338" xr:uid="{00000000-0005-0000-0000-000079240000}"/>
    <cellStyle name="Normal 13 35 2 3" xfId="9339" xr:uid="{00000000-0005-0000-0000-00007A240000}"/>
    <cellStyle name="Normal 13 35 3" xfId="9340" xr:uid="{00000000-0005-0000-0000-00007B240000}"/>
    <cellStyle name="Normal 13 35 3 2" xfId="9341" xr:uid="{00000000-0005-0000-0000-00007C240000}"/>
    <cellStyle name="Normal 13 35 3 3" xfId="9342" xr:uid="{00000000-0005-0000-0000-00007D240000}"/>
    <cellStyle name="Normal 13 35 4" xfId="9343" xr:uid="{00000000-0005-0000-0000-00007E240000}"/>
    <cellStyle name="Normal 13 35 5" xfId="9344" xr:uid="{00000000-0005-0000-0000-00007F240000}"/>
    <cellStyle name="Normal 13 36" xfId="9345" xr:uid="{00000000-0005-0000-0000-000080240000}"/>
    <cellStyle name="Normal 13 36 2" xfId="9346" xr:uid="{00000000-0005-0000-0000-000081240000}"/>
    <cellStyle name="Normal 13 36 2 2" xfId="9347" xr:uid="{00000000-0005-0000-0000-000082240000}"/>
    <cellStyle name="Normal 13 36 2 3" xfId="9348" xr:uid="{00000000-0005-0000-0000-000083240000}"/>
    <cellStyle name="Normal 13 36 3" xfId="9349" xr:uid="{00000000-0005-0000-0000-000084240000}"/>
    <cellStyle name="Normal 13 36 3 2" xfId="9350" xr:uid="{00000000-0005-0000-0000-000085240000}"/>
    <cellStyle name="Normal 13 36 3 3" xfId="9351" xr:uid="{00000000-0005-0000-0000-000086240000}"/>
    <cellStyle name="Normal 13 36 4" xfId="9352" xr:uid="{00000000-0005-0000-0000-000087240000}"/>
    <cellStyle name="Normal 13 36 5" xfId="9353" xr:uid="{00000000-0005-0000-0000-000088240000}"/>
    <cellStyle name="Normal 13 37" xfId="9354" xr:uid="{00000000-0005-0000-0000-000089240000}"/>
    <cellStyle name="Normal 13 37 2" xfId="9355" xr:uid="{00000000-0005-0000-0000-00008A240000}"/>
    <cellStyle name="Normal 13 37 2 2" xfId="9356" xr:uid="{00000000-0005-0000-0000-00008B240000}"/>
    <cellStyle name="Normal 13 37 2 3" xfId="9357" xr:uid="{00000000-0005-0000-0000-00008C240000}"/>
    <cellStyle name="Normal 13 37 3" xfId="9358" xr:uid="{00000000-0005-0000-0000-00008D240000}"/>
    <cellStyle name="Normal 13 37 3 2" xfId="9359" xr:uid="{00000000-0005-0000-0000-00008E240000}"/>
    <cellStyle name="Normal 13 37 3 3" xfId="9360" xr:uid="{00000000-0005-0000-0000-00008F240000}"/>
    <cellStyle name="Normal 13 37 4" xfId="9361" xr:uid="{00000000-0005-0000-0000-000090240000}"/>
    <cellStyle name="Normal 13 37 5" xfId="9362" xr:uid="{00000000-0005-0000-0000-000091240000}"/>
    <cellStyle name="Normal 13 38" xfId="9363" xr:uid="{00000000-0005-0000-0000-000092240000}"/>
    <cellStyle name="Normal 13 38 2" xfId="9364" xr:uid="{00000000-0005-0000-0000-000093240000}"/>
    <cellStyle name="Normal 13 38 2 2" xfId="9365" xr:uid="{00000000-0005-0000-0000-000094240000}"/>
    <cellStyle name="Normal 13 38 2 3" xfId="9366" xr:uid="{00000000-0005-0000-0000-000095240000}"/>
    <cellStyle name="Normal 13 38 3" xfId="9367" xr:uid="{00000000-0005-0000-0000-000096240000}"/>
    <cellStyle name="Normal 13 38 3 2" xfId="9368" xr:uid="{00000000-0005-0000-0000-000097240000}"/>
    <cellStyle name="Normal 13 38 3 3" xfId="9369" xr:uid="{00000000-0005-0000-0000-000098240000}"/>
    <cellStyle name="Normal 13 38 4" xfId="9370" xr:uid="{00000000-0005-0000-0000-000099240000}"/>
    <cellStyle name="Normal 13 38 5" xfId="9371" xr:uid="{00000000-0005-0000-0000-00009A240000}"/>
    <cellStyle name="Normal 13 39" xfId="9372" xr:uid="{00000000-0005-0000-0000-00009B240000}"/>
    <cellStyle name="Normal 13 39 2" xfId="9373" xr:uid="{00000000-0005-0000-0000-00009C240000}"/>
    <cellStyle name="Normal 13 39 2 2" xfId="9374" xr:uid="{00000000-0005-0000-0000-00009D240000}"/>
    <cellStyle name="Normal 13 39 2 3" xfId="9375" xr:uid="{00000000-0005-0000-0000-00009E240000}"/>
    <cellStyle name="Normal 13 39 3" xfId="9376" xr:uid="{00000000-0005-0000-0000-00009F240000}"/>
    <cellStyle name="Normal 13 39 3 2" xfId="9377" xr:uid="{00000000-0005-0000-0000-0000A0240000}"/>
    <cellStyle name="Normal 13 39 3 3" xfId="9378" xr:uid="{00000000-0005-0000-0000-0000A1240000}"/>
    <cellStyle name="Normal 13 39 4" xfId="9379" xr:uid="{00000000-0005-0000-0000-0000A2240000}"/>
    <cellStyle name="Normal 13 39 5" xfId="9380" xr:uid="{00000000-0005-0000-0000-0000A3240000}"/>
    <cellStyle name="Normal 13 4" xfId="9381" xr:uid="{00000000-0005-0000-0000-0000A4240000}"/>
    <cellStyle name="Normal 13 4 2" xfId="9382" xr:uid="{00000000-0005-0000-0000-0000A5240000}"/>
    <cellStyle name="Normal 13 4 2 2" xfId="9383" xr:uid="{00000000-0005-0000-0000-0000A6240000}"/>
    <cellStyle name="Normal 13 4 2 3" xfId="9384" xr:uid="{00000000-0005-0000-0000-0000A7240000}"/>
    <cellStyle name="Normal 13 4 3" xfId="9385" xr:uid="{00000000-0005-0000-0000-0000A8240000}"/>
    <cellStyle name="Normal 13 4 3 2" xfId="9386" xr:uid="{00000000-0005-0000-0000-0000A9240000}"/>
    <cellStyle name="Normal 13 4 3 3" xfId="9387" xr:uid="{00000000-0005-0000-0000-0000AA240000}"/>
    <cellStyle name="Normal 13 4 4" xfId="9388" xr:uid="{00000000-0005-0000-0000-0000AB240000}"/>
    <cellStyle name="Normal 13 4 5" xfId="9389" xr:uid="{00000000-0005-0000-0000-0000AC240000}"/>
    <cellStyle name="Normal 13 40" xfId="9390" xr:uid="{00000000-0005-0000-0000-0000AD240000}"/>
    <cellStyle name="Normal 13 40 2" xfId="9391" xr:uid="{00000000-0005-0000-0000-0000AE240000}"/>
    <cellStyle name="Normal 13 40 2 2" xfId="9392" xr:uid="{00000000-0005-0000-0000-0000AF240000}"/>
    <cellStyle name="Normal 13 40 2 3" xfId="9393" xr:uid="{00000000-0005-0000-0000-0000B0240000}"/>
    <cellStyle name="Normal 13 40 3" xfId="9394" xr:uid="{00000000-0005-0000-0000-0000B1240000}"/>
    <cellStyle name="Normal 13 40 3 2" xfId="9395" xr:uid="{00000000-0005-0000-0000-0000B2240000}"/>
    <cellStyle name="Normal 13 40 3 3" xfId="9396" xr:uid="{00000000-0005-0000-0000-0000B3240000}"/>
    <cellStyle name="Normal 13 40 4" xfId="9397" xr:uid="{00000000-0005-0000-0000-0000B4240000}"/>
    <cellStyle name="Normal 13 40 5" xfId="9398" xr:uid="{00000000-0005-0000-0000-0000B5240000}"/>
    <cellStyle name="Normal 13 41" xfId="9399" xr:uid="{00000000-0005-0000-0000-0000B6240000}"/>
    <cellStyle name="Normal 13 41 2" xfId="9400" xr:uid="{00000000-0005-0000-0000-0000B7240000}"/>
    <cellStyle name="Normal 13 41 2 2" xfId="9401" xr:uid="{00000000-0005-0000-0000-0000B8240000}"/>
    <cellStyle name="Normal 13 41 2 3" xfId="9402" xr:uid="{00000000-0005-0000-0000-0000B9240000}"/>
    <cellStyle name="Normal 13 41 3" xfId="9403" xr:uid="{00000000-0005-0000-0000-0000BA240000}"/>
    <cellStyle name="Normal 13 41 3 2" xfId="9404" xr:uid="{00000000-0005-0000-0000-0000BB240000}"/>
    <cellStyle name="Normal 13 41 3 3" xfId="9405" xr:uid="{00000000-0005-0000-0000-0000BC240000}"/>
    <cellStyle name="Normal 13 41 4" xfId="9406" xr:uid="{00000000-0005-0000-0000-0000BD240000}"/>
    <cellStyle name="Normal 13 41 5" xfId="9407" xr:uid="{00000000-0005-0000-0000-0000BE240000}"/>
    <cellStyle name="Normal 13 42" xfId="9408" xr:uid="{00000000-0005-0000-0000-0000BF240000}"/>
    <cellStyle name="Normal 13 42 2" xfId="9409" xr:uid="{00000000-0005-0000-0000-0000C0240000}"/>
    <cellStyle name="Normal 13 42 2 2" xfId="9410" xr:uid="{00000000-0005-0000-0000-0000C1240000}"/>
    <cellStyle name="Normal 13 42 2 3" xfId="9411" xr:uid="{00000000-0005-0000-0000-0000C2240000}"/>
    <cellStyle name="Normal 13 42 3" xfId="9412" xr:uid="{00000000-0005-0000-0000-0000C3240000}"/>
    <cellStyle name="Normal 13 42 3 2" xfId="9413" xr:uid="{00000000-0005-0000-0000-0000C4240000}"/>
    <cellStyle name="Normal 13 42 3 3" xfId="9414" xr:uid="{00000000-0005-0000-0000-0000C5240000}"/>
    <cellStyle name="Normal 13 42 4" xfId="9415" xr:uid="{00000000-0005-0000-0000-0000C6240000}"/>
    <cellStyle name="Normal 13 42 5" xfId="9416" xr:uid="{00000000-0005-0000-0000-0000C7240000}"/>
    <cellStyle name="Normal 13 43" xfId="9417" xr:uid="{00000000-0005-0000-0000-0000C8240000}"/>
    <cellStyle name="Normal 13 43 2" xfId="9418" xr:uid="{00000000-0005-0000-0000-0000C9240000}"/>
    <cellStyle name="Normal 13 43 2 2" xfId="9419" xr:uid="{00000000-0005-0000-0000-0000CA240000}"/>
    <cellStyle name="Normal 13 43 2 3" xfId="9420" xr:uid="{00000000-0005-0000-0000-0000CB240000}"/>
    <cellStyle name="Normal 13 43 3" xfId="9421" xr:uid="{00000000-0005-0000-0000-0000CC240000}"/>
    <cellStyle name="Normal 13 43 3 2" xfId="9422" xr:uid="{00000000-0005-0000-0000-0000CD240000}"/>
    <cellStyle name="Normal 13 43 3 3" xfId="9423" xr:uid="{00000000-0005-0000-0000-0000CE240000}"/>
    <cellStyle name="Normal 13 43 4" xfId="9424" xr:uid="{00000000-0005-0000-0000-0000CF240000}"/>
    <cellStyle name="Normal 13 43 5" xfId="9425" xr:uid="{00000000-0005-0000-0000-0000D0240000}"/>
    <cellStyle name="Normal 13 44" xfId="9426" xr:uid="{00000000-0005-0000-0000-0000D1240000}"/>
    <cellStyle name="Normal 13 44 2" xfId="9427" xr:uid="{00000000-0005-0000-0000-0000D2240000}"/>
    <cellStyle name="Normal 13 44 2 2" xfId="9428" xr:uid="{00000000-0005-0000-0000-0000D3240000}"/>
    <cellStyle name="Normal 13 44 2 3" xfId="9429" xr:uid="{00000000-0005-0000-0000-0000D4240000}"/>
    <cellStyle name="Normal 13 44 3" xfId="9430" xr:uid="{00000000-0005-0000-0000-0000D5240000}"/>
    <cellStyle name="Normal 13 44 3 2" xfId="9431" xr:uid="{00000000-0005-0000-0000-0000D6240000}"/>
    <cellStyle name="Normal 13 44 3 3" xfId="9432" xr:uid="{00000000-0005-0000-0000-0000D7240000}"/>
    <cellStyle name="Normal 13 44 4" xfId="9433" xr:uid="{00000000-0005-0000-0000-0000D8240000}"/>
    <cellStyle name="Normal 13 44 5" xfId="9434" xr:uid="{00000000-0005-0000-0000-0000D9240000}"/>
    <cellStyle name="Normal 13 45" xfId="9435" xr:uid="{00000000-0005-0000-0000-0000DA240000}"/>
    <cellStyle name="Normal 13 45 2" xfId="9436" xr:uid="{00000000-0005-0000-0000-0000DB240000}"/>
    <cellStyle name="Normal 13 45 2 2" xfId="9437" xr:uid="{00000000-0005-0000-0000-0000DC240000}"/>
    <cellStyle name="Normal 13 45 2 3" xfId="9438" xr:uid="{00000000-0005-0000-0000-0000DD240000}"/>
    <cellStyle name="Normal 13 45 3" xfId="9439" xr:uid="{00000000-0005-0000-0000-0000DE240000}"/>
    <cellStyle name="Normal 13 45 3 2" xfId="9440" xr:uid="{00000000-0005-0000-0000-0000DF240000}"/>
    <cellStyle name="Normal 13 45 3 3" xfId="9441" xr:uid="{00000000-0005-0000-0000-0000E0240000}"/>
    <cellStyle name="Normal 13 45 4" xfId="9442" xr:uid="{00000000-0005-0000-0000-0000E1240000}"/>
    <cellStyle name="Normal 13 45 5" xfId="9443" xr:uid="{00000000-0005-0000-0000-0000E2240000}"/>
    <cellStyle name="Normal 13 46" xfId="9444" xr:uid="{00000000-0005-0000-0000-0000E3240000}"/>
    <cellStyle name="Normal 13 46 2" xfId="9445" xr:uid="{00000000-0005-0000-0000-0000E4240000}"/>
    <cellStyle name="Normal 13 46 2 2" xfId="9446" xr:uid="{00000000-0005-0000-0000-0000E5240000}"/>
    <cellStyle name="Normal 13 46 2 3" xfId="9447" xr:uid="{00000000-0005-0000-0000-0000E6240000}"/>
    <cellStyle name="Normal 13 46 3" xfId="9448" xr:uid="{00000000-0005-0000-0000-0000E7240000}"/>
    <cellStyle name="Normal 13 46 3 2" xfId="9449" xr:uid="{00000000-0005-0000-0000-0000E8240000}"/>
    <cellStyle name="Normal 13 46 3 3" xfId="9450" xr:uid="{00000000-0005-0000-0000-0000E9240000}"/>
    <cellStyle name="Normal 13 46 4" xfId="9451" xr:uid="{00000000-0005-0000-0000-0000EA240000}"/>
    <cellStyle name="Normal 13 46 5" xfId="9452" xr:uid="{00000000-0005-0000-0000-0000EB240000}"/>
    <cellStyle name="Normal 13 47" xfId="9453" xr:uid="{00000000-0005-0000-0000-0000EC240000}"/>
    <cellStyle name="Normal 13 47 2" xfId="9454" xr:uid="{00000000-0005-0000-0000-0000ED240000}"/>
    <cellStyle name="Normal 13 47 2 2" xfId="9455" xr:uid="{00000000-0005-0000-0000-0000EE240000}"/>
    <cellStyle name="Normal 13 47 2 3" xfId="9456" xr:uid="{00000000-0005-0000-0000-0000EF240000}"/>
    <cellStyle name="Normal 13 47 3" xfId="9457" xr:uid="{00000000-0005-0000-0000-0000F0240000}"/>
    <cellStyle name="Normal 13 47 3 2" xfId="9458" xr:uid="{00000000-0005-0000-0000-0000F1240000}"/>
    <cellStyle name="Normal 13 47 3 3" xfId="9459" xr:uid="{00000000-0005-0000-0000-0000F2240000}"/>
    <cellStyle name="Normal 13 47 4" xfId="9460" xr:uid="{00000000-0005-0000-0000-0000F3240000}"/>
    <cellStyle name="Normal 13 47 5" xfId="9461" xr:uid="{00000000-0005-0000-0000-0000F4240000}"/>
    <cellStyle name="Normal 13 48" xfId="9462" xr:uid="{00000000-0005-0000-0000-0000F5240000}"/>
    <cellStyle name="Normal 13 48 2" xfId="9463" xr:uid="{00000000-0005-0000-0000-0000F6240000}"/>
    <cellStyle name="Normal 13 48 2 2" xfId="9464" xr:uid="{00000000-0005-0000-0000-0000F7240000}"/>
    <cellStyle name="Normal 13 48 2 3" xfId="9465" xr:uid="{00000000-0005-0000-0000-0000F8240000}"/>
    <cellStyle name="Normal 13 48 3" xfId="9466" xr:uid="{00000000-0005-0000-0000-0000F9240000}"/>
    <cellStyle name="Normal 13 48 3 2" xfId="9467" xr:uid="{00000000-0005-0000-0000-0000FA240000}"/>
    <cellStyle name="Normal 13 48 3 3" xfId="9468" xr:uid="{00000000-0005-0000-0000-0000FB240000}"/>
    <cellStyle name="Normal 13 48 4" xfId="9469" xr:uid="{00000000-0005-0000-0000-0000FC240000}"/>
    <cellStyle name="Normal 13 48 5" xfId="9470" xr:uid="{00000000-0005-0000-0000-0000FD240000}"/>
    <cellStyle name="Normal 13 49" xfId="9471" xr:uid="{00000000-0005-0000-0000-0000FE240000}"/>
    <cellStyle name="Normal 13 49 2" xfId="9472" xr:uid="{00000000-0005-0000-0000-0000FF240000}"/>
    <cellStyle name="Normal 13 49 2 2" xfId="9473" xr:uid="{00000000-0005-0000-0000-000000250000}"/>
    <cellStyle name="Normal 13 49 2 3" xfId="9474" xr:uid="{00000000-0005-0000-0000-000001250000}"/>
    <cellStyle name="Normal 13 49 3" xfId="9475" xr:uid="{00000000-0005-0000-0000-000002250000}"/>
    <cellStyle name="Normal 13 49 3 2" xfId="9476" xr:uid="{00000000-0005-0000-0000-000003250000}"/>
    <cellStyle name="Normal 13 49 3 3" xfId="9477" xr:uid="{00000000-0005-0000-0000-000004250000}"/>
    <cellStyle name="Normal 13 49 4" xfId="9478" xr:uid="{00000000-0005-0000-0000-000005250000}"/>
    <cellStyle name="Normal 13 49 5" xfId="9479" xr:uid="{00000000-0005-0000-0000-000006250000}"/>
    <cellStyle name="Normal 13 5" xfId="9480" xr:uid="{00000000-0005-0000-0000-000007250000}"/>
    <cellStyle name="Normal 13 5 2" xfId="9481" xr:uid="{00000000-0005-0000-0000-000008250000}"/>
    <cellStyle name="Normal 13 5 2 2" xfId="9482" xr:uid="{00000000-0005-0000-0000-000009250000}"/>
    <cellStyle name="Normal 13 5 2 3" xfId="9483" xr:uid="{00000000-0005-0000-0000-00000A250000}"/>
    <cellStyle name="Normal 13 5 3" xfId="9484" xr:uid="{00000000-0005-0000-0000-00000B250000}"/>
    <cellStyle name="Normal 13 5 3 2" xfId="9485" xr:uid="{00000000-0005-0000-0000-00000C250000}"/>
    <cellStyle name="Normal 13 5 3 3" xfId="9486" xr:uid="{00000000-0005-0000-0000-00000D250000}"/>
    <cellStyle name="Normal 13 5 4" xfId="9487" xr:uid="{00000000-0005-0000-0000-00000E250000}"/>
    <cellStyle name="Normal 13 5 5" xfId="9488" xr:uid="{00000000-0005-0000-0000-00000F250000}"/>
    <cellStyle name="Normal 13 50" xfId="9489" xr:uid="{00000000-0005-0000-0000-000010250000}"/>
    <cellStyle name="Normal 13 50 2" xfId="9490" xr:uid="{00000000-0005-0000-0000-000011250000}"/>
    <cellStyle name="Normal 13 50 2 2" xfId="9491" xr:uid="{00000000-0005-0000-0000-000012250000}"/>
    <cellStyle name="Normal 13 50 2 3" xfId="9492" xr:uid="{00000000-0005-0000-0000-000013250000}"/>
    <cellStyle name="Normal 13 50 3" xfId="9493" xr:uid="{00000000-0005-0000-0000-000014250000}"/>
    <cellStyle name="Normal 13 50 3 2" xfId="9494" xr:uid="{00000000-0005-0000-0000-000015250000}"/>
    <cellStyle name="Normal 13 50 3 3" xfId="9495" xr:uid="{00000000-0005-0000-0000-000016250000}"/>
    <cellStyle name="Normal 13 50 4" xfId="9496" xr:uid="{00000000-0005-0000-0000-000017250000}"/>
    <cellStyle name="Normal 13 50 5" xfId="9497" xr:uid="{00000000-0005-0000-0000-000018250000}"/>
    <cellStyle name="Normal 13 51" xfId="9498" xr:uid="{00000000-0005-0000-0000-000019250000}"/>
    <cellStyle name="Normal 13 51 2" xfId="9499" xr:uid="{00000000-0005-0000-0000-00001A250000}"/>
    <cellStyle name="Normal 13 51 2 2" xfId="9500" xr:uid="{00000000-0005-0000-0000-00001B250000}"/>
    <cellStyle name="Normal 13 51 2 3" xfId="9501" xr:uid="{00000000-0005-0000-0000-00001C250000}"/>
    <cellStyle name="Normal 13 51 3" xfId="9502" xr:uid="{00000000-0005-0000-0000-00001D250000}"/>
    <cellStyle name="Normal 13 51 3 2" xfId="9503" xr:uid="{00000000-0005-0000-0000-00001E250000}"/>
    <cellStyle name="Normal 13 51 3 3" xfId="9504" xr:uid="{00000000-0005-0000-0000-00001F250000}"/>
    <cellStyle name="Normal 13 51 4" xfId="9505" xr:uid="{00000000-0005-0000-0000-000020250000}"/>
    <cellStyle name="Normal 13 51 5" xfId="9506" xr:uid="{00000000-0005-0000-0000-000021250000}"/>
    <cellStyle name="Normal 13 52" xfId="9507" xr:uid="{00000000-0005-0000-0000-000022250000}"/>
    <cellStyle name="Normal 13 52 2" xfId="9508" xr:uid="{00000000-0005-0000-0000-000023250000}"/>
    <cellStyle name="Normal 13 52 2 2" xfId="9509" xr:uid="{00000000-0005-0000-0000-000024250000}"/>
    <cellStyle name="Normal 13 52 2 3" xfId="9510" xr:uid="{00000000-0005-0000-0000-000025250000}"/>
    <cellStyle name="Normal 13 52 3" xfId="9511" xr:uid="{00000000-0005-0000-0000-000026250000}"/>
    <cellStyle name="Normal 13 52 3 2" xfId="9512" xr:uid="{00000000-0005-0000-0000-000027250000}"/>
    <cellStyle name="Normal 13 52 3 3" xfId="9513" xr:uid="{00000000-0005-0000-0000-000028250000}"/>
    <cellStyle name="Normal 13 52 4" xfId="9514" xr:uid="{00000000-0005-0000-0000-000029250000}"/>
    <cellStyle name="Normal 13 52 5" xfId="9515" xr:uid="{00000000-0005-0000-0000-00002A250000}"/>
    <cellStyle name="Normal 13 53" xfId="9516" xr:uid="{00000000-0005-0000-0000-00002B250000}"/>
    <cellStyle name="Normal 13 53 2" xfId="9517" xr:uid="{00000000-0005-0000-0000-00002C250000}"/>
    <cellStyle name="Normal 13 53 2 2" xfId="9518" xr:uid="{00000000-0005-0000-0000-00002D250000}"/>
    <cellStyle name="Normal 13 53 2 3" xfId="9519" xr:uid="{00000000-0005-0000-0000-00002E250000}"/>
    <cellStyle name="Normal 13 53 3" xfId="9520" xr:uid="{00000000-0005-0000-0000-00002F250000}"/>
    <cellStyle name="Normal 13 53 3 2" xfId="9521" xr:uid="{00000000-0005-0000-0000-000030250000}"/>
    <cellStyle name="Normal 13 53 3 3" xfId="9522" xr:uid="{00000000-0005-0000-0000-000031250000}"/>
    <cellStyle name="Normal 13 53 4" xfId="9523" xr:uid="{00000000-0005-0000-0000-000032250000}"/>
    <cellStyle name="Normal 13 53 5" xfId="9524" xr:uid="{00000000-0005-0000-0000-000033250000}"/>
    <cellStyle name="Normal 13 54" xfId="9525" xr:uid="{00000000-0005-0000-0000-000034250000}"/>
    <cellStyle name="Normal 13 54 2" xfId="9526" xr:uid="{00000000-0005-0000-0000-000035250000}"/>
    <cellStyle name="Normal 13 54 2 2" xfId="9527" xr:uid="{00000000-0005-0000-0000-000036250000}"/>
    <cellStyle name="Normal 13 54 2 3" xfId="9528" xr:uid="{00000000-0005-0000-0000-000037250000}"/>
    <cellStyle name="Normal 13 54 3" xfId="9529" xr:uid="{00000000-0005-0000-0000-000038250000}"/>
    <cellStyle name="Normal 13 54 3 2" xfId="9530" xr:uid="{00000000-0005-0000-0000-000039250000}"/>
    <cellStyle name="Normal 13 54 3 3" xfId="9531" xr:uid="{00000000-0005-0000-0000-00003A250000}"/>
    <cellStyle name="Normal 13 54 4" xfId="9532" xr:uid="{00000000-0005-0000-0000-00003B250000}"/>
    <cellStyle name="Normal 13 54 5" xfId="9533" xr:uid="{00000000-0005-0000-0000-00003C250000}"/>
    <cellStyle name="Normal 13 55" xfId="9534" xr:uid="{00000000-0005-0000-0000-00003D250000}"/>
    <cellStyle name="Normal 13 55 2" xfId="9535" xr:uid="{00000000-0005-0000-0000-00003E250000}"/>
    <cellStyle name="Normal 13 55 2 2" xfId="9536" xr:uid="{00000000-0005-0000-0000-00003F250000}"/>
    <cellStyle name="Normal 13 55 2 3" xfId="9537" xr:uid="{00000000-0005-0000-0000-000040250000}"/>
    <cellStyle name="Normal 13 55 3" xfId="9538" xr:uid="{00000000-0005-0000-0000-000041250000}"/>
    <cellStyle name="Normal 13 55 3 2" xfId="9539" xr:uid="{00000000-0005-0000-0000-000042250000}"/>
    <cellStyle name="Normal 13 55 3 3" xfId="9540" xr:uid="{00000000-0005-0000-0000-000043250000}"/>
    <cellStyle name="Normal 13 55 4" xfId="9541" xr:uid="{00000000-0005-0000-0000-000044250000}"/>
    <cellStyle name="Normal 13 55 5" xfId="9542" xr:uid="{00000000-0005-0000-0000-000045250000}"/>
    <cellStyle name="Normal 13 56" xfId="9543" xr:uid="{00000000-0005-0000-0000-000046250000}"/>
    <cellStyle name="Normal 13 56 2" xfId="9544" xr:uid="{00000000-0005-0000-0000-000047250000}"/>
    <cellStyle name="Normal 13 56 2 2" xfId="9545" xr:uid="{00000000-0005-0000-0000-000048250000}"/>
    <cellStyle name="Normal 13 56 2 3" xfId="9546" xr:uid="{00000000-0005-0000-0000-000049250000}"/>
    <cellStyle name="Normal 13 56 3" xfId="9547" xr:uid="{00000000-0005-0000-0000-00004A250000}"/>
    <cellStyle name="Normal 13 56 3 2" xfId="9548" xr:uid="{00000000-0005-0000-0000-00004B250000}"/>
    <cellStyle name="Normal 13 56 3 3" xfId="9549" xr:uid="{00000000-0005-0000-0000-00004C250000}"/>
    <cellStyle name="Normal 13 56 4" xfId="9550" xr:uid="{00000000-0005-0000-0000-00004D250000}"/>
    <cellStyle name="Normal 13 56 5" xfId="9551" xr:uid="{00000000-0005-0000-0000-00004E250000}"/>
    <cellStyle name="Normal 13 57" xfId="9552" xr:uid="{00000000-0005-0000-0000-00004F250000}"/>
    <cellStyle name="Normal 13 57 2" xfId="9553" xr:uid="{00000000-0005-0000-0000-000050250000}"/>
    <cellStyle name="Normal 13 57 2 2" xfId="9554" xr:uid="{00000000-0005-0000-0000-000051250000}"/>
    <cellStyle name="Normal 13 57 2 3" xfId="9555" xr:uid="{00000000-0005-0000-0000-000052250000}"/>
    <cellStyle name="Normal 13 57 3" xfId="9556" xr:uid="{00000000-0005-0000-0000-000053250000}"/>
    <cellStyle name="Normal 13 57 3 2" xfId="9557" xr:uid="{00000000-0005-0000-0000-000054250000}"/>
    <cellStyle name="Normal 13 57 3 3" xfId="9558" xr:uid="{00000000-0005-0000-0000-000055250000}"/>
    <cellStyle name="Normal 13 57 4" xfId="9559" xr:uid="{00000000-0005-0000-0000-000056250000}"/>
    <cellStyle name="Normal 13 57 5" xfId="9560" xr:uid="{00000000-0005-0000-0000-000057250000}"/>
    <cellStyle name="Normal 13 58" xfId="9561" xr:uid="{00000000-0005-0000-0000-000058250000}"/>
    <cellStyle name="Normal 13 58 2" xfId="9562" xr:uid="{00000000-0005-0000-0000-000059250000}"/>
    <cellStyle name="Normal 13 58 2 2" xfId="9563" xr:uid="{00000000-0005-0000-0000-00005A250000}"/>
    <cellStyle name="Normal 13 58 2 3" xfId="9564" xr:uid="{00000000-0005-0000-0000-00005B250000}"/>
    <cellStyle name="Normal 13 58 3" xfId="9565" xr:uid="{00000000-0005-0000-0000-00005C250000}"/>
    <cellStyle name="Normal 13 58 3 2" xfId="9566" xr:uid="{00000000-0005-0000-0000-00005D250000}"/>
    <cellStyle name="Normal 13 58 3 3" xfId="9567" xr:uid="{00000000-0005-0000-0000-00005E250000}"/>
    <cellStyle name="Normal 13 58 4" xfId="9568" xr:uid="{00000000-0005-0000-0000-00005F250000}"/>
    <cellStyle name="Normal 13 58 5" xfId="9569" xr:uid="{00000000-0005-0000-0000-000060250000}"/>
    <cellStyle name="Normal 13 59" xfId="9570" xr:uid="{00000000-0005-0000-0000-000061250000}"/>
    <cellStyle name="Normal 13 59 2" xfId="9571" xr:uid="{00000000-0005-0000-0000-000062250000}"/>
    <cellStyle name="Normal 13 59 2 2" xfId="9572" xr:uid="{00000000-0005-0000-0000-000063250000}"/>
    <cellStyle name="Normal 13 59 2 3" xfId="9573" xr:uid="{00000000-0005-0000-0000-000064250000}"/>
    <cellStyle name="Normal 13 59 3" xfId="9574" xr:uid="{00000000-0005-0000-0000-000065250000}"/>
    <cellStyle name="Normal 13 59 3 2" xfId="9575" xr:uid="{00000000-0005-0000-0000-000066250000}"/>
    <cellStyle name="Normal 13 59 3 3" xfId="9576" xr:uid="{00000000-0005-0000-0000-000067250000}"/>
    <cellStyle name="Normal 13 59 4" xfId="9577" xr:uid="{00000000-0005-0000-0000-000068250000}"/>
    <cellStyle name="Normal 13 59 5" xfId="9578" xr:uid="{00000000-0005-0000-0000-000069250000}"/>
    <cellStyle name="Normal 13 6" xfId="9579" xr:uid="{00000000-0005-0000-0000-00006A250000}"/>
    <cellStyle name="Normal 13 6 2" xfId="9580" xr:uid="{00000000-0005-0000-0000-00006B250000}"/>
    <cellStyle name="Normal 13 6 2 2" xfId="9581" xr:uid="{00000000-0005-0000-0000-00006C250000}"/>
    <cellStyle name="Normal 13 6 2 3" xfId="9582" xr:uid="{00000000-0005-0000-0000-00006D250000}"/>
    <cellStyle name="Normal 13 6 3" xfId="9583" xr:uid="{00000000-0005-0000-0000-00006E250000}"/>
    <cellStyle name="Normal 13 6 3 2" xfId="9584" xr:uid="{00000000-0005-0000-0000-00006F250000}"/>
    <cellStyle name="Normal 13 6 3 3" xfId="9585" xr:uid="{00000000-0005-0000-0000-000070250000}"/>
    <cellStyle name="Normal 13 6 4" xfId="9586" xr:uid="{00000000-0005-0000-0000-000071250000}"/>
    <cellStyle name="Normal 13 6 5" xfId="9587" xr:uid="{00000000-0005-0000-0000-000072250000}"/>
    <cellStyle name="Normal 13 60" xfId="9588" xr:uid="{00000000-0005-0000-0000-000073250000}"/>
    <cellStyle name="Normal 13 60 2" xfId="9589" xr:uid="{00000000-0005-0000-0000-000074250000}"/>
    <cellStyle name="Normal 13 60 2 2" xfId="9590" xr:uid="{00000000-0005-0000-0000-000075250000}"/>
    <cellStyle name="Normal 13 60 2 3" xfId="9591" xr:uid="{00000000-0005-0000-0000-000076250000}"/>
    <cellStyle name="Normal 13 60 3" xfId="9592" xr:uid="{00000000-0005-0000-0000-000077250000}"/>
    <cellStyle name="Normal 13 60 3 2" xfId="9593" xr:uid="{00000000-0005-0000-0000-000078250000}"/>
    <cellStyle name="Normal 13 60 3 3" xfId="9594" xr:uid="{00000000-0005-0000-0000-000079250000}"/>
    <cellStyle name="Normal 13 60 4" xfId="9595" xr:uid="{00000000-0005-0000-0000-00007A250000}"/>
    <cellStyle name="Normal 13 60 5" xfId="9596" xr:uid="{00000000-0005-0000-0000-00007B250000}"/>
    <cellStyle name="Normal 13 61" xfId="9597" xr:uid="{00000000-0005-0000-0000-00007C250000}"/>
    <cellStyle name="Normal 13 61 2" xfId="9598" xr:uid="{00000000-0005-0000-0000-00007D250000}"/>
    <cellStyle name="Normal 13 61 2 2" xfId="9599" xr:uid="{00000000-0005-0000-0000-00007E250000}"/>
    <cellStyle name="Normal 13 61 2 3" xfId="9600" xr:uid="{00000000-0005-0000-0000-00007F250000}"/>
    <cellStyle name="Normal 13 61 3" xfId="9601" xr:uid="{00000000-0005-0000-0000-000080250000}"/>
    <cellStyle name="Normal 13 61 3 2" xfId="9602" xr:uid="{00000000-0005-0000-0000-000081250000}"/>
    <cellStyle name="Normal 13 61 3 3" xfId="9603" xr:uid="{00000000-0005-0000-0000-000082250000}"/>
    <cellStyle name="Normal 13 61 4" xfId="9604" xr:uid="{00000000-0005-0000-0000-000083250000}"/>
    <cellStyle name="Normal 13 61 5" xfId="9605" xr:uid="{00000000-0005-0000-0000-000084250000}"/>
    <cellStyle name="Normal 13 62" xfId="9606" xr:uid="{00000000-0005-0000-0000-000085250000}"/>
    <cellStyle name="Normal 13 62 2" xfId="9607" xr:uid="{00000000-0005-0000-0000-000086250000}"/>
    <cellStyle name="Normal 13 62 2 2" xfId="9608" xr:uid="{00000000-0005-0000-0000-000087250000}"/>
    <cellStyle name="Normal 13 62 2 3" xfId="9609" xr:uid="{00000000-0005-0000-0000-000088250000}"/>
    <cellStyle name="Normal 13 62 3" xfId="9610" xr:uid="{00000000-0005-0000-0000-000089250000}"/>
    <cellStyle name="Normal 13 62 3 2" xfId="9611" xr:uid="{00000000-0005-0000-0000-00008A250000}"/>
    <cellStyle name="Normal 13 62 3 3" xfId="9612" xr:uid="{00000000-0005-0000-0000-00008B250000}"/>
    <cellStyle name="Normal 13 62 4" xfId="9613" xr:uid="{00000000-0005-0000-0000-00008C250000}"/>
    <cellStyle name="Normal 13 62 5" xfId="9614" xr:uid="{00000000-0005-0000-0000-00008D250000}"/>
    <cellStyle name="Normal 13 63" xfId="9615" xr:uid="{00000000-0005-0000-0000-00008E250000}"/>
    <cellStyle name="Normal 13 63 2" xfId="9616" xr:uid="{00000000-0005-0000-0000-00008F250000}"/>
    <cellStyle name="Normal 13 63 2 2" xfId="9617" xr:uid="{00000000-0005-0000-0000-000090250000}"/>
    <cellStyle name="Normal 13 63 2 3" xfId="9618" xr:uid="{00000000-0005-0000-0000-000091250000}"/>
    <cellStyle name="Normal 13 63 3" xfId="9619" xr:uid="{00000000-0005-0000-0000-000092250000}"/>
    <cellStyle name="Normal 13 63 3 2" xfId="9620" xr:uid="{00000000-0005-0000-0000-000093250000}"/>
    <cellStyle name="Normal 13 63 3 3" xfId="9621" xr:uid="{00000000-0005-0000-0000-000094250000}"/>
    <cellStyle name="Normal 13 63 4" xfId="9622" xr:uid="{00000000-0005-0000-0000-000095250000}"/>
    <cellStyle name="Normal 13 63 5" xfId="9623" xr:uid="{00000000-0005-0000-0000-000096250000}"/>
    <cellStyle name="Normal 13 64" xfId="9624" xr:uid="{00000000-0005-0000-0000-000097250000}"/>
    <cellStyle name="Normal 13 64 2" xfId="9625" xr:uid="{00000000-0005-0000-0000-000098250000}"/>
    <cellStyle name="Normal 13 64 2 2" xfId="9626" xr:uid="{00000000-0005-0000-0000-000099250000}"/>
    <cellStyle name="Normal 13 64 2 3" xfId="9627" xr:uid="{00000000-0005-0000-0000-00009A250000}"/>
    <cellStyle name="Normal 13 64 3" xfId="9628" xr:uid="{00000000-0005-0000-0000-00009B250000}"/>
    <cellStyle name="Normal 13 64 3 2" xfId="9629" xr:uid="{00000000-0005-0000-0000-00009C250000}"/>
    <cellStyle name="Normal 13 64 3 3" xfId="9630" xr:uid="{00000000-0005-0000-0000-00009D250000}"/>
    <cellStyle name="Normal 13 64 4" xfId="9631" xr:uid="{00000000-0005-0000-0000-00009E250000}"/>
    <cellStyle name="Normal 13 64 5" xfId="9632" xr:uid="{00000000-0005-0000-0000-00009F250000}"/>
    <cellStyle name="Normal 13 65" xfId="9633" xr:uid="{00000000-0005-0000-0000-0000A0250000}"/>
    <cellStyle name="Normal 13 65 2" xfId="9634" xr:uid="{00000000-0005-0000-0000-0000A1250000}"/>
    <cellStyle name="Normal 13 65 2 2" xfId="9635" xr:uid="{00000000-0005-0000-0000-0000A2250000}"/>
    <cellStyle name="Normal 13 65 2 3" xfId="9636" xr:uid="{00000000-0005-0000-0000-0000A3250000}"/>
    <cellStyle name="Normal 13 65 3" xfId="9637" xr:uid="{00000000-0005-0000-0000-0000A4250000}"/>
    <cellStyle name="Normal 13 65 3 2" xfId="9638" xr:uid="{00000000-0005-0000-0000-0000A5250000}"/>
    <cellStyle name="Normal 13 65 3 3" xfId="9639" xr:uid="{00000000-0005-0000-0000-0000A6250000}"/>
    <cellStyle name="Normal 13 65 4" xfId="9640" xr:uid="{00000000-0005-0000-0000-0000A7250000}"/>
    <cellStyle name="Normal 13 65 5" xfId="9641" xr:uid="{00000000-0005-0000-0000-0000A8250000}"/>
    <cellStyle name="Normal 13 66" xfId="9642" xr:uid="{00000000-0005-0000-0000-0000A9250000}"/>
    <cellStyle name="Normal 13 66 2" xfId="9643" xr:uid="{00000000-0005-0000-0000-0000AA250000}"/>
    <cellStyle name="Normal 13 66 2 2" xfId="9644" xr:uid="{00000000-0005-0000-0000-0000AB250000}"/>
    <cellStyle name="Normal 13 66 2 3" xfId="9645" xr:uid="{00000000-0005-0000-0000-0000AC250000}"/>
    <cellStyle name="Normal 13 66 3" xfId="9646" xr:uid="{00000000-0005-0000-0000-0000AD250000}"/>
    <cellStyle name="Normal 13 66 3 2" xfId="9647" xr:uid="{00000000-0005-0000-0000-0000AE250000}"/>
    <cellStyle name="Normal 13 66 3 3" xfId="9648" xr:uid="{00000000-0005-0000-0000-0000AF250000}"/>
    <cellStyle name="Normal 13 66 4" xfId="9649" xr:uid="{00000000-0005-0000-0000-0000B0250000}"/>
    <cellStyle name="Normal 13 66 5" xfId="9650" xr:uid="{00000000-0005-0000-0000-0000B1250000}"/>
    <cellStyle name="Normal 13 67" xfId="9651" xr:uid="{00000000-0005-0000-0000-0000B2250000}"/>
    <cellStyle name="Normal 13 67 2" xfId="9652" xr:uid="{00000000-0005-0000-0000-0000B3250000}"/>
    <cellStyle name="Normal 13 67 2 2" xfId="9653" xr:uid="{00000000-0005-0000-0000-0000B4250000}"/>
    <cellStyle name="Normal 13 67 2 3" xfId="9654" xr:uid="{00000000-0005-0000-0000-0000B5250000}"/>
    <cellStyle name="Normal 13 67 3" xfId="9655" xr:uid="{00000000-0005-0000-0000-0000B6250000}"/>
    <cellStyle name="Normal 13 67 3 2" xfId="9656" xr:uid="{00000000-0005-0000-0000-0000B7250000}"/>
    <cellStyle name="Normal 13 67 3 3" xfId="9657" xr:uid="{00000000-0005-0000-0000-0000B8250000}"/>
    <cellStyle name="Normal 13 67 4" xfId="9658" xr:uid="{00000000-0005-0000-0000-0000B9250000}"/>
    <cellStyle name="Normal 13 67 5" xfId="9659" xr:uid="{00000000-0005-0000-0000-0000BA250000}"/>
    <cellStyle name="Normal 13 68" xfId="9660" xr:uid="{00000000-0005-0000-0000-0000BB250000}"/>
    <cellStyle name="Normal 13 68 2" xfId="9661" xr:uid="{00000000-0005-0000-0000-0000BC250000}"/>
    <cellStyle name="Normal 13 68 2 2" xfId="9662" xr:uid="{00000000-0005-0000-0000-0000BD250000}"/>
    <cellStyle name="Normal 13 68 2 3" xfId="9663" xr:uid="{00000000-0005-0000-0000-0000BE250000}"/>
    <cellStyle name="Normal 13 68 3" xfId="9664" xr:uid="{00000000-0005-0000-0000-0000BF250000}"/>
    <cellStyle name="Normal 13 68 3 2" xfId="9665" xr:uid="{00000000-0005-0000-0000-0000C0250000}"/>
    <cellStyle name="Normal 13 68 3 3" xfId="9666" xr:uid="{00000000-0005-0000-0000-0000C1250000}"/>
    <cellStyle name="Normal 13 68 4" xfId="9667" xr:uid="{00000000-0005-0000-0000-0000C2250000}"/>
    <cellStyle name="Normal 13 68 5" xfId="9668" xr:uid="{00000000-0005-0000-0000-0000C3250000}"/>
    <cellStyle name="Normal 13 69" xfId="9669" xr:uid="{00000000-0005-0000-0000-0000C4250000}"/>
    <cellStyle name="Normal 13 69 2" xfId="9670" xr:uid="{00000000-0005-0000-0000-0000C5250000}"/>
    <cellStyle name="Normal 13 69 2 2" xfId="9671" xr:uid="{00000000-0005-0000-0000-0000C6250000}"/>
    <cellStyle name="Normal 13 69 2 3" xfId="9672" xr:uid="{00000000-0005-0000-0000-0000C7250000}"/>
    <cellStyle name="Normal 13 69 3" xfId="9673" xr:uid="{00000000-0005-0000-0000-0000C8250000}"/>
    <cellStyle name="Normal 13 69 3 2" xfId="9674" xr:uid="{00000000-0005-0000-0000-0000C9250000}"/>
    <cellStyle name="Normal 13 69 3 3" xfId="9675" xr:uid="{00000000-0005-0000-0000-0000CA250000}"/>
    <cellStyle name="Normal 13 69 4" xfId="9676" xr:uid="{00000000-0005-0000-0000-0000CB250000}"/>
    <cellStyle name="Normal 13 69 5" xfId="9677" xr:uid="{00000000-0005-0000-0000-0000CC250000}"/>
    <cellStyle name="Normal 13 7" xfId="9678" xr:uid="{00000000-0005-0000-0000-0000CD250000}"/>
    <cellStyle name="Normal 13 7 2" xfId="9679" xr:uid="{00000000-0005-0000-0000-0000CE250000}"/>
    <cellStyle name="Normal 13 7 2 2" xfId="9680" xr:uid="{00000000-0005-0000-0000-0000CF250000}"/>
    <cellStyle name="Normal 13 7 2 3" xfId="9681" xr:uid="{00000000-0005-0000-0000-0000D0250000}"/>
    <cellStyle name="Normal 13 7 3" xfId="9682" xr:uid="{00000000-0005-0000-0000-0000D1250000}"/>
    <cellStyle name="Normal 13 7 3 2" xfId="9683" xr:uid="{00000000-0005-0000-0000-0000D2250000}"/>
    <cellStyle name="Normal 13 7 3 3" xfId="9684" xr:uid="{00000000-0005-0000-0000-0000D3250000}"/>
    <cellStyle name="Normal 13 7 4" xfId="9685" xr:uid="{00000000-0005-0000-0000-0000D4250000}"/>
    <cellStyle name="Normal 13 7 5" xfId="9686" xr:uid="{00000000-0005-0000-0000-0000D5250000}"/>
    <cellStyle name="Normal 13 70" xfId="9687" xr:uid="{00000000-0005-0000-0000-0000D6250000}"/>
    <cellStyle name="Normal 13 70 2" xfId="9688" xr:uid="{00000000-0005-0000-0000-0000D7250000}"/>
    <cellStyle name="Normal 13 70 2 2" xfId="9689" xr:uid="{00000000-0005-0000-0000-0000D8250000}"/>
    <cellStyle name="Normal 13 70 2 3" xfId="9690" xr:uid="{00000000-0005-0000-0000-0000D9250000}"/>
    <cellStyle name="Normal 13 70 3" xfId="9691" xr:uid="{00000000-0005-0000-0000-0000DA250000}"/>
    <cellStyle name="Normal 13 70 3 2" xfId="9692" xr:uid="{00000000-0005-0000-0000-0000DB250000}"/>
    <cellStyle name="Normal 13 70 3 3" xfId="9693" xr:uid="{00000000-0005-0000-0000-0000DC250000}"/>
    <cellStyle name="Normal 13 70 4" xfId="9694" xr:uid="{00000000-0005-0000-0000-0000DD250000}"/>
    <cellStyle name="Normal 13 70 5" xfId="9695" xr:uid="{00000000-0005-0000-0000-0000DE250000}"/>
    <cellStyle name="Normal 13 71" xfId="9696" xr:uid="{00000000-0005-0000-0000-0000DF250000}"/>
    <cellStyle name="Normal 13 71 2" xfId="9697" xr:uid="{00000000-0005-0000-0000-0000E0250000}"/>
    <cellStyle name="Normal 13 71 2 2" xfId="9698" xr:uid="{00000000-0005-0000-0000-0000E1250000}"/>
    <cellStyle name="Normal 13 71 2 3" xfId="9699" xr:uid="{00000000-0005-0000-0000-0000E2250000}"/>
    <cellStyle name="Normal 13 71 3" xfId="9700" xr:uid="{00000000-0005-0000-0000-0000E3250000}"/>
    <cellStyle name="Normal 13 71 3 2" xfId="9701" xr:uid="{00000000-0005-0000-0000-0000E4250000}"/>
    <cellStyle name="Normal 13 71 3 3" xfId="9702" xr:uid="{00000000-0005-0000-0000-0000E5250000}"/>
    <cellStyle name="Normal 13 71 4" xfId="9703" xr:uid="{00000000-0005-0000-0000-0000E6250000}"/>
    <cellStyle name="Normal 13 71 5" xfId="9704" xr:uid="{00000000-0005-0000-0000-0000E7250000}"/>
    <cellStyle name="Normal 13 72" xfId="9705" xr:uid="{00000000-0005-0000-0000-0000E8250000}"/>
    <cellStyle name="Normal 13 72 2" xfId="9706" xr:uid="{00000000-0005-0000-0000-0000E9250000}"/>
    <cellStyle name="Normal 13 72 2 2" xfId="9707" xr:uid="{00000000-0005-0000-0000-0000EA250000}"/>
    <cellStyle name="Normal 13 72 2 3" xfId="9708" xr:uid="{00000000-0005-0000-0000-0000EB250000}"/>
    <cellStyle name="Normal 13 72 3" xfId="9709" xr:uid="{00000000-0005-0000-0000-0000EC250000}"/>
    <cellStyle name="Normal 13 72 3 2" xfId="9710" xr:uid="{00000000-0005-0000-0000-0000ED250000}"/>
    <cellStyle name="Normal 13 72 3 3" xfId="9711" xr:uid="{00000000-0005-0000-0000-0000EE250000}"/>
    <cellStyle name="Normal 13 72 4" xfId="9712" xr:uid="{00000000-0005-0000-0000-0000EF250000}"/>
    <cellStyle name="Normal 13 72 5" xfId="9713" xr:uid="{00000000-0005-0000-0000-0000F0250000}"/>
    <cellStyle name="Normal 13 73" xfId="9714" xr:uid="{00000000-0005-0000-0000-0000F1250000}"/>
    <cellStyle name="Normal 13 73 2" xfId="9715" xr:uid="{00000000-0005-0000-0000-0000F2250000}"/>
    <cellStyle name="Normal 13 73 2 2" xfId="9716" xr:uid="{00000000-0005-0000-0000-0000F3250000}"/>
    <cellStyle name="Normal 13 73 2 3" xfId="9717" xr:uid="{00000000-0005-0000-0000-0000F4250000}"/>
    <cellStyle name="Normal 13 73 3" xfId="9718" xr:uid="{00000000-0005-0000-0000-0000F5250000}"/>
    <cellStyle name="Normal 13 73 3 2" xfId="9719" xr:uid="{00000000-0005-0000-0000-0000F6250000}"/>
    <cellStyle name="Normal 13 73 3 3" xfId="9720" xr:uid="{00000000-0005-0000-0000-0000F7250000}"/>
    <cellStyle name="Normal 13 73 4" xfId="9721" xr:uid="{00000000-0005-0000-0000-0000F8250000}"/>
    <cellStyle name="Normal 13 73 5" xfId="9722" xr:uid="{00000000-0005-0000-0000-0000F9250000}"/>
    <cellStyle name="Normal 13 74" xfId="9723" xr:uid="{00000000-0005-0000-0000-0000FA250000}"/>
    <cellStyle name="Normal 13 74 2" xfId="9724" xr:uid="{00000000-0005-0000-0000-0000FB250000}"/>
    <cellStyle name="Normal 13 74 2 2" xfId="9725" xr:uid="{00000000-0005-0000-0000-0000FC250000}"/>
    <cellStyle name="Normal 13 74 2 3" xfId="9726" xr:uid="{00000000-0005-0000-0000-0000FD250000}"/>
    <cellStyle name="Normal 13 74 3" xfId="9727" xr:uid="{00000000-0005-0000-0000-0000FE250000}"/>
    <cellStyle name="Normal 13 74 3 2" xfId="9728" xr:uid="{00000000-0005-0000-0000-0000FF250000}"/>
    <cellStyle name="Normal 13 74 3 3" xfId="9729" xr:uid="{00000000-0005-0000-0000-000000260000}"/>
    <cellStyle name="Normal 13 74 4" xfId="9730" xr:uid="{00000000-0005-0000-0000-000001260000}"/>
    <cellStyle name="Normal 13 74 5" xfId="9731" xr:uid="{00000000-0005-0000-0000-000002260000}"/>
    <cellStyle name="Normal 13 75" xfId="9732" xr:uid="{00000000-0005-0000-0000-000003260000}"/>
    <cellStyle name="Normal 13 75 2" xfId="9733" xr:uid="{00000000-0005-0000-0000-000004260000}"/>
    <cellStyle name="Normal 13 75 2 2" xfId="9734" xr:uid="{00000000-0005-0000-0000-000005260000}"/>
    <cellStyle name="Normal 13 75 2 3" xfId="9735" xr:uid="{00000000-0005-0000-0000-000006260000}"/>
    <cellStyle name="Normal 13 75 3" xfId="9736" xr:uid="{00000000-0005-0000-0000-000007260000}"/>
    <cellStyle name="Normal 13 75 3 2" xfId="9737" xr:uid="{00000000-0005-0000-0000-000008260000}"/>
    <cellStyle name="Normal 13 75 3 3" xfId="9738" xr:uid="{00000000-0005-0000-0000-000009260000}"/>
    <cellStyle name="Normal 13 75 4" xfId="9739" xr:uid="{00000000-0005-0000-0000-00000A260000}"/>
    <cellStyle name="Normal 13 75 5" xfId="9740" xr:uid="{00000000-0005-0000-0000-00000B260000}"/>
    <cellStyle name="Normal 13 76" xfId="9741" xr:uid="{00000000-0005-0000-0000-00000C260000}"/>
    <cellStyle name="Normal 13 76 2" xfId="9742" xr:uid="{00000000-0005-0000-0000-00000D260000}"/>
    <cellStyle name="Normal 13 76 2 2" xfId="9743" xr:uid="{00000000-0005-0000-0000-00000E260000}"/>
    <cellStyle name="Normal 13 76 2 3" xfId="9744" xr:uid="{00000000-0005-0000-0000-00000F260000}"/>
    <cellStyle name="Normal 13 76 3" xfId="9745" xr:uid="{00000000-0005-0000-0000-000010260000}"/>
    <cellStyle name="Normal 13 76 3 2" xfId="9746" xr:uid="{00000000-0005-0000-0000-000011260000}"/>
    <cellStyle name="Normal 13 76 3 3" xfId="9747" xr:uid="{00000000-0005-0000-0000-000012260000}"/>
    <cellStyle name="Normal 13 76 4" xfId="9748" xr:uid="{00000000-0005-0000-0000-000013260000}"/>
    <cellStyle name="Normal 13 76 5" xfId="9749" xr:uid="{00000000-0005-0000-0000-000014260000}"/>
    <cellStyle name="Normal 13 77" xfId="9750" xr:uid="{00000000-0005-0000-0000-000015260000}"/>
    <cellStyle name="Normal 13 77 2" xfId="9751" xr:uid="{00000000-0005-0000-0000-000016260000}"/>
    <cellStyle name="Normal 13 77 2 2" xfId="9752" xr:uid="{00000000-0005-0000-0000-000017260000}"/>
    <cellStyle name="Normal 13 77 2 3" xfId="9753" xr:uid="{00000000-0005-0000-0000-000018260000}"/>
    <cellStyle name="Normal 13 77 3" xfId="9754" xr:uid="{00000000-0005-0000-0000-000019260000}"/>
    <cellStyle name="Normal 13 77 3 2" xfId="9755" xr:uid="{00000000-0005-0000-0000-00001A260000}"/>
    <cellStyle name="Normal 13 77 3 3" xfId="9756" xr:uid="{00000000-0005-0000-0000-00001B260000}"/>
    <cellStyle name="Normal 13 77 4" xfId="9757" xr:uid="{00000000-0005-0000-0000-00001C260000}"/>
    <cellStyle name="Normal 13 77 5" xfId="9758" xr:uid="{00000000-0005-0000-0000-00001D260000}"/>
    <cellStyle name="Normal 13 78" xfId="9759" xr:uid="{00000000-0005-0000-0000-00001E260000}"/>
    <cellStyle name="Normal 13 78 2" xfId="9760" xr:uid="{00000000-0005-0000-0000-00001F260000}"/>
    <cellStyle name="Normal 13 78 2 2" xfId="9761" xr:uid="{00000000-0005-0000-0000-000020260000}"/>
    <cellStyle name="Normal 13 78 2 3" xfId="9762" xr:uid="{00000000-0005-0000-0000-000021260000}"/>
    <cellStyle name="Normal 13 78 3" xfId="9763" xr:uid="{00000000-0005-0000-0000-000022260000}"/>
    <cellStyle name="Normal 13 78 3 2" xfId="9764" xr:uid="{00000000-0005-0000-0000-000023260000}"/>
    <cellStyle name="Normal 13 78 3 3" xfId="9765" xr:uid="{00000000-0005-0000-0000-000024260000}"/>
    <cellStyle name="Normal 13 78 4" xfId="9766" xr:uid="{00000000-0005-0000-0000-000025260000}"/>
    <cellStyle name="Normal 13 78 5" xfId="9767" xr:uid="{00000000-0005-0000-0000-000026260000}"/>
    <cellStyle name="Normal 13 79" xfId="9768" xr:uid="{00000000-0005-0000-0000-000027260000}"/>
    <cellStyle name="Normal 13 79 2" xfId="9769" xr:uid="{00000000-0005-0000-0000-000028260000}"/>
    <cellStyle name="Normal 13 79 2 2" xfId="9770" xr:uid="{00000000-0005-0000-0000-000029260000}"/>
    <cellStyle name="Normal 13 79 2 3" xfId="9771" xr:uid="{00000000-0005-0000-0000-00002A260000}"/>
    <cellStyle name="Normal 13 79 3" xfId="9772" xr:uid="{00000000-0005-0000-0000-00002B260000}"/>
    <cellStyle name="Normal 13 79 3 2" xfId="9773" xr:uid="{00000000-0005-0000-0000-00002C260000}"/>
    <cellStyle name="Normal 13 79 3 3" xfId="9774" xr:uid="{00000000-0005-0000-0000-00002D260000}"/>
    <cellStyle name="Normal 13 79 4" xfId="9775" xr:uid="{00000000-0005-0000-0000-00002E260000}"/>
    <cellStyle name="Normal 13 79 5" xfId="9776" xr:uid="{00000000-0005-0000-0000-00002F260000}"/>
    <cellStyle name="Normal 13 8" xfId="9777" xr:uid="{00000000-0005-0000-0000-000030260000}"/>
    <cellStyle name="Normal 13 8 2" xfId="9778" xr:uid="{00000000-0005-0000-0000-000031260000}"/>
    <cellStyle name="Normal 13 8 2 2" xfId="9779" xr:uid="{00000000-0005-0000-0000-000032260000}"/>
    <cellStyle name="Normal 13 8 2 3" xfId="9780" xr:uid="{00000000-0005-0000-0000-000033260000}"/>
    <cellStyle name="Normal 13 8 3" xfId="9781" xr:uid="{00000000-0005-0000-0000-000034260000}"/>
    <cellStyle name="Normal 13 8 3 2" xfId="9782" xr:uid="{00000000-0005-0000-0000-000035260000}"/>
    <cellStyle name="Normal 13 8 3 3" xfId="9783" xr:uid="{00000000-0005-0000-0000-000036260000}"/>
    <cellStyle name="Normal 13 8 4" xfId="9784" xr:uid="{00000000-0005-0000-0000-000037260000}"/>
    <cellStyle name="Normal 13 8 5" xfId="9785" xr:uid="{00000000-0005-0000-0000-000038260000}"/>
    <cellStyle name="Normal 13 80" xfId="9786" xr:uid="{00000000-0005-0000-0000-000039260000}"/>
    <cellStyle name="Normal 13 80 2" xfId="9787" xr:uid="{00000000-0005-0000-0000-00003A260000}"/>
    <cellStyle name="Normal 13 80 2 2" xfId="9788" xr:uid="{00000000-0005-0000-0000-00003B260000}"/>
    <cellStyle name="Normal 13 80 2 3" xfId="9789" xr:uid="{00000000-0005-0000-0000-00003C260000}"/>
    <cellStyle name="Normal 13 80 3" xfId="9790" xr:uid="{00000000-0005-0000-0000-00003D260000}"/>
    <cellStyle name="Normal 13 80 3 2" xfId="9791" xr:uid="{00000000-0005-0000-0000-00003E260000}"/>
    <cellStyle name="Normal 13 80 3 3" xfId="9792" xr:uid="{00000000-0005-0000-0000-00003F260000}"/>
    <cellStyle name="Normal 13 80 4" xfId="9793" xr:uid="{00000000-0005-0000-0000-000040260000}"/>
    <cellStyle name="Normal 13 80 5" xfId="9794" xr:uid="{00000000-0005-0000-0000-000041260000}"/>
    <cellStyle name="Normal 13 81" xfId="9795" xr:uid="{00000000-0005-0000-0000-000042260000}"/>
    <cellStyle name="Normal 13 81 2" xfId="9796" xr:uid="{00000000-0005-0000-0000-000043260000}"/>
    <cellStyle name="Normal 13 81 2 2" xfId="9797" xr:uid="{00000000-0005-0000-0000-000044260000}"/>
    <cellStyle name="Normal 13 81 2 3" xfId="9798" xr:uid="{00000000-0005-0000-0000-000045260000}"/>
    <cellStyle name="Normal 13 81 3" xfId="9799" xr:uid="{00000000-0005-0000-0000-000046260000}"/>
    <cellStyle name="Normal 13 81 3 2" xfId="9800" xr:uid="{00000000-0005-0000-0000-000047260000}"/>
    <cellStyle name="Normal 13 81 3 3" xfId="9801" xr:uid="{00000000-0005-0000-0000-000048260000}"/>
    <cellStyle name="Normal 13 81 4" xfId="9802" xr:uid="{00000000-0005-0000-0000-000049260000}"/>
    <cellStyle name="Normal 13 81 5" xfId="9803" xr:uid="{00000000-0005-0000-0000-00004A260000}"/>
    <cellStyle name="Normal 13 82" xfId="9804" xr:uid="{00000000-0005-0000-0000-00004B260000}"/>
    <cellStyle name="Normal 13 82 2" xfId="9805" xr:uid="{00000000-0005-0000-0000-00004C260000}"/>
    <cellStyle name="Normal 13 82 3" xfId="9806" xr:uid="{00000000-0005-0000-0000-00004D260000}"/>
    <cellStyle name="Normal 13 83" xfId="9807" xr:uid="{00000000-0005-0000-0000-00004E260000}"/>
    <cellStyle name="Normal 13 83 2" xfId="9808" xr:uid="{00000000-0005-0000-0000-00004F260000}"/>
    <cellStyle name="Normal 13 83 3" xfId="9809" xr:uid="{00000000-0005-0000-0000-000050260000}"/>
    <cellStyle name="Normal 13 84" xfId="9810" xr:uid="{00000000-0005-0000-0000-000051260000}"/>
    <cellStyle name="Normal 13 84 2" xfId="9811" xr:uid="{00000000-0005-0000-0000-000052260000}"/>
    <cellStyle name="Normal 13 84 3" xfId="9812" xr:uid="{00000000-0005-0000-0000-000053260000}"/>
    <cellStyle name="Normal 13 85" xfId="9813" xr:uid="{00000000-0005-0000-0000-000054260000}"/>
    <cellStyle name="Normal 13 9" xfId="9814" xr:uid="{00000000-0005-0000-0000-000055260000}"/>
    <cellStyle name="Normal 13 9 2" xfId="9815" xr:uid="{00000000-0005-0000-0000-000056260000}"/>
    <cellStyle name="Normal 13 9 2 2" xfId="9816" xr:uid="{00000000-0005-0000-0000-000057260000}"/>
    <cellStyle name="Normal 13 9 2 3" xfId="9817" xr:uid="{00000000-0005-0000-0000-000058260000}"/>
    <cellStyle name="Normal 13 9 3" xfId="9818" xr:uid="{00000000-0005-0000-0000-000059260000}"/>
    <cellStyle name="Normal 13 9 3 2" xfId="9819" xr:uid="{00000000-0005-0000-0000-00005A260000}"/>
    <cellStyle name="Normal 13 9 3 3" xfId="9820" xr:uid="{00000000-0005-0000-0000-00005B260000}"/>
    <cellStyle name="Normal 13 9 4" xfId="9821" xr:uid="{00000000-0005-0000-0000-00005C260000}"/>
    <cellStyle name="Normal 13 9 5" xfId="9822" xr:uid="{00000000-0005-0000-0000-00005D260000}"/>
    <cellStyle name="Normal 14" xfId="9823" xr:uid="{00000000-0005-0000-0000-00005E260000}"/>
    <cellStyle name="Normal 14 10" xfId="9824" xr:uid="{00000000-0005-0000-0000-00005F260000}"/>
    <cellStyle name="Normal 14 10 2" xfId="9825" xr:uid="{00000000-0005-0000-0000-000060260000}"/>
    <cellStyle name="Normal 14 10 2 2" xfId="9826" xr:uid="{00000000-0005-0000-0000-000061260000}"/>
    <cellStyle name="Normal 14 10 2 3" xfId="9827" xr:uid="{00000000-0005-0000-0000-000062260000}"/>
    <cellStyle name="Normal 14 10 3" xfId="9828" xr:uid="{00000000-0005-0000-0000-000063260000}"/>
    <cellStyle name="Normal 14 10 3 2" xfId="9829" xr:uid="{00000000-0005-0000-0000-000064260000}"/>
    <cellStyle name="Normal 14 10 3 3" xfId="9830" xr:uid="{00000000-0005-0000-0000-000065260000}"/>
    <cellStyle name="Normal 14 10 4" xfId="9831" xr:uid="{00000000-0005-0000-0000-000066260000}"/>
    <cellStyle name="Normal 14 10 5" xfId="9832" xr:uid="{00000000-0005-0000-0000-000067260000}"/>
    <cellStyle name="Normal 14 11" xfId="9833" xr:uid="{00000000-0005-0000-0000-000068260000}"/>
    <cellStyle name="Normal 14 11 2" xfId="9834" xr:uid="{00000000-0005-0000-0000-000069260000}"/>
    <cellStyle name="Normal 14 11 2 2" xfId="9835" xr:uid="{00000000-0005-0000-0000-00006A260000}"/>
    <cellStyle name="Normal 14 11 2 3" xfId="9836" xr:uid="{00000000-0005-0000-0000-00006B260000}"/>
    <cellStyle name="Normal 14 11 3" xfId="9837" xr:uid="{00000000-0005-0000-0000-00006C260000}"/>
    <cellStyle name="Normal 14 11 3 2" xfId="9838" xr:uid="{00000000-0005-0000-0000-00006D260000}"/>
    <cellStyle name="Normal 14 11 3 3" xfId="9839" xr:uid="{00000000-0005-0000-0000-00006E260000}"/>
    <cellStyle name="Normal 14 11 4" xfId="9840" xr:uid="{00000000-0005-0000-0000-00006F260000}"/>
    <cellStyle name="Normal 14 11 5" xfId="9841" xr:uid="{00000000-0005-0000-0000-000070260000}"/>
    <cellStyle name="Normal 14 12" xfId="9842" xr:uid="{00000000-0005-0000-0000-000071260000}"/>
    <cellStyle name="Normal 14 12 2" xfId="9843" xr:uid="{00000000-0005-0000-0000-000072260000}"/>
    <cellStyle name="Normal 14 12 2 2" xfId="9844" xr:uid="{00000000-0005-0000-0000-000073260000}"/>
    <cellStyle name="Normal 14 12 2 3" xfId="9845" xr:uid="{00000000-0005-0000-0000-000074260000}"/>
    <cellStyle name="Normal 14 12 3" xfId="9846" xr:uid="{00000000-0005-0000-0000-000075260000}"/>
    <cellStyle name="Normal 14 12 3 2" xfId="9847" xr:uid="{00000000-0005-0000-0000-000076260000}"/>
    <cellStyle name="Normal 14 12 3 3" xfId="9848" xr:uid="{00000000-0005-0000-0000-000077260000}"/>
    <cellStyle name="Normal 14 12 4" xfId="9849" xr:uid="{00000000-0005-0000-0000-000078260000}"/>
    <cellStyle name="Normal 14 12 5" xfId="9850" xr:uid="{00000000-0005-0000-0000-000079260000}"/>
    <cellStyle name="Normal 14 13" xfId="9851" xr:uid="{00000000-0005-0000-0000-00007A260000}"/>
    <cellStyle name="Normal 14 13 2" xfId="9852" xr:uid="{00000000-0005-0000-0000-00007B260000}"/>
    <cellStyle name="Normal 14 13 2 2" xfId="9853" xr:uid="{00000000-0005-0000-0000-00007C260000}"/>
    <cellStyle name="Normal 14 13 2 3" xfId="9854" xr:uid="{00000000-0005-0000-0000-00007D260000}"/>
    <cellStyle name="Normal 14 13 3" xfId="9855" xr:uid="{00000000-0005-0000-0000-00007E260000}"/>
    <cellStyle name="Normal 14 13 3 2" xfId="9856" xr:uid="{00000000-0005-0000-0000-00007F260000}"/>
    <cellStyle name="Normal 14 13 3 3" xfId="9857" xr:uid="{00000000-0005-0000-0000-000080260000}"/>
    <cellStyle name="Normal 14 13 4" xfId="9858" xr:uid="{00000000-0005-0000-0000-000081260000}"/>
    <cellStyle name="Normal 14 13 5" xfId="9859" xr:uid="{00000000-0005-0000-0000-000082260000}"/>
    <cellStyle name="Normal 14 14" xfId="9860" xr:uid="{00000000-0005-0000-0000-000083260000}"/>
    <cellStyle name="Normal 14 14 2" xfId="9861" xr:uid="{00000000-0005-0000-0000-000084260000}"/>
    <cellStyle name="Normal 14 14 2 2" xfId="9862" xr:uid="{00000000-0005-0000-0000-000085260000}"/>
    <cellStyle name="Normal 14 14 2 3" xfId="9863" xr:uid="{00000000-0005-0000-0000-000086260000}"/>
    <cellStyle name="Normal 14 14 3" xfId="9864" xr:uid="{00000000-0005-0000-0000-000087260000}"/>
    <cellStyle name="Normal 14 14 3 2" xfId="9865" xr:uid="{00000000-0005-0000-0000-000088260000}"/>
    <cellStyle name="Normal 14 14 3 3" xfId="9866" xr:uid="{00000000-0005-0000-0000-000089260000}"/>
    <cellStyle name="Normal 14 14 4" xfId="9867" xr:uid="{00000000-0005-0000-0000-00008A260000}"/>
    <cellStyle name="Normal 14 14 5" xfId="9868" xr:uid="{00000000-0005-0000-0000-00008B260000}"/>
    <cellStyle name="Normal 14 15" xfId="9869" xr:uid="{00000000-0005-0000-0000-00008C260000}"/>
    <cellStyle name="Normal 14 15 2" xfId="9870" xr:uid="{00000000-0005-0000-0000-00008D260000}"/>
    <cellStyle name="Normal 14 15 2 2" xfId="9871" xr:uid="{00000000-0005-0000-0000-00008E260000}"/>
    <cellStyle name="Normal 14 15 2 3" xfId="9872" xr:uid="{00000000-0005-0000-0000-00008F260000}"/>
    <cellStyle name="Normal 14 15 3" xfId="9873" xr:uid="{00000000-0005-0000-0000-000090260000}"/>
    <cellStyle name="Normal 14 15 3 2" xfId="9874" xr:uid="{00000000-0005-0000-0000-000091260000}"/>
    <cellStyle name="Normal 14 15 3 3" xfId="9875" xr:uid="{00000000-0005-0000-0000-000092260000}"/>
    <cellStyle name="Normal 14 15 4" xfId="9876" xr:uid="{00000000-0005-0000-0000-000093260000}"/>
    <cellStyle name="Normal 14 15 5" xfId="9877" xr:uid="{00000000-0005-0000-0000-000094260000}"/>
    <cellStyle name="Normal 14 16" xfId="9878" xr:uid="{00000000-0005-0000-0000-000095260000}"/>
    <cellStyle name="Normal 14 16 2" xfId="9879" xr:uid="{00000000-0005-0000-0000-000096260000}"/>
    <cellStyle name="Normal 14 16 2 2" xfId="9880" xr:uid="{00000000-0005-0000-0000-000097260000}"/>
    <cellStyle name="Normal 14 16 2 3" xfId="9881" xr:uid="{00000000-0005-0000-0000-000098260000}"/>
    <cellStyle name="Normal 14 16 3" xfId="9882" xr:uid="{00000000-0005-0000-0000-000099260000}"/>
    <cellStyle name="Normal 14 16 3 2" xfId="9883" xr:uid="{00000000-0005-0000-0000-00009A260000}"/>
    <cellStyle name="Normal 14 16 3 3" xfId="9884" xr:uid="{00000000-0005-0000-0000-00009B260000}"/>
    <cellStyle name="Normal 14 16 4" xfId="9885" xr:uid="{00000000-0005-0000-0000-00009C260000}"/>
    <cellStyle name="Normal 14 16 5" xfId="9886" xr:uid="{00000000-0005-0000-0000-00009D260000}"/>
    <cellStyle name="Normal 14 17" xfId="9887" xr:uid="{00000000-0005-0000-0000-00009E260000}"/>
    <cellStyle name="Normal 14 17 2" xfId="9888" xr:uid="{00000000-0005-0000-0000-00009F260000}"/>
    <cellStyle name="Normal 14 17 2 2" xfId="9889" xr:uid="{00000000-0005-0000-0000-0000A0260000}"/>
    <cellStyle name="Normal 14 17 2 3" xfId="9890" xr:uid="{00000000-0005-0000-0000-0000A1260000}"/>
    <cellStyle name="Normal 14 17 3" xfId="9891" xr:uid="{00000000-0005-0000-0000-0000A2260000}"/>
    <cellStyle name="Normal 14 17 3 2" xfId="9892" xr:uid="{00000000-0005-0000-0000-0000A3260000}"/>
    <cellStyle name="Normal 14 17 3 3" xfId="9893" xr:uid="{00000000-0005-0000-0000-0000A4260000}"/>
    <cellStyle name="Normal 14 17 4" xfId="9894" xr:uid="{00000000-0005-0000-0000-0000A5260000}"/>
    <cellStyle name="Normal 14 17 5" xfId="9895" xr:uid="{00000000-0005-0000-0000-0000A6260000}"/>
    <cellStyle name="Normal 14 18" xfId="9896" xr:uid="{00000000-0005-0000-0000-0000A7260000}"/>
    <cellStyle name="Normal 14 18 2" xfId="9897" xr:uid="{00000000-0005-0000-0000-0000A8260000}"/>
    <cellStyle name="Normal 14 18 2 2" xfId="9898" xr:uid="{00000000-0005-0000-0000-0000A9260000}"/>
    <cellStyle name="Normal 14 18 2 3" xfId="9899" xr:uid="{00000000-0005-0000-0000-0000AA260000}"/>
    <cellStyle name="Normal 14 18 3" xfId="9900" xr:uid="{00000000-0005-0000-0000-0000AB260000}"/>
    <cellStyle name="Normal 14 18 3 2" xfId="9901" xr:uid="{00000000-0005-0000-0000-0000AC260000}"/>
    <cellStyle name="Normal 14 18 3 3" xfId="9902" xr:uid="{00000000-0005-0000-0000-0000AD260000}"/>
    <cellStyle name="Normal 14 18 4" xfId="9903" xr:uid="{00000000-0005-0000-0000-0000AE260000}"/>
    <cellStyle name="Normal 14 18 5" xfId="9904" xr:uid="{00000000-0005-0000-0000-0000AF260000}"/>
    <cellStyle name="Normal 14 19" xfId="9905" xr:uid="{00000000-0005-0000-0000-0000B0260000}"/>
    <cellStyle name="Normal 14 19 2" xfId="9906" xr:uid="{00000000-0005-0000-0000-0000B1260000}"/>
    <cellStyle name="Normal 14 19 2 2" xfId="9907" xr:uid="{00000000-0005-0000-0000-0000B2260000}"/>
    <cellStyle name="Normal 14 19 2 3" xfId="9908" xr:uid="{00000000-0005-0000-0000-0000B3260000}"/>
    <cellStyle name="Normal 14 19 3" xfId="9909" xr:uid="{00000000-0005-0000-0000-0000B4260000}"/>
    <cellStyle name="Normal 14 19 3 2" xfId="9910" xr:uid="{00000000-0005-0000-0000-0000B5260000}"/>
    <cellStyle name="Normal 14 19 3 3" xfId="9911" xr:uid="{00000000-0005-0000-0000-0000B6260000}"/>
    <cellStyle name="Normal 14 19 4" xfId="9912" xr:uid="{00000000-0005-0000-0000-0000B7260000}"/>
    <cellStyle name="Normal 14 19 5" xfId="9913" xr:uid="{00000000-0005-0000-0000-0000B8260000}"/>
    <cellStyle name="Normal 14 2" xfId="9914" xr:uid="{00000000-0005-0000-0000-0000B9260000}"/>
    <cellStyle name="Normal 14 2 2" xfId="9915" xr:uid="{00000000-0005-0000-0000-0000BA260000}"/>
    <cellStyle name="Normal 14 2 2 2" xfId="9916" xr:uid="{00000000-0005-0000-0000-0000BB260000}"/>
    <cellStyle name="Normal 14 2 2 3" xfId="9917" xr:uid="{00000000-0005-0000-0000-0000BC260000}"/>
    <cellStyle name="Normal 14 2 3" xfId="9918" xr:uid="{00000000-0005-0000-0000-0000BD260000}"/>
    <cellStyle name="Normal 14 2 3 2" xfId="9919" xr:uid="{00000000-0005-0000-0000-0000BE260000}"/>
    <cellStyle name="Normal 14 2 3 3" xfId="9920" xr:uid="{00000000-0005-0000-0000-0000BF260000}"/>
    <cellStyle name="Normal 14 2 4" xfId="9921" xr:uid="{00000000-0005-0000-0000-0000C0260000}"/>
    <cellStyle name="Normal 14 2 5" xfId="9922" xr:uid="{00000000-0005-0000-0000-0000C1260000}"/>
    <cellStyle name="Normal 14 20" xfId="9923" xr:uid="{00000000-0005-0000-0000-0000C2260000}"/>
    <cellStyle name="Normal 14 20 2" xfId="9924" xr:uid="{00000000-0005-0000-0000-0000C3260000}"/>
    <cellStyle name="Normal 14 20 2 2" xfId="9925" xr:uid="{00000000-0005-0000-0000-0000C4260000}"/>
    <cellStyle name="Normal 14 20 2 3" xfId="9926" xr:uid="{00000000-0005-0000-0000-0000C5260000}"/>
    <cellStyle name="Normal 14 20 3" xfId="9927" xr:uid="{00000000-0005-0000-0000-0000C6260000}"/>
    <cellStyle name="Normal 14 20 3 2" xfId="9928" xr:uid="{00000000-0005-0000-0000-0000C7260000}"/>
    <cellStyle name="Normal 14 20 3 3" xfId="9929" xr:uid="{00000000-0005-0000-0000-0000C8260000}"/>
    <cellStyle name="Normal 14 20 4" xfId="9930" xr:uid="{00000000-0005-0000-0000-0000C9260000}"/>
    <cellStyle name="Normal 14 20 5" xfId="9931" xr:uid="{00000000-0005-0000-0000-0000CA260000}"/>
    <cellStyle name="Normal 14 21" xfId="9932" xr:uid="{00000000-0005-0000-0000-0000CB260000}"/>
    <cellStyle name="Normal 14 21 2" xfId="9933" xr:uid="{00000000-0005-0000-0000-0000CC260000}"/>
    <cellStyle name="Normal 14 21 2 2" xfId="9934" xr:uid="{00000000-0005-0000-0000-0000CD260000}"/>
    <cellStyle name="Normal 14 21 2 3" xfId="9935" xr:uid="{00000000-0005-0000-0000-0000CE260000}"/>
    <cellStyle name="Normal 14 21 3" xfId="9936" xr:uid="{00000000-0005-0000-0000-0000CF260000}"/>
    <cellStyle name="Normal 14 21 3 2" xfId="9937" xr:uid="{00000000-0005-0000-0000-0000D0260000}"/>
    <cellStyle name="Normal 14 21 3 3" xfId="9938" xr:uid="{00000000-0005-0000-0000-0000D1260000}"/>
    <cellStyle name="Normal 14 21 4" xfId="9939" xr:uid="{00000000-0005-0000-0000-0000D2260000}"/>
    <cellStyle name="Normal 14 21 5" xfId="9940" xr:uid="{00000000-0005-0000-0000-0000D3260000}"/>
    <cellStyle name="Normal 14 22" xfId="9941" xr:uid="{00000000-0005-0000-0000-0000D4260000}"/>
    <cellStyle name="Normal 14 22 2" xfId="9942" xr:uid="{00000000-0005-0000-0000-0000D5260000}"/>
    <cellStyle name="Normal 14 22 2 2" xfId="9943" xr:uid="{00000000-0005-0000-0000-0000D6260000}"/>
    <cellStyle name="Normal 14 22 2 3" xfId="9944" xr:uid="{00000000-0005-0000-0000-0000D7260000}"/>
    <cellStyle name="Normal 14 22 3" xfId="9945" xr:uid="{00000000-0005-0000-0000-0000D8260000}"/>
    <cellStyle name="Normal 14 22 3 2" xfId="9946" xr:uid="{00000000-0005-0000-0000-0000D9260000}"/>
    <cellStyle name="Normal 14 22 3 3" xfId="9947" xr:uid="{00000000-0005-0000-0000-0000DA260000}"/>
    <cellStyle name="Normal 14 22 4" xfId="9948" xr:uid="{00000000-0005-0000-0000-0000DB260000}"/>
    <cellStyle name="Normal 14 22 5" xfId="9949" xr:uid="{00000000-0005-0000-0000-0000DC260000}"/>
    <cellStyle name="Normal 14 23" xfId="9950" xr:uid="{00000000-0005-0000-0000-0000DD260000}"/>
    <cellStyle name="Normal 14 23 2" xfId="9951" xr:uid="{00000000-0005-0000-0000-0000DE260000}"/>
    <cellStyle name="Normal 14 23 2 2" xfId="9952" xr:uid="{00000000-0005-0000-0000-0000DF260000}"/>
    <cellStyle name="Normal 14 23 2 3" xfId="9953" xr:uid="{00000000-0005-0000-0000-0000E0260000}"/>
    <cellStyle name="Normal 14 23 3" xfId="9954" xr:uid="{00000000-0005-0000-0000-0000E1260000}"/>
    <cellStyle name="Normal 14 23 3 2" xfId="9955" xr:uid="{00000000-0005-0000-0000-0000E2260000}"/>
    <cellStyle name="Normal 14 23 3 3" xfId="9956" xr:uid="{00000000-0005-0000-0000-0000E3260000}"/>
    <cellStyle name="Normal 14 23 4" xfId="9957" xr:uid="{00000000-0005-0000-0000-0000E4260000}"/>
    <cellStyle name="Normal 14 23 5" xfId="9958" xr:uid="{00000000-0005-0000-0000-0000E5260000}"/>
    <cellStyle name="Normal 14 24" xfId="9959" xr:uid="{00000000-0005-0000-0000-0000E6260000}"/>
    <cellStyle name="Normal 14 24 2" xfId="9960" xr:uid="{00000000-0005-0000-0000-0000E7260000}"/>
    <cellStyle name="Normal 14 24 2 2" xfId="9961" xr:uid="{00000000-0005-0000-0000-0000E8260000}"/>
    <cellStyle name="Normal 14 24 2 3" xfId="9962" xr:uid="{00000000-0005-0000-0000-0000E9260000}"/>
    <cellStyle name="Normal 14 24 3" xfId="9963" xr:uid="{00000000-0005-0000-0000-0000EA260000}"/>
    <cellStyle name="Normal 14 24 3 2" xfId="9964" xr:uid="{00000000-0005-0000-0000-0000EB260000}"/>
    <cellStyle name="Normal 14 24 3 3" xfId="9965" xr:uid="{00000000-0005-0000-0000-0000EC260000}"/>
    <cellStyle name="Normal 14 24 4" xfId="9966" xr:uid="{00000000-0005-0000-0000-0000ED260000}"/>
    <cellStyle name="Normal 14 24 5" xfId="9967" xr:uid="{00000000-0005-0000-0000-0000EE260000}"/>
    <cellStyle name="Normal 14 25" xfId="9968" xr:uid="{00000000-0005-0000-0000-0000EF260000}"/>
    <cellStyle name="Normal 14 25 2" xfId="9969" xr:uid="{00000000-0005-0000-0000-0000F0260000}"/>
    <cellStyle name="Normal 14 25 2 2" xfId="9970" xr:uid="{00000000-0005-0000-0000-0000F1260000}"/>
    <cellStyle name="Normal 14 25 2 3" xfId="9971" xr:uid="{00000000-0005-0000-0000-0000F2260000}"/>
    <cellStyle name="Normal 14 25 3" xfId="9972" xr:uid="{00000000-0005-0000-0000-0000F3260000}"/>
    <cellStyle name="Normal 14 25 3 2" xfId="9973" xr:uid="{00000000-0005-0000-0000-0000F4260000}"/>
    <cellStyle name="Normal 14 25 3 3" xfId="9974" xr:uid="{00000000-0005-0000-0000-0000F5260000}"/>
    <cellStyle name="Normal 14 25 4" xfId="9975" xr:uid="{00000000-0005-0000-0000-0000F6260000}"/>
    <cellStyle name="Normal 14 25 5" xfId="9976" xr:uid="{00000000-0005-0000-0000-0000F7260000}"/>
    <cellStyle name="Normal 14 26" xfId="9977" xr:uid="{00000000-0005-0000-0000-0000F8260000}"/>
    <cellStyle name="Normal 14 26 2" xfId="9978" xr:uid="{00000000-0005-0000-0000-0000F9260000}"/>
    <cellStyle name="Normal 14 26 2 2" xfId="9979" xr:uid="{00000000-0005-0000-0000-0000FA260000}"/>
    <cellStyle name="Normal 14 26 2 3" xfId="9980" xr:uid="{00000000-0005-0000-0000-0000FB260000}"/>
    <cellStyle name="Normal 14 26 3" xfId="9981" xr:uid="{00000000-0005-0000-0000-0000FC260000}"/>
    <cellStyle name="Normal 14 26 3 2" xfId="9982" xr:uid="{00000000-0005-0000-0000-0000FD260000}"/>
    <cellStyle name="Normal 14 26 3 3" xfId="9983" xr:uid="{00000000-0005-0000-0000-0000FE260000}"/>
    <cellStyle name="Normal 14 26 4" xfId="9984" xr:uid="{00000000-0005-0000-0000-0000FF260000}"/>
    <cellStyle name="Normal 14 26 5" xfId="9985" xr:uid="{00000000-0005-0000-0000-000000270000}"/>
    <cellStyle name="Normal 14 27" xfId="9986" xr:uid="{00000000-0005-0000-0000-000001270000}"/>
    <cellStyle name="Normal 14 27 2" xfId="9987" xr:uid="{00000000-0005-0000-0000-000002270000}"/>
    <cellStyle name="Normal 14 27 2 2" xfId="9988" xr:uid="{00000000-0005-0000-0000-000003270000}"/>
    <cellStyle name="Normal 14 27 2 3" xfId="9989" xr:uid="{00000000-0005-0000-0000-000004270000}"/>
    <cellStyle name="Normal 14 27 3" xfId="9990" xr:uid="{00000000-0005-0000-0000-000005270000}"/>
    <cellStyle name="Normal 14 27 3 2" xfId="9991" xr:uid="{00000000-0005-0000-0000-000006270000}"/>
    <cellStyle name="Normal 14 27 3 3" xfId="9992" xr:uid="{00000000-0005-0000-0000-000007270000}"/>
    <cellStyle name="Normal 14 27 4" xfId="9993" xr:uid="{00000000-0005-0000-0000-000008270000}"/>
    <cellStyle name="Normal 14 27 5" xfId="9994" xr:uid="{00000000-0005-0000-0000-000009270000}"/>
    <cellStyle name="Normal 14 28" xfId="9995" xr:uid="{00000000-0005-0000-0000-00000A270000}"/>
    <cellStyle name="Normal 14 28 2" xfId="9996" xr:uid="{00000000-0005-0000-0000-00000B270000}"/>
    <cellStyle name="Normal 14 28 2 2" xfId="9997" xr:uid="{00000000-0005-0000-0000-00000C270000}"/>
    <cellStyle name="Normal 14 28 2 3" xfId="9998" xr:uid="{00000000-0005-0000-0000-00000D270000}"/>
    <cellStyle name="Normal 14 28 3" xfId="9999" xr:uid="{00000000-0005-0000-0000-00000E270000}"/>
    <cellStyle name="Normal 14 28 3 2" xfId="10000" xr:uid="{00000000-0005-0000-0000-00000F270000}"/>
    <cellStyle name="Normal 14 28 3 3" xfId="10001" xr:uid="{00000000-0005-0000-0000-000010270000}"/>
    <cellStyle name="Normal 14 28 4" xfId="10002" xr:uid="{00000000-0005-0000-0000-000011270000}"/>
    <cellStyle name="Normal 14 28 5" xfId="10003" xr:uid="{00000000-0005-0000-0000-000012270000}"/>
    <cellStyle name="Normal 14 29" xfId="10004" xr:uid="{00000000-0005-0000-0000-000013270000}"/>
    <cellStyle name="Normal 14 29 2" xfId="10005" xr:uid="{00000000-0005-0000-0000-000014270000}"/>
    <cellStyle name="Normal 14 29 2 2" xfId="10006" xr:uid="{00000000-0005-0000-0000-000015270000}"/>
    <cellStyle name="Normal 14 29 2 3" xfId="10007" xr:uid="{00000000-0005-0000-0000-000016270000}"/>
    <cellStyle name="Normal 14 29 3" xfId="10008" xr:uid="{00000000-0005-0000-0000-000017270000}"/>
    <cellStyle name="Normal 14 29 3 2" xfId="10009" xr:uid="{00000000-0005-0000-0000-000018270000}"/>
    <cellStyle name="Normal 14 29 3 3" xfId="10010" xr:uid="{00000000-0005-0000-0000-000019270000}"/>
    <cellStyle name="Normal 14 29 4" xfId="10011" xr:uid="{00000000-0005-0000-0000-00001A270000}"/>
    <cellStyle name="Normal 14 29 5" xfId="10012" xr:uid="{00000000-0005-0000-0000-00001B270000}"/>
    <cellStyle name="Normal 14 3" xfId="10013" xr:uid="{00000000-0005-0000-0000-00001C270000}"/>
    <cellStyle name="Normal 14 3 2" xfId="10014" xr:uid="{00000000-0005-0000-0000-00001D270000}"/>
    <cellStyle name="Normal 14 3 2 2" xfId="10015" xr:uid="{00000000-0005-0000-0000-00001E270000}"/>
    <cellStyle name="Normal 14 3 2 3" xfId="10016" xr:uid="{00000000-0005-0000-0000-00001F270000}"/>
    <cellStyle name="Normal 14 3 3" xfId="10017" xr:uid="{00000000-0005-0000-0000-000020270000}"/>
    <cellStyle name="Normal 14 3 3 2" xfId="10018" xr:uid="{00000000-0005-0000-0000-000021270000}"/>
    <cellStyle name="Normal 14 3 3 3" xfId="10019" xr:uid="{00000000-0005-0000-0000-000022270000}"/>
    <cellStyle name="Normal 14 3 4" xfId="10020" xr:uid="{00000000-0005-0000-0000-000023270000}"/>
    <cellStyle name="Normal 14 3 5" xfId="10021" xr:uid="{00000000-0005-0000-0000-000024270000}"/>
    <cellStyle name="Normal 14 30" xfId="10022" xr:uid="{00000000-0005-0000-0000-000025270000}"/>
    <cellStyle name="Normal 14 30 2" xfId="10023" xr:uid="{00000000-0005-0000-0000-000026270000}"/>
    <cellStyle name="Normal 14 30 2 2" xfId="10024" xr:uid="{00000000-0005-0000-0000-000027270000}"/>
    <cellStyle name="Normal 14 30 2 3" xfId="10025" xr:uid="{00000000-0005-0000-0000-000028270000}"/>
    <cellStyle name="Normal 14 30 3" xfId="10026" xr:uid="{00000000-0005-0000-0000-000029270000}"/>
    <cellStyle name="Normal 14 30 3 2" xfId="10027" xr:uid="{00000000-0005-0000-0000-00002A270000}"/>
    <cellStyle name="Normal 14 30 3 3" xfId="10028" xr:uid="{00000000-0005-0000-0000-00002B270000}"/>
    <cellStyle name="Normal 14 30 4" xfId="10029" xr:uid="{00000000-0005-0000-0000-00002C270000}"/>
    <cellStyle name="Normal 14 30 5" xfId="10030" xr:uid="{00000000-0005-0000-0000-00002D270000}"/>
    <cellStyle name="Normal 14 31" xfId="10031" xr:uid="{00000000-0005-0000-0000-00002E270000}"/>
    <cellStyle name="Normal 14 31 2" xfId="10032" xr:uid="{00000000-0005-0000-0000-00002F270000}"/>
    <cellStyle name="Normal 14 31 2 2" xfId="10033" xr:uid="{00000000-0005-0000-0000-000030270000}"/>
    <cellStyle name="Normal 14 31 2 3" xfId="10034" xr:uid="{00000000-0005-0000-0000-000031270000}"/>
    <cellStyle name="Normal 14 31 3" xfId="10035" xr:uid="{00000000-0005-0000-0000-000032270000}"/>
    <cellStyle name="Normal 14 31 3 2" xfId="10036" xr:uid="{00000000-0005-0000-0000-000033270000}"/>
    <cellStyle name="Normal 14 31 3 3" xfId="10037" xr:uid="{00000000-0005-0000-0000-000034270000}"/>
    <cellStyle name="Normal 14 31 4" xfId="10038" xr:uid="{00000000-0005-0000-0000-000035270000}"/>
    <cellStyle name="Normal 14 31 5" xfId="10039" xr:uid="{00000000-0005-0000-0000-000036270000}"/>
    <cellStyle name="Normal 14 32" xfId="10040" xr:uid="{00000000-0005-0000-0000-000037270000}"/>
    <cellStyle name="Normal 14 32 2" xfId="10041" xr:uid="{00000000-0005-0000-0000-000038270000}"/>
    <cellStyle name="Normal 14 32 2 2" xfId="10042" xr:uid="{00000000-0005-0000-0000-000039270000}"/>
    <cellStyle name="Normal 14 32 2 3" xfId="10043" xr:uid="{00000000-0005-0000-0000-00003A270000}"/>
    <cellStyle name="Normal 14 32 3" xfId="10044" xr:uid="{00000000-0005-0000-0000-00003B270000}"/>
    <cellStyle name="Normal 14 32 3 2" xfId="10045" xr:uid="{00000000-0005-0000-0000-00003C270000}"/>
    <cellStyle name="Normal 14 32 3 3" xfId="10046" xr:uid="{00000000-0005-0000-0000-00003D270000}"/>
    <cellStyle name="Normal 14 32 4" xfId="10047" xr:uid="{00000000-0005-0000-0000-00003E270000}"/>
    <cellStyle name="Normal 14 32 5" xfId="10048" xr:uid="{00000000-0005-0000-0000-00003F270000}"/>
    <cellStyle name="Normal 14 33" xfId="10049" xr:uid="{00000000-0005-0000-0000-000040270000}"/>
    <cellStyle name="Normal 14 33 2" xfId="10050" xr:uid="{00000000-0005-0000-0000-000041270000}"/>
    <cellStyle name="Normal 14 33 2 2" xfId="10051" xr:uid="{00000000-0005-0000-0000-000042270000}"/>
    <cellStyle name="Normal 14 33 2 3" xfId="10052" xr:uid="{00000000-0005-0000-0000-000043270000}"/>
    <cellStyle name="Normal 14 33 3" xfId="10053" xr:uid="{00000000-0005-0000-0000-000044270000}"/>
    <cellStyle name="Normal 14 33 3 2" xfId="10054" xr:uid="{00000000-0005-0000-0000-000045270000}"/>
    <cellStyle name="Normal 14 33 3 3" xfId="10055" xr:uid="{00000000-0005-0000-0000-000046270000}"/>
    <cellStyle name="Normal 14 33 4" xfId="10056" xr:uid="{00000000-0005-0000-0000-000047270000}"/>
    <cellStyle name="Normal 14 33 5" xfId="10057" xr:uid="{00000000-0005-0000-0000-000048270000}"/>
    <cellStyle name="Normal 14 34" xfId="10058" xr:uid="{00000000-0005-0000-0000-000049270000}"/>
    <cellStyle name="Normal 14 34 2" xfId="10059" xr:uid="{00000000-0005-0000-0000-00004A270000}"/>
    <cellStyle name="Normal 14 34 2 2" xfId="10060" xr:uid="{00000000-0005-0000-0000-00004B270000}"/>
    <cellStyle name="Normal 14 34 2 3" xfId="10061" xr:uid="{00000000-0005-0000-0000-00004C270000}"/>
    <cellStyle name="Normal 14 34 3" xfId="10062" xr:uid="{00000000-0005-0000-0000-00004D270000}"/>
    <cellStyle name="Normal 14 34 3 2" xfId="10063" xr:uid="{00000000-0005-0000-0000-00004E270000}"/>
    <cellStyle name="Normal 14 34 3 3" xfId="10064" xr:uid="{00000000-0005-0000-0000-00004F270000}"/>
    <cellStyle name="Normal 14 34 4" xfId="10065" xr:uid="{00000000-0005-0000-0000-000050270000}"/>
    <cellStyle name="Normal 14 34 5" xfId="10066" xr:uid="{00000000-0005-0000-0000-000051270000}"/>
    <cellStyle name="Normal 14 35" xfId="10067" xr:uid="{00000000-0005-0000-0000-000052270000}"/>
    <cellStyle name="Normal 14 35 2" xfId="10068" xr:uid="{00000000-0005-0000-0000-000053270000}"/>
    <cellStyle name="Normal 14 35 2 2" xfId="10069" xr:uid="{00000000-0005-0000-0000-000054270000}"/>
    <cellStyle name="Normal 14 35 2 3" xfId="10070" xr:uid="{00000000-0005-0000-0000-000055270000}"/>
    <cellStyle name="Normal 14 35 3" xfId="10071" xr:uid="{00000000-0005-0000-0000-000056270000}"/>
    <cellStyle name="Normal 14 35 3 2" xfId="10072" xr:uid="{00000000-0005-0000-0000-000057270000}"/>
    <cellStyle name="Normal 14 35 3 3" xfId="10073" xr:uid="{00000000-0005-0000-0000-000058270000}"/>
    <cellStyle name="Normal 14 35 4" xfId="10074" xr:uid="{00000000-0005-0000-0000-000059270000}"/>
    <cellStyle name="Normal 14 35 5" xfId="10075" xr:uid="{00000000-0005-0000-0000-00005A270000}"/>
    <cellStyle name="Normal 14 36" xfId="10076" xr:uid="{00000000-0005-0000-0000-00005B270000}"/>
    <cellStyle name="Normal 14 36 2" xfId="10077" xr:uid="{00000000-0005-0000-0000-00005C270000}"/>
    <cellStyle name="Normal 14 36 2 2" xfId="10078" xr:uid="{00000000-0005-0000-0000-00005D270000}"/>
    <cellStyle name="Normal 14 36 2 3" xfId="10079" xr:uid="{00000000-0005-0000-0000-00005E270000}"/>
    <cellStyle name="Normal 14 36 3" xfId="10080" xr:uid="{00000000-0005-0000-0000-00005F270000}"/>
    <cellStyle name="Normal 14 36 3 2" xfId="10081" xr:uid="{00000000-0005-0000-0000-000060270000}"/>
    <cellStyle name="Normal 14 36 3 3" xfId="10082" xr:uid="{00000000-0005-0000-0000-000061270000}"/>
    <cellStyle name="Normal 14 36 4" xfId="10083" xr:uid="{00000000-0005-0000-0000-000062270000}"/>
    <cellStyle name="Normal 14 36 5" xfId="10084" xr:uid="{00000000-0005-0000-0000-000063270000}"/>
    <cellStyle name="Normal 14 37" xfId="10085" xr:uid="{00000000-0005-0000-0000-000064270000}"/>
    <cellStyle name="Normal 14 37 2" xfId="10086" xr:uid="{00000000-0005-0000-0000-000065270000}"/>
    <cellStyle name="Normal 14 37 2 2" xfId="10087" xr:uid="{00000000-0005-0000-0000-000066270000}"/>
    <cellStyle name="Normal 14 37 2 3" xfId="10088" xr:uid="{00000000-0005-0000-0000-000067270000}"/>
    <cellStyle name="Normal 14 37 3" xfId="10089" xr:uid="{00000000-0005-0000-0000-000068270000}"/>
    <cellStyle name="Normal 14 37 3 2" xfId="10090" xr:uid="{00000000-0005-0000-0000-000069270000}"/>
    <cellStyle name="Normal 14 37 3 3" xfId="10091" xr:uid="{00000000-0005-0000-0000-00006A270000}"/>
    <cellStyle name="Normal 14 37 4" xfId="10092" xr:uid="{00000000-0005-0000-0000-00006B270000}"/>
    <cellStyle name="Normal 14 37 5" xfId="10093" xr:uid="{00000000-0005-0000-0000-00006C270000}"/>
    <cellStyle name="Normal 14 38" xfId="10094" xr:uid="{00000000-0005-0000-0000-00006D270000}"/>
    <cellStyle name="Normal 14 38 2" xfId="10095" xr:uid="{00000000-0005-0000-0000-00006E270000}"/>
    <cellStyle name="Normal 14 38 2 2" xfId="10096" xr:uid="{00000000-0005-0000-0000-00006F270000}"/>
    <cellStyle name="Normal 14 38 2 3" xfId="10097" xr:uid="{00000000-0005-0000-0000-000070270000}"/>
    <cellStyle name="Normal 14 38 3" xfId="10098" xr:uid="{00000000-0005-0000-0000-000071270000}"/>
    <cellStyle name="Normal 14 38 3 2" xfId="10099" xr:uid="{00000000-0005-0000-0000-000072270000}"/>
    <cellStyle name="Normal 14 38 3 3" xfId="10100" xr:uid="{00000000-0005-0000-0000-000073270000}"/>
    <cellStyle name="Normal 14 38 4" xfId="10101" xr:uid="{00000000-0005-0000-0000-000074270000}"/>
    <cellStyle name="Normal 14 38 5" xfId="10102" xr:uid="{00000000-0005-0000-0000-000075270000}"/>
    <cellStyle name="Normal 14 39" xfId="10103" xr:uid="{00000000-0005-0000-0000-000076270000}"/>
    <cellStyle name="Normal 14 39 2" xfId="10104" xr:uid="{00000000-0005-0000-0000-000077270000}"/>
    <cellStyle name="Normal 14 39 2 2" xfId="10105" xr:uid="{00000000-0005-0000-0000-000078270000}"/>
    <cellStyle name="Normal 14 39 2 3" xfId="10106" xr:uid="{00000000-0005-0000-0000-000079270000}"/>
    <cellStyle name="Normal 14 39 3" xfId="10107" xr:uid="{00000000-0005-0000-0000-00007A270000}"/>
    <cellStyle name="Normal 14 39 3 2" xfId="10108" xr:uid="{00000000-0005-0000-0000-00007B270000}"/>
    <cellStyle name="Normal 14 39 3 3" xfId="10109" xr:uid="{00000000-0005-0000-0000-00007C270000}"/>
    <cellStyle name="Normal 14 39 4" xfId="10110" xr:uid="{00000000-0005-0000-0000-00007D270000}"/>
    <cellStyle name="Normal 14 39 5" xfId="10111" xr:uid="{00000000-0005-0000-0000-00007E270000}"/>
    <cellStyle name="Normal 14 4" xfId="10112" xr:uid="{00000000-0005-0000-0000-00007F270000}"/>
    <cellStyle name="Normal 14 4 2" xfId="10113" xr:uid="{00000000-0005-0000-0000-000080270000}"/>
    <cellStyle name="Normal 14 4 2 2" xfId="10114" xr:uid="{00000000-0005-0000-0000-000081270000}"/>
    <cellStyle name="Normal 14 4 2 3" xfId="10115" xr:uid="{00000000-0005-0000-0000-000082270000}"/>
    <cellStyle name="Normal 14 4 3" xfId="10116" xr:uid="{00000000-0005-0000-0000-000083270000}"/>
    <cellStyle name="Normal 14 4 3 2" xfId="10117" xr:uid="{00000000-0005-0000-0000-000084270000}"/>
    <cellStyle name="Normal 14 4 3 3" xfId="10118" xr:uid="{00000000-0005-0000-0000-000085270000}"/>
    <cellStyle name="Normal 14 4 4" xfId="10119" xr:uid="{00000000-0005-0000-0000-000086270000}"/>
    <cellStyle name="Normal 14 4 5" xfId="10120" xr:uid="{00000000-0005-0000-0000-000087270000}"/>
    <cellStyle name="Normal 14 40" xfId="10121" xr:uid="{00000000-0005-0000-0000-000088270000}"/>
    <cellStyle name="Normal 14 40 2" xfId="10122" xr:uid="{00000000-0005-0000-0000-000089270000}"/>
    <cellStyle name="Normal 14 40 2 2" xfId="10123" xr:uid="{00000000-0005-0000-0000-00008A270000}"/>
    <cellStyle name="Normal 14 40 2 3" xfId="10124" xr:uid="{00000000-0005-0000-0000-00008B270000}"/>
    <cellStyle name="Normal 14 40 3" xfId="10125" xr:uid="{00000000-0005-0000-0000-00008C270000}"/>
    <cellStyle name="Normal 14 40 3 2" xfId="10126" xr:uid="{00000000-0005-0000-0000-00008D270000}"/>
    <cellStyle name="Normal 14 40 3 3" xfId="10127" xr:uid="{00000000-0005-0000-0000-00008E270000}"/>
    <cellStyle name="Normal 14 40 4" xfId="10128" xr:uid="{00000000-0005-0000-0000-00008F270000}"/>
    <cellStyle name="Normal 14 40 5" xfId="10129" xr:uid="{00000000-0005-0000-0000-000090270000}"/>
    <cellStyle name="Normal 14 41" xfId="10130" xr:uid="{00000000-0005-0000-0000-000091270000}"/>
    <cellStyle name="Normal 14 41 2" xfId="10131" xr:uid="{00000000-0005-0000-0000-000092270000}"/>
    <cellStyle name="Normal 14 41 2 2" xfId="10132" xr:uid="{00000000-0005-0000-0000-000093270000}"/>
    <cellStyle name="Normal 14 41 2 3" xfId="10133" xr:uid="{00000000-0005-0000-0000-000094270000}"/>
    <cellStyle name="Normal 14 41 3" xfId="10134" xr:uid="{00000000-0005-0000-0000-000095270000}"/>
    <cellStyle name="Normal 14 41 3 2" xfId="10135" xr:uid="{00000000-0005-0000-0000-000096270000}"/>
    <cellStyle name="Normal 14 41 3 3" xfId="10136" xr:uid="{00000000-0005-0000-0000-000097270000}"/>
    <cellStyle name="Normal 14 41 4" xfId="10137" xr:uid="{00000000-0005-0000-0000-000098270000}"/>
    <cellStyle name="Normal 14 41 5" xfId="10138" xr:uid="{00000000-0005-0000-0000-000099270000}"/>
    <cellStyle name="Normal 14 42" xfId="10139" xr:uid="{00000000-0005-0000-0000-00009A270000}"/>
    <cellStyle name="Normal 14 42 2" xfId="10140" xr:uid="{00000000-0005-0000-0000-00009B270000}"/>
    <cellStyle name="Normal 14 42 2 2" xfId="10141" xr:uid="{00000000-0005-0000-0000-00009C270000}"/>
    <cellStyle name="Normal 14 42 2 3" xfId="10142" xr:uid="{00000000-0005-0000-0000-00009D270000}"/>
    <cellStyle name="Normal 14 42 3" xfId="10143" xr:uid="{00000000-0005-0000-0000-00009E270000}"/>
    <cellStyle name="Normal 14 42 3 2" xfId="10144" xr:uid="{00000000-0005-0000-0000-00009F270000}"/>
    <cellStyle name="Normal 14 42 3 3" xfId="10145" xr:uid="{00000000-0005-0000-0000-0000A0270000}"/>
    <cellStyle name="Normal 14 42 4" xfId="10146" xr:uid="{00000000-0005-0000-0000-0000A1270000}"/>
    <cellStyle name="Normal 14 42 5" xfId="10147" xr:uid="{00000000-0005-0000-0000-0000A2270000}"/>
    <cellStyle name="Normal 14 43" xfId="10148" xr:uid="{00000000-0005-0000-0000-0000A3270000}"/>
    <cellStyle name="Normal 14 43 2" xfId="10149" xr:uid="{00000000-0005-0000-0000-0000A4270000}"/>
    <cellStyle name="Normal 14 43 2 2" xfId="10150" xr:uid="{00000000-0005-0000-0000-0000A5270000}"/>
    <cellStyle name="Normal 14 43 2 3" xfId="10151" xr:uid="{00000000-0005-0000-0000-0000A6270000}"/>
    <cellStyle name="Normal 14 43 3" xfId="10152" xr:uid="{00000000-0005-0000-0000-0000A7270000}"/>
    <cellStyle name="Normal 14 43 3 2" xfId="10153" xr:uid="{00000000-0005-0000-0000-0000A8270000}"/>
    <cellStyle name="Normal 14 43 3 3" xfId="10154" xr:uid="{00000000-0005-0000-0000-0000A9270000}"/>
    <cellStyle name="Normal 14 43 4" xfId="10155" xr:uid="{00000000-0005-0000-0000-0000AA270000}"/>
    <cellStyle name="Normal 14 43 5" xfId="10156" xr:uid="{00000000-0005-0000-0000-0000AB270000}"/>
    <cellStyle name="Normal 14 44" xfId="10157" xr:uid="{00000000-0005-0000-0000-0000AC270000}"/>
    <cellStyle name="Normal 14 44 2" xfId="10158" xr:uid="{00000000-0005-0000-0000-0000AD270000}"/>
    <cellStyle name="Normal 14 44 2 2" xfId="10159" xr:uid="{00000000-0005-0000-0000-0000AE270000}"/>
    <cellStyle name="Normal 14 44 2 3" xfId="10160" xr:uid="{00000000-0005-0000-0000-0000AF270000}"/>
    <cellStyle name="Normal 14 44 3" xfId="10161" xr:uid="{00000000-0005-0000-0000-0000B0270000}"/>
    <cellStyle name="Normal 14 44 3 2" xfId="10162" xr:uid="{00000000-0005-0000-0000-0000B1270000}"/>
    <cellStyle name="Normal 14 44 3 3" xfId="10163" xr:uid="{00000000-0005-0000-0000-0000B2270000}"/>
    <cellStyle name="Normal 14 44 4" xfId="10164" xr:uid="{00000000-0005-0000-0000-0000B3270000}"/>
    <cellStyle name="Normal 14 44 5" xfId="10165" xr:uid="{00000000-0005-0000-0000-0000B4270000}"/>
    <cellStyle name="Normal 14 45" xfId="10166" xr:uid="{00000000-0005-0000-0000-0000B5270000}"/>
    <cellStyle name="Normal 14 45 2" xfId="10167" xr:uid="{00000000-0005-0000-0000-0000B6270000}"/>
    <cellStyle name="Normal 14 45 2 2" xfId="10168" xr:uid="{00000000-0005-0000-0000-0000B7270000}"/>
    <cellStyle name="Normal 14 45 2 3" xfId="10169" xr:uid="{00000000-0005-0000-0000-0000B8270000}"/>
    <cellStyle name="Normal 14 45 3" xfId="10170" xr:uid="{00000000-0005-0000-0000-0000B9270000}"/>
    <cellStyle name="Normal 14 45 3 2" xfId="10171" xr:uid="{00000000-0005-0000-0000-0000BA270000}"/>
    <cellStyle name="Normal 14 45 3 3" xfId="10172" xr:uid="{00000000-0005-0000-0000-0000BB270000}"/>
    <cellStyle name="Normal 14 45 4" xfId="10173" xr:uid="{00000000-0005-0000-0000-0000BC270000}"/>
    <cellStyle name="Normal 14 45 5" xfId="10174" xr:uid="{00000000-0005-0000-0000-0000BD270000}"/>
    <cellStyle name="Normal 14 46" xfId="10175" xr:uid="{00000000-0005-0000-0000-0000BE270000}"/>
    <cellStyle name="Normal 14 46 2" xfId="10176" xr:uid="{00000000-0005-0000-0000-0000BF270000}"/>
    <cellStyle name="Normal 14 46 2 2" xfId="10177" xr:uid="{00000000-0005-0000-0000-0000C0270000}"/>
    <cellStyle name="Normal 14 46 2 3" xfId="10178" xr:uid="{00000000-0005-0000-0000-0000C1270000}"/>
    <cellStyle name="Normal 14 46 3" xfId="10179" xr:uid="{00000000-0005-0000-0000-0000C2270000}"/>
    <cellStyle name="Normal 14 46 3 2" xfId="10180" xr:uid="{00000000-0005-0000-0000-0000C3270000}"/>
    <cellStyle name="Normal 14 46 3 3" xfId="10181" xr:uid="{00000000-0005-0000-0000-0000C4270000}"/>
    <cellStyle name="Normal 14 46 4" xfId="10182" xr:uid="{00000000-0005-0000-0000-0000C5270000}"/>
    <cellStyle name="Normal 14 46 5" xfId="10183" xr:uid="{00000000-0005-0000-0000-0000C6270000}"/>
    <cellStyle name="Normal 14 47" xfId="10184" xr:uid="{00000000-0005-0000-0000-0000C7270000}"/>
    <cellStyle name="Normal 14 47 2" xfId="10185" xr:uid="{00000000-0005-0000-0000-0000C8270000}"/>
    <cellStyle name="Normal 14 47 2 2" xfId="10186" xr:uid="{00000000-0005-0000-0000-0000C9270000}"/>
    <cellStyle name="Normal 14 47 2 3" xfId="10187" xr:uid="{00000000-0005-0000-0000-0000CA270000}"/>
    <cellStyle name="Normal 14 47 3" xfId="10188" xr:uid="{00000000-0005-0000-0000-0000CB270000}"/>
    <cellStyle name="Normal 14 47 3 2" xfId="10189" xr:uid="{00000000-0005-0000-0000-0000CC270000}"/>
    <cellStyle name="Normal 14 47 3 3" xfId="10190" xr:uid="{00000000-0005-0000-0000-0000CD270000}"/>
    <cellStyle name="Normal 14 47 4" xfId="10191" xr:uid="{00000000-0005-0000-0000-0000CE270000}"/>
    <cellStyle name="Normal 14 47 5" xfId="10192" xr:uid="{00000000-0005-0000-0000-0000CF270000}"/>
    <cellStyle name="Normal 14 48" xfId="10193" xr:uid="{00000000-0005-0000-0000-0000D0270000}"/>
    <cellStyle name="Normal 14 48 2" xfId="10194" xr:uid="{00000000-0005-0000-0000-0000D1270000}"/>
    <cellStyle name="Normal 14 48 2 2" xfId="10195" xr:uid="{00000000-0005-0000-0000-0000D2270000}"/>
    <cellStyle name="Normal 14 48 2 3" xfId="10196" xr:uid="{00000000-0005-0000-0000-0000D3270000}"/>
    <cellStyle name="Normal 14 48 3" xfId="10197" xr:uid="{00000000-0005-0000-0000-0000D4270000}"/>
    <cellStyle name="Normal 14 48 3 2" xfId="10198" xr:uid="{00000000-0005-0000-0000-0000D5270000}"/>
    <cellStyle name="Normal 14 48 3 3" xfId="10199" xr:uid="{00000000-0005-0000-0000-0000D6270000}"/>
    <cellStyle name="Normal 14 48 4" xfId="10200" xr:uid="{00000000-0005-0000-0000-0000D7270000}"/>
    <cellStyle name="Normal 14 48 5" xfId="10201" xr:uid="{00000000-0005-0000-0000-0000D8270000}"/>
    <cellStyle name="Normal 14 49" xfId="10202" xr:uid="{00000000-0005-0000-0000-0000D9270000}"/>
    <cellStyle name="Normal 14 49 2" xfId="10203" xr:uid="{00000000-0005-0000-0000-0000DA270000}"/>
    <cellStyle name="Normal 14 49 2 2" xfId="10204" xr:uid="{00000000-0005-0000-0000-0000DB270000}"/>
    <cellStyle name="Normal 14 49 2 3" xfId="10205" xr:uid="{00000000-0005-0000-0000-0000DC270000}"/>
    <cellStyle name="Normal 14 49 3" xfId="10206" xr:uid="{00000000-0005-0000-0000-0000DD270000}"/>
    <cellStyle name="Normal 14 49 3 2" xfId="10207" xr:uid="{00000000-0005-0000-0000-0000DE270000}"/>
    <cellStyle name="Normal 14 49 3 3" xfId="10208" xr:uid="{00000000-0005-0000-0000-0000DF270000}"/>
    <cellStyle name="Normal 14 49 4" xfId="10209" xr:uid="{00000000-0005-0000-0000-0000E0270000}"/>
    <cellStyle name="Normal 14 49 5" xfId="10210" xr:uid="{00000000-0005-0000-0000-0000E1270000}"/>
    <cellStyle name="Normal 14 5" xfId="10211" xr:uid="{00000000-0005-0000-0000-0000E2270000}"/>
    <cellStyle name="Normal 14 5 2" xfId="10212" xr:uid="{00000000-0005-0000-0000-0000E3270000}"/>
    <cellStyle name="Normal 14 5 2 2" xfId="10213" xr:uid="{00000000-0005-0000-0000-0000E4270000}"/>
    <cellStyle name="Normal 14 5 2 3" xfId="10214" xr:uid="{00000000-0005-0000-0000-0000E5270000}"/>
    <cellStyle name="Normal 14 5 3" xfId="10215" xr:uid="{00000000-0005-0000-0000-0000E6270000}"/>
    <cellStyle name="Normal 14 5 3 2" xfId="10216" xr:uid="{00000000-0005-0000-0000-0000E7270000}"/>
    <cellStyle name="Normal 14 5 3 3" xfId="10217" xr:uid="{00000000-0005-0000-0000-0000E8270000}"/>
    <cellStyle name="Normal 14 5 4" xfId="10218" xr:uid="{00000000-0005-0000-0000-0000E9270000}"/>
    <cellStyle name="Normal 14 5 5" xfId="10219" xr:uid="{00000000-0005-0000-0000-0000EA270000}"/>
    <cellStyle name="Normal 14 50" xfId="10220" xr:uid="{00000000-0005-0000-0000-0000EB270000}"/>
    <cellStyle name="Normal 14 50 2" xfId="10221" xr:uid="{00000000-0005-0000-0000-0000EC270000}"/>
    <cellStyle name="Normal 14 50 2 2" xfId="10222" xr:uid="{00000000-0005-0000-0000-0000ED270000}"/>
    <cellStyle name="Normal 14 50 2 3" xfId="10223" xr:uid="{00000000-0005-0000-0000-0000EE270000}"/>
    <cellStyle name="Normal 14 50 3" xfId="10224" xr:uid="{00000000-0005-0000-0000-0000EF270000}"/>
    <cellStyle name="Normal 14 50 3 2" xfId="10225" xr:uid="{00000000-0005-0000-0000-0000F0270000}"/>
    <cellStyle name="Normal 14 50 3 3" xfId="10226" xr:uid="{00000000-0005-0000-0000-0000F1270000}"/>
    <cellStyle name="Normal 14 50 4" xfId="10227" xr:uid="{00000000-0005-0000-0000-0000F2270000}"/>
    <cellStyle name="Normal 14 50 5" xfId="10228" xr:uid="{00000000-0005-0000-0000-0000F3270000}"/>
    <cellStyle name="Normal 14 51" xfId="10229" xr:uid="{00000000-0005-0000-0000-0000F4270000}"/>
    <cellStyle name="Normal 14 51 2" xfId="10230" xr:uid="{00000000-0005-0000-0000-0000F5270000}"/>
    <cellStyle name="Normal 14 51 2 2" xfId="10231" xr:uid="{00000000-0005-0000-0000-0000F6270000}"/>
    <cellStyle name="Normal 14 51 2 3" xfId="10232" xr:uid="{00000000-0005-0000-0000-0000F7270000}"/>
    <cellStyle name="Normal 14 51 3" xfId="10233" xr:uid="{00000000-0005-0000-0000-0000F8270000}"/>
    <cellStyle name="Normal 14 51 3 2" xfId="10234" xr:uid="{00000000-0005-0000-0000-0000F9270000}"/>
    <cellStyle name="Normal 14 51 3 3" xfId="10235" xr:uid="{00000000-0005-0000-0000-0000FA270000}"/>
    <cellStyle name="Normal 14 51 4" xfId="10236" xr:uid="{00000000-0005-0000-0000-0000FB270000}"/>
    <cellStyle name="Normal 14 51 5" xfId="10237" xr:uid="{00000000-0005-0000-0000-0000FC270000}"/>
    <cellStyle name="Normal 14 52" xfId="10238" xr:uid="{00000000-0005-0000-0000-0000FD270000}"/>
    <cellStyle name="Normal 14 52 2" xfId="10239" xr:uid="{00000000-0005-0000-0000-0000FE270000}"/>
    <cellStyle name="Normal 14 52 2 2" xfId="10240" xr:uid="{00000000-0005-0000-0000-0000FF270000}"/>
    <cellStyle name="Normal 14 52 2 3" xfId="10241" xr:uid="{00000000-0005-0000-0000-000000280000}"/>
    <cellStyle name="Normal 14 52 3" xfId="10242" xr:uid="{00000000-0005-0000-0000-000001280000}"/>
    <cellStyle name="Normal 14 52 3 2" xfId="10243" xr:uid="{00000000-0005-0000-0000-000002280000}"/>
    <cellStyle name="Normal 14 52 3 3" xfId="10244" xr:uid="{00000000-0005-0000-0000-000003280000}"/>
    <cellStyle name="Normal 14 52 4" xfId="10245" xr:uid="{00000000-0005-0000-0000-000004280000}"/>
    <cellStyle name="Normal 14 52 5" xfId="10246" xr:uid="{00000000-0005-0000-0000-000005280000}"/>
    <cellStyle name="Normal 14 53" xfId="10247" xr:uid="{00000000-0005-0000-0000-000006280000}"/>
    <cellStyle name="Normal 14 53 2" xfId="10248" xr:uid="{00000000-0005-0000-0000-000007280000}"/>
    <cellStyle name="Normal 14 53 2 2" xfId="10249" xr:uid="{00000000-0005-0000-0000-000008280000}"/>
    <cellStyle name="Normal 14 53 2 3" xfId="10250" xr:uid="{00000000-0005-0000-0000-000009280000}"/>
    <cellStyle name="Normal 14 53 3" xfId="10251" xr:uid="{00000000-0005-0000-0000-00000A280000}"/>
    <cellStyle name="Normal 14 53 3 2" xfId="10252" xr:uid="{00000000-0005-0000-0000-00000B280000}"/>
    <cellStyle name="Normal 14 53 3 3" xfId="10253" xr:uid="{00000000-0005-0000-0000-00000C280000}"/>
    <cellStyle name="Normal 14 53 4" xfId="10254" xr:uid="{00000000-0005-0000-0000-00000D280000}"/>
    <cellStyle name="Normal 14 53 5" xfId="10255" xr:uid="{00000000-0005-0000-0000-00000E280000}"/>
    <cellStyle name="Normal 14 54" xfId="10256" xr:uid="{00000000-0005-0000-0000-00000F280000}"/>
    <cellStyle name="Normal 14 54 2" xfId="10257" xr:uid="{00000000-0005-0000-0000-000010280000}"/>
    <cellStyle name="Normal 14 54 2 2" xfId="10258" xr:uid="{00000000-0005-0000-0000-000011280000}"/>
    <cellStyle name="Normal 14 54 2 3" xfId="10259" xr:uid="{00000000-0005-0000-0000-000012280000}"/>
    <cellStyle name="Normal 14 54 3" xfId="10260" xr:uid="{00000000-0005-0000-0000-000013280000}"/>
    <cellStyle name="Normal 14 54 3 2" xfId="10261" xr:uid="{00000000-0005-0000-0000-000014280000}"/>
    <cellStyle name="Normal 14 54 3 3" xfId="10262" xr:uid="{00000000-0005-0000-0000-000015280000}"/>
    <cellStyle name="Normal 14 54 4" xfId="10263" xr:uid="{00000000-0005-0000-0000-000016280000}"/>
    <cellStyle name="Normal 14 54 5" xfId="10264" xr:uid="{00000000-0005-0000-0000-000017280000}"/>
    <cellStyle name="Normal 14 55" xfId="10265" xr:uid="{00000000-0005-0000-0000-000018280000}"/>
    <cellStyle name="Normal 14 55 2" xfId="10266" xr:uid="{00000000-0005-0000-0000-000019280000}"/>
    <cellStyle name="Normal 14 55 2 2" xfId="10267" xr:uid="{00000000-0005-0000-0000-00001A280000}"/>
    <cellStyle name="Normal 14 55 2 3" xfId="10268" xr:uid="{00000000-0005-0000-0000-00001B280000}"/>
    <cellStyle name="Normal 14 55 3" xfId="10269" xr:uid="{00000000-0005-0000-0000-00001C280000}"/>
    <cellStyle name="Normal 14 55 3 2" xfId="10270" xr:uid="{00000000-0005-0000-0000-00001D280000}"/>
    <cellStyle name="Normal 14 55 3 3" xfId="10271" xr:uid="{00000000-0005-0000-0000-00001E280000}"/>
    <cellStyle name="Normal 14 55 4" xfId="10272" xr:uid="{00000000-0005-0000-0000-00001F280000}"/>
    <cellStyle name="Normal 14 55 5" xfId="10273" xr:uid="{00000000-0005-0000-0000-000020280000}"/>
    <cellStyle name="Normal 14 56" xfId="10274" xr:uid="{00000000-0005-0000-0000-000021280000}"/>
    <cellStyle name="Normal 14 56 2" xfId="10275" xr:uid="{00000000-0005-0000-0000-000022280000}"/>
    <cellStyle name="Normal 14 56 2 2" xfId="10276" xr:uid="{00000000-0005-0000-0000-000023280000}"/>
    <cellStyle name="Normal 14 56 2 3" xfId="10277" xr:uid="{00000000-0005-0000-0000-000024280000}"/>
    <cellStyle name="Normal 14 56 3" xfId="10278" xr:uid="{00000000-0005-0000-0000-000025280000}"/>
    <cellStyle name="Normal 14 56 3 2" xfId="10279" xr:uid="{00000000-0005-0000-0000-000026280000}"/>
    <cellStyle name="Normal 14 56 3 3" xfId="10280" xr:uid="{00000000-0005-0000-0000-000027280000}"/>
    <cellStyle name="Normal 14 56 4" xfId="10281" xr:uid="{00000000-0005-0000-0000-000028280000}"/>
    <cellStyle name="Normal 14 56 5" xfId="10282" xr:uid="{00000000-0005-0000-0000-000029280000}"/>
    <cellStyle name="Normal 14 57" xfId="10283" xr:uid="{00000000-0005-0000-0000-00002A280000}"/>
    <cellStyle name="Normal 14 57 2" xfId="10284" xr:uid="{00000000-0005-0000-0000-00002B280000}"/>
    <cellStyle name="Normal 14 57 2 2" xfId="10285" xr:uid="{00000000-0005-0000-0000-00002C280000}"/>
    <cellStyle name="Normal 14 57 2 3" xfId="10286" xr:uid="{00000000-0005-0000-0000-00002D280000}"/>
    <cellStyle name="Normal 14 57 3" xfId="10287" xr:uid="{00000000-0005-0000-0000-00002E280000}"/>
    <cellStyle name="Normal 14 57 3 2" xfId="10288" xr:uid="{00000000-0005-0000-0000-00002F280000}"/>
    <cellStyle name="Normal 14 57 3 3" xfId="10289" xr:uid="{00000000-0005-0000-0000-000030280000}"/>
    <cellStyle name="Normal 14 57 4" xfId="10290" xr:uid="{00000000-0005-0000-0000-000031280000}"/>
    <cellStyle name="Normal 14 57 5" xfId="10291" xr:uid="{00000000-0005-0000-0000-000032280000}"/>
    <cellStyle name="Normal 14 58" xfId="10292" xr:uid="{00000000-0005-0000-0000-000033280000}"/>
    <cellStyle name="Normal 14 58 2" xfId="10293" xr:uid="{00000000-0005-0000-0000-000034280000}"/>
    <cellStyle name="Normal 14 58 2 2" xfId="10294" xr:uid="{00000000-0005-0000-0000-000035280000}"/>
    <cellStyle name="Normal 14 58 2 3" xfId="10295" xr:uid="{00000000-0005-0000-0000-000036280000}"/>
    <cellStyle name="Normal 14 58 3" xfId="10296" xr:uid="{00000000-0005-0000-0000-000037280000}"/>
    <cellStyle name="Normal 14 58 3 2" xfId="10297" xr:uid="{00000000-0005-0000-0000-000038280000}"/>
    <cellStyle name="Normal 14 58 3 3" xfId="10298" xr:uid="{00000000-0005-0000-0000-000039280000}"/>
    <cellStyle name="Normal 14 58 4" xfId="10299" xr:uid="{00000000-0005-0000-0000-00003A280000}"/>
    <cellStyle name="Normal 14 58 5" xfId="10300" xr:uid="{00000000-0005-0000-0000-00003B280000}"/>
    <cellStyle name="Normal 14 59" xfId="10301" xr:uid="{00000000-0005-0000-0000-00003C280000}"/>
    <cellStyle name="Normal 14 59 2" xfId="10302" xr:uid="{00000000-0005-0000-0000-00003D280000}"/>
    <cellStyle name="Normal 14 59 2 2" xfId="10303" xr:uid="{00000000-0005-0000-0000-00003E280000}"/>
    <cellStyle name="Normal 14 59 2 3" xfId="10304" xr:uid="{00000000-0005-0000-0000-00003F280000}"/>
    <cellStyle name="Normal 14 59 3" xfId="10305" xr:uid="{00000000-0005-0000-0000-000040280000}"/>
    <cellStyle name="Normal 14 59 3 2" xfId="10306" xr:uid="{00000000-0005-0000-0000-000041280000}"/>
    <cellStyle name="Normal 14 59 3 3" xfId="10307" xr:uid="{00000000-0005-0000-0000-000042280000}"/>
    <cellStyle name="Normal 14 59 4" xfId="10308" xr:uid="{00000000-0005-0000-0000-000043280000}"/>
    <cellStyle name="Normal 14 59 5" xfId="10309" xr:uid="{00000000-0005-0000-0000-000044280000}"/>
    <cellStyle name="Normal 14 6" xfId="10310" xr:uid="{00000000-0005-0000-0000-000045280000}"/>
    <cellStyle name="Normal 14 6 2" xfId="10311" xr:uid="{00000000-0005-0000-0000-000046280000}"/>
    <cellStyle name="Normal 14 6 2 2" xfId="10312" xr:uid="{00000000-0005-0000-0000-000047280000}"/>
    <cellStyle name="Normal 14 6 2 3" xfId="10313" xr:uid="{00000000-0005-0000-0000-000048280000}"/>
    <cellStyle name="Normal 14 6 3" xfId="10314" xr:uid="{00000000-0005-0000-0000-000049280000}"/>
    <cellStyle name="Normal 14 6 3 2" xfId="10315" xr:uid="{00000000-0005-0000-0000-00004A280000}"/>
    <cellStyle name="Normal 14 6 3 3" xfId="10316" xr:uid="{00000000-0005-0000-0000-00004B280000}"/>
    <cellStyle name="Normal 14 6 4" xfId="10317" xr:uid="{00000000-0005-0000-0000-00004C280000}"/>
    <cellStyle name="Normal 14 6 5" xfId="10318" xr:uid="{00000000-0005-0000-0000-00004D280000}"/>
    <cellStyle name="Normal 14 60" xfId="10319" xr:uid="{00000000-0005-0000-0000-00004E280000}"/>
    <cellStyle name="Normal 14 60 2" xfId="10320" xr:uid="{00000000-0005-0000-0000-00004F280000}"/>
    <cellStyle name="Normal 14 60 2 2" xfId="10321" xr:uid="{00000000-0005-0000-0000-000050280000}"/>
    <cellStyle name="Normal 14 60 2 3" xfId="10322" xr:uid="{00000000-0005-0000-0000-000051280000}"/>
    <cellStyle name="Normal 14 60 3" xfId="10323" xr:uid="{00000000-0005-0000-0000-000052280000}"/>
    <cellStyle name="Normal 14 60 3 2" xfId="10324" xr:uid="{00000000-0005-0000-0000-000053280000}"/>
    <cellStyle name="Normal 14 60 3 3" xfId="10325" xr:uid="{00000000-0005-0000-0000-000054280000}"/>
    <cellStyle name="Normal 14 60 4" xfId="10326" xr:uid="{00000000-0005-0000-0000-000055280000}"/>
    <cellStyle name="Normal 14 60 5" xfId="10327" xr:uid="{00000000-0005-0000-0000-000056280000}"/>
    <cellStyle name="Normal 14 61" xfId="10328" xr:uid="{00000000-0005-0000-0000-000057280000}"/>
    <cellStyle name="Normal 14 61 2" xfId="10329" xr:uid="{00000000-0005-0000-0000-000058280000}"/>
    <cellStyle name="Normal 14 61 2 2" xfId="10330" xr:uid="{00000000-0005-0000-0000-000059280000}"/>
    <cellStyle name="Normal 14 61 2 3" xfId="10331" xr:uid="{00000000-0005-0000-0000-00005A280000}"/>
    <cellStyle name="Normal 14 61 3" xfId="10332" xr:uid="{00000000-0005-0000-0000-00005B280000}"/>
    <cellStyle name="Normal 14 61 3 2" xfId="10333" xr:uid="{00000000-0005-0000-0000-00005C280000}"/>
    <cellStyle name="Normal 14 61 3 3" xfId="10334" xr:uid="{00000000-0005-0000-0000-00005D280000}"/>
    <cellStyle name="Normal 14 61 4" xfId="10335" xr:uid="{00000000-0005-0000-0000-00005E280000}"/>
    <cellStyle name="Normal 14 61 5" xfId="10336" xr:uid="{00000000-0005-0000-0000-00005F280000}"/>
    <cellStyle name="Normal 14 62" xfId="10337" xr:uid="{00000000-0005-0000-0000-000060280000}"/>
    <cellStyle name="Normal 14 62 2" xfId="10338" xr:uid="{00000000-0005-0000-0000-000061280000}"/>
    <cellStyle name="Normal 14 62 2 2" xfId="10339" xr:uid="{00000000-0005-0000-0000-000062280000}"/>
    <cellStyle name="Normal 14 62 2 3" xfId="10340" xr:uid="{00000000-0005-0000-0000-000063280000}"/>
    <cellStyle name="Normal 14 62 3" xfId="10341" xr:uid="{00000000-0005-0000-0000-000064280000}"/>
    <cellStyle name="Normal 14 62 3 2" xfId="10342" xr:uid="{00000000-0005-0000-0000-000065280000}"/>
    <cellStyle name="Normal 14 62 3 3" xfId="10343" xr:uid="{00000000-0005-0000-0000-000066280000}"/>
    <cellStyle name="Normal 14 62 4" xfId="10344" xr:uid="{00000000-0005-0000-0000-000067280000}"/>
    <cellStyle name="Normal 14 62 5" xfId="10345" xr:uid="{00000000-0005-0000-0000-000068280000}"/>
    <cellStyle name="Normal 14 63" xfId="10346" xr:uid="{00000000-0005-0000-0000-000069280000}"/>
    <cellStyle name="Normal 14 63 2" xfId="10347" xr:uid="{00000000-0005-0000-0000-00006A280000}"/>
    <cellStyle name="Normal 14 63 2 2" xfId="10348" xr:uid="{00000000-0005-0000-0000-00006B280000}"/>
    <cellStyle name="Normal 14 63 2 3" xfId="10349" xr:uid="{00000000-0005-0000-0000-00006C280000}"/>
    <cellStyle name="Normal 14 63 3" xfId="10350" xr:uid="{00000000-0005-0000-0000-00006D280000}"/>
    <cellStyle name="Normal 14 63 3 2" xfId="10351" xr:uid="{00000000-0005-0000-0000-00006E280000}"/>
    <cellStyle name="Normal 14 63 3 3" xfId="10352" xr:uid="{00000000-0005-0000-0000-00006F280000}"/>
    <cellStyle name="Normal 14 63 4" xfId="10353" xr:uid="{00000000-0005-0000-0000-000070280000}"/>
    <cellStyle name="Normal 14 63 5" xfId="10354" xr:uid="{00000000-0005-0000-0000-000071280000}"/>
    <cellStyle name="Normal 14 64" xfId="10355" xr:uid="{00000000-0005-0000-0000-000072280000}"/>
    <cellStyle name="Normal 14 64 2" xfId="10356" xr:uid="{00000000-0005-0000-0000-000073280000}"/>
    <cellStyle name="Normal 14 64 2 2" xfId="10357" xr:uid="{00000000-0005-0000-0000-000074280000}"/>
    <cellStyle name="Normal 14 64 2 3" xfId="10358" xr:uid="{00000000-0005-0000-0000-000075280000}"/>
    <cellStyle name="Normal 14 64 3" xfId="10359" xr:uid="{00000000-0005-0000-0000-000076280000}"/>
    <cellStyle name="Normal 14 64 3 2" xfId="10360" xr:uid="{00000000-0005-0000-0000-000077280000}"/>
    <cellStyle name="Normal 14 64 3 3" xfId="10361" xr:uid="{00000000-0005-0000-0000-000078280000}"/>
    <cellStyle name="Normal 14 64 4" xfId="10362" xr:uid="{00000000-0005-0000-0000-000079280000}"/>
    <cellStyle name="Normal 14 64 5" xfId="10363" xr:uid="{00000000-0005-0000-0000-00007A280000}"/>
    <cellStyle name="Normal 14 65" xfId="10364" xr:uid="{00000000-0005-0000-0000-00007B280000}"/>
    <cellStyle name="Normal 14 65 2" xfId="10365" xr:uid="{00000000-0005-0000-0000-00007C280000}"/>
    <cellStyle name="Normal 14 65 2 2" xfId="10366" xr:uid="{00000000-0005-0000-0000-00007D280000}"/>
    <cellStyle name="Normal 14 65 2 3" xfId="10367" xr:uid="{00000000-0005-0000-0000-00007E280000}"/>
    <cellStyle name="Normal 14 65 3" xfId="10368" xr:uid="{00000000-0005-0000-0000-00007F280000}"/>
    <cellStyle name="Normal 14 65 3 2" xfId="10369" xr:uid="{00000000-0005-0000-0000-000080280000}"/>
    <cellStyle name="Normal 14 65 3 3" xfId="10370" xr:uid="{00000000-0005-0000-0000-000081280000}"/>
    <cellStyle name="Normal 14 65 4" xfId="10371" xr:uid="{00000000-0005-0000-0000-000082280000}"/>
    <cellStyle name="Normal 14 65 5" xfId="10372" xr:uid="{00000000-0005-0000-0000-000083280000}"/>
    <cellStyle name="Normal 14 66" xfId="10373" xr:uid="{00000000-0005-0000-0000-000084280000}"/>
    <cellStyle name="Normal 14 66 2" xfId="10374" xr:uid="{00000000-0005-0000-0000-000085280000}"/>
    <cellStyle name="Normal 14 66 2 2" xfId="10375" xr:uid="{00000000-0005-0000-0000-000086280000}"/>
    <cellStyle name="Normal 14 66 2 3" xfId="10376" xr:uid="{00000000-0005-0000-0000-000087280000}"/>
    <cellStyle name="Normal 14 66 3" xfId="10377" xr:uid="{00000000-0005-0000-0000-000088280000}"/>
    <cellStyle name="Normal 14 66 3 2" xfId="10378" xr:uid="{00000000-0005-0000-0000-000089280000}"/>
    <cellStyle name="Normal 14 66 3 3" xfId="10379" xr:uid="{00000000-0005-0000-0000-00008A280000}"/>
    <cellStyle name="Normal 14 66 4" xfId="10380" xr:uid="{00000000-0005-0000-0000-00008B280000}"/>
    <cellStyle name="Normal 14 66 5" xfId="10381" xr:uid="{00000000-0005-0000-0000-00008C280000}"/>
    <cellStyle name="Normal 14 67" xfId="10382" xr:uid="{00000000-0005-0000-0000-00008D280000}"/>
    <cellStyle name="Normal 14 67 2" xfId="10383" xr:uid="{00000000-0005-0000-0000-00008E280000}"/>
    <cellStyle name="Normal 14 67 2 2" xfId="10384" xr:uid="{00000000-0005-0000-0000-00008F280000}"/>
    <cellStyle name="Normal 14 67 2 3" xfId="10385" xr:uid="{00000000-0005-0000-0000-000090280000}"/>
    <cellStyle name="Normal 14 67 3" xfId="10386" xr:uid="{00000000-0005-0000-0000-000091280000}"/>
    <cellStyle name="Normal 14 67 3 2" xfId="10387" xr:uid="{00000000-0005-0000-0000-000092280000}"/>
    <cellStyle name="Normal 14 67 3 3" xfId="10388" xr:uid="{00000000-0005-0000-0000-000093280000}"/>
    <cellStyle name="Normal 14 67 4" xfId="10389" xr:uid="{00000000-0005-0000-0000-000094280000}"/>
    <cellStyle name="Normal 14 67 5" xfId="10390" xr:uid="{00000000-0005-0000-0000-000095280000}"/>
    <cellStyle name="Normal 14 68" xfId="10391" xr:uid="{00000000-0005-0000-0000-000096280000}"/>
    <cellStyle name="Normal 14 68 2" xfId="10392" xr:uid="{00000000-0005-0000-0000-000097280000}"/>
    <cellStyle name="Normal 14 68 2 2" xfId="10393" xr:uid="{00000000-0005-0000-0000-000098280000}"/>
    <cellStyle name="Normal 14 68 2 3" xfId="10394" xr:uid="{00000000-0005-0000-0000-000099280000}"/>
    <cellStyle name="Normal 14 68 3" xfId="10395" xr:uid="{00000000-0005-0000-0000-00009A280000}"/>
    <cellStyle name="Normal 14 68 3 2" xfId="10396" xr:uid="{00000000-0005-0000-0000-00009B280000}"/>
    <cellStyle name="Normal 14 68 3 3" xfId="10397" xr:uid="{00000000-0005-0000-0000-00009C280000}"/>
    <cellStyle name="Normal 14 68 4" xfId="10398" xr:uid="{00000000-0005-0000-0000-00009D280000}"/>
    <cellStyle name="Normal 14 68 5" xfId="10399" xr:uid="{00000000-0005-0000-0000-00009E280000}"/>
    <cellStyle name="Normal 14 69" xfId="10400" xr:uid="{00000000-0005-0000-0000-00009F280000}"/>
    <cellStyle name="Normal 14 69 2" xfId="10401" xr:uid="{00000000-0005-0000-0000-0000A0280000}"/>
    <cellStyle name="Normal 14 69 2 2" xfId="10402" xr:uid="{00000000-0005-0000-0000-0000A1280000}"/>
    <cellStyle name="Normal 14 69 2 3" xfId="10403" xr:uid="{00000000-0005-0000-0000-0000A2280000}"/>
    <cellStyle name="Normal 14 69 3" xfId="10404" xr:uid="{00000000-0005-0000-0000-0000A3280000}"/>
    <cellStyle name="Normal 14 69 3 2" xfId="10405" xr:uid="{00000000-0005-0000-0000-0000A4280000}"/>
    <cellStyle name="Normal 14 69 3 3" xfId="10406" xr:uid="{00000000-0005-0000-0000-0000A5280000}"/>
    <cellStyle name="Normal 14 69 4" xfId="10407" xr:uid="{00000000-0005-0000-0000-0000A6280000}"/>
    <cellStyle name="Normal 14 69 5" xfId="10408" xr:uid="{00000000-0005-0000-0000-0000A7280000}"/>
    <cellStyle name="Normal 14 7" xfId="10409" xr:uid="{00000000-0005-0000-0000-0000A8280000}"/>
    <cellStyle name="Normal 14 7 2" xfId="10410" xr:uid="{00000000-0005-0000-0000-0000A9280000}"/>
    <cellStyle name="Normal 14 7 2 2" xfId="10411" xr:uid="{00000000-0005-0000-0000-0000AA280000}"/>
    <cellStyle name="Normal 14 7 2 3" xfId="10412" xr:uid="{00000000-0005-0000-0000-0000AB280000}"/>
    <cellStyle name="Normal 14 7 3" xfId="10413" xr:uid="{00000000-0005-0000-0000-0000AC280000}"/>
    <cellStyle name="Normal 14 7 3 2" xfId="10414" xr:uid="{00000000-0005-0000-0000-0000AD280000}"/>
    <cellStyle name="Normal 14 7 3 3" xfId="10415" xr:uid="{00000000-0005-0000-0000-0000AE280000}"/>
    <cellStyle name="Normal 14 7 4" xfId="10416" xr:uid="{00000000-0005-0000-0000-0000AF280000}"/>
    <cellStyle name="Normal 14 7 5" xfId="10417" xr:uid="{00000000-0005-0000-0000-0000B0280000}"/>
    <cellStyle name="Normal 14 70" xfId="10418" xr:uid="{00000000-0005-0000-0000-0000B1280000}"/>
    <cellStyle name="Normal 14 70 2" xfId="10419" xr:uid="{00000000-0005-0000-0000-0000B2280000}"/>
    <cellStyle name="Normal 14 70 2 2" xfId="10420" xr:uid="{00000000-0005-0000-0000-0000B3280000}"/>
    <cellStyle name="Normal 14 70 2 3" xfId="10421" xr:uid="{00000000-0005-0000-0000-0000B4280000}"/>
    <cellStyle name="Normal 14 70 3" xfId="10422" xr:uid="{00000000-0005-0000-0000-0000B5280000}"/>
    <cellStyle name="Normal 14 70 3 2" xfId="10423" xr:uid="{00000000-0005-0000-0000-0000B6280000}"/>
    <cellStyle name="Normal 14 70 3 3" xfId="10424" xr:uid="{00000000-0005-0000-0000-0000B7280000}"/>
    <cellStyle name="Normal 14 70 4" xfId="10425" xr:uid="{00000000-0005-0000-0000-0000B8280000}"/>
    <cellStyle name="Normal 14 70 5" xfId="10426" xr:uid="{00000000-0005-0000-0000-0000B9280000}"/>
    <cellStyle name="Normal 14 71" xfId="10427" xr:uid="{00000000-0005-0000-0000-0000BA280000}"/>
    <cellStyle name="Normal 14 71 2" xfId="10428" xr:uid="{00000000-0005-0000-0000-0000BB280000}"/>
    <cellStyle name="Normal 14 71 2 2" xfId="10429" xr:uid="{00000000-0005-0000-0000-0000BC280000}"/>
    <cellStyle name="Normal 14 71 2 3" xfId="10430" xr:uid="{00000000-0005-0000-0000-0000BD280000}"/>
    <cellStyle name="Normal 14 71 3" xfId="10431" xr:uid="{00000000-0005-0000-0000-0000BE280000}"/>
    <cellStyle name="Normal 14 71 3 2" xfId="10432" xr:uid="{00000000-0005-0000-0000-0000BF280000}"/>
    <cellStyle name="Normal 14 71 3 3" xfId="10433" xr:uid="{00000000-0005-0000-0000-0000C0280000}"/>
    <cellStyle name="Normal 14 71 4" xfId="10434" xr:uid="{00000000-0005-0000-0000-0000C1280000}"/>
    <cellStyle name="Normal 14 71 5" xfId="10435" xr:uid="{00000000-0005-0000-0000-0000C2280000}"/>
    <cellStyle name="Normal 14 72" xfId="10436" xr:uid="{00000000-0005-0000-0000-0000C3280000}"/>
    <cellStyle name="Normal 14 72 2" xfId="10437" xr:uid="{00000000-0005-0000-0000-0000C4280000}"/>
    <cellStyle name="Normal 14 72 2 2" xfId="10438" xr:uid="{00000000-0005-0000-0000-0000C5280000}"/>
    <cellStyle name="Normal 14 72 2 3" xfId="10439" xr:uid="{00000000-0005-0000-0000-0000C6280000}"/>
    <cellStyle name="Normal 14 72 3" xfId="10440" xr:uid="{00000000-0005-0000-0000-0000C7280000}"/>
    <cellStyle name="Normal 14 72 3 2" xfId="10441" xr:uid="{00000000-0005-0000-0000-0000C8280000}"/>
    <cellStyle name="Normal 14 72 3 3" xfId="10442" xr:uid="{00000000-0005-0000-0000-0000C9280000}"/>
    <cellStyle name="Normal 14 72 4" xfId="10443" xr:uid="{00000000-0005-0000-0000-0000CA280000}"/>
    <cellStyle name="Normal 14 72 5" xfId="10444" xr:uid="{00000000-0005-0000-0000-0000CB280000}"/>
    <cellStyle name="Normal 14 73" xfId="10445" xr:uid="{00000000-0005-0000-0000-0000CC280000}"/>
    <cellStyle name="Normal 14 73 2" xfId="10446" xr:uid="{00000000-0005-0000-0000-0000CD280000}"/>
    <cellStyle name="Normal 14 73 2 2" xfId="10447" xr:uid="{00000000-0005-0000-0000-0000CE280000}"/>
    <cellStyle name="Normal 14 73 2 3" xfId="10448" xr:uid="{00000000-0005-0000-0000-0000CF280000}"/>
    <cellStyle name="Normal 14 73 3" xfId="10449" xr:uid="{00000000-0005-0000-0000-0000D0280000}"/>
    <cellStyle name="Normal 14 73 3 2" xfId="10450" xr:uid="{00000000-0005-0000-0000-0000D1280000}"/>
    <cellStyle name="Normal 14 73 3 3" xfId="10451" xr:uid="{00000000-0005-0000-0000-0000D2280000}"/>
    <cellStyle name="Normal 14 73 4" xfId="10452" xr:uid="{00000000-0005-0000-0000-0000D3280000}"/>
    <cellStyle name="Normal 14 73 5" xfId="10453" xr:uid="{00000000-0005-0000-0000-0000D4280000}"/>
    <cellStyle name="Normal 14 74" xfId="10454" xr:uid="{00000000-0005-0000-0000-0000D5280000}"/>
    <cellStyle name="Normal 14 74 2" xfId="10455" xr:uid="{00000000-0005-0000-0000-0000D6280000}"/>
    <cellStyle name="Normal 14 74 2 2" xfId="10456" xr:uid="{00000000-0005-0000-0000-0000D7280000}"/>
    <cellStyle name="Normal 14 74 2 3" xfId="10457" xr:uid="{00000000-0005-0000-0000-0000D8280000}"/>
    <cellStyle name="Normal 14 74 3" xfId="10458" xr:uid="{00000000-0005-0000-0000-0000D9280000}"/>
    <cellStyle name="Normal 14 74 3 2" xfId="10459" xr:uid="{00000000-0005-0000-0000-0000DA280000}"/>
    <cellStyle name="Normal 14 74 3 3" xfId="10460" xr:uid="{00000000-0005-0000-0000-0000DB280000}"/>
    <cellStyle name="Normal 14 74 4" xfId="10461" xr:uid="{00000000-0005-0000-0000-0000DC280000}"/>
    <cellStyle name="Normal 14 74 5" xfId="10462" xr:uid="{00000000-0005-0000-0000-0000DD280000}"/>
    <cellStyle name="Normal 14 75" xfId="10463" xr:uid="{00000000-0005-0000-0000-0000DE280000}"/>
    <cellStyle name="Normal 14 75 2" xfId="10464" xr:uid="{00000000-0005-0000-0000-0000DF280000}"/>
    <cellStyle name="Normal 14 75 2 2" xfId="10465" xr:uid="{00000000-0005-0000-0000-0000E0280000}"/>
    <cellStyle name="Normal 14 75 2 3" xfId="10466" xr:uid="{00000000-0005-0000-0000-0000E1280000}"/>
    <cellStyle name="Normal 14 75 3" xfId="10467" xr:uid="{00000000-0005-0000-0000-0000E2280000}"/>
    <cellStyle name="Normal 14 75 3 2" xfId="10468" xr:uid="{00000000-0005-0000-0000-0000E3280000}"/>
    <cellStyle name="Normal 14 75 3 3" xfId="10469" xr:uid="{00000000-0005-0000-0000-0000E4280000}"/>
    <cellStyle name="Normal 14 75 4" xfId="10470" xr:uid="{00000000-0005-0000-0000-0000E5280000}"/>
    <cellStyle name="Normal 14 75 5" xfId="10471" xr:uid="{00000000-0005-0000-0000-0000E6280000}"/>
    <cellStyle name="Normal 14 76" xfId="10472" xr:uid="{00000000-0005-0000-0000-0000E7280000}"/>
    <cellStyle name="Normal 14 76 2" xfId="10473" xr:uid="{00000000-0005-0000-0000-0000E8280000}"/>
    <cellStyle name="Normal 14 76 2 2" xfId="10474" xr:uid="{00000000-0005-0000-0000-0000E9280000}"/>
    <cellStyle name="Normal 14 76 2 3" xfId="10475" xr:uid="{00000000-0005-0000-0000-0000EA280000}"/>
    <cellStyle name="Normal 14 76 3" xfId="10476" xr:uid="{00000000-0005-0000-0000-0000EB280000}"/>
    <cellStyle name="Normal 14 76 3 2" xfId="10477" xr:uid="{00000000-0005-0000-0000-0000EC280000}"/>
    <cellStyle name="Normal 14 76 3 3" xfId="10478" xr:uid="{00000000-0005-0000-0000-0000ED280000}"/>
    <cellStyle name="Normal 14 76 4" xfId="10479" xr:uid="{00000000-0005-0000-0000-0000EE280000}"/>
    <cellStyle name="Normal 14 76 5" xfId="10480" xr:uid="{00000000-0005-0000-0000-0000EF280000}"/>
    <cellStyle name="Normal 14 77" xfId="10481" xr:uid="{00000000-0005-0000-0000-0000F0280000}"/>
    <cellStyle name="Normal 14 77 2" xfId="10482" xr:uid="{00000000-0005-0000-0000-0000F1280000}"/>
    <cellStyle name="Normal 14 77 2 2" xfId="10483" xr:uid="{00000000-0005-0000-0000-0000F2280000}"/>
    <cellStyle name="Normal 14 77 2 3" xfId="10484" xr:uid="{00000000-0005-0000-0000-0000F3280000}"/>
    <cellStyle name="Normal 14 77 3" xfId="10485" xr:uid="{00000000-0005-0000-0000-0000F4280000}"/>
    <cellStyle name="Normal 14 77 3 2" xfId="10486" xr:uid="{00000000-0005-0000-0000-0000F5280000}"/>
    <cellStyle name="Normal 14 77 3 3" xfId="10487" xr:uid="{00000000-0005-0000-0000-0000F6280000}"/>
    <cellStyle name="Normal 14 77 4" xfId="10488" xr:uid="{00000000-0005-0000-0000-0000F7280000}"/>
    <cellStyle name="Normal 14 77 5" xfId="10489" xr:uid="{00000000-0005-0000-0000-0000F8280000}"/>
    <cellStyle name="Normal 14 78" xfId="10490" xr:uid="{00000000-0005-0000-0000-0000F9280000}"/>
    <cellStyle name="Normal 14 78 2" xfId="10491" xr:uid="{00000000-0005-0000-0000-0000FA280000}"/>
    <cellStyle name="Normal 14 78 2 2" xfId="10492" xr:uid="{00000000-0005-0000-0000-0000FB280000}"/>
    <cellStyle name="Normal 14 78 2 3" xfId="10493" xr:uid="{00000000-0005-0000-0000-0000FC280000}"/>
    <cellStyle name="Normal 14 78 3" xfId="10494" xr:uid="{00000000-0005-0000-0000-0000FD280000}"/>
    <cellStyle name="Normal 14 78 3 2" xfId="10495" xr:uid="{00000000-0005-0000-0000-0000FE280000}"/>
    <cellStyle name="Normal 14 78 3 3" xfId="10496" xr:uid="{00000000-0005-0000-0000-0000FF280000}"/>
    <cellStyle name="Normal 14 78 4" xfId="10497" xr:uid="{00000000-0005-0000-0000-000000290000}"/>
    <cellStyle name="Normal 14 78 5" xfId="10498" xr:uid="{00000000-0005-0000-0000-000001290000}"/>
    <cellStyle name="Normal 14 79" xfId="10499" xr:uid="{00000000-0005-0000-0000-000002290000}"/>
    <cellStyle name="Normal 14 79 2" xfId="10500" xr:uid="{00000000-0005-0000-0000-000003290000}"/>
    <cellStyle name="Normal 14 79 2 2" xfId="10501" xr:uid="{00000000-0005-0000-0000-000004290000}"/>
    <cellStyle name="Normal 14 79 2 3" xfId="10502" xr:uid="{00000000-0005-0000-0000-000005290000}"/>
    <cellStyle name="Normal 14 79 3" xfId="10503" xr:uid="{00000000-0005-0000-0000-000006290000}"/>
    <cellStyle name="Normal 14 79 3 2" xfId="10504" xr:uid="{00000000-0005-0000-0000-000007290000}"/>
    <cellStyle name="Normal 14 79 3 3" xfId="10505" xr:uid="{00000000-0005-0000-0000-000008290000}"/>
    <cellStyle name="Normal 14 79 4" xfId="10506" xr:uid="{00000000-0005-0000-0000-000009290000}"/>
    <cellStyle name="Normal 14 79 5" xfId="10507" xr:uid="{00000000-0005-0000-0000-00000A290000}"/>
    <cellStyle name="Normal 14 8" xfId="10508" xr:uid="{00000000-0005-0000-0000-00000B290000}"/>
    <cellStyle name="Normal 14 8 2" xfId="10509" xr:uid="{00000000-0005-0000-0000-00000C290000}"/>
    <cellStyle name="Normal 14 8 2 2" xfId="10510" xr:uid="{00000000-0005-0000-0000-00000D290000}"/>
    <cellStyle name="Normal 14 8 2 3" xfId="10511" xr:uid="{00000000-0005-0000-0000-00000E290000}"/>
    <cellStyle name="Normal 14 8 3" xfId="10512" xr:uid="{00000000-0005-0000-0000-00000F290000}"/>
    <cellStyle name="Normal 14 8 3 2" xfId="10513" xr:uid="{00000000-0005-0000-0000-000010290000}"/>
    <cellStyle name="Normal 14 8 3 3" xfId="10514" xr:uid="{00000000-0005-0000-0000-000011290000}"/>
    <cellStyle name="Normal 14 8 4" xfId="10515" xr:uid="{00000000-0005-0000-0000-000012290000}"/>
    <cellStyle name="Normal 14 8 5" xfId="10516" xr:uid="{00000000-0005-0000-0000-000013290000}"/>
    <cellStyle name="Normal 14 80" xfId="10517" xr:uid="{00000000-0005-0000-0000-000014290000}"/>
    <cellStyle name="Normal 14 80 2" xfId="10518" xr:uid="{00000000-0005-0000-0000-000015290000}"/>
    <cellStyle name="Normal 14 80 2 2" xfId="10519" xr:uid="{00000000-0005-0000-0000-000016290000}"/>
    <cellStyle name="Normal 14 80 2 3" xfId="10520" xr:uid="{00000000-0005-0000-0000-000017290000}"/>
    <cellStyle name="Normal 14 80 3" xfId="10521" xr:uid="{00000000-0005-0000-0000-000018290000}"/>
    <cellStyle name="Normal 14 80 3 2" xfId="10522" xr:uid="{00000000-0005-0000-0000-000019290000}"/>
    <cellStyle name="Normal 14 80 3 3" xfId="10523" xr:uid="{00000000-0005-0000-0000-00001A290000}"/>
    <cellStyle name="Normal 14 80 4" xfId="10524" xr:uid="{00000000-0005-0000-0000-00001B290000}"/>
    <cellStyle name="Normal 14 80 5" xfId="10525" xr:uid="{00000000-0005-0000-0000-00001C290000}"/>
    <cellStyle name="Normal 14 81" xfId="10526" xr:uid="{00000000-0005-0000-0000-00001D290000}"/>
    <cellStyle name="Normal 14 81 2" xfId="10527" xr:uid="{00000000-0005-0000-0000-00001E290000}"/>
    <cellStyle name="Normal 14 81 2 2" xfId="10528" xr:uid="{00000000-0005-0000-0000-00001F290000}"/>
    <cellStyle name="Normal 14 81 2 3" xfId="10529" xr:uid="{00000000-0005-0000-0000-000020290000}"/>
    <cellStyle name="Normal 14 81 3" xfId="10530" xr:uid="{00000000-0005-0000-0000-000021290000}"/>
    <cellStyle name="Normal 14 81 3 2" xfId="10531" xr:uid="{00000000-0005-0000-0000-000022290000}"/>
    <cellStyle name="Normal 14 81 3 3" xfId="10532" xr:uid="{00000000-0005-0000-0000-000023290000}"/>
    <cellStyle name="Normal 14 81 4" xfId="10533" xr:uid="{00000000-0005-0000-0000-000024290000}"/>
    <cellStyle name="Normal 14 81 5" xfId="10534" xr:uid="{00000000-0005-0000-0000-000025290000}"/>
    <cellStyle name="Normal 14 82" xfId="10535" xr:uid="{00000000-0005-0000-0000-000026290000}"/>
    <cellStyle name="Normal 14 82 2" xfId="10536" xr:uid="{00000000-0005-0000-0000-000027290000}"/>
    <cellStyle name="Normal 14 82 3" xfId="10537" xr:uid="{00000000-0005-0000-0000-000028290000}"/>
    <cellStyle name="Normal 14 83" xfId="10538" xr:uid="{00000000-0005-0000-0000-000029290000}"/>
    <cellStyle name="Normal 14 83 2" xfId="10539" xr:uid="{00000000-0005-0000-0000-00002A290000}"/>
    <cellStyle name="Normal 14 83 3" xfId="10540" xr:uid="{00000000-0005-0000-0000-00002B290000}"/>
    <cellStyle name="Normal 14 84" xfId="10541" xr:uid="{00000000-0005-0000-0000-00002C290000}"/>
    <cellStyle name="Normal 14 84 2" xfId="10542" xr:uid="{00000000-0005-0000-0000-00002D290000}"/>
    <cellStyle name="Normal 14 84 3" xfId="10543" xr:uid="{00000000-0005-0000-0000-00002E290000}"/>
    <cellStyle name="Normal 14 85" xfId="10544" xr:uid="{00000000-0005-0000-0000-00002F290000}"/>
    <cellStyle name="Normal 14 9" xfId="10545" xr:uid="{00000000-0005-0000-0000-000030290000}"/>
    <cellStyle name="Normal 14 9 2" xfId="10546" xr:uid="{00000000-0005-0000-0000-000031290000}"/>
    <cellStyle name="Normal 14 9 2 2" xfId="10547" xr:uid="{00000000-0005-0000-0000-000032290000}"/>
    <cellStyle name="Normal 14 9 2 3" xfId="10548" xr:uid="{00000000-0005-0000-0000-000033290000}"/>
    <cellStyle name="Normal 14 9 3" xfId="10549" xr:uid="{00000000-0005-0000-0000-000034290000}"/>
    <cellStyle name="Normal 14 9 3 2" xfId="10550" xr:uid="{00000000-0005-0000-0000-000035290000}"/>
    <cellStyle name="Normal 14 9 3 3" xfId="10551" xr:uid="{00000000-0005-0000-0000-000036290000}"/>
    <cellStyle name="Normal 14 9 4" xfId="10552" xr:uid="{00000000-0005-0000-0000-000037290000}"/>
    <cellStyle name="Normal 14 9 5" xfId="10553" xr:uid="{00000000-0005-0000-0000-000038290000}"/>
    <cellStyle name="Normal 15" xfId="10554" xr:uid="{00000000-0005-0000-0000-000039290000}"/>
    <cellStyle name="Normal 15 10" xfId="10555" xr:uid="{00000000-0005-0000-0000-00003A290000}"/>
    <cellStyle name="Normal 15 10 2" xfId="10556" xr:uid="{00000000-0005-0000-0000-00003B290000}"/>
    <cellStyle name="Normal 15 10 2 2" xfId="10557" xr:uid="{00000000-0005-0000-0000-00003C290000}"/>
    <cellStyle name="Normal 15 10 2 3" xfId="10558" xr:uid="{00000000-0005-0000-0000-00003D290000}"/>
    <cellStyle name="Normal 15 10 3" xfId="10559" xr:uid="{00000000-0005-0000-0000-00003E290000}"/>
    <cellStyle name="Normal 15 10 3 2" xfId="10560" xr:uid="{00000000-0005-0000-0000-00003F290000}"/>
    <cellStyle name="Normal 15 10 3 3" xfId="10561" xr:uid="{00000000-0005-0000-0000-000040290000}"/>
    <cellStyle name="Normal 15 10 4" xfId="10562" xr:uid="{00000000-0005-0000-0000-000041290000}"/>
    <cellStyle name="Normal 15 10 5" xfId="10563" xr:uid="{00000000-0005-0000-0000-000042290000}"/>
    <cellStyle name="Normal 15 11" xfId="10564" xr:uid="{00000000-0005-0000-0000-000043290000}"/>
    <cellStyle name="Normal 15 11 2" xfId="10565" xr:uid="{00000000-0005-0000-0000-000044290000}"/>
    <cellStyle name="Normal 15 11 2 2" xfId="10566" xr:uid="{00000000-0005-0000-0000-000045290000}"/>
    <cellStyle name="Normal 15 11 2 3" xfId="10567" xr:uid="{00000000-0005-0000-0000-000046290000}"/>
    <cellStyle name="Normal 15 11 3" xfId="10568" xr:uid="{00000000-0005-0000-0000-000047290000}"/>
    <cellStyle name="Normal 15 11 3 2" xfId="10569" xr:uid="{00000000-0005-0000-0000-000048290000}"/>
    <cellStyle name="Normal 15 11 3 3" xfId="10570" xr:uid="{00000000-0005-0000-0000-000049290000}"/>
    <cellStyle name="Normal 15 11 4" xfId="10571" xr:uid="{00000000-0005-0000-0000-00004A290000}"/>
    <cellStyle name="Normal 15 11 5" xfId="10572" xr:uid="{00000000-0005-0000-0000-00004B290000}"/>
    <cellStyle name="Normal 15 12" xfId="10573" xr:uid="{00000000-0005-0000-0000-00004C290000}"/>
    <cellStyle name="Normal 15 12 2" xfId="10574" xr:uid="{00000000-0005-0000-0000-00004D290000}"/>
    <cellStyle name="Normal 15 12 2 2" xfId="10575" xr:uid="{00000000-0005-0000-0000-00004E290000}"/>
    <cellStyle name="Normal 15 12 2 3" xfId="10576" xr:uid="{00000000-0005-0000-0000-00004F290000}"/>
    <cellStyle name="Normal 15 12 3" xfId="10577" xr:uid="{00000000-0005-0000-0000-000050290000}"/>
    <cellStyle name="Normal 15 12 3 2" xfId="10578" xr:uid="{00000000-0005-0000-0000-000051290000}"/>
    <cellStyle name="Normal 15 12 3 3" xfId="10579" xr:uid="{00000000-0005-0000-0000-000052290000}"/>
    <cellStyle name="Normal 15 12 4" xfId="10580" xr:uid="{00000000-0005-0000-0000-000053290000}"/>
    <cellStyle name="Normal 15 12 5" xfId="10581" xr:uid="{00000000-0005-0000-0000-000054290000}"/>
    <cellStyle name="Normal 15 13" xfId="10582" xr:uid="{00000000-0005-0000-0000-000055290000}"/>
    <cellStyle name="Normal 15 13 2" xfId="10583" xr:uid="{00000000-0005-0000-0000-000056290000}"/>
    <cellStyle name="Normal 15 13 2 2" xfId="10584" xr:uid="{00000000-0005-0000-0000-000057290000}"/>
    <cellStyle name="Normal 15 13 2 3" xfId="10585" xr:uid="{00000000-0005-0000-0000-000058290000}"/>
    <cellStyle name="Normal 15 13 3" xfId="10586" xr:uid="{00000000-0005-0000-0000-000059290000}"/>
    <cellStyle name="Normal 15 13 3 2" xfId="10587" xr:uid="{00000000-0005-0000-0000-00005A290000}"/>
    <cellStyle name="Normal 15 13 3 3" xfId="10588" xr:uid="{00000000-0005-0000-0000-00005B290000}"/>
    <cellStyle name="Normal 15 13 4" xfId="10589" xr:uid="{00000000-0005-0000-0000-00005C290000}"/>
    <cellStyle name="Normal 15 13 5" xfId="10590" xr:uid="{00000000-0005-0000-0000-00005D290000}"/>
    <cellStyle name="Normal 15 14" xfId="10591" xr:uid="{00000000-0005-0000-0000-00005E290000}"/>
    <cellStyle name="Normal 15 14 2" xfId="10592" xr:uid="{00000000-0005-0000-0000-00005F290000}"/>
    <cellStyle name="Normal 15 14 2 2" xfId="10593" xr:uid="{00000000-0005-0000-0000-000060290000}"/>
    <cellStyle name="Normal 15 14 2 3" xfId="10594" xr:uid="{00000000-0005-0000-0000-000061290000}"/>
    <cellStyle name="Normal 15 14 3" xfId="10595" xr:uid="{00000000-0005-0000-0000-000062290000}"/>
    <cellStyle name="Normal 15 14 3 2" xfId="10596" xr:uid="{00000000-0005-0000-0000-000063290000}"/>
    <cellStyle name="Normal 15 14 3 3" xfId="10597" xr:uid="{00000000-0005-0000-0000-000064290000}"/>
    <cellStyle name="Normal 15 14 4" xfId="10598" xr:uid="{00000000-0005-0000-0000-000065290000}"/>
    <cellStyle name="Normal 15 14 5" xfId="10599" xr:uid="{00000000-0005-0000-0000-000066290000}"/>
    <cellStyle name="Normal 15 15" xfId="10600" xr:uid="{00000000-0005-0000-0000-000067290000}"/>
    <cellStyle name="Normal 15 15 2" xfId="10601" xr:uid="{00000000-0005-0000-0000-000068290000}"/>
    <cellStyle name="Normal 15 15 2 2" xfId="10602" xr:uid="{00000000-0005-0000-0000-000069290000}"/>
    <cellStyle name="Normal 15 15 2 3" xfId="10603" xr:uid="{00000000-0005-0000-0000-00006A290000}"/>
    <cellStyle name="Normal 15 15 3" xfId="10604" xr:uid="{00000000-0005-0000-0000-00006B290000}"/>
    <cellStyle name="Normal 15 15 3 2" xfId="10605" xr:uid="{00000000-0005-0000-0000-00006C290000}"/>
    <cellStyle name="Normal 15 15 3 3" xfId="10606" xr:uid="{00000000-0005-0000-0000-00006D290000}"/>
    <cellStyle name="Normal 15 15 4" xfId="10607" xr:uid="{00000000-0005-0000-0000-00006E290000}"/>
    <cellStyle name="Normal 15 15 5" xfId="10608" xr:uid="{00000000-0005-0000-0000-00006F290000}"/>
    <cellStyle name="Normal 15 16" xfId="10609" xr:uid="{00000000-0005-0000-0000-000070290000}"/>
    <cellStyle name="Normal 15 16 2" xfId="10610" xr:uid="{00000000-0005-0000-0000-000071290000}"/>
    <cellStyle name="Normal 15 16 2 2" xfId="10611" xr:uid="{00000000-0005-0000-0000-000072290000}"/>
    <cellStyle name="Normal 15 16 2 3" xfId="10612" xr:uid="{00000000-0005-0000-0000-000073290000}"/>
    <cellStyle name="Normal 15 16 3" xfId="10613" xr:uid="{00000000-0005-0000-0000-000074290000}"/>
    <cellStyle name="Normal 15 16 3 2" xfId="10614" xr:uid="{00000000-0005-0000-0000-000075290000}"/>
    <cellStyle name="Normal 15 16 3 3" xfId="10615" xr:uid="{00000000-0005-0000-0000-000076290000}"/>
    <cellStyle name="Normal 15 16 4" xfId="10616" xr:uid="{00000000-0005-0000-0000-000077290000}"/>
    <cellStyle name="Normal 15 16 5" xfId="10617" xr:uid="{00000000-0005-0000-0000-000078290000}"/>
    <cellStyle name="Normal 15 17" xfId="10618" xr:uid="{00000000-0005-0000-0000-000079290000}"/>
    <cellStyle name="Normal 15 17 2" xfId="10619" xr:uid="{00000000-0005-0000-0000-00007A290000}"/>
    <cellStyle name="Normal 15 17 2 2" xfId="10620" xr:uid="{00000000-0005-0000-0000-00007B290000}"/>
    <cellStyle name="Normal 15 17 2 3" xfId="10621" xr:uid="{00000000-0005-0000-0000-00007C290000}"/>
    <cellStyle name="Normal 15 17 3" xfId="10622" xr:uid="{00000000-0005-0000-0000-00007D290000}"/>
    <cellStyle name="Normal 15 17 3 2" xfId="10623" xr:uid="{00000000-0005-0000-0000-00007E290000}"/>
    <cellStyle name="Normal 15 17 3 3" xfId="10624" xr:uid="{00000000-0005-0000-0000-00007F290000}"/>
    <cellStyle name="Normal 15 17 4" xfId="10625" xr:uid="{00000000-0005-0000-0000-000080290000}"/>
    <cellStyle name="Normal 15 17 5" xfId="10626" xr:uid="{00000000-0005-0000-0000-000081290000}"/>
    <cellStyle name="Normal 15 18" xfId="10627" xr:uid="{00000000-0005-0000-0000-000082290000}"/>
    <cellStyle name="Normal 15 18 2" xfId="10628" xr:uid="{00000000-0005-0000-0000-000083290000}"/>
    <cellStyle name="Normal 15 18 2 2" xfId="10629" xr:uid="{00000000-0005-0000-0000-000084290000}"/>
    <cellStyle name="Normal 15 18 2 3" xfId="10630" xr:uid="{00000000-0005-0000-0000-000085290000}"/>
    <cellStyle name="Normal 15 18 3" xfId="10631" xr:uid="{00000000-0005-0000-0000-000086290000}"/>
    <cellStyle name="Normal 15 18 3 2" xfId="10632" xr:uid="{00000000-0005-0000-0000-000087290000}"/>
    <cellStyle name="Normal 15 18 3 3" xfId="10633" xr:uid="{00000000-0005-0000-0000-000088290000}"/>
    <cellStyle name="Normal 15 18 4" xfId="10634" xr:uid="{00000000-0005-0000-0000-000089290000}"/>
    <cellStyle name="Normal 15 18 5" xfId="10635" xr:uid="{00000000-0005-0000-0000-00008A290000}"/>
    <cellStyle name="Normal 15 19" xfId="10636" xr:uid="{00000000-0005-0000-0000-00008B290000}"/>
    <cellStyle name="Normal 15 19 2" xfId="10637" xr:uid="{00000000-0005-0000-0000-00008C290000}"/>
    <cellStyle name="Normal 15 19 2 2" xfId="10638" xr:uid="{00000000-0005-0000-0000-00008D290000}"/>
    <cellStyle name="Normal 15 19 2 3" xfId="10639" xr:uid="{00000000-0005-0000-0000-00008E290000}"/>
    <cellStyle name="Normal 15 19 3" xfId="10640" xr:uid="{00000000-0005-0000-0000-00008F290000}"/>
    <cellStyle name="Normal 15 19 3 2" xfId="10641" xr:uid="{00000000-0005-0000-0000-000090290000}"/>
    <cellStyle name="Normal 15 19 3 3" xfId="10642" xr:uid="{00000000-0005-0000-0000-000091290000}"/>
    <cellStyle name="Normal 15 19 4" xfId="10643" xr:uid="{00000000-0005-0000-0000-000092290000}"/>
    <cellStyle name="Normal 15 19 5" xfId="10644" xr:uid="{00000000-0005-0000-0000-000093290000}"/>
    <cellStyle name="Normal 15 2" xfId="10645" xr:uid="{00000000-0005-0000-0000-000094290000}"/>
    <cellStyle name="Normal 15 2 2" xfId="10646" xr:uid="{00000000-0005-0000-0000-000095290000}"/>
    <cellStyle name="Normal 15 2 2 2" xfId="10647" xr:uid="{00000000-0005-0000-0000-000096290000}"/>
    <cellStyle name="Normal 15 2 2 3" xfId="10648" xr:uid="{00000000-0005-0000-0000-000097290000}"/>
    <cellStyle name="Normal 15 2 3" xfId="10649" xr:uid="{00000000-0005-0000-0000-000098290000}"/>
    <cellStyle name="Normal 15 2 3 2" xfId="10650" xr:uid="{00000000-0005-0000-0000-000099290000}"/>
    <cellStyle name="Normal 15 2 3 3" xfId="10651" xr:uid="{00000000-0005-0000-0000-00009A290000}"/>
    <cellStyle name="Normal 15 2 4" xfId="10652" xr:uid="{00000000-0005-0000-0000-00009B290000}"/>
    <cellStyle name="Normal 15 2 5" xfId="10653" xr:uid="{00000000-0005-0000-0000-00009C290000}"/>
    <cellStyle name="Normal 15 20" xfId="10654" xr:uid="{00000000-0005-0000-0000-00009D290000}"/>
    <cellStyle name="Normal 15 20 2" xfId="10655" xr:uid="{00000000-0005-0000-0000-00009E290000}"/>
    <cellStyle name="Normal 15 20 2 2" xfId="10656" xr:uid="{00000000-0005-0000-0000-00009F290000}"/>
    <cellStyle name="Normal 15 20 2 3" xfId="10657" xr:uid="{00000000-0005-0000-0000-0000A0290000}"/>
    <cellStyle name="Normal 15 20 3" xfId="10658" xr:uid="{00000000-0005-0000-0000-0000A1290000}"/>
    <cellStyle name="Normal 15 20 3 2" xfId="10659" xr:uid="{00000000-0005-0000-0000-0000A2290000}"/>
    <cellStyle name="Normal 15 20 3 3" xfId="10660" xr:uid="{00000000-0005-0000-0000-0000A3290000}"/>
    <cellStyle name="Normal 15 20 4" xfId="10661" xr:uid="{00000000-0005-0000-0000-0000A4290000}"/>
    <cellStyle name="Normal 15 20 5" xfId="10662" xr:uid="{00000000-0005-0000-0000-0000A5290000}"/>
    <cellStyle name="Normal 15 21" xfId="10663" xr:uid="{00000000-0005-0000-0000-0000A6290000}"/>
    <cellStyle name="Normal 15 21 2" xfId="10664" xr:uid="{00000000-0005-0000-0000-0000A7290000}"/>
    <cellStyle name="Normal 15 21 2 2" xfId="10665" xr:uid="{00000000-0005-0000-0000-0000A8290000}"/>
    <cellStyle name="Normal 15 21 2 3" xfId="10666" xr:uid="{00000000-0005-0000-0000-0000A9290000}"/>
    <cellStyle name="Normal 15 21 3" xfId="10667" xr:uid="{00000000-0005-0000-0000-0000AA290000}"/>
    <cellStyle name="Normal 15 21 3 2" xfId="10668" xr:uid="{00000000-0005-0000-0000-0000AB290000}"/>
    <cellStyle name="Normal 15 21 3 3" xfId="10669" xr:uid="{00000000-0005-0000-0000-0000AC290000}"/>
    <cellStyle name="Normal 15 21 4" xfId="10670" xr:uid="{00000000-0005-0000-0000-0000AD290000}"/>
    <cellStyle name="Normal 15 21 5" xfId="10671" xr:uid="{00000000-0005-0000-0000-0000AE290000}"/>
    <cellStyle name="Normal 15 22" xfId="10672" xr:uid="{00000000-0005-0000-0000-0000AF290000}"/>
    <cellStyle name="Normal 15 22 2" xfId="10673" xr:uid="{00000000-0005-0000-0000-0000B0290000}"/>
    <cellStyle name="Normal 15 22 2 2" xfId="10674" xr:uid="{00000000-0005-0000-0000-0000B1290000}"/>
    <cellStyle name="Normal 15 22 2 3" xfId="10675" xr:uid="{00000000-0005-0000-0000-0000B2290000}"/>
    <cellStyle name="Normal 15 22 3" xfId="10676" xr:uid="{00000000-0005-0000-0000-0000B3290000}"/>
    <cellStyle name="Normal 15 22 3 2" xfId="10677" xr:uid="{00000000-0005-0000-0000-0000B4290000}"/>
    <cellStyle name="Normal 15 22 3 3" xfId="10678" xr:uid="{00000000-0005-0000-0000-0000B5290000}"/>
    <cellStyle name="Normal 15 22 4" xfId="10679" xr:uid="{00000000-0005-0000-0000-0000B6290000}"/>
    <cellStyle name="Normal 15 22 5" xfId="10680" xr:uid="{00000000-0005-0000-0000-0000B7290000}"/>
    <cellStyle name="Normal 15 23" xfId="10681" xr:uid="{00000000-0005-0000-0000-0000B8290000}"/>
    <cellStyle name="Normal 15 23 2" xfId="10682" xr:uid="{00000000-0005-0000-0000-0000B9290000}"/>
    <cellStyle name="Normal 15 23 2 2" xfId="10683" xr:uid="{00000000-0005-0000-0000-0000BA290000}"/>
    <cellStyle name="Normal 15 23 2 3" xfId="10684" xr:uid="{00000000-0005-0000-0000-0000BB290000}"/>
    <cellStyle name="Normal 15 23 3" xfId="10685" xr:uid="{00000000-0005-0000-0000-0000BC290000}"/>
    <cellStyle name="Normal 15 23 3 2" xfId="10686" xr:uid="{00000000-0005-0000-0000-0000BD290000}"/>
    <cellStyle name="Normal 15 23 3 3" xfId="10687" xr:uid="{00000000-0005-0000-0000-0000BE290000}"/>
    <cellStyle name="Normal 15 23 4" xfId="10688" xr:uid="{00000000-0005-0000-0000-0000BF290000}"/>
    <cellStyle name="Normal 15 23 5" xfId="10689" xr:uid="{00000000-0005-0000-0000-0000C0290000}"/>
    <cellStyle name="Normal 15 24" xfId="10690" xr:uid="{00000000-0005-0000-0000-0000C1290000}"/>
    <cellStyle name="Normal 15 24 2" xfId="10691" xr:uid="{00000000-0005-0000-0000-0000C2290000}"/>
    <cellStyle name="Normal 15 24 2 2" xfId="10692" xr:uid="{00000000-0005-0000-0000-0000C3290000}"/>
    <cellStyle name="Normal 15 24 2 3" xfId="10693" xr:uid="{00000000-0005-0000-0000-0000C4290000}"/>
    <cellStyle name="Normal 15 24 3" xfId="10694" xr:uid="{00000000-0005-0000-0000-0000C5290000}"/>
    <cellStyle name="Normal 15 24 3 2" xfId="10695" xr:uid="{00000000-0005-0000-0000-0000C6290000}"/>
    <cellStyle name="Normal 15 24 3 3" xfId="10696" xr:uid="{00000000-0005-0000-0000-0000C7290000}"/>
    <cellStyle name="Normal 15 24 4" xfId="10697" xr:uid="{00000000-0005-0000-0000-0000C8290000}"/>
    <cellStyle name="Normal 15 24 5" xfId="10698" xr:uid="{00000000-0005-0000-0000-0000C9290000}"/>
    <cellStyle name="Normal 15 25" xfId="10699" xr:uid="{00000000-0005-0000-0000-0000CA290000}"/>
    <cellStyle name="Normal 15 25 2" xfId="10700" xr:uid="{00000000-0005-0000-0000-0000CB290000}"/>
    <cellStyle name="Normal 15 25 2 2" xfId="10701" xr:uid="{00000000-0005-0000-0000-0000CC290000}"/>
    <cellStyle name="Normal 15 25 2 3" xfId="10702" xr:uid="{00000000-0005-0000-0000-0000CD290000}"/>
    <cellStyle name="Normal 15 25 3" xfId="10703" xr:uid="{00000000-0005-0000-0000-0000CE290000}"/>
    <cellStyle name="Normal 15 25 3 2" xfId="10704" xr:uid="{00000000-0005-0000-0000-0000CF290000}"/>
    <cellStyle name="Normal 15 25 3 3" xfId="10705" xr:uid="{00000000-0005-0000-0000-0000D0290000}"/>
    <cellStyle name="Normal 15 25 4" xfId="10706" xr:uid="{00000000-0005-0000-0000-0000D1290000}"/>
    <cellStyle name="Normal 15 25 5" xfId="10707" xr:uid="{00000000-0005-0000-0000-0000D2290000}"/>
    <cellStyle name="Normal 15 26" xfId="10708" xr:uid="{00000000-0005-0000-0000-0000D3290000}"/>
    <cellStyle name="Normal 15 26 2" xfId="10709" xr:uid="{00000000-0005-0000-0000-0000D4290000}"/>
    <cellStyle name="Normal 15 26 2 2" xfId="10710" xr:uid="{00000000-0005-0000-0000-0000D5290000}"/>
    <cellStyle name="Normal 15 26 2 3" xfId="10711" xr:uid="{00000000-0005-0000-0000-0000D6290000}"/>
    <cellStyle name="Normal 15 26 3" xfId="10712" xr:uid="{00000000-0005-0000-0000-0000D7290000}"/>
    <cellStyle name="Normal 15 26 3 2" xfId="10713" xr:uid="{00000000-0005-0000-0000-0000D8290000}"/>
    <cellStyle name="Normal 15 26 3 3" xfId="10714" xr:uid="{00000000-0005-0000-0000-0000D9290000}"/>
    <cellStyle name="Normal 15 26 4" xfId="10715" xr:uid="{00000000-0005-0000-0000-0000DA290000}"/>
    <cellStyle name="Normal 15 26 5" xfId="10716" xr:uid="{00000000-0005-0000-0000-0000DB290000}"/>
    <cellStyle name="Normal 15 27" xfId="10717" xr:uid="{00000000-0005-0000-0000-0000DC290000}"/>
    <cellStyle name="Normal 15 27 2" xfId="10718" xr:uid="{00000000-0005-0000-0000-0000DD290000}"/>
    <cellStyle name="Normal 15 27 2 2" xfId="10719" xr:uid="{00000000-0005-0000-0000-0000DE290000}"/>
    <cellStyle name="Normal 15 27 2 3" xfId="10720" xr:uid="{00000000-0005-0000-0000-0000DF290000}"/>
    <cellStyle name="Normal 15 27 3" xfId="10721" xr:uid="{00000000-0005-0000-0000-0000E0290000}"/>
    <cellStyle name="Normal 15 27 3 2" xfId="10722" xr:uid="{00000000-0005-0000-0000-0000E1290000}"/>
    <cellStyle name="Normal 15 27 3 3" xfId="10723" xr:uid="{00000000-0005-0000-0000-0000E2290000}"/>
    <cellStyle name="Normal 15 27 4" xfId="10724" xr:uid="{00000000-0005-0000-0000-0000E3290000}"/>
    <cellStyle name="Normal 15 27 5" xfId="10725" xr:uid="{00000000-0005-0000-0000-0000E4290000}"/>
    <cellStyle name="Normal 15 28" xfId="10726" xr:uid="{00000000-0005-0000-0000-0000E5290000}"/>
    <cellStyle name="Normal 15 28 2" xfId="10727" xr:uid="{00000000-0005-0000-0000-0000E6290000}"/>
    <cellStyle name="Normal 15 28 2 2" xfId="10728" xr:uid="{00000000-0005-0000-0000-0000E7290000}"/>
    <cellStyle name="Normal 15 28 2 3" xfId="10729" xr:uid="{00000000-0005-0000-0000-0000E8290000}"/>
    <cellStyle name="Normal 15 28 3" xfId="10730" xr:uid="{00000000-0005-0000-0000-0000E9290000}"/>
    <cellStyle name="Normal 15 28 3 2" xfId="10731" xr:uid="{00000000-0005-0000-0000-0000EA290000}"/>
    <cellStyle name="Normal 15 28 3 3" xfId="10732" xr:uid="{00000000-0005-0000-0000-0000EB290000}"/>
    <cellStyle name="Normal 15 28 4" xfId="10733" xr:uid="{00000000-0005-0000-0000-0000EC290000}"/>
    <cellStyle name="Normal 15 28 5" xfId="10734" xr:uid="{00000000-0005-0000-0000-0000ED290000}"/>
    <cellStyle name="Normal 15 29" xfId="10735" xr:uid="{00000000-0005-0000-0000-0000EE290000}"/>
    <cellStyle name="Normal 15 29 2" xfId="10736" xr:uid="{00000000-0005-0000-0000-0000EF290000}"/>
    <cellStyle name="Normal 15 29 2 2" xfId="10737" xr:uid="{00000000-0005-0000-0000-0000F0290000}"/>
    <cellStyle name="Normal 15 29 2 3" xfId="10738" xr:uid="{00000000-0005-0000-0000-0000F1290000}"/>
    <cellStyle name="Normal 15 29 3" xfId="10739" xr:uid="{00000000-0005-0000-0000-0000F2290000}"/>
    <cellStyle name="Normal 15 29 3 2" xfId="10740" xr:uid="{00000000-0005-0000-0000-0000F3290000}"/>
    <cellStyle name="Normal 15 29 3 3" xfId="10741" xr:uid="{00000000-0005-0000-0000-0000F4290000}"/>
    <cellStyle name="Normal 15 29 4" xfId="10742" xr:uid="{00000000-0005-0000-0000-0000F5290000}"/>
    <cellStyle name="Normal 15 29 5" xfId="10743" xr:uid="{00000000-0005-0000-0000-0000F6290000}"/>
    <cellStyle name="Normal 15 3" xfId="10744" xr:uid="{00000000-0005-0000-0000-0000F7290000}"/>
    <cellStyle name="Normal 15 3 2" xfId="10745" xr:uid="{00000000-0005-0000-0000-0000F8290000}"/>
    <cellStyle name="Normal 15 3 2 2" xfId="10746" xr:uid="{00000000-0005-0000-0000-0000F9290000}"/>
    <cellStyle name="Normal 15 3 2 3" xfId="10747" xr:uid="{00000000-0005-0000-0000-0000FA290000}"/>
    <cellStyle name="Normal 15 3 3" xfId="10748" xr:uid="{00000000-0005-0000-0000-0000FB290000}"/>
    <cellStyle name="Normal 15 3 3 2" xfId="10749" xr:uid="{00000000-0005-0000-0000-0000FC290000}"/>
    <cellStyle name="Normal 15 3 3 3" xfId="10750" xr:uid="{00000000-0005-0000-0000-0000FD290000}"/>
    <cellStyle name="Normal 15 3 4" xfId="10751" xr:uid="{00000000-0005-0000-0000-0000FE290000}"/>
    <cellStyle name="Normal 15 3 5" xfId="10752" xr:uid="{00000000-0005-0000-0000-0000FF290000}"/>
    <cellStyle name="Normal 15 30" xfId="10753" xr:uid="{00000000-0005-0000-0000-0000002A0000}"/>
    <cellStyle name="Normal 15 30 2" xfId="10754" xr:uid="{00000000-0005-0000-0000-0000012A0000}"/>
    <cellStyle name="Normal 15 30 2 2" xfId="10755" xr:uid="{00000000-0005-0000-0000-0000022A0000}"/>
    <cellStyle name="Normal 15 30 2 3" xfId="10756" xr:uid="{00000000-0005-0000-0000-0000032A0000}"/>
    <cellStyle name="Normal 15 30 3" xfId="10757" xr:uid="{00000000-0005-0000-0000-0000042A0000}"/>
    <cellStyle name="Normal 15 30 3 2" xfId="10758" xr:uid="{00000000-0005-0000-0000-0000052A0000}"/>
    <cellStyle name="Normal 15 30 3 3" xfId="10759" xr:uid="{00000000-0005-0000-0000-0000062A0000}"/>
    <cellStyle name="Normal 15 30 4" xfId="10760" xr:uid="{00000000-0005-0000-0000-0000072A0000}"/>
    <cellStyle name="Normal 15 30 5" xfId="10761" xr:uid="{00000000-0005-0000-0000-0000082A0000}"/>
    <cellStyle name="Normal 15 31" xfId="10762" xr:uid="{00000000-0005-0000-0000-0000092A0000}"/>
    <cellStyle name="Normal 15 31 2" xfId="10763" xr:uid="{00000000-0005-0000-0000-00000A2A0000}"/>
    <cellStyle name="Normal 15 31 2 2" xfId="10764" xr:uid="{00000000-0005-0000-0000-00000B2A0000}"/>
    <cellStyle name="Normal 15 31 2 3" xfId="10765" xr:uid="{00000000-0005-0000-0000-00000C2A0000}"/>
    <cellStyle name="Normal 15 31 3" xfId="10766" xr:uid="{00000000-0005-0000-0000-00000D2A0000}"/>
    <cellStyle name="Normal 15 31 3 2" xfId="10767" xr:uid="{00000000-0005-0000-0000-00000E2A0000}"/>
    <cellStyle name="Normal 15 31 3 3" xfId="10768" xr:uid="{00000000-0005-0000-0000-00000F2A0000}"/>
    <cellStyle name="Normal 15 31 4" xfId="10769" xr:uid="{00000000-0005-0000-0000-0000102A0000}"/>
    <cellStyle name="Normal 15 31 5" xfId="10770" xr:uid="{00000000-0005-0000-0000-0000112A0000}"/>
    <cellStyle name="Normal 15 32" xfId="10771" xr:uid="{00000000-0005-0000-0000-0000122A0000}"/>
    <cellStyle name="Normal 15 32 2" xfId="10772" xr:uid="{00000000-0005-0000-0000-0000132A0000}"/>
    <cellStyle name="Normal 15 32 2 2" xfId="10773" xr:uid="{00000000-0005-0000-0000-0000142A0000}"/>
    <cellStyle name="Normal 15 32 2 3" xfId="10774" xr:uid="{00000000-0005-0000-0000-0000152A0000}"/>
    <cellStyle name="Normal 15 32 3" xfId="10775" xr:uid="{00000000-0005-0000-0000-0000162A0000}"/>
    <cellStyle name="Normal 15 32 3 2" xfId="10776" xr:uid="{00000000-0005-0000-0000-0000172A0000}"/>
    <cellStyle name="Normal 15 32 3 3" xfId="10777" xr:uid="{00000000-0005-0000-0000-0000182A0000}"/>
    <cellStyle name="Normal 15 32 4" xfId="10778" xr:uid="{00000000-0005-0000-0000-0000192A0000}"/>
    <cellStyle name="Normal 15 32 5" xfId="10779" xr:uid="{00000000-0005-0000-0000-00001A2A0000}"/>
    <cellStyle name="Normal 15 33" xfId="10780" xr:uid="{00000000-0005-0000-0000-00001B2A0000}"/>
    <cellStyle name="Normal 15 33 2" xfId="10781" xr:uid="{00000000-0005-0000-0000-00001C2A0000}"/>
    <cellStyle name="Normal 15 33 2 2" xfId="10782" xr:uid="{00000000-0005-0000-0000-00001D2A0000}"/>
    <cellStyle name="Normal 15 33 2 3" xfId="10783" xr:uid="{00000000-0005-0000-0000-00001E2A0000}"/>
    <cellStyle name="Normal 15 33 3" xfId="10784" xr:uid="{00000000-0005-0000-0000-00001F2A0000}"/>
    <cellStyle name="Normal 15 33 3 2" xfId="10785" xr:uid="{00000000-0005-0000-0000-0000202A0000}"/>
    <cellStyle name="Normal 15 33 3 3" xfId="10786" xr:uid="{00000000-0005-0000-0000-0000212A0000}"/>
    <cellStyle name="Normal 15 33 4" xfId="10787" xr:uid="{00000000-0005-0000-0000-0000222A0000}"/>
    <cellStyle name="Normal 15 33 5" xfId="10788" xr:uid="{00000000-0005-0000-0000-0000232A0000}"/>
    <cellStyle name="Normal 15 34" xfId="10789" xr:uid="{00000000-0005-0000-0000-0000242A0000}"/>
    <cellStyle name="Normal 15 34 2" xfId="10790" xr:uid="{00000000-0005-0000-0000-0000252A0000}"/>
    <cellStyle name="Normal 15 34 2 2" xfId="10791" xr:uid="{00000000-0005-0000-0000-0000262A0000}"/>
    <cellStyle name="Normal 15 34 2 3" xfId="10792" xr:uid="{00000000-0005-0000-0000-0000272A0000}"/>
    <cellStyle name="Normal 15 34 3" xfId="10793" xr:uid="{00000000-0005-0000-0000-0000282A0000}"/>
    <cellStyle name="Normal 15 34 3 2" xfId="10794" xr:uid="{00000000-0005-0000-0000-0000292A0000}"/>
    <cellStyle name="Normal 15 34 3 3" xfId="10795" xr:uid="{00000000-0005-0000-0000-00002A2A0000}"/>
    <cellStyle name="Normal 15 34 4" xfId="10796" xr:uid="{00000000-0005-0000-0000-00002B2A0000}"/>
    <cellStyle name="Normal 15 34 5" xfId="10797" xr:uid="{00000000-0005-0000-0000-00002C2A0000}"/>
    <cellStyle name="Normal 15 35" xfId="10798" xr:uid="{00000000-0005-0000-0000-00002D2A0000}"/>
    <cellStyle name="Normal 15 35 2" xfId="10799" xr:uid="{00000000-0005-0000-0000-00002E2A0000}"/>
    <cellStyle name="Normal 15 35 2 2" xfId="10800" xr:uid="{00000000-0005-0000-0000-00002F2A0000}"/>
    <cellStyle name="Normal 15 35 2 3" xfId="10801" xr:uid="{00000000-0005-0000-0000-0000302A0000}"/>
    <cellStyle name="Normal 15 35 3" xfId="10802" xr:uid="{00000000-0005-0000-0000-0000312A0000}"/>
    <cellStyle name="Normal 15 35 3 2" xfId="10803" xr:uid="{00000000-0005-0000-0000-0000322A0000}"/>
    <cellStyle name="Normal 15 35 3 3" xfId="10804" xr:uid="{00000000-0005-0000-0000-0000332A0000}"/>
    <cellStyle name="Normal 15 35 4" xfId="10805" xr:uid="{00000000-0005-0000-0000-0000342A0000}"/>
    <cellStyle name="Normal 15 35 5" xfId="10806" xr:uid="{00000000-0005-0000-0000-0000352A0000}"/>
    <cellStyle name="Normal 15 36" xfId="10807" xr:uid="{00000000-0005-0000-0000-0000362A0000}"/>
    <cellStyle name="Normal 15 36 2" xfId="10808" xr:uid="{00000000-0005-0000-0000-0000372A0000}"/>
    <cellStyle name="Normal 15 36 2 2" xfId="10809" xr:uid="{00000000-0005-0000-0000-0000382A0000}"/>
    <cellStyle name="Normal 15 36 2 3" xfId="10810" xr:uid="{00000000-0005-0000-0000-0000392A0000}"/>
    <cellStyle name="Normal 15 36 3" xfId="10811" xr:uid="{00000000-0005-0000-0000-00003A2A0000}"/>
    <cellStyle name="Normal 15 36 3 2" xfId="10812" xr:uid="{00000000-0005-0000-0000-00003B2A0000}"/>
    <cellStyle name="Normal 15 36 3 3" xfId="10813" xr:uid="{00000000-0005-0000-0000-00003C2A0000}"/>
    <cellStyle name="Normal 15 36 4" xfId="10814" xr:uid="{00000000-0005-0000-0000-00003D2A0000}"/>
    <cellStyle name="Normal 15 36 5" xfId="10815" xr:uid="{00000000-0005-0000-0000-00003E2A0000}"/>
    <cellStyle name="Normal 15 37" xfId="10816" xr:uid="{00000000-0005-0000-0000-00003F2A0000}"/>
    <cellStyle name="Normal 15 37 2" xfId="10817" xr:uid="{00000000-0005-0000-0000-0000402A0000}"/>
    <cellStyle name="Normal 15 37 2 2" xfId="10818" xr:uid="{00000000-0005-0000-0000-0000412A0000}"/>
    <cellStyle name="Normal 15 37 2 3" xfId="10819" xr:uid="{00000000-0005-0000-0000-0000422A0000}"/>
    <cellStyle name="Normal 15 37 3" xfId="10820" xr:uid="{00000000-0005-0000-0000-0000432A0000}"/>
    <cellStyle name="Normal 15 37 3 2" xfId="10821" xr:uid="{00000000-0005-0000-0000-0000442A0000}"/>
    <cellStyle name="Normal 15 37 3 3" xfId="10822" xr:uid="{00000000-0005-0000-0000-0000452A0000}"/>
    <cellStyle name="Normal 15 37 4" xfId="10823" xr:uid="{00000000-0005-0000-0000-0000462A0000}"/>
    <cellStyle name="Normal 15 37 5" xfId="10824" xr:uid="{00000000-0005-0000-0000-0000472A0000}"/>
    <cellStyle name="Normal 15 38" xfId="10825" xr:uid="{00000000-0005-0000-0000-0000482A0000}"/>
    <cellStyle name="Normal 15 38 2" xfId="10826" xr:uid="{00000000-0005-0000-0000-0000492A0000}"/>
    <cellStyle name="Normal 15 38 2 2" xfId="10827" xr:uid="{00000000-0005-0000-0000-00004A2A0000}"/>
    <cellStyle name="Normal 15 38 2 3" xfId="10828" xr:uid="{00000000-0005-0000-0000-00004B2A0000}"/>
    <cellStyle name="Normal 15 38 3" xfId="10829" xr:uid="{00000000-0005-0000-0000-00004C2A0000}"/>
    <cellStyle name="Normal 15 38 3 2" xfId="10830" xr:uid="{00000000-0005-0000-0000-00004D2A0000}"/>
    <cellStyle name="Normal 15 38 3 3" xfId="10831" xr:uid="{00000000-0005-0000-0000-00004E2A0000}"/>
    <cellStyle name="Normal 15 38 4" xfId="10832" xr:uid="{00000000-0005-0000-0000-00004F2A0000}"/>
    <cellStyle name="Normal 15 38 5" xfId="10833" xr:uid="{00000000-0005-0000-0000-0000502A0000}"/>
    <cellStyle name="Normal 15 39" xfId="10834" xr:uid="{00000000-0005-0000-0000-0000512A0000}"/>
    <cellStyle name="Normal 15 39 2" xfId="10835" xr:uid="{00000000-0005-0000-0000-0000522A0000}"/>
    <cellStyle name="Normal 15 39 2 2" xfId="10836" xr:uid="{00000000-0005-0000-0000-0000532A0000}"/>
    <cellStyle name="Normal 15 39 2 3" xfId="10837" xr:uid="{00000000-0005-0000-0000-0000542A0000}"/>
    <cellStyle name="Normal 15 39 3" xfId="10838" xr:uid="{00000000-0005-0000-0000-0000552A0000}"/>
    <cellStyle name="Normal 15 39 3 2" xfId="10839" xr:uid="{00000000-0005-0000-0000-0000562A0000}"/>
    <cellStyle name="Normal 15 39 3 3" xfId="10840" xr:uid="{00000000-0005-0000-0000-0000572A0000}"/>
    <cellStyle name="Normal 15 39 4" xfId="10841" xr:uid="{00000000-0005-0000-0000-0000582A0000}"/>
    <cellStyle name="Normal 15 39 5" xfId="10842" xr:uid="{00000000-0005-0000-0000-0000592A0000}"/>
    <cellStyle name="Normal 15 4" xfId="10843" xr:uid="{00000000-0005-0000-0000-00005A2A0000}"/>
    <cellStyle name="Normal 15 4 2" xfId="10844" xr:uid="{00000000-0005-0000-0000-00005B2A0000}"/>
    <cellStyle name="Normal 15 4 2 2" xfId="10845" xr:uid="{00000000-0005-0000-0000-00005C2A0000}"/>
    <cellStyle name="Normal 15 4 2 3" xfId="10846" xr:uid="{00000000-0005-0000-0000-00005D2A0000}"/>
    <cellStyle name="Normal 15 4 3" xfId="10847" xr:uid="{00000000-0005-0000-0000-00005E2A0000}"/>
    <cellStyle name="Normal 15 4 3 2" xfId="10848" xr:uid="{00000000-0005-0000-0000-00005F2A0000}"/>
    <cellStyle name="Normal 15 4 3 3" xfId="10849" xr:uid="{00000000-0005-0000-0000-0000602A0000}"/>
    <cellStyle name="Normal 15 4 4" xfId="10850" xr:uid="{00000000-0005-0000-0000-0000612A0000}"/>
    <cellStyle name="Normal 15 4 5" xfId="10851" xr:uid="{00000000-0005-0000-0000-0000622A0000}"/>
    <cellStyle name="Normal 15 40" xfId="10852" xr:uid="{00000000-0005-0000-0000-0000632A0000}"/>
    <cellStyle name="Normal 15 40 2" xfId="10853" xr:uid="{00000000-0005-0000-0000-0000642A0000}"/>
    <cellStyle name="Normal 15 40 2 2" xfId="10854" xr:uid="{00000000-0005-0000-0000-0000652A0000}"/>
    <cellStyle name="Normal 15 40 2 3" xfId="10855" xr:uid="{00000000-0005-0000-0000-0000662A0000}"/>
    <cellStyle name="Normal 15 40 3" xfId="10856" xr:uid="{00000000-0005-0000-0000-0000672A0000}"/>
    <cellStyle name="Normal 15 40 3 2" xfId="10857" xr:uid="{00000000-0005-0000-0000-0000682A0000}"/>
    <cellStyle name="Normal 15 40 3 3" xfId="10858" xr:uid="{00000000-0005-0000-0000-0000692A0000}"/>
    <cellStyle name="Normal 15 40 4" xfId="10859" xr:uid="{00000000-0005-0000-0000-00006A2A0000}"/>
    <cellStyle name="Normal 15 40 5" xfId="10860" xr:uid="{00000000-0005-0000-0000-00006B2A0000}"/>
    <cellStyle name="Normal 15 41" xfId="10861" xr:uid="{00000000-0005-0000-0000-00006C2A0000}"/>
    <cellStyle name="Normal 15 41 2" xfId="10862" xr:uid="{00000000-0005-0000-0000-00006D2A0000}"/>
    <cellStyle name="Normal 15 41 2 2" xfId="10863" xr:uid="{00000000-0005-0000-0000-00006E2A0000}"/>
    <cellStyle name="Normal 15 41 2 3" xfId="10864" xr:uid="{00000000-0005-0000-0000-00006F2A0000}"/>
    <cellStyle name="Normal 15 41 3" xfId="10865" xr:uid="{00000000-0005-0000-0000-0000702A0000}"/>
    <cellStyle name="Normal 15 41 3 2" xfId="10866" xr:uid="{00000000-0005-0000-0000-0000712A0000}"/>
    <cellStyle name="Normal 15 41 3 3" xfId="10867" xr:uid="{00000000-0005-0000-0000-0000722A0000}"/>
    <cellStyle name="Normal 15 41 4" xfId="10868" xr:uid="{00000000-0005-0000-0000-0000732A0000}"/>
    <cellStyle name="Normal 15 41 5" xfId="10869" xr:uid="{00000000-0005-0000-0000-0000742A0000}"/>
    <cellStyle name="Normal 15 42" xfId="10870" xr:uid="{00000000-0005-0000-0000-0000752A0000}"/>
    <cellStyle name="Normal 15 42 2" xfId="10871" xr:uid="{00000000-0005-0000-0000-0000762A0000}"/>
    <cellStyle name="Normal 15 42 2 2" xfId="10872" xr:uid="{00000000-0005-0000-0000-0000772A0000}"/>
    <cellStyle name="Normal 15 42 2 3" xfId="10873" xr:uid="{00000000-0005-0000-0000-0000782A0000}"/>
    <cellStyle name="Normal 15 42 3" xfId="10874" xr:uid="{00000000-0005-0000-0000-0000792A0000}"/>
    <cellStyle name="Normal 15 42 3 2" xfId="10875" xr:uid="{00000000-0005-0000-0000-00007A2A0000}"/>
    <cellStyle name="Normal 15 42 3 3" xfId="10876" xr:uid="{00000000-0005-0000-0000-00007B2A0000}"/>
    <cellStyle name="Normal 15 42 4" xfId="10877" xr:uid="{00000000-0005-0000-0000-00007C2A0000}"/>
    <cellStyle name="Normal 15 42 5" xfId="10878" xr:uid="{00000000-0005-0000-0000-00007D2A0000}"/>
    <cellStyle name="Normal 15 43" xfId="10879" xr:uid="{00000000-0005-0000-0000-00007E2A0000}"/>
    <cellStyle name="Normal 15 43 2" xfId="10880" xr:uid="{00000000-0005-0000-0000-00007F2A0000}"/>
    <cellStyle name="Normal 15 43 2 2" xfId="10881" xr:uid="{00000000-0005-0000-0000-0000802A0000}"/>
    <cellStyle name="Normal 15 43 2 3" xfId="10882" xr:uid="{00000000-0005-0000-0000-0000812A0000}"/>
    <cellStyle name="Normal 15 43 3" xfId="10883" xr:uid="{00000000-0005-0000-0000-0000822A0000}"/>
    <cellStyle name="Normal 15 43 3 2" xfId="10884" xr:uid="{00000000-0005-0000-0000-0000832A0000}"/>
    <cellStyle name="Normal 15 43 3 3" xfId="10885" xr:uid="{00000000-0005-0000-0000-0000842A0000}"/>
    <cellStyle name="Normal 15 43 4" xfId="10886" xr:uid="{00000000-0005-0000-0000-0000852A0000}"/>
    <cellStyle name="Normal 15 43 5" xfId="10887" xr:uid="{00000000-0005-0000-0000-0000862A0000}"/>
    <cellStyle name="Normal 15 44" xfId="10888" xr:uid="{00000000-0005-0000-0000-0000872A0000}"/>
    <cellStyle name="Normal 15 44 2" xfId="10889" xr:uid="{00000000-0005-0000-0000-0000882A0000}"/>
    <cellStyle name="Normal 15 44 2 2" xfId="10890" xr:uid="{00000000-0005-0000-0000-0000892A0000}"/>
    <cellStyle name="Normal 15 44 2 3" xfId="10891" xr:uid="{00000000-0005-0000-0000-00008A2A0000}"/>
    <cellStyle name="Normal 15 44 3" xfId="10892" xr:uid="{00000000-0005-0000-0000-00008B2A0000}"/>
    <cellStyle name="Normal 15 44 3 2" xfId="10893" xr:uid="{00000000-0005-0000-0000-00008C2A0000}"/>
    <cellStyle name="Normal 15 44 3 3" xfId="10894" xr:uid="{00000000-0005-0000-0000-00008D2A0000}"/>
    <cellStyle name="Normal 15 44 4" xfId="10895" xr:uid="{00000000-0005-0000-0000-00008E2A0000}"/>
    <cellStyle name="Normal 15 44 5" xfId="10896" xr:uid="{00000000-0005-0000-0000-00008F2A0000}"/>
    <cellStyle name="Normal 15 45" xfId="10897" xr:uid="{00000000-0005-0000-0000-0000902A0000}"/>
    <cellStyle name="Normal 15 45 2" xfId="10898" xr:uid="{00000000-0005-0000-0000-0000912A0000}"/>
    <cellStyle name="Normal 15 45 2 2" xfId="10899" xr:uid="{00000000-0005-0000-0000-0000922A0000}"/>
    <cellStyle name="Normal 15 45 2 3" xfId="10900" xr:uid="{00000000-0005-0000-0000-0000932A0000}"/>
    <cellStyle name="Normal 15 45 3" xfId="10901" xr:uid="{00000000-0005-0000-0000-0000942A0000}"/>
    <cellStyle name="Normal 15 45 3 2" xfId="10902" xr:uid="{00000000-0005-0000-0000-0000952A0000}"/>
    <cellStyle name="Normal 15 45 3 3" xfId="10903" xr:uid="{00000000-0005-0000-0000-0000962A0000}"/>
    <cellStyle name="Normal 15 45 4" xfId="10904" xr:uid="{00000000-0005-0000-0000-0000972A0000}"/>
    <cellStyle name="Normal 15 45 5" xfId="10905" xr:uid="{00000000-0005-0000-0000-0000982A0000}"/>
    <cellStyle name="Normal 15 46" xfId="10906" xr:uid="{00000000-0005-0000-0000-0000992A0000}"/>
    <cellStyle name="Normal 15 46 2" xfId="10907" xr:uid="{00000000-0005-0000-0000-00009A2A0000}"/>
    <cellStyle name="Normal 15 46 2 2" xfId="10908" xr:uid="{00000000-0005-0000-0000-00009B2A0000}"/>
    <cellStyle name="Normal 15 46 2 3" xfId="10909" xr:uid="{00000000-0005-0000-0000-00009C2A0000}"/>
    <cellStyle name="Normal 15 46 3" xfId="10910" xr:uid="{00000000-0005-0000-0000-00009D2A0000}"/>
    <cellStyle name="Normal 15 46 3 2" xfId="10911" xr:uid="{00000000-0005-0000-0000-00009E2A0000}"/>
    <cellStyle name="Normal 15 46 3 3" xfId="10912" xr:uid="{00000000-0005-0000-0000-00009F2A0000}"/>
    <cellStyle name="Normal 15 46 4" xfId="10913" xr:uid="{00000000-0005-0000-0000-0000A02A0000}"/>
    <cellStyle name="Normal 15 46 5" xfId="10914" xr:uid="{00000000-0005-0000-0000-0000A12A0000}"/>
    <cellStyle name="Normal 15 47" xfId="10915" xr:uid="{00000000-0005-0000-0000-0000A22A0000}"/>
    <cellStyle name="Normal 15 47 2" xfId="10916" xr:uid="{00000000-0005-0000-0000-0000A32A0000}"/>
    <cellStyle name="Normal 15 47 2 2" xfId="10917" xr:uid="{00000000-0005-0000-0000-0000A42A0000}"/>
    <cellStyle name="Normal 15 47 2 3" xfId="10918" xr:uid="{00000000-0005-0000-0000-0000A52A0000}"/>
    <cellStyle name="Normal 15 47 3" xfId="10919" xr:uid="{00000000-0005-0000-0000-0000A62A0000}"/>
    <cellStyle name="Normal 15 47 3 2" xfId="10920" xr:uid="{00000000-0005-0000-0000-0000A72A0000}"/>
    <cellStyle name="Normal 15 47 3 3" xfId="10921" xr:uid="{00000000-0005-0000-0000-0000A82A0000}"/>
    <cellStyle name="Normal 15 47 4" xfId="10922" xr:uid="{00000000-0005-0000-0000-0000A92A0000}"/>
    <cellStyle name="Normal 15 47 5" xfId="10923" xr:uid="{00000000-0005-0000-0000-0000AA2A0000}"/>
    <cellStyle name="Normal 15 48" xfId="10924" xr:uid="{00000000-0005-0000-0000-0000AB2A0000}"/>
    <cellStyle name="Normal 15 48 2" xfId="10925" xr:uid="{00000000-0005-0000-0000-0000AC2A0000}"/>
    <cellStyle name="Normal 15 48 2 2" xfId="10926" xr:uid="{00000000-0005-0000-0000-0000AD2A0000}"/>
    <cellStyle name="Normal 15 48 2 3" xfId="10927" xr:uid="{00000000-0005-0000-0000-0000AE2A0000}"/>
    <cellStyle name="Normal 15 48 3" xfId="10928" xr:uid="{00000000-0005-0000-0000-0000AF2A0000}"/>
    <cellStyle name="Normal 15 48 3 2" xfId="10929" xr:uid="{00000000-0005-0000-0000-0000B02A0000}"/>
    <cellStyle name="Normal 15 48 3 3" xfId="10930" xr:uid="{00000000-0005-0000-0000-0000B12A0000}"/>
    <cellStyle name="Normal 15 48 4" xfId="10931" xr:uid="{00000000-0005-0000-0000-0000B22A0000}"/>
    <cellStyle name="Normal 15 48 5" xfId="10932" xr:uid="{00000000-0005-0000-0000-0000B32A0000}"/>
    <cellStyle name="Normal 15 49" xfId="10933" xr:uid="{00000000-0005-0000-0000-0000B42A0000}"/>
    <cellStyle name="Normal 15 49 2" xfId="10934" xr:uid="{00000000-0005-0000-0000-0000B52A0000}"/>
    <cellStyle name="Normal 15 49 2 2" xfId="10935" xr:uid="{00000000-0005-0000-0000-0000B62A0000}"/>
    <cellStyle name="Normal 15 49 2 3" xfId="10936" xr:uid="{00000000-0005-0000-0000-0000B72A0000}"/>
    <cellStyle name="Normal 15 49 3" xfId="10937" xr:uid="{00000000-0005-0000-0000-0000B82A0000}"/>
    <cellStyle name="Normal 15 49 3 2" xfId="10938" xr:uid="{00000000-0005-0000-0000-0000B92A0000}"/>
    <cellStyle name="Normal 15 49 3 3" xfId="10939" xr:uid="{00000000-0005-0000-0000-0000BA2A0000}"/>
    <cellStyle name="Normal 15 49 4" xfId="10940" xr:uid="{00000000-0005-0000-0000-0000BB2A0000}"/>
    <cellStyle name="Normal 15 49 5" xfId="10941" xr:uid="{00000000-0005-0000-0000-0000BC2A0000}"/>
    <cellStyle name="Normal 15 5" xfId="10942" xr:uid="{00000000-0005-0000-0000-0000BD2A0000}"/>
    <cellStyle name="Normal 15 5 2" xfId="10943" xr:uid="{00000000-0005-0000-0000-0000BE2A0000}"/>
    <cellStyle name="Normal 15 5 2 2" xfId="10944" xr:uid="{00000000-0005-0000-0000-0000BF2A0000}"/>
    <cellStyle name="Normal 15 5 2 3" xfId="10945" xr:uid="{00000000-0005-0000-0000-0000C02A0000}"/>
    <cellStyle name="Normal 15 5 3" xfId="10946" xr:uid="{00000000-0005-0000-0000-0000C12A0000}"/>
    <cellStyle name="Normal 15 5 3 2" xfId="10947" xr:uid="{00000000-0005-0000-0000-0000C22A0000}"/>
    <cellStyle name="Normal 15 5 3 3" xfId="10948" xr:uid="{00000000-0005-0000-0000-0000C32A0000}"/>
    <cellStyle name="Normal 15 5 4" xfId="10949" xr:uid="{00000000-0005-0000-0000-0000C42A0000}"/>
    <cellStyle name="Normal 15 5 5" xfId="10950" xr:uid="{00000000-0005-0000-0000-0000C52A0000}"/>
    <cellStyle name="Normal 15 50" xfId="10951" xr:uid="{00000000-0005-0000-0000-0000C62A0000}"/>
    <cellStyle name="Normal 15 50 2" xfId="10952" xr:uid="{00000000-0005-0000-0000-0000C72A0000}"/>
    <cellStyle name="Normal 15 50 2 2" xfId="10953" xr:uid="{00000000-0005-0000-0000-0000C82A0000}"/>
    <cellStyle name="Normal 15 50 2 3" xfId="10954" xr:uid="{00000000-0005-0000-0000-0000C92A0000}"/>
    <cellStyle name="Normal 15 50 3" xfId="10955" xr:uid="{00000000-0005-0000-0000-0000CA2A0000}"/>
    <cellStyle name="Normal 15 50 3 2" xfId="10956" xr:uid="{00000000-0005-0000-0000-0000CB2A0000}"/>
    <cellStyle name="Normal 15 50 3 3" xfId="10957" xr:uid="{00000000-0005-0000-0000-0000CC2A0000}"/>
    <cellStyle name="Normal 15 50 4" xfId="10958" xr:uid="{00000000-0005-0000-0000-0000CD2A0000}"/>
    <cellStyle name="Normal 15 50 5" xfId="10959" xr:uid="{00000000-0005-0000-0000-0000CE2A0000}"/>
    <cellStyle name="Normal 15 51" xfId="10960" xr:uid="{00000000-0005-0000-0000-0000CF2A0000}"/>
    <cellStyle name="Normal 15 51 2" xfId="10961" xr:uid="{00000000-0005-0000-0000-0000D02A0000}"/>
    <cellStyle name="Normal 15 51 2 2" xfId="10962" xr:uid="{00000000-0005-0000-0000-0000D12A0000}"/>
    <cellStyle name="Normal 15 51 2 3" xfId="10963" xr:uid="{00000000-0005-0000-0000-0000D22A0000}"/>
    <cellStyle name="Normal 15 51 3" xfId="10964" xr:uid="{00000000-0005-0000-0000-0000D32A0000}"/>
    <cellStyle name="Normal 15 51 3 2" xfId="10965" xr:uid="{00000000-0005-0000-0000-0000D42A0000}"/>
    <cellStyle name="Normal 15 51 3 3" xfId="10966" xr:uid="{00000000-0005-0000-0000-0000D52A0000}"/>
    <cellStyle name="Normal 15 51 4" xfId="10967" xr:uid="{00000000-0005-0000-0000-0000D62A0000}"/>
    <cellStyle name="Normal 15 51 5" xfId="10968" xr:uid="{00000000-0005-0000-0000-0000D72A0000}"/>
    <cellStyle name="Normal 15 52" xfId="10969" xr:uid="{00000000-0005-0000-0000-0000D82A0000}"/>
    <cellStyle name="Normal 15 52 2" xfId="10970" xr:uid="{00000000-0005-0000-0000-0000D92A0000}"/>
    <cellStyle name="Normal 15 52 2 2" xfId="10971" xr:uid="{00000000-0005-0000-0000-0000DA2A0000}"/>
    <cellStyle name="Normal 15 52 2 3" xfId="10972" xr:uid="{00000000-0005-0000-0000-0000DB2A0000}"/>
    <cellStyle name="Normal 15 52 3" xfId="10973" xr:uid="{00000000-0005-0000-0000-0000DC2A0000}"/>
    <cellStyle name="Normal 15 52 3 2" xfId="10974" xr:uid="{00000000-0005-0000-0000-0000DD2A0000}"/>
    <cellStyle name="Normal 15 52 3 3" xfId="10975" xr:uid="{00000000-0005-0000-0000-0000DE2A0000}"/>
    <cellStyle name="Normal 15 52 4" xfId="10976" xr:uid="{00000000-0005-0000-0000-0000DF2A0000}"/>
    <cellStyle name="Normal 15 52 5" xfId="10977" xr:uid="{00000000-0005-0000-0000-0000E02A0000}"/>
    <cellStyle name="Normal 15 53" xfId="10978" xr:uid="{00000000-0005-0000-0000-0000E12A0000}"/>
    <cellStyle name="Normal 15 53 2" xfId="10979" xr:uid="{00000000-0005-0000-0000-0000E22A0000}"/>
    <cellStyle name="Normal 15 53 2 2" xfId="10980" xr:uid="{00000000-0005-0000-0000-0000E32A0000}"/>
    <cellStyle name="Normal 15 53 2 3" xfId="10981" xr:uid="{00000000-0005-0000-0000-0000E42A0000}"/>
    <cellStyle name="Normal 15 53 3" xfId="10982" xr:uid="{00000000-0005-0000-0000-0000E52A0000}"/>
    <cellStyle name="Normal 15 53 3 2" xfId="10983" xr:uid="{00000000-0005-0000-0000-0000E62A0000}"/>
    <cellStyle name="Normal 15 53 3 3" xfId="10984" xr:uid="{00000000-0005-0000-0000-0000E72A0000}"/>
    <cellStyle name="Normal 15 53 4" xfId="10985" xr:uid="{00000000-0005-0000-0000-0000E82A0000}"/>
    <cellStyle name="Normal 15 53 5" xfId="10986" xr:uid="{00000000-0005-0000-0000-0000E92A0000}"/>
    <cellStyle name="Normal 15 54" xfId="10987" xr:uid="{00000000-0005-0000-0000-0000EA2A0000}"/>
    <cellStyle name="Normal 15 54 2" xfId="10988" xr:uid="{00000000-0005-0000-0000-0000EB2A0000}"/>
    <cellStyle name="Normal 15 54 2 2" xfId="10989" xr:uid="{00000000-0005-0000-0000-0000EC2A0000}"/>
    <cellStyle name="Normal 15 54 2 3" xfId="10990" xr:uid="{00000000-0005-0000-0000-0000ED2A0000}"/>
    <cellStyle name="Normal 15 54 3" xfId="10991" xr:uid="{00000000-0005-0000-0000-0000EE2A0000}"/>
    <cellStyle name="Normal 15 54 3 2" xfId="10992" xr:uid="{00000000-0005-0000-0000-0000EF2A0000}"/>
    <cellStyle name="Normal 15 54 3 3" xfId="10993" xr:uid="{00000000-0005-0000-0000-0000F02A0000}"/>
    <cellStyle name="Normal 15 54 4" xfId="10994" xr:uid="{00000000-0005-0000-0000-0000F12A0000}"/>
    <cellStyle name="Normal 15 54 5" xfId="10995" xr:uid="{00000000-0005-0000-0000-0000F22A0000}"/>
    <cellStyle name="Normal 15 55" xfId="10996" xr:uid="{00000000-0005-0000-0000-0000F32A0000}"/>
    <cellStyle name="Normal 15 55 2" xfId="10997" xr:uid="{00000000-0005-0000-0000-0000F42A0000}"/>
    <cellStyle name="Normal 15 55 2 2" xfId="10998" xr:uid="{00000000-0005-0000-0000-0000F52A0000}"/>
    <cellStyle name="Normal 15 55 2 3" xfId="10999" xr:uid="{00000000-0005-0000-0000-0000F62A0000}"/>
    <cellStyle name="Normal 15 55 3" xfId="11000" xr:uid="{00000000-0005-0000-0000-0000F72A0000}"/>
    <cellStyle name="Normal 15 55 3 2" xfId="11001" xr:uid="{00000000-0005-0000-0000-0000F82A0000}"/>
    <cellStyle name="Normal 15 55 3 3" xfId="11002" xr:uid="{00000000-0005-0000-0000-0000F92A0000}"/>
    <cellStyle name="Normal 15 55 4" xfId="11003" xr:uid="{00000000-0005-0000-0000-0000FA2A0000}"/>
    <cellStyle name="Normal 15 55 5" xfId="11004" xr:uid="{00000000-0005-0000-0000-0000FB2A0000}"/>
    <cellStyle name="Normal 15 56" xfId="11005" xr:uid="{00000000-0005-0000-0000-0000FC2A0000}"/>
    <cellStyle name="Normal 15 56 2" xfId="11006" xr:uid="{00000000-0005-0000-0000-0000FD2A0000}"/>
    <cellStyle name="Normal 15 56 2 2" xfId="11007" xr:uid="{00000000-0005-0000-0000-0000FE2A0000}"/>
    <cellStyle name="Normal 15 56 2 3" xfId="11008" xr:uid="{00000000-0005-0000-0000-0000FF2A0000}"/>
    <cellStyle name="Normal 15 56 3" xfId="11009" xr:uid="{00000000-0005-0000-0000-0000002B0000}"/>
    <cellStyle name="Normal 15 56 3 2" xfId="11010" xr:uid="{00000000-0005-0000-0000-0000012B0000}"/>
    <cellStyle name="Normal 15 56 3 3" xfId="11011" xr:uid="{00000000-0005-0000-0000-0000022B0000}"/>
    <cellStyle name="Normal 15 56 4" xfId="11012" xr:uid="{00000000-0005-0000-0000-0000032B0000}"/>
    <cellStyle name="Normal 15 56 5" xfId="11013" xr:uid="{00000000-0005-0000-0000-0000042B0000}"/>
    <cellStyle name="Normal 15 57" xfId="11014" xr:uid="{00000000-0005-0000-0000-0000052B0000}"/>
    <cellStyle name="Normal 15 57 2" xfId="11015" xr:uid="{00000000-0005-0000-0000-0000062B0000}"/>
    <cellStyle name="Normal 15 57 2 2" xfId="11016" xr:uid="{00000000-0005-0000-0000-0000072B0000}"/>
    <cellStyle name="Normal 15 57 2 3" xfId="11017" xr:uid="{00000000-0005-0000-0000-0000082B0000}"/>
    <cellStyle name="Normal 15 57 3" xfId="11018" xr:uid="{00000000-0005-0000-0000-0000092B0000}"/>
    <cellStyle name="Normal 15 57 3 2" xfId="11019" xr:uid="{00000000-0005-0000-0000-00000A2B0000}"/>
    <cellStyle name="Normal 15 57 3 3" xfId="11020" xr:uid="{00000000-0005-0000-0000-00000B2B0000}"/>
    <cellStyle name="Normal 15 57 4" xfId="11021" xr:uid="{00000000-0005-0000-0000-00000C2B0000}"/>
    <cellStyle name="Normal 15 57 5" xfId="11022" xr:uid="{00000000-0005-0000-0000-00000D2B0000}"/>
    <cellStyle name="Normal 15 58" xfId="11023" xr:uid="{00000000-0005-0000-0000-00000E2B0000}"/>
    <cellStyle name="Normal 15 58 2" xfId="11024" xr:uid="{00000000-0005-0000-0000-00000F2B0000}"/>
    <cellStyle name="Normal 15 58 2 2" xfId="11025" xr:uid="{00000000-0005-0000-0000-0000102B0000}"/>
    <cellStyle name="Normal 15 58 2 3" xfId="11026" xr:uid="{00000000-0005-0000-0000-0000112B0000}"/>
    <cellStyle name="Normal 15 58 3" xfId="11027" xr:uid="{00000000-0005-0000-0000-0000122B0000}"/>
    <cellStyle name="Normal 15 58 3 2" xfId="11028" xr:uid="{00000000-0005-0000-0000-0000132B0000}"/>
    <cellStyle name="Normal 15 58 3 3" xfId="11029" xr:uid="{00000000-0005-0000-0000-0000142B0000}"/>
    <cellStyle name="Normal 15 58 4" xfId="11030" xr:uid="{00000000-0005-0000-0000-0000152B0000}"/>
    <cellStyle name="Normal 15 58 5" xfId="11031" xr:uid="{00000000-0005-0000-0000-0000162B0000}"/>
    <cellStyle name="Normal 15 59" xfId="11032" xr:uid="{00000000-0005-0000-0000-0000172B0000}"/>
    <cellStyle name="Normal 15 59 2" xfId="11033" xr:uid="{00000000-0005-0000-0000-0000182B0000}"/>
    <cellStyle name="Normal 15 59 2 2" xfId="11034" xr:uid="{00000000-0005-0000-0000-0000192B0000}"/>
    <cellStyle name="Normal 15 59 2 3" xfId="11035" xr:uid="{00000000-0005-0000-0000-00001A2B0000}"/>
    <cellStyle name="Normal 15 59 3" xfId="11036" xr:uid="{00000000-0005-0000-0000-00001B2B0000}"/>
    <cellStyle name="Normal 15 59 3 2" xfId="11037" xr:uid="{00000000-0005-0000-0000-00001C2B0000}"/>
    <cellStyle name="Normal 15 59 3 3" xfId="11038" xr:uid="{00000000-0005-0000-0000-00001D2B0000}"/>
    <cellStyle name="Normal 15 59 4" xfId="11039" xr:uid="{00000000-0005-0000-0000-00001E2B0000}"/>
    <cellStyle name="Normal 15 59 5" xfId="11040" xr:uid="{00000000-0005-0000-0000-00001F2B0000}"/>
    <cellStyle name="Normal 15 6" xfId="11041" xr:uid="{00000000-0005-0000-0000-0000202B0000}"/>
    <cellStyle name="Normal 15 6 2" xfId="11042" xr:uid="{00000000-0005-0000-0000-0000212B0000}"/>
    <cellStyle name="Normal 15 6 2 2" xfId="11043" xr:uid="{00000000-0005-0000-0000-0000222B0000}"/>
    <cellStyle name="Normal 15 6 2 3" xfId="11044" xr:uid="{00000000-0005-0000-0000-0000232B0000}"/>
    <cellStyle name="Normal 15 6 3" xfId="11045" xr:uid="{00000000-0005-0000-0000-0000242B0000}"/>
    <cellStyle name="Normal 15 6 3 2" xfId="11046" xr:uid="{00000000-0005-0000-0000-0000252B0000}"/>
    <cellStyle name="Normal 15 6 3 3" xfId="11047" xr:uid="{00000000-0005-0000-0000-0000262B0000}"/>
    <cellStyle name="Normal 15 6 4" xfId="11048" xr:uid="{00000000-0005-0000-0000-0000272B0000}"/>
    <cellStyle name="Normal 15 6 5" xfId="11049" xr:uid="{00000000-0005-0000-0000-0000282B0000}"/>
    <cellStyle name="Normal 15 60" xfId="11050" xr:uid="{00000000-0005-0000-0000-0000292B0000}"/>
    <cellStyle name="Normal 15 60 2" xfId="11051" xr:uid="{00000000-0005-0000-0000-00002A2B0000}"/>
    <cellStyle name="Normal 15 60 2 2" xfId="11052" xr:uid="{00000000-0005-0000-0000-00002B2B0000}"/>
    <cellStyle name="Normal 15 60 2 3" xfId="11053" xr:uid="{00000000-0005-0000-0000-00002C2B0000}"/>
    <cellStyle name="Normal 15 60 3" xfId="11054" xr:uid="{00000000-0005-0000-0000-00002D2B0000}"/>
    <cellStyle name="Normal 15 60 3 2" xfId="11055" xr:uid="{00000000-0005-0000-0000-00002E2B0000}"/>
    <cellStyle name="Normal 15 60 3 3" xfId="11056" xr:uid="{00000000-0005-0000-0000-00002F2B0000}"/>
    <cellStyle name="Normal 15 60 4" xfId="11057" xr:uid="{00000000-0005-0000-0000-0000302B0000}"/>
    <cellStyle name="Normal 15 60 5" xfId="11058" xr:uid="{00000000-0005-0000-0000-0000312B0000}"/>
    <cellStyle name="Normal 15 61" xfId="11059" xr:uid="{00000000-0005-0000-0000-0000322B0000}"/>
    <cellStyle name="Normal 15 61 2" xfId="11060" xr:uid="{00000000-0005-0000-0000-0000332B0000}"/>
    <cellStyle name="Normal 15 61 2 2" xfId="11061" xr:uid="{00000000-0005-0000-0000-0000342B0000}"/>
    <cellStyle name="Normal 15 61 2 3" xfId="11062" xr:uid="{00000000-0005-0000-0000-0000352B0000}"/>
    <cellStyle name="Normal 15 61 3" xfId="11063" xr:uid="{00000000-0005-0000-0000-0000362B0000}"/>
    <cellStyle name="Normal 15 61 3 2" xfId="11064" xr:uid="{00000000-0005-0000-0000-0000372B0000}"/>
    <cellStyle name="Normal 15 61 3 3" xfId="11065" xr:uid="{00000000-0005-0000-0000-0000382B0000}"/>
    <cellStyle name="Normal 15 61 4" xfId="11066" xr:uid="{00000000-0005-0000-0000-0000392B0000}"/>
    <cellStyle name="Normal 15 61 5" xfId="11067" xr:uid="{00000000-0005-0000-0000-00003A2B0000}"/>
    <cellStyle name="Normal 15 62" xfId="11068" xr:uid="{00000000-0005-0000-0000-00003B2B0000}"/>
    <cellStyle name="Normal 15 62 2" xfId="11069" xr:uid="{00000000-0005-0000-0000-00003C2B0000}"/>
    <cellStyle name="Normal 15 62 2 2" xfId="11070" xr:uid="{00000000-0005-0000-0000-00003D2B0000}"/>
    <cellStyle name="Normal 15 62 2 3" xfId="11071" xr:uid="{00000000-0005-0000-0000-00003E2B0000}"/>
    <cellStyle name="Normal 15 62 3" xfId="11072" xr:uid="{00000000-0005-0000-0000-00003F2B0000}"/>
    <cellStyle name="Normal 15 62 3 2" xfId="11073" xr:uid="{00000000-0005-0000-0000-0000402B0000}"/>
    <cellStyle name="Normal 15 62 3 3" xfId="11074" xr:uid="{00000000-0005-0000-0000-0000412B0000}"/>
    <cellStyle name="Normal 15 62 4" xfId="11075" xr:uid="{00000000-0005-0000-0000-0000422B0000}"/>
    <cellStyle name="Normal 15 62 5" xfId="11076" xr:uid="{00000000-0005-0000-0000-0000432B0000}"/>
    <cellStyle name="Normal 15 63" xfId="11077" xr:uid="{00000000-0005-0000-0000-0000442B0000}"/>
    <cellStyle name="Normal 15 63 2" xfId="11078" xr:uid="{00000000-0005-0000-0000-0000452B0000}"/>
    <cellStyle name="Normal 15 63 2 2" xfId="11079" xr:uid="{00000000-0005-0000-0000-0000462B0000}"/>
    <cellStyle name="Normal 15 63 2 3" xfId="11080" xr:uid="{00000000-0005-0000-0000-0000472B0000}"/>
    <cellStyle name="Normal 15 63 3" xfId="11081" xr:uid="{00000000-0005-0000-0000-0000482B0000}"/>
    <cellStyle name="Normal 15 63 3 2" xfId="11082" xr:uid="{00000000-0005-0000-0000-0000492B0000}"/>
    <cellStyle name="Normal 15 63 3 3" xfId="11083" xr:uid="{00000000-0005-0000-0000-00004A2B0000}"/>
    <cellStyle name="Normal 15 63 4" xfId="11084" xr:uid="{00000000-0005-0000-0000-00004B2B0000}"/>
    <cellStyle name="Normal 15 63 5" xfId="11085" xr:uid="{00000000-0005-0000-0000-00004C2B0000}"/>
    <cellStyle name="Normal 15 64" xfId="11086" xr:uid="{00000000-0005-0000-0000-00004D2B0000}"/>
    <cellStyle name="Normal 15 64 2" xfId="11087" xr:uid="{00000000-0005-0000-0000-00004E2B0000}"/>
    <cellStyle name="Normal 15 64 2 2" xfId="11088" xr:uid="{00000000-0005-0000-0000-00004F2B0000}"/>
    <cellStyle name="Normal 15 64 2 3" xfId="11089" xr:uid="{00000000-0005-0000-0000-0000502B0000}"/>
    <cellStyle name="Normal 15 64 3" xfId="11090" xr:uid="{00000000-0005-0000-0000-0000512B0000}"/>
    <cellStyle name="Normal 15 64 3 2" xfId="11091" xr:uid="{00000000-0005-0000-0000-0000522B0000}"/>
    <cellStyle name="Normal 15 64 3 3" xfId="11092" xr:uid="{00000000-0005-0000-0000-0000532B0000}"/>
    <cellStyle name="Normal 15 64 4" xfId="11093" xr:uid="{00000000-0005-0000-0000-0000542B0000}"/>
    <cellStyle name="Normal 15 64 5" xfId="11094" xr:uid="{00000000-0005-0000-0000-0000552B0000}"/>
    <cellStyle name="Normal 15 65" xfId="11095" xr:uid="{00000000-0005-0000-0000-0000562B0000}"/>
    <cellStyle name="Normal 15 65 2" xfId="11096" xr:uid="{00000000-0005-0000-0000-0000572B0000}"/>
    <cellStyle name="Normal 15 65 2 2" xfId="11097" xr:uid="{00000000-0005-0000-0000-0000582B0000}"/>
    <cellStyle name="Normal 15 65 2 3" xfId="11098" xr:uid="{00000000-0005-0000-0000-0000592B0000}"/>
    <cellStyle name="Normal 15 65 3" xfId="11099" xr:uid="{00000000-0005-0000-0000-00005A2B0000}"/>
    <cellStyle name="Normal 15 65 3 2" xfId="11100" xr:uid="{00000000-0005-0000-0000-00005B2B0000}"/>
    <cellStyle name="Normal 15 65 3 3" xfId="11101" xr:uid="{00000000-0005-0000-0000-00005C2B0000}"/>
    <cellStyle name="Normal 15 65 4" xfId="11102" xr:uid="{00000000-0005-0000-0000-00005D2B0000}"/>
    <cellStyle name="Normal 15 65 5" xfId="11103" xr:uid="{00000000-0005-0000-0000-00005E2B0000}"/>
    <cellStyle name="Normal 15 66" xfId="11104" xr:uid="{00000000-0005-0000-0000-00005F2B0000}"/>
    <cellStyle name="Normal 15 66 2" xfId="11105" xr:uid="{00000000-0005-0000-0000-0000602B0000}"/>
    <cellStyle name="Normal 15 66 2 2" xfId="11106" xr:uid="{00000000-0005-0000-0000-0000612B0000}"/>
    <cellStyle name="Normal 15 66 2 3" xfId="11107" xr:uid="{00000000-0005-0000-0000-0000622B0000}"/>
    <cellStyle name="Normal 15 66 3" xfId="11108" xr:uid="{00000000-0005-0000-0000-0000632B0000}"/>
    <cellStyle name="Normal 15 66 3 2" xfId="11109" xr:uid="{00000000-0005-0000-0000-0000642B0000}"/>
    <cellStyle name="Normal 15 66 3 3" xfId="11110" xr:uid="{00000000-0005-0000-0000-0000652B0000}"/>
    <cellStyle name="Normal 15 66 4" xfId="11111" xr:uid="{00000000-0005-0000-0000-0000662B0000}"/>
    <cellStyle name="Normal 15 66 5" xfId="11112" xr:uid="{00000000-0005-0000-0000-0000672B0000}"/>
    <cellStyle name="Normal 15 67" xfId="11113" xr:uid="{00000000-0005-0000-0000-0000682B0000}"/>
    <cellStyle name="Normal 15 67 2" xfId="11114" xr:uid="{00000000-0005-0000-0000-0000692B0000}"/>
    <cellStyle name="Normal 15 67 2 2" xfId="11115" xr:uid="{00000000-0005-0000-0000-00006A2B0000}"/>
    <cellStyle name="Normal 15 67 2 3" xfId="11116" xr:uid="{00000000-0005-0000-0000-00006B2B0000}"/>
    <cellStyle name="Normal 15 67 3" xfId="11117" xr:uid="{00000000-0005-0000-0000-00006C2B0000}"/>
    <cellStyle name="Normal 15 67 3 2" xfId="11118" xr:uid="{00000000-0005-0000-0000-00006D2B0000}"/>
    <cellStyle name="Normal 15 67 3 3" xfId="11119" xr:uid="{00000000-0005-0000-0000-00006E2B0000}"/>
    <cellStyle name="Normal 15 67 4" xfId="11120" xr:uid="{00000000-0005-0000-0000-00006F2B0000}"/>
    <cellStyle name="Normal 15 67 5" xfId="11121" xr:uid="{00000000-0005-0000-0000-0000702B0000}"/>
    <cellStyle name="Normal 15 68" xfId="11122" xr:uid="{00000000-0005-0000-0000-0000712B0000}"/>
    <cellStyle name="Normal 15 68 2" xfId="11123" xr:uid="{00000000-0005-0000-0000-0000722B0000}"/>
    <cellStyle name="Normal 15 68 2 2" xfId="11124" xr:uid="{00000000-0005-0000-0000-0000732B0000}"/>
    <cellStyle name="Normal 15 68 2 3" xfId="11125" xr:uid="{00000000-0005-0000-0000-0000742B0000}"/>
    <cellStyle name="Normal 15 68 3" xfId="11126" xr:uid="{00000000-0005-0000-0000-0000752B0000}"/>
    <cellStyle name="Normal 15 68 3 2" xfId="11127" xr:uid="{00000000-0005-0000-0000-0000762B0000}"/>
    <cellStyle name="Normal 15 68 3 3" xfId="11128" xr:uid="{00000000-0005-0000-0000-0000772B0000}"/>
    <cellStyle name="Normal 15 68 4" xfId="11129" xr:uid="{00000000-0005-0000-0000-0000782B0000}"/>
    <cellStyle name="Normal 15 68 5" xfId="11130" xr:uid="{00000000-0005-0000-0000-0000792B0000}"/>
    <cellStyle name="Normal 15 69" xfId="11131" xr:uid="{00000000-0005-0000-0000-00007A2B0000}"/>
    <cellStyle name="Normal 15 69 2" xfId="11132" xr:uid="{00000000-0005-0000-0000-00007B2B0000}"/>
    <cellStyle name="Normal 15 69 2 2" xfId="11133" xr:uid="{00000000-0005-0000-0000-00007C2B0000}"/>
    <cellStyle name="Normal 15 69 2 3" xfId="11134" xr:uid="{00000000-0005-0000-0000-00007D2B0000}"/>
    <cellStyle name="Normal 15 69 3" xfId="11135" xr:uid="{00000000-0005-0000-0000-00007E2B0000}"/>
    <cellStyle name="Normal 15 69 3 2" xfId="11136" xr:uid="{00000000-0005-0000-0000-00007F2B0000}"/>
    <cellStyle name="Normal 15 69 3 3" xfId="11137" xr:uid="{00000000-0005-0000-0000-0000802B0000}"/>
    <cellStyle name="Normal 15 69 4" xfId="11138" xr:uid="{00000000-0005-0000-0000-0000812B0000}"/>
    <cellStyle name="Normal 15 69 5" xfId="11139" xr:uid="{00000000-0005-0000-0000-0000822B0000}"/>
    <cellStyle name="Normal 15 7" xfId="11140" xr:uid="{00000000-0005-0000-0000-0000832B0000}"/>
    <cellStyle name="Normal 15 7 2" xfId="11141" xr:uid="{00000000-0005-0000-0000-0000842B0000}"/>
    <cellStyle name="Normal 15 7 2 2" xfId="11142" xr:uid="{00000000-0005-0000-0000-0000852B0000}"/>
    <cellStyle name="Normal 15 7 2 3" xfId="11143" xr:uid="{00000000-0005-0000-0000-0000862B0000}"/>
    <cellStyle name="Normal 15 7 3" xfId="11144" xr:uid="{00000000-0005-0000-0000-0000872B0000}"/>
    <cellStyle name="Normal 15 7 3 2" xfId="11145" xr:uid="{00000000-0005-0000-0000-0000882B0000}"/>
    <cellStyle name="Normal 15 7 3 3" xfId="11146" xr:uid="{00000000-0005-0000-0000-0000892B0000}"/>
    <cellStyle name="Normal 15 7 4" xfId="11147" xr:uid="{00000000-0005-0000-0000-00008A2B0000}"/>
    <cellStyle name="Normal 15 7 5" xfId="11148" xr:uid="{00000000-0005-0000-0000-00008B2B0000}"/>
    <cellStyle name="Normal 15 70" xfId="11149" xr:uid="{00000000-0005-0000-0000-00008C2B0000}"/>
    <cellStyle name="Normal 15 70 2" xfId="11150" xr:uid="{00000000-0005-0000-0000-00008D2B0000}"/>
    <cellStyle name="Normal 15 70 2 2" xfId="11151" xr:uid="{00000000-0005-0000-0000-00008E2B0000}"/>
    <cellStyle name="Normal 15 70 2 3" xfId="11152" xr:uid="{00000000-0005-0000-0000-00008F2B0000}"/>
    <cellStyle name="Normal 15 70 3" xfId="11153" xr:uid="{00000000-0005-0000-0000-0000902B0000}"/>
    <cellStyle name="Normal 15 70 3 2" xfId="11154" xr:uid="{00000000-0005-0000-0000-0000912B0000}"/>
    <cellStyle name="Normal 15 70 3 3" xfId="11155" xr:uid="{00000000-0005-0000-0000-0000922B0000}"/>
    <cellStyle name="Normal 15 70 4" xfId="11156" xr:uid="{00000000-0005-0000-0000-0000932B0000}"/>
    <cellStyle name="Normal 15 70 5" xfId="11157" xr:uid="{00000000-0005-0000-0000-0000942B0000}"/>
    <cellStyle name="Normal 15 71" xfId="11158" xr:uid="{00000000-0005-0000-0000-0000952B0000}"/>
    <cellStyle name="Normal 15 71 2" xfId="11159" xr:uid="{00000000-0005-0000-0000-0000962B0000}"/>
    <cellStyle name="Normal 15 71 2 2" xfId="11160" xr:uid="{00000000-0005-0000-0000-0000972B0000}"/>
    <cellStyle name="Normal 15 71 2 3" xfId="11161" xr:uid="{00000000-0005-0000-0000-0000982B0000}"/>
    <cellStyle name="Normal 15 71 3" xfId="11162" xr:uid="{00000000-0005-0000-0000-0000992B0000}"/>
    <cellStyle name="Normal 15 71 3 2" xfId="11163" xr:uid="{00000000-0005-0000-0000-00009A2B0000}"/>
    <cellStyle name="Normal 15 71 3 3" xfId="11164" xr:uid="{00000000-0005-0000-0000-00009B2B0000}"/>
    <cellStyle name="Normal 15 71 4" xfId="11165" xr:uid="{00000000-0005-0000-0000-00009C2B0000}"/>
    <cellStyle name="Normal 15 71 5" xfId="11166" xr:uid="{00000000-0005-0000-0000-00009D2B0000}"/>
    <cellStyle name="Normal 15 72" xfId="11167" xr:uid="{00000000-0005-0000-0000-00009E2B0000}"/>
    <cellStyle name="Normal 15 72 2" xfId="11168" xr:uid="{00000000-0005-0000-0000-00009F2B0000}"/>
    <cellStyle name="Normal 15 72 2 2" xfId="11169" xr:uid="{00000000-0005-0000-0000-0000A02B0000}"/>
    <cellStyle name="Normal 15 72 2 3" xfId="11170" xr:uid="{00000000-0005-0000-0000-0000A12B0000}"/>
    <cellStyle name="Normal 15 72 3" xfId="11171" xr:uid="{00000000-0005-0000-0000-0000A22B0000}"/>
    <cellStyle name="Normal 15 72 3 2" xfId="11172" xr:uid="{00000000-0005-0000-0000-0000A32B0000}"/>
    <cellStyle name="Normal 15 72 3 3" xfId="11173" xr:uid="{00000000-0005-0000-0000-0000A42B0000}"/>
    <cellStyle name="Normal 15 72 4" xfId="11174" xr:uid="{00000000-0005-0000-0000-0000A52B0000}"/>
    <cellStyle name="Normal 15 72 5" xfId="11175" xr:uid="{00000000-0005-0000-0000-0000A62B0000}"/>
    <cellStyle name="Normal 15 73" xfId="11176" xr:uid="{00000000-0005-0000-0000-0000A72B0000}"/>
    <cellStyle name="Normal 15 73 2" xfId="11177" xr:uid="{00000000-0005-0000-0000-0000A82B0000}"/>
    <cellStyle name="Normal 15 73 2 2" xfId="11178" xr:uid="{00000000-0005-0000-0000-0000A92B0000}"/>
    <cellStyle name="Normal 15 73 2 3" xfId="11179" xr:uid="{00000000-0005-0000-0000-0000AA2B0000}"/>
    <cellStyle name="Normal 15 73 3" xfId="11180" xr:uid="{00000000-0005-0000-0000-0000AB2B0000}"/>
    <cellStyle name="Normal 15 73 3 2" xfId="11181" xr:uid="{00000000-0005-0000-0000-0000AC2B0000}"/>
    <cellStyle name="Normal 15 73 3 3" xfId="11182" xr:uid="{00000000-0005-0000-0000-0000AD2B0000}"/>
    <cellStyle name="Normal 15 73 4" xfId="11183" xr:uid="{00000000-0005-0000-0000-0000AE2B0000}"/>
    <cellStyle name="Normal 15 73 5" xfId="11184" xr:uid="{00000000-0005-0000-0000-0000AF2B0000}"/>
    <cellStyle name="Normal 15 74" xfId="11185" xr:uid="{00000000-0005-0000-0000-0000B02B0000}"/>
    <cellStyle name="Normal 15 74 2" xfId="11186" xr:uid="{00000000-0005-0000-0000-0000B12B0000}"/>
    <cellStyle name="Normal 15 74 2 2" xfId="11187" xr:uid="{00000000-0005-0000-0000-0000B22B0000}"/>
    <cellStyle name="Normal 15 74 2 3" xfId="11188" xr:uid="{00000000-0005-0000-0000-0000B32B0000}"/>
    <cellStyle name="Normal 15 74 3" xfId="11189" xr:uid="{00000000-0005-0000-0000-0000B42B0000}"/>
    <cellStyle name="Normal 15 74 3 2" xfId="11190" xr:uid="{00000000-0005-0000-0000-0000B52B0000}"/>
    <cellStyle name="Normal 15 74 3 3" xfId="11191" xr:uid="{00000000-0005-0000-0000-0000B62B0000}"/>
    <cellStyle name="Normal 15 74 4" xfId="11192" xr:uid="{00000000-0005-0000-0000-0000B72B0000}"/>
    <cellStyle name="Normal 15 74 5" xfId="11193" xr:uid="{00000000-0005-0000-0000-0000B82B0000}"/>
    <cellStyle name="Normal 15 75" xfId="11194" xr:uid="{00000000-0005-0000-0000-0000B92B0000}"/>
    <cellStyle name="Normal 15 75 2" xfId="11195" xr:uid="{00000000-0005-0000-0000-0000BA2B0000}"/>
    <cellStyle name="Normal 15 75 2 2" xfId="11196" xr:uid="{00000000-0005-0000-0000-0000BB2B0000}"/>
    <cellStyle name="Normal 15 75 2 3" xfId="11197" xr:uid="{00000000-0005-0000-0000-0000BC2B0000}"/>
    <cellStyle name="Normal 15 75 3" xfId="11198" xr:uid="{00000000-0005-0000-0000-0000BD2B0000}"/>
    <cellStyle name="Normal 15 75 3 2" xfId="11199" xr:uid="{00000000-0005-0000-0000-0000BE2B0000}"/>
    <cellStyle name="Normal 15 75 3 3" xfId="11200" xr:uid="{00000000-0005-0000-0000-0000BF2B0000}"/>
    <cellStyle name="Normal 15 75 4" xfId="11201" xr:uid="{00000000-0005-0000-0000-0000C02B0000}"/>
    <cellStyle name="Normal 15 75 5" xfId="11202" xr:uid="{00000000-0005-0000-0000-0000C12B0000}"/>
    <cellStyle name="Normal 15 76" xfId="11203" xr:uid="{00000000-0005-0000-0000-0000C22B0000}"/>
    <cellStyle name="Normal 15 76 2" xfId="11204" xr:uid="{00000000-0005-0000-0000-0000C32B0000}"/>
    <cellStyle name="Normal 15 76 2 2" xfId="11205" xr:uid="{00000000-0005-0000-0000-0000C42B0000}"/>
    <cellStyle name="Normal 15 76 2 3" xfId="11206" xr:uid="{00000000-0005-0000-0000-0000C52B0000}"/>
    <cellStyle name="Normal 15 76 3" xfId="11207" xr:uid="{00000000-0005-0000-0000-0000C62B0000}"/>
    <cellStyle name="Normal 15 76 3 2" xfId="11208" xr:uid="{00000000-0005-0000-0000-0000C72B0000}"/>
    <cellStyle name="Normal 15 76 3 3" xfId="11209" xr:uid="{00000000-0005-0000-0000-0000C82B0000}"/>
    <cellStyle name="Normal 15 76 4" xfId="11210" xr:uid="{00000000-0005-0000-0000-0000C92B0000}"/>
    <cellStyle name="Normal 15 76 5" xfId="11211" xr:uid="{00000000-0005-0000-0000-0000CA2B0000}"/>
    <cellStyle name="Normal 15 77" xfId="11212" xr:uid="{00000000-0005-0000-0000-0000CB2B0000}"/>
    <cellStyle name="Normal 15 77 2" xfId="11213" xr:uid="{00000000-0005-0000-0000-0000CC2B0000}"/>
    <cellStyle name="Normal 15 77 2 2" xfId="11214" xr:uid="{00000000-0005-0000-0000-0000CD2B0000}"/>
    <cellStyle name="Normal 15 77 2 3" xfId="11215" xr:uid="{00000000-0005-0000-0000-0000CE2B0000}"/>
    <cellStyle name="Normal 15 77 3" xfId="11216" xr:uid="{00000000-0005-0000-0000-0000CF2B0000}"/>
    <cellStyle name="Normal 15 77 3 2" xfId="11217" xr:uid="{00000000-0005-0000-0000-0000D02B0000}"/>
    <cellStyle name="Normal 15 77 3 3" xfId="11218" xr:uid="{00000000-0005-0000-0000-0000D12B0000}"/>
    <cellStyle name="Normal 15 77 4" xfId="11219" xr:uid="{00000000-0005-0000-0000-0000D22B0000}"/>
    <cellStyle name="Normal 15 77 5" xfId="11220" xr:uid="{00000000-0005-0000-0000-0000D32B0000}"/>
    <cellStyle name="Normal 15 78" xfId="11221" xr:uid="{00000000-0005-0000-0000-0000D42B0000}"/>
    <cellStyle name="Normal 15 78 2" xfId="11222" xr:uid="{00000000-0005-0000-0000-0000D52B0000}"/>
    <cellStyle name="Normal 15 78 2 2" xfId="11223" xr:uid="{00000000-0005-0000-0000-0000D62B0000}"/>
    <cellStyle name="Normal 15 78 2 3" xfId="11224" xr:uid="{00000000-0005-0000-0000-0000D72B0000}"/>
    <cellStyle name="Normal 15 78 3" xfId="11225" xr:uid="{00000000-0005-0000-0000-0000D82B0000}"/>
    <cellStyle name="Normal 15 78 3 2" xfId="11226" xr:uid="{00000000-0005-0000-0000-0000D92B0000}"/>
    <cellStyle name="Normal 15 78 3 3" xfId="11227" xr:uid="{00000000-0005-0000-0000-0000DA2B0000}"/>
    <cellStyle name="Normal 15 78 4" xfId="11228" xr:uid="{00000000-0005-0000-0000-0000DB2B0000}"/>
    <cellStyle name="Normal 15 78 5" xfId="11229" xr:uid="{00000000-0005-0000-0000-0000DC2B0000}"/>
    <cellStyle name="Normal 15 79" xfId="11230" xr:uid="{00000000-0005-0000-0000-0000DD2B0000}"/>
    <cellStyle name="Normal 15 79 2" xfId="11231" xr:uid="{00000000-0005-0000-0000-0000DE2B0000}"/>
    <cellStyle name="Normal 15 79 2 2" xfId="11232" xr:uid="{00000000-0005-0000-0000-0000DF2B0000}"/>
    <cellStyle name="Normal 15 79 2 3" xfId="11233" xr:uid="{00000000-0005-0000-0000-0000E02B0000}"/>
    <cellStyle name="Normal 15 79 3" xfId="11234" xr:uid="{00000000-0005-0000-0000-0000E12B0000}"/>
    <cellStyle name="Normal 15 79 3 2" xfId="11235" xr:uid="{00000000-0005-0000-0000-0000E22B0000}"/>
    <cellStyle name="Normal 15 79 3 3" xfId="11236" xr:uid="{00000000-0005-0000-0000-0000E32B0000}"/>
    <cellStyle name="Normal 15 79 4" xfId="11237" xr:uid="{00000000-0005-0000-0000-0000E42B0000}"/>
    <cellStyle name="Normal 15 79 5" xfId="11238" xr:uid="{00000000-0005-0000-0000-0000E52B0000}"/>
    <cellStyle name="Normal 15 8" xfId="11239" xr:uid="{00000000-0005-0000-0000-0000E62B0000}"/>
    <cellStyle name="Normal 15 8 2" xfId="11240" xr:uid="{00000000-0005-0000-0000-0000E72B0000}"/>
    <cellStyle name="Normal 15 8 2 2" xfId="11241" xr:uid="{00000000-0005-0000-0000-0000E82B0000}"/>
    <cellStyle name="Normal 15 8 2 3" xfId="11242" xr:uid="{00000000-0005-0000-0000-0000E92B0000}"/>
    <cellStyle name="Normal 15 8 3" xfId="11243" xr:uid="{00000000-0005-0000-0000-0000EA2B0000}"/>
    <cellStyle name="Normal 15 8 3 2" xfId="11244" xr:uid="{00000000-0005-0000-0000-0000EB2B0000}"/>
    <cellStyle name="Normal 15 8 3 3" xfId="11245" xr:uid="{00000000-0005-0000-0000-0000EC2B0000}"/>
    <cellStyle name="Normal 15 8 4" xfId="11246" xr:uid="{00000000-0005-0000-0000-0000ED2B0000}"/>
    <cellStyle name="Normal 15 8 5" xfId="11247" xr:uid="{00000000-0005-0000-0000-0000EE2B0000}"/>
    <cellStyle name="Normal 15 80" xfId="11248" xr:uid="{00000000-0005-0000-0000-0000EF2B0000}"/>
    <cellStyle name="Normal 15 80 2" xfId="11249" xr:uid="{00000000-0005-0000-0000-0000F02B0000}"/>
    <cellStyle name="Normal 15 80 2 2" xfId="11250" xr:uid="{00000000-0005-0000-0000-0000F12B0000}"/>
    <cellStyle name="Normal 15 80 2 3" xfId="11251" xr:uid="{00000000-0005-0000-0000-0000F22B0000}"/>
    <cellStyle name="Normal 15 80 3" xfId="11252" xr:uid="{00000000-0005-0000-0000-0000F32B0000}"/>
    <cellStyle name="Normal 15 80 3 2" xfId="11253" xr:uid="{00000000-0005-0000-0000-0000F42B0000}"/>
    <cellStyle name="Normal 15 80 3 3" xfId="11254" xr:uid="{00000000-0005-0000-0000-0000F52B0000}"/>
    <cellStyle name="Normal 15 80 4" xfId="11255" xr:uid="{00000000-0005-0000-0000-0000F62B0000}"/>
    <cellStyle name="Normal 15 80 5" xfId="11256" xr:uid="{00000000-0005-0000-0000-0000F72B0000}"/>
    <cellStyle name="Normal 15 81" xfId="11257" xr:uid="{00000000-0005-0000-0000-0000F82B0000}"/>
    <cellStyle name="Normal 15 81 2" xfId="11258" xr:uid="{00000000-0005-0000-0000-0000F92B0000}"/>
    <cellStyle name="Normal 15 81 2 2" xfId="11259" xr:uid="{00000000-0005-0000-0000-0000FA2B0000}"/>
    <cellStyle name="Normal 15 81 2 3" xfId="11260" xr:uid="{00000000-0005-0000-0000-0000FB2B0000}"/>
    <cellStyle name="Normal 15 81 3" xfId="11261" xr:uid="{00000000-0005-0000-0000-0000FC2B0000}"/>
    <cellStyle name="Normal 15 81 3 2" xfId="11262" xr:uid="{00000000-0005-0000-0000-0000FD2B0000}"/>
    <cellStyle name="Normal 15 81 3 3" xfId="11263" xr:uid="{00000000-0005-0000-0000-0000FE2B0000}"/>
    <cellStyle name="Normal 15 81 4" xfId="11264" xr:uid="{00000000-0005-0000-0000-0000FF2B0000}"/>
    <cellStyle name="Normal 15 81 5" xfId="11265" xr:uid="{00000000-0005-0000-0000-0000002C0000}"/>
    <cellStyle name="Normal 15 82" xfId="11266" xr:uid="{00000000-0005-0000-0000-0000012C0000}"/>
    <cellStyle name="Normal 15 82 2" xfId="11267" xr:uid="{00000000-0005-0000-0000-0000022C0000}"/>
    <cellStyle name="Normal 15 82 3" xfId="11268" xr:uid="{00000000-0005-0000-0000-0000032C0000}"/>
    <cellStyle name="Normal 15 83" xfId="11269" xr:uid="{00000000-0005-0000-0000-0000042C0000}"/>
    <cellStyle name="Normal 15 83 2" xfId="11270" xr:uid="{00000000-0005-0000-0000-0000052C0000}"/>
    <cellStyle name="Normal 15 83 3" xfId="11271" xr:uid="{00000000-0005-0000-0000-0000062C0000}"/>
    <cellStyle name="Normal 15 84" xfId="11272" xr:uid="{00000000-0005-0000-0000-0000072C0000}"/>
    <cellStyle name="Normal 15 84 2" xfId="11273" xr:uid="{00000000-0005-0000-0000-0000082C0000}"/>
    <cellStyle name="Normal 15 84 3" xfId="11274" xr:uid="{00000000-0005-0000-0000-0000092C0000}"/>
    <cellStyle name="Normal 15 85" xfId="11275" xr:uid="{00000000-0005-0000-0000-00000A2C0000}"/>
    <cellStyle name="Normal 15 9" xfId="11276" xr:uid="{00000000-0005-0000-0000-00000B2C0000}"/>
    <cellStyle name="Normal 15 9 2" xfId="11277" xr:uid="{00000000-0005-0000-0000-00000C2C0000}"/>
    <cellStyle name="Normal 15 9 2 2" xfId="11278" xr:uid="{00000000-0005-0000-0000-00000D2C0000}"/>
    <cellStyle name="Normal 15 9 2 3" xfId="11279" xr:uid="{00000000-0005-0000-0000-00000E2C0000}"/>
    <cellStyle name="Normal 15 9 3" xfId="11280" xr:uid="{00000000-0005-0000-0000-00000F2C0000}"/>
    <cellStyle name="Normal 15 9 3 2" xfId="11281" xr:uid="{00000000-0005-0000-0000-0000102C0000}"/>
    <cellStyle name="Normal 15 9 3 3" xfId="11282" xr:uid="{00000000-0005-0000-0000-0000112C0000}"/>
    <cellStyle name="Normal 15 9 4" xfId="11283" xr:uid="{00000000-0005-0000-0000-0000122C0000}"/>
    <cellStyle name="Normal 15 9 5" xfId="11284" xr:uid="{00000000-0005-0000-0000-0000132C0000}"/>
    <cellStyle name="Normal 16" xfId="11285" xr:uid="{00000000-0005-0000-0000-0000142C0000}"/>
    <cellStyle name="Normal 16 10" xfId="11286" xr:uid="{00000000-0005-0000-0000-0000152C0000}"/>
    <cellStyle name="Normal 16 10 2" xfId="11287" xr:uid="{00000000-0005-0000-0000-0000162C0000}"/>
    <cellStyle name="Normal 16 10 2 2" xfId="11288" xr:uid="{00000000-0005-0000-0000-0000172C0000}"/>
    <cellStyle name="Normal 16 10 2 3" xfId="11289" xr:uid="{00000000-0005-0000-0000-0000182C0000}"/>
    <cellStyle name="Normal 16 10 3" xfId="11290" xr:uid="{00000000-0005-0000-0000-0000192C0000}"/>
    <cellStyle name="Normal 16 10 3 2" xfId="11291" xr:uid="{00000000-0005-0000-0000-00001A2C0000}"/>
    <cellStyle name="Normal 16 10 3 3" xfId="11292" xr:uid="{00000000-0005-0000-0000-00001B2C0000}"/>
    <cellStyle name="Normal 16 10 4" xfId="11293" xr:uid="{00000000-0005-0000-0000-00001C2C0000}"/>
    <cellStyle name="Normal 16 10 5" xfId="11294" xr:uid="{00000000-0005-0000-0000-00001D2C0000}"/>
    <cellStyle name="Normal 16 11" xfId="11295" xr:uid="{00000000-0005-0000-0000-00001E2C0000}"/>
    <cellStyle name="Normal 16 11 2" xfId="11296" xr:uid="{00000000-0005-0000-0000-00001F2C0000}"/>
    <cellStyle name="Normal 16 11 2 2" xfId="11297" xr:uid="{00000000-0005-0000-0000-0000202C0000}"/>
    <cellStyle name="Normal 16 11 2 3" xfId="11298" xr:uid="{00000000-0005-0000-0000-0000212C0000}"/>
    <cellStyle name="Normal 16 11 3" xfId="11299" xr:uid="{00000000-0005-0000-0000-0000222C0000}"/>
    <cellStyle name="Normal 16 11 3 2" xfId="11300" xr:uid="{00000000-0005-0000-0000-0000232C0000}"/>
    <cellStyle name="Normal 16 11 3 3" xfId="11301" xr:uid="{00000000-0005-0000-0000-0000242C0000}"/>
    <cellStyle name="Normal 16 11 4" xfId="11302" xr:uid="{00000000-0005-0000-0000-0000252C0000}"/>
    <cellStyle name="Normal 16 11 5" xfId="11303" xr:uid="{00000000-0005-0000-0000-0000262C0000}"/>
    <cellStyle name="Normal 16 12" xfId="11304" xr:uid="{00000000-0005-0000-0000-0000272C0000}"/>
    <cellStyle name="Normal 16 12 2" xfId="11305" xr:uid="{00000000-0005-0000-0000-0000282C0000}"/>
    <cellStyle name="Normal 16 12 2 2" xfId="11306" xr:uid="{00000000-0005-0000-0000-0000292C0000}"/>
    <cellStyle name="Normal 16 12 2 3" xfId="11307" xr:uid="{00000000-0005-0000-0000-00002A2C0000}"/>
    <cellStyle name="Normal 16 12 3" xfId="11308" xr:uid="{00000000-0005-0000-0000-00002B2C0000}"/>
    <cellStyle name="Normal 16 12 3 2" xfId="11309" xr:uid="{00000000-0005-0000-0000-00002C2C0000}"/>
    <cellStyle name="Normal 16 12 3 3" xfId="11310" xr:uid="{00000000-0005-0000-0000-00002D2C0000}"/>
    <cellStyle name="Normal 16 12 4" xfId="11311" xr:uid="{00000000-0005-0000-0000-00002E2C0000}"/>
    <cellStyle name="Normal 16 12 5" xfId="11312" xr:uid="{00000000-0005-0000-0000-00002F2C0000}"/>
    <cellStyle name="Normal 16 13" xfId="11313" xr:uid="{00000000-0005-0000-0000-0000302C0000}"/>
    <cellStyle name="Normal 16 13 2" xfId="11314" xr:uid="{00000000-0005-0000-0000-0000312C0000}"/>
    <cellStyle name="Normal 16 13 2 2" xfId="11315" xr:uid="{00000000-0005-0000-0000-0000322C0000}"/>
    <cellStyle name="Normal 16 13 2 3" xfId="11316" xr:uid="{00000000-0005-0000-0000-0000332C0000}"/>
    <cellStyle name="Normal 16 13 3" xfId="11317" xr:uid="{00000000-0005-0000-0000-0000342C0000}"/>
    <cellStyle name="Normal 16 13 3 2" xfId="11318" xr:uid="{00000000-0005-0000-0000-0000352C0000}"/>
    <cellStyle name="Normal 16 13 3 3" xfId="11319" xr:uid="{00000000-0005-0000-0000-0000362C0000}"/>
    <cellStyle name="Normal 16 13 4" xfId="11320" xr:uid="{00000000-0005-0000-0000-0000372C0000}"/>
    <cellStyle name="Normal 16 13 5" xfId="11321" xr:uid="{00000000-0005-0000-0000-0000382C0000}"/>
    <cellStyle name="Normal 16 14" xfId="11322" xr:uid="{00000000-0005-0000-0000-0000392C0000}"/>
    <cellStyle name="Normal 16 14 2" xfId="11323" xr:uid="{00000000-0005-0000-0000-00003A2C0000}"/>
    <cellStyle name="Normal 16 14 2 2" xfId="11324" xr:uid="{00000000-0005-0000-0000-00003B2C0000}"/>
    <cellStyle name="Normal 16 14 2 3" xfId="11325" xr:uid="{00000000-0005-0000-0000-00003C2C0000}"/>
    <cellStyle name="Normal 16 14 3" xfId="11326" xr:uid="{00000000-0005-0000-0000-00003D2C0000}"/>
    <cellStyle name="Normal 16 14 3 2" xfId="11327" xr:uid="{00000000-0005-0000-0000-00003E2C0000}"/>
    <cellStyle name="Normal 16 14 3 3" xfId="11328" xr:uid="{00000000-0005-0000-0000-00003F2C0000}"/>
    <cellStyle name="Normal 16 14 4" xfId="11329" xr:uid="{00000000-0005-0000-0000-0000402C0000}"/>
    <cellStyle name="Normal 16 14 5" xfId="11330" xr:uid="{00000000-0005-0000-0000-0000412C0000}"/>
    <cellStyle name="Normal 16 15" xfId="11331" xr:uid="{00000000-0005-0000-0000-0000422C0000}"/>
    <cellStyle name="Normal 16 15 2" xfId="11332" xr:uid="{00000000-0005-0000-0000-0000432C0000}"/>
    <cellStyle name="Normal 16 15 2 2" xfId="11333" xr:uid="{00000000-0005-0000-0000-0000442C0000}"/>
    <cellStyle name="Normal 16 15 2 3" xfId="11334" xr:uid="{00000000-0005-0000-0000-0000452C0000}"/>
    <cellStyle name="Normal 16 15 3" xfId="11335" xr:uid="{00000000-0005-0000-0000-0000462C0000}"/>
    <cellStyle name="Normal 16 15 3 2" xfId="11336" xr:uid="{00000000-0005-0000-0000-0000472C0000}"/>
    <cellStyle name="Normal 16 15 3 3" xfId="11337" xr:uid="{00000000-0005-0000-0000-0000482C0000}"/>
    <cellStyle name="Normal 16 15 4" xfId="11338" xr:uid="{00000000-0005-0000-0000-0000492C0000}"/>
    <cellStyle name="Normal 16 15 5" xfId="11339" xr:uid="{00000000-0005-0000-0000-00004A2C0000}"/>
    <cellStyle name="Normal 16 16" xfId="11340" xr:uid="{00000000-0005-0000-0000-00004B2C0000}"/>
    <cellStyle name="Normal 16 16 2" xfId="11341" xr:uid="{00000000-0005-0000-0000-00004C2C0000}"/>
    <cellStyle name="Normal 16 16 2 2" xfId="11342" xr:uid="{00000000-0005-0000-0000-00004D2C0000}"/>
    <cellStyle name="Normal 16 16 2 3" xfId="11343" xr:uid="{00000000-0005-0000-0000-00004E2C0000}"/>
    <cellStyle name="Normal 16 16 3" xfId="11344" xr:uid="{00000000-0005-0000-0000-00004F2C0000}"/>
    <cellStyle name="Normal 16 16 3 2" xfId="11345" xr:uid="{00000000-0005-0000-0000-0000502C0000}"/>
    <cellStyle name="Normal 16 16 3 3" xfId="11346" xr:uid="{00000000-0005-0000-0000-0000512C0000}"/>
    <cellStyle name="Normal 16 16 4" xfId="11347" xr:uid="{00000000-0005-0000-0000-0000522C0000}"/>
    <cellStyle name="Normal 16 16 5" xfId="11348" xr:uid="{00000000-0005-0000-0000-0000532C0000}"/>
    <cellStyle name="Normal 16 17" xfId="11349" xr:uid="{00000000-0005-0000-0000-0000542C0000}"/>
    <cellStyle name="Normal 16 17 2" xfId="11350" xr:uid="{00000000-0005-0000-0000-0000552C0000}"/>
    <cellStyle name="Normal 16 17 2 2" xfId="11351" xr:uid="{00000000-0005-0000-0000-0000562C0000}"/>
    <cellStyle name="Normal 16 17 2 3" xfId="11352" xr:uid="{00000000-0005-0000-0000-0000572C0000}"/>
    <cellStyle name="Normal 16 17 3" xfId="11353" xr:uid="{00000000-0005-0000-0000-0000582C0000}"/>
    <cellStyle name="Normal 16 17 3 2" xfId="11354" xr:uid="{00000000-0005-0000-0000-0000592C0000}"/>
    <cellStyle name="Normal 16 17 3 3" xfId="11355" xr:uid="{00000000-0005-0000-0000-00005A2C0000}"/>
    <cellStyle name="Normal 16 17 4" xfId="11356" xr:uid="{00000000-0005-0000-0000-00005B2C0000}"/>
    <cellStyle name="Normal 16 17 5" xfId="11357" xr:uid="{00000000-0005-0000-0000-00005C2C0000}"/>
    <cellStyle name="Normal 16 18" xfId="11358" xr:uid="{00000000-0005-0000-0000-00005D2C0000}"/>
    <cellStyle name="Normal 16 18 2" xfId="11359" xr:uid="{00000000-0005-0000-0000-00005E2C0000}"/>
    <cellStyle name="Normal 16 18 2 2" xfId="11360" xr:uid="{00000000-0005-0000-0000-00005F2C0000}"/>
    <cellStyle name="Normal 16 18 2 3" xfId="11361" xr:uid="{00000000-0005-0000-0000-0000602C0000}"/>
    <cellStyle name="Normal 16 18 3" xfId="11362" xr:uid="{00000000-0005-0000-0000-0000612C0000}"/>
    <cellStyle name="Normal 16 18 3 2" xfId="11363" xr:uid="{00000000-0005-0000-0000-0000622C0000}"/>
    <cellStyle name="Normal 16 18 3 3" xfId="11364" xr:uid="{00000000-0005-0000-0000-0000632C0000}"/>
    <cellStyle name="Normal 16 18 4" xfId="11365" xr:uid="{00000000-0005-0000-0000-0000642C0000}"/>
    <cellStyle name="Normal 16 18 5" xfId="11366" xr:uid="{00000000-0005-0000-0000-0000652C0000}"/>
    <cellStyle name="Normal 16 19" xfId="11367" xr:uid="{00000000-0005-0000-0000-0000662C0000}"/>
    <cellStyle name="Normal 16 19 2" xfId="11368" xr:uid="{00000000-0005-0000-0000-0000672C0000}"/>
    <cellStyle name="Normal 16 19 2 2" xfId="11369" xr:uid="{00000000-0005-0000-0000-0000682C0000}"/>
    <cellStyle name="Normal 16 19 2 3" xfId="11370" xr:uid="{00000000-0005-0000-0000-0000692C0000}"/>
    <cellStyle name="Normal 16 19 3" xfId="11371" xr:uid="{00000000-0005-0000-0000-00006A2C0000}"/>
    <cellStyle name="Normal 16 19 3 2" xfId="11372" xr:uid="{00000000-0005-0000-0000-00006B2C0000}"/>
    <cellStyle name="Normal 16 19 3 3" xfId="11373" xr:uid="{00000000-0005-0000-0000-00006C2C0000}"/>
    <cellStyle name="Normal 16 19 4" xfId="11374" xr:uid="{00000000-0005-0000-0000-00006D2C0000}"/>
    <cellStyle name="Normal 16 19 5" xfId="11375" xr:uid="{00000000-0005-0000-0000-00006E2C0000}"/>
    <cellStyle name="Normal 16 2" xfId="11376" xr:uid="{00000000-0005-0000-0000-00006F2C0000}"/>
    <cellStyle name="Normal 16 2 2" xfId="11377" xr:uid="{00000000-0005-0000-0000-0000702C0000}"/>
    <cellStyle name="Normal 16 2 2 2" xfId="11378" xr:uid="{00000000-0005-0000-0000-0000712C0000}"/>
    <cellStyle name="Normal 16 2 2 3" xfId="11379" xr:uid="{00000000-0005-0000-0000-0000722C0000}"/>
    <cellStyle name="Normal 16 2 3" xfId="11380" xr:uid="{00000000-0005-0000-0000-0000732C0000}"/>
    <cellStyle name="Normal 16 2 3 2" xfId="11381" xr:uid="{00000000-0005-0000-0000-0000742C0000}"/>
    <cellStyle name="Normal 16 2 3 3" xfId="11382" xr:uid="{00000000-0005-0000-0000-0000752C0000}"/>
    <cellStyle name="Normal 16 2 4" xfId="11383" xr:uid="{00000000-0005-0000-0000-0000762C0000}"/>
    <cellStyle name="Normal 16 2 5" xfId="11384" xr:uid="{00000000-0005-0000-0000-0000772C0000}"/>
    <cellStyle name="Normal 16 20" xfId="11385" xr:uid="{00000000-0005-0000-0000-0000782C0000}"/>
    <cellStyle name="Normal 16 20 2" xfId="11386" xr:uid="{00000000-0005-0000-0000-0000792C0000}"/>
    <cellStyle name="Normal 16 20 2 2" xfId="11387" xr:uid="{00000000-0005-0000-0000-00007A2C0000}"/>
    <cellStyle name="Normal 16 20 2 3" xfId="11388" xr:uid="{00000000-0005-0000-0000-00007B2C0000}"/>
    <cellStyle name="Normal 16 20 3" xfId="11389" xr:uid="{00000000-0005-0000-0000-00007C2C0000}"/>
    <cellStyle name="Normal 16 20 3 2" xfId="11390" xr:uid="{00000000-0005-0000-0000-00007D2C0000}"/>
    <cellStyle name="Normal 16 20 3 3" xfId="11391" xr:uid="{00000000-0005-0000-0000-00007E2C0000}"/>
    <cellStyle name="Normal 16 20 4" xfId="11392" xr:uid="{00000000-0005-0000-0000-00007F2C0000}"/>
    <cellStyle name="Normal 16 20 5" xfId="11393" xr:uid="{00000000-0005-0000-0000-0000802C0000}"/>
    <cellStyle name="Normal 16 21" xfId="11394" xr:uid="{00000000-0005-0000-0000-0000812C0000}"/>
    <cellStyle name="Normal 16 21 2" xfId="11395" xr:uid="{00000000-0005-0000-0000-0000822C0000}"/>
    <cellStyle name="Normal 16 21 2 2" xfId="11396" xr:uid="{00000000-0005-0000-0000-0000832C0000}"/>
    <cellStyle name="Normal 16 21 2 3" xfId="11397" xr:uid="{00000000-0005-0000-0000-0000842C0000}"/>
    <cellStyle name="Normal 16 21 3" xfId="11398" xr:uid="{00000000-0005-0000-0000-0000852C0000}"/>
    <cellStyle name="Normal 16 21 3 2" xfId="11399" xr:uid="{00000000-0005-0000-0000-0000862C0000}"/>
    <cellStyle name="Normal 16 21 3 3" xfId="11400" xr:uid="{00000000-0005-0000-0000-0000872C0000}"/>
    <cellStyle name="Normal 16 21 4" xfId="11401" xr:uid="{00000000-0005-0000-0000-0000882C0000}"/>
    <cellStyle name="Normal 16 21 5" xfId="11402" xr:uid="{00000000-0005-0000-0000-0000892C0000}"/>
    <cellStyle name="Normal 16 22" xfId="11403" xr:uid="{00000000-0005-0000-0000-00008A2C0000}"/>
    <cellStyle name="Normal 16 22 2" xfId="11404" xr:uid="{00000000-0005-0000-0000-00008B2C0000}"/>
    <cellStyle name="Normal 16 22 2 2" xfId="11405" xr:uid="{00000000-0005-0000-0000-00008C2C0000}"/>
    <cellStyle name="Normal 16 22 2 3" xfId="11406" xr:uid="{00000000-0005-0000-0000-00008D2C0000}"/>
    <cellStyle name="Normal 16 22 3" xfId="11407" xr:uid="{00000000-0005-0000-0000-00008E2C0000}"/>
    <cellStyle name="Normal 16 22 3 2" xfId="11408" xr:uid="{00000000-0005-0000-0000-00008F2C0000}"/>
    <cellStyle name="Normal 16 22 3 3" xfId="11409" xr:uid="{00000000-0005-0000-0000-0000902C0000}"/>
    <cellStyle name="Normal 16 22 4" xfId="11410" xr:uid="{00000000-0005-0000-0000-0000912C0000}"/>
    <cellStyle name="Normal 16 22 5" xfId="11411" xr:uid="{00000000-0005-0000-0000-0000922C0000}"/>
    <cellStyle name="Normal 16 23" xfId="11412" xr:uid="{00000000-0005-0000-0000-0000932C0000}"/>
    <cellStyle name="Normal 16 23 2" xfId="11413" xr:uid="{00000000-0005-0000-0000-0000942C0000}"/>
    <cellStyle name="Normal 16 23 2 2" xfId="11414" xr:uid="{00000000-0005-0000-0000-0000952C0000}"/>
    <cellStyle name="Normal 16 23 2 3" xfId="11415" xr:uid="{00000000-0005-0000-0000-0000962C0000}"/>
    <cellStyle name="Normal 16 23 3" xfId="11416" xr:uid="{00000000-0005-0000-0000-0000972C0000}"/>
    <cellStyle name="Normal 16 23 3 2" xfId="11417" xr:uid="{00000000-0005-0000-0000-0000982C0000}"/>
    <cellStyle name="Normal 16 23 3 3" xfId="11418" xr:uid="{00000000-0005-0000-0000-0000992C0000}"/>
    <cellStyle name="Normal 16 23 4" xfId="11419" xr:uid="{00000000-0005-0000-0000-00009A2C0000}"/>
    <cellStyle name="Normal 16 23 5" xfId="11420" xr:uid="{00000000-0005-0000-0000-00009B2C0000}"/>
    <cellStyle name="Normal 16 24" xfId="11421" xr:uid="{00000000-0005-0000-0000-00009C2C0000}"/>
    <cellStyle name="Normal 16 24 2" xfId="11422" xr:uid="{00000000-0005-0000-0000-00009D2C0000}"/>
    <cellStyle name="Normal 16 24 2 2" xfId="11423" xr:uid="{00000000-0005-0000-0000-00009E2C0000}"/>
    <cellStyle name="Normal 16 24 2 3" xfId="11424" xr:uid="{00000000-0005-0000-0000-00009F2C0000}"/>
    <cellStyle name="Normal 16 24 3" xfId="11425" xr:uid="{00000000-0005-0000-0000-0000A02C0000}"/>
    <cellStyle name="Normal 16 24 3 2" xfId="11426" xr:uid="{00000000-0005-0000-0000-0000A12C0000}"/>
    <cellStyle name="Normal 16 24 3 3" xfId="11427" xr:uid="{00000000-0005-0000-0000-0000A22C0000}"/>
    <cellStyle name="Normal 16 24 4" xfId="11428" xr:uid="{00000000-0005-0000-0000-0000A32C0000}"/>
    <cellStyle name="Normal 16 24 5" xfId="11429" xr:uid="{00000000-0005-0000-0000-0000A42C0000}"/>
    <cellStyle name="Normal 16 25" xfId="11430" xr:uid="{00000000-0005-0000-0000-0000A52C0000}"/>
    <cellStyle name="Normal 16 25 2" xfId="11431" xr:uid="{00000000-0005-0000-0000-0000A62C0000}"/>
    <cellStyle name="Normal 16 25 2 2" xfId="11432" xr:uid="{00000000-0005-0000-0000-0000A72C0000}"/>
    <cellStyle name="Normal 16 25 2 3" xfId="11433" xr:uid="{00000000-0005-0000-0000-0000A82C0000}"/>
    <cellStyle name="Normal 16 25 3" xfId="11434" xr:uid="{00000000-0005-0000-0000-0000A92C0000}"/>
    <cellStyle name="Normal 16 25 3 2" xfId="11435" xr:uid="{00000000-0005-0000-0000-0000AA2C0000}"/>
    <cellStyle name="Normal 16 25 3 3" xfId="11436" xr:uid="{00000000-0005-0000-0000-0000AB2C0000}"/>
    <cellStyle name="Normal 16 25 4" xfId="11437" xr:uid="{00000000-0005-0000-0000-0000AC2C0000}"/>
    <cellStyle name="Normal 16 25 5" xfId="11438" xr:uid="{00000000-0005-0000-0000-0000AD2C0000}"/>
    <cellStyle name="Normal 16 26" xfId="11439" xr:uid="{00000000-0005-0000-0000-0000AE2C0000}"/>
    <cellStyle name="Normal 16 26 2" xfId="11440" xr:uid="{00000000-0005-0000-0000-0000AF2C0000}"/>
    <cellStyle name="Normal 16 26 2 2" xfId="11441" xr:uid="{00000000-0005-0000-0000-0000B02C0000}"/>
    <cellStyle name="Normal 16 26 2 3" xfId="11442" xr:uid="{00000000-0005-0000-0000-0000B12C0000}"/>
    <cellStyle name="Normal 16 26 3" xfId="11443" xr:uid="{00000000-0005-0000-0000-0000B22C0000}"/>
    <cellStyle name="Normal 16 26 3 2" xfId="11444" xr:uid="{00000000-0005-0000-0000-0000B32C0000}"/>
    <cellStyle name="Normal 16 26 3 3" xfId="11445" xr:uid="{00000000-0005-0000-0000-0000B42C0000}"/>
    <cellStyle name="Normal 16 26 4" xfId="11446" xr:uid="{00000000-0005-0000-0000-0000B52C0000}"/>
    <cellStyle name="Normal 16 26 5" xfId="11447" xr:uid="{00000000-0005-0000-0000-0000B62C0000}"/>
    <cellStyle name="Normal 16 27" xfId="11448" xr:uid="{00000000-0005-0000-0000-0000B72C0000}"/>
    <cellStyle name="Normal 16 27 2" xfId="11449" xr:uid="{00000000-0005-0000-0000-0000B82C0000}"/>
    <cellStyle name="Normal 16 27 2 2" xfId="11450" xr:uid="{00000000-0005-0000-0000-0000B92C0000}"/>
    <cellStyle name="Normal 16 27 2 3" xfId="11451" xr:uid="{00000000-0005-0000-0000-0000BA2C0000}"/>
    <cellStyle name="Normal 16 27 3" xfId="11452" xr:uid="{00000000-0005-0000-0000-0000BB2C0000}"/>
    <cellStyle name="Normal 16 27 3 2" xfId="11453" xr:uid="{00000000-0005-0000-0000-0000BC2C0000}"/>
    <cellStyle name="Normal 16 27 3 3" xfId="11454" xr:uid="{00000000-0005-0000-0000-0000BD2C0000}"/>
    <cellStyle name="Normal 16 27 4" xfId="11455" xr:uid="{00000000-0005-0000-0000-0000BE2C0000}"/>
    <cellStyle name="Normal 16 27 5" xfId="11456" xr:uid="{00000000-0005-0000-0000-0000BF2C0000}"/>
    <cellStyle name="Normal 16 28" xfId="11457" xr:uid="{00000000-0005-0000-0000-0000C02C0000}"/>
    <cellStyle name="Normal 16 28 2" xfId="11458" xr:uid="{00000000-0005-0000-0000-0000C12C0000}"/>
    <cellStyle name="Normal 16 28 2 2" xfId="11459" xr:uid="{00000000-0005-0000-0000-0000C22C0000}"/>
    <cellStyle name="Normal 16 28 2 3" xfId="11460" xr:uid="{00000000-0005-0000-0000-0000C32C0000}"/>
    <cellStyle name="Normal 16 28 3" xfId="11461" xr:uid="{00000000-0005-0000-0000-0000C42C0000}"/>
    <cellStyle name="Normal 16 28 3 2" xfId="11462" xr:uid="{00000000-0005-0000-0000-0000C52C0000}"/>
    <cellStyle name="Normal 16 28 3 3" xfId="11463" xr:uid="{00000000-0005-0000-0000-0000C62C0000}"/>
    <cellStyle name="Normal 16 28 4" xfId="11464" xr:uid="{00000000-0005-0000-0000-0000C72C0000}"/>
    <cellStyle name="Normal 16 28 5" xfId="11465" xr:uid="{00000000-0005-0000-0000-0000C82C0000}"/>
    <cellStyle name="Normal 16 29" xfId="11466" xr:uid="{00000000-0005-0000-0000-0000C92C0000}"/>
    <cellStyle name="Normal 16 29 2" xfId="11467" xr:uid="{00000000-0005-0000-0000-0000CA2C0000}"/>
    <cellStyle name="Normal 16 29 2 2" xfId="11468" xr:uid="{00000000-0005-0000-0000-0000CB2C0000}"/>
    <cellStyle name="Normal 16 29 2 3" xfId="11469" xr:uid="{00000000-0005-0000-0000-0000CC2C0000}"/>
    <cellStyle name="Normal 16 29 3" xfId="11470" xr:uid="{00000000-0005-0000-0000-0000CD2C0000}"/>
    <cellStyle name="Normal 16 29 3 2" xfId="11471" xr:uid="{00000000-0005-0000-0000-0000CE2C0000}"/>
    <cellStyle name="Normal 16 29 3 3" xfId="11472" xr:uid="{00000000-0005-0000-0000-0000CF2C0000}"/>
    <cellStyle name="Normal 16 29 4" xfId="11473" xr:uid="{00000000-0005-0000-0000-0000D02C0000}"/>
    <cellStyle name="Normal 16 29 5" xfId="11474" xr:uid="{00000000-0005-0000-0000-0000D12C0000}"/>
    <cellStyle name="Normal 16 3" xfId="11475" xr:uid="{00000000-0005-0000-0000-0000D22C0000}"/>
    <cellStyle name="Normal 16 3 2" xfId="11476" xr:uid="{00000000-0005-0000-0000-0000D32C0000}"/>
    <cellStyle name="Normal 16 3 2 2" xfId="11477" xr:uid="{00000000-0005-0000-0000-0000D42C0000}"/>
    <cellStyle name="Normal 16 3 2 3" xfId="11478" xr:uid="{00000000-0005-0000-0000-0000D52C0000}"/>
    <cellStyle name="Normal 16 3 3" xfId="11479" xr:uid="{00000000-0005-0000-0000-0000D62C0000}"/>
    <cellStyle name="Normal 16 3 3 2" xfId="11480" xr:uid="{00000000-0005-0000-0000-0000D72C0000}"/>
    <cellStyle name="Normal 16 3 3 3" xfId="11481" xr:uid="{00000000-0005-0000-0000-0000D82C0000}"/>
    <cellStyle name="Normal 16 3 4" xfId="11482" xr:uid="{00000000-0005-0000-0000-0000D92C0000}"/>
    <cellStyle name="Normal 16 3 5" xfId="11483" xr:uid="{00000000-0005-0000-0000-0000DA2C0000}"/>
    <cellStyle name="Normal 16 30" xfId="11484" xr:uid="{00000000-0005-0000-0000-0000DB2C0000}"/>
    <cellStyle name="Normal 16 30 2" xfId="11485" xr:uid="{00000000-0005-0000-0000-0000DC2C0000}"/>
    <cellStyle name="Normal 16 30 2 2" xfId="11486" xr:uid="{00000000-0005-0000-0000-0000DD2C0000}"/>
    <cellStyle name="Normal 16 30 2 3" xfId="11487" xr:uid="{00000000-0005-0000-0000-0000DE2C0000}"/>
    <cellStyle name="Normal 16 30 3" xfId="11488" xr:uid="{00000000-0005-0000-0000-0000DF2C0000}"/>
    <cellStyle name="Normal 16 30 3 2" xfId="11489" xr:uid="{00000000-0005-0000-0000-0000E02C0000}"/>
    <cellStyle name="Normal 16 30 3 3" xfId="11490" xr:uid="{00000000-0005-0000-0000-0000E12C0000}"/>
    <cellStyle name="Normal 16 30 4" xfId="11491" xr:uid="{00000000-0005-0000-0000-0000E22C0000}"/>
    <cellStyle name="Normal 16 30 5" xfId="11492" xr:uid="{00000000-0005-0000-0000-0000E32C0000}"/>
    <cellStyle name="Normal 16 31" xfId="11493" xr:uid="{00000000-0005-0000-0000-0000E42C0000}"/>
    <cellStyle name="Normal 16 31 2" xfId="11494" xr:uid="{00000000-0005-0000-0000-0000E52C0000}"/>
    <cellStyle name="Normal 16 31 2 2" xfId="11495" xr:uid="{00000000-0005-0000-0000-0000E62C0000}"/>
    <cellStyle name="Normal 16 31 2 3" xfId="11496" xr:uid="{00000000-0005-0000-0000-0000E72C0000}"/>
    <cellStyle name="Normal 16 31 3" xfId="11497" xr:uid="{00000000-0005-0000-0000-0000E82C0000}"/>
    <cellStyle name="Normal 16 31 3 2" xfId="11498" xr:uid="{00000000-0005-0000-0000-0000E92C0000}"/>
    <cellStyle name="Normal 16 31 3 3" xfId="11499" xr:uid="{00000000-0005-0000-0000-0000EA2C0000}"/>
    <cellStyle name="Normal 16 31 4" xfId="11500" xr:uid="{00000000-0005-0000-0000-0000EB2C0000}"/>
    <cellStyle name="Normal 16 31 5" xfId="11501" xr:uid="{00000000-0005-0000-0000-0000EC2C0000}"/>
    <cellStyle name="Normal 16 32" xfId="11502" xr:uid="{00000000-0005-0000-0000-0000ED2C0000}"/>
    <cellStyle name="Normal 16 32 2" xfId="11503" xr:uid="{00000000-0005-0000-0000-0000EE2C0000}"/>
    <cellStyle name="Normal 16 32 2 2" xfId="11504" xr:uid="{00000000-0005-0000-0000-0000EF2C0000}"/>
    <cellStyle name="Normal 16 32 2 3" xfId="11505" xr:uid="{00000000-0005-0000-0000-0000F02C0000}"/>
    <cellStyle name="Normal 16 32 3" xfId="11506" xr:uid="{00000000-0005-0000-0000-0000F12C0000}"/>
    <cellStyle name="Normal 16 32 3 2" xfId="11507" xr:uid="{00000000-0005-0000-0000-0000F22C0000}"/>
    <cellStyle name="Normal 16 32 3 3" xfId="11508" xr:uid="{00000000-0005-0000-0000-0000F32C0000}"/>
    <cellStyle name="Normal 16 32 4" xfId="11509" xr:uid="{00000000-0005-0000-0000-0000F42C0000}"/>
    <cellStyle name="Normal 16 32 5" xfId="11510" xr:uid="{00000000-0005-0000-0000-0000F52C0000}"/>
    <cellStyle name="Normal 16 33" xfId="11511" xr:uid="{00000000-0005-0000-0000-0000F62C0000}"/>
    <cellStyle name="Normal 16 33 2" xfId="11512" xr:uid="{00000000-0005-0000-0000-0000F72C0000}"/>
    <cellStyle name="Normal 16 33 2 2" xfId="11513" xr:uid="{00000000-0005-0000-0000-0000F82C0000}"/>
    <cellStyle name="Normal 16 33 2 3" xfId="11514" xr:uid="{00000000-0005-0000-0000-0000F92C0000}"/>
    <cellStyle name="Normal 16 33 3" xfId="11515" xr:uid="{00000000-0005-0000-0000-0000FA2C0000}"/>
    <cellStyle name="Normal 16 33 3 2" xfId="11516" xr:uid="{00000000-0005-0000-0000-0000FB2C0000}"/>
    <cellStyle name="Normal 16 33 3 3" xfId="11517" xr:uid="{00000000-0005-0000-0000-0000FC2C0000}"/>
    <cellStyle name="Normal 16 33 4" xfId="11518" xr:uid="{00000000-0005-0000-0000-0000FD2C0000}"/>
    <cellStyle name="Normal 16 33 5" xfId="11519" xr:uid="{00000000-0005-0000-0000-0000FE2C0000}"/>
    <cellStyle name="Normal 16 34" xfId="11520" xr:uid="{00000000-0005-0000-0000-0000FF2C0000}"/>
    <cellStyle name="Normal 16 34 2" xfId="11521" xr:uid="{00000000-0005-0000-0000-0000002D0000}"/>
    <cellStyle name="Normal 16 34 2 2" xfId="11522" xr:uid="{00000000-0005-0000-0000-0000012D0000}"/>
    <cellStyle name="Normal 16 34 2 3" xfId="11523" xr:uid="{00000000-0005-0000-0000-0000022D0000}"/>
    <cellStyle name="Normal 16 34 3" xfId="11524" xr:uid="{00000000-0005-0000-0000-0000032D0000}"/>
    <cellStyle name="Normal 16 34 3 2" xfId="11525" xr:uid="{00000000-0005-0000-0000-0000042D0000}"/>
    <cellStyle name="Normal 16 34 3 3" xfId="11526" xr:uid="{00000000-0005-0000-0000-0000052D0000}"/>
    <cellStyle name="Normal 16 34 4" xfId="11527" xr:uid="{00000000-0005-0000-0000-0000062D0000}"/>
    <cellStyle name="Normal 16 34 5" xfId="11528" xr:uid="{00000000-0005-0000-0000-0000072D0000}"/>
    <cellStyle name="Normal 16 35" xfId="11529" xr:uid="{00000000-0005-0000-0000-0000082D0000}"/>
    <cellStyle name="Normal 16 35 2" xfId="11530" xr:uid="{00000000-0005-0000-0000-0000092D0000}"/>
    <cellStyle name="Normal 16 35 2 2" xfId="11531" xr:uid="{00000000-0005-0000-0000-00000A2D0000}"/>
    <cellStyle name="Normal 16 35 2 3" xfId="11532" xr:uid="{00000000-0005-0000-0000-00000B2D0000}"/>
    <cellStyle name="Normal 16 35 3" xfId="11533" xr:uid="{00000000-0005-0000-0000-00000C2D0000}"/>
    <cellStyle name="Normal 16 35 3 2" xfId="11534" xr:uid="{00000000-0005-0000-0000-00000D2D0000}"/>
    <cellStyle name="Normal 16 35 3 3" xfId="11535" xr:uid="{00000000-0005-0000-0000-00000E2D0000}"/>
    <cellStyle name="Normal 16 35 4" xfId="11536" xr:uid="{00000000-0005-0000-0000-00000F2D0000}"/>
    <cellStyle name="Normal 16 35 5" xfId="11537" xr:uid="{00000000-0005-0000-0000-0000102D0000}"/>
    <cellStyle name="Normal 16 36" xfId="11538" xr:uid="{00000000-0005-0000-0000-0000112D0000}"/>
    <cellStyle name="Normal 16 36 2" xfId="11539" xr:uid="{00000000-0005-0000-0000-0000122D0000}"/>
    <cellStyle name="Normal 16 36 2 2" xfId="11540" xr:uid="{00000000-0005-0000-0000-0000132D0000}"/>
    <cellStyle name="Normal 16 36 2 3" xfId="11541" xr:uid="{00000000-0005-0000-0000-0000142D0000}"/>
    <cellStyle name="Normal 16 36 3" xfId="11542" xr:uid="{00000000-0005-0000-0000-0000152D0000}"/>
    <cellStyle name="Normal 16 36 3 2" xfId="11543" xr:uid="{00000000-0005-0000-0000-0000162D0000}"/>
    <cellStyle name="Normal 16 36 3 3" xfId="11544" xr:uid="{00000000-0005-0000-0000-0000172D0000}"/>
    <cellStyle name="Normal 16 36 4" xfId="11545" xr:uid="{00000000-0005-0000-0000-0000182D0000}"/>
    <cellStyle name="Normal 16 36 5" xfId="11546" xr:uid="{00000000-0005-0000-0000-0000192D0000}"/>
    <cellStyle name="Normal 16 37" xfId="11547" xr:uid="{00000000-0005-0000-0000-00001A2D0000}"/>
    <cellStyle name="Normal 16 37 2" xfId="11548" xr:uid="{00000000-0005-0000-0000-00001B2D0000}"/>
    <cellStyle name="Normal 16 37 2 2" xfId="11549" xr:uid="{00000000-0005-0000-0000-00001C2D0000}"/>
    <cellStyle name="Normal 16 37 2 3" xfId="11550" xr:uid="{00000000-0005-0000-0000-00001D2D0000}"/>
    <cellStyle name="Normal 16 37 3" xfId="11551" xr:uid="{00000000-0005-0000-0000-00001E2D0000}"/>
    <cellStyle name="Normal 16 37 3 2" xfId="11552" xr:uid="{00000000-0005-0000-0000-00001F2D0000}"/>
    <cellStyle name="Normal 16 37 3 3" xfId="11553" xr:uid="{00000000-0005-0000-0000-0000202D0000}"/>
    <cellStyle name="Normal 16 37 4" xfId="11554" xr:uid="{00000000-0005-0000-0000-0000212D0000}"/>
    <cellStyle name="Normal 16 37 5" xfId="11555" xr:uid="{00000000-0005-0000-0000-0000222D0000}"/>
    <cellStyle name="Normal 16 38" xfId="11556" xr:uid="{00000000-0005-0000-0000-0000232D0000}"/>
    <cellStyle name="Normal 16 38 2" xfId="11557" xr:uid="{00000000-0005-0000-0000-0000242D0000}"/>
    <cellStyle name="Normal 16 38 2 2" xfId="11558" xr:uid="{00000000-0005-0000-0000-0000252D0000}"/>
    <cellStyle name="Normal 16 38 2 3" xfId="11559" xr:uid="{00000000-0005-0000-0000-0000262D0000}"/>
    <cellStyle name="Normal 16 38 3" xfId="11560" xr:uid="{00000000-0005-0000-0000-0000272D0000}"/>
    <cellStyle name="Normal 16 38 3 2" xfId="11561" xr:uid="{00000000-0005-0000-0000-0000282D0000}"/>
    <cellStyle name="Normal 16 38 3 3" xfId="11562" xr:uid="{00000000-0005-0000-0000-0000292D0000}"/>
    <cellStyle name="Normal 16 38 4" xfId="11563" xr:uid="{00000000-0005-0000-0000-00002A2D0000}"/>
    <cellStyle name="Normal 16 38 5" xfId="11564" xr:uid="{00000000-0005-0000-0000-00002B2D0000}"/>
    <cellStyle name="Normal 16 39" xfId="11565" xr:uid="{00000000-0005-0000-0000-00002C2D0000}"/>
    <cellStyle name="Normal 16 39 2" xfId="11566" xr:uid="{00000000-0005-0000-0000-00002D2D0000}"/>
    <cellStyle name="Normal 16 39 2 2" xfId="11567" xr:uid="{00000000-0005-0000-0000-00002E2D0000}"/>
    <cellStyle name="Normal 16 39 2 3" xfId="11568" xr:uid="{00000000-0005-0000-0000-00002F2D0000}"/>
    <cellStyle name="Normal 16 39 3" xfId="11569" xr:uid="{00000000-0005-0000-0000-0000302D0000}"/>
    <cellStyle name="Normal 16 39 3 2" xfId="11570" xr:uid="{00000000-0005-0000-0000-0000312D0000}"/>
    <cellStyle name="Normal 16 39 3 3" xfId="11571" xr:uid="{00000000-0005-0000-0000-0000322D0000}"/>
    <cellStyle name="Normal 16 39 4" xfId="11572" xr:uid="{00000000-0005-0000-0000-0000332D0000}"/>
    <cellStyle name="Normal 16 39 5" xfId="11573" xr:uid="{00000000-0005-0000-0000-0000342D0000}"/>
    <cellStyle name="Normal 16 4" xfId="11574" xr:uid="{00000000-0005-0000-0000-0000352D0000}"/>
    <cellStyle name="Normal 16 4 2" xfId="11575" xr:uid="{00000000-0005-0000-0000-0000362D0000}"/>
    <cellStyle name="Normal 16 4 2 2" xfId="11576" xr:uid="{00000000-0005-0000-0000-0000372D0000}"/>
    <cellStyle name="Normal 16 4 2 3" xfId="11577" xr:uid="{00000000-0005-0000-0000-0000382D0000}"/>
    <cellStyle name="Normal 16 4 3" xfId="11578" xr:uid="{00000000-0005-0000-0000-0000392D0000}"/>
    <cellStyle name="Normal 16 4 3 2" xfId="11579" xr:uid="{00000000-0005-0000-0000-00003A2D0000}"/>
    <cellStyle name="Normal 16 4 3 3" xfId="11580" xr:uid="{00000000-0005-0000-0000-00003B2D0000}"/>
    <cellStyle name="Normal 16 4 4" xfId="11581" xr:uid="{00000000-0005-0000-0000-00003C2D0000}"/>
    <cellStyle name="Normal 16 4 5" xfId="11582" xr:uid="{00000000-0005-0000-0000-00003D2D0000}"/>
    <cellStyle name="Normal 16 40" xfId="11583" xr:uid="{00000000-0005-0000-0000-00003E2D0000}"/>
    <cellStyle name="Normal 16 40 2" xfId="11584" xr:uid="{00000000-0005-0000-0000-00003F2D0000}"/>
    <cellStyle name="Normal 16 40 2 2" xfId="11585" xr:uid="{00000000-0005-0000-0000-0000402D0000}"/>
    <cellStyle name="Normal 16 40 2 3" xfId="11586" xr:uid="{00000000-0005-0000-0000-0000412D0000}"/>
    <cellStyle name="Normal 16 40 3" xfId="11587" xr:uid="{00000000-0005-0000-0000-0000422D0000}"/>
    <cellStyle name="Normal 16 40 3 2" xfId="11588" xr:uid="{00000000-0005-0000-0000-0000432D0000}"/>
    <cellStyle name="Normal 16 40 3 3" xfId="11589" xr:uid="{00000000-0005-0000-0000-0000442D0000}"/>
    <cellStyle name="Normal 16 40 4" xfId="11590" xr:uid="{00000000-0005-0000-0000-0000452D0000}"/>
    <cellStyle name="Normal 16 40 5" xfId="11591" xr:uid="{00000000-0005-0000-0000-0000462D0000}"/>
    <cellStyle name="Normal 16 41" xfId="11592" xr:uid="{00000000-0005-0000-0000-0000472D0000}"/>
    <cellStyle name="Normal 16 41 2" xfId="11593" xr:uid="{00000000-0005-0000-0000-0000482D0000}"/>
    <cellStyle name="Normal 16 41 2 2" xfId="11594" xr:uid="{00000000-0005-0000-0000-0000492D0000}"/>
    <cellStyle name="Normal 16 41 2 3" xfId="11595" xr:uid="{00000000-0005-0000-0000-00004A2D0000}"/>
    <cellStyle name="Normal 16 41 3" xfId="11596" xr:uid="{00000000-0005-0000-0000-00004B2D0000}"/>
    <cellStyle name="Normal 16 41 3 2" xfId="11597" xr:uid="{00000000-0005-0000-0000-00004C2D0000}"/>
    <cellStyle name="Normal 16 41 3 3" xfId="11598" xr:uid="{00000000-0005-0000-0000-00004D2D0000}"/>
    <cellStyle name="Normal 16 41 4" xfId="11599" xr:uid="{00000000-0005-0000-0000-00004E2D0000}"/>
    <cellStyle name="Normal 16 41 5" xfId="11600" xr:uid="{00000000-0005-0000-0000-00004F2D0000}"/>
    <cellStyle name="Normal 16 42" xfId="11601" xr:uid="{00000000-0005-0000-0000-0000502D0000}"/>
    <cellStyle name="Normal 16 42 2" xfId="11602" xr:uid="{00000000-0005-0000-0000-0000512D0000}"/>
    <cellStyle name="Normal 16 42 2 2" xfId="11603" xr:uid="{00000000-0005-0000-0000-0000522D0000}"/>
    <cellStyle name="Normal 16 42 2 3" xfId="11604" xr:uid="{00000000-0005-0000-0000-0000532D0000}"/>
    <cellStyle name="Normal 16 42 3" xfId="11605" xr:uid="{00000000-0005-0000-0000-0000542D0000}"/>
    <cellStyle name="Normal 16 42 3 2" xfId="11606" xr:uid="{00000000-0005-0000-0000-0000552D0000}"/>
    <cellStyle name="Normal 16 42 3 3" xfId="11607" xr:uid="{00000000-0005-0000-0000-0000562D0000}"/>
    <cellStyle name="Normal 16 42 4" xfId="11608" xr:uid="{00000000-0005-0000-0000-0000572D0000}"/>
    <cellStyle name="Normal 16 42 5" xfId="11609" xr:uid="{00000000-0005-0000-0000-0000582D0000}"/>
    <cellStyle name="Normal 16 43" xfId="11610" xr:uid="{00000000-0005-0000-0000-0000592D0000}"/>
    <cellStyle name="Normal 16 43 2" xfId="11611" xr:uid="{00000000-0005-0000-0000-00005A2D0000}"/>
    <cellStyle name="Normal 16 43 2 2" xfId="11612" xr:uid="{00000000-0005-0000-0000-00005B2D0000}"/>
    <cellStyle name="Normal 16 43 2 3" xfId="11613" xr:uid="{00000000-0005-0000-0000-00005C2D0000}"/>
    <cellStyle name="Normal 16 43 3" xfId="11614" xr:uid="{00000000-0005-0000-0000-00005D2D0000}"/>
    <cellStyle name="Normal 16 43 3 2" xfId="11615" xr:uid="{00000000-0005-0000-0000-00005E2D0000}"/>
    <cellStyle name="Normal 16 43 3 3" xfId="11616" xr:uid="{00000000-0005-0000-0000-00005F2D0000}"/>
    <cellStyle name="Normal 16 43 4" xfId="11617" xr:uid="{00000000-0005-0000-0000-0000602D0000}"/>
    <cellStyle name="Normal 16 43 5" xfId="11618" xr:uid="{00000000-0005-0000-0000-0000612D0000}"/>
    <cellStyle name="Normal 16 44" xfId="11619" xr:uid="{00000000-0005-0000-0000-0000622D0000}"/>
    <cellStyle name="Normal 16 44 2" xfId="11620" xr:uid="{00000000-0005-0000-0000-0000632D0000}"/>
    <cellStyle name="Normal 16 44 2 2" xfId="11621" xr:uid="{00000000-0005-0000-0000-0000642D0000}"/>
    <cellStyle name="Normal 16 44 2 3" xfId="11622" xr:uid="{00000000-0005-0000-0000-0000652D0000}"/>
    <cellStyle name="Normal 16 44 3" xfId="11623" xr:uid="{00000000-0005-0000-0000-0000662D0000}"/>
    <cellStyle name="Normal 16 44 3 2" xfId="11624" xr:uid="{00000000-0005-0000-0000-0000672D0000}"/>
    <cellStyle name="Normal 16 44 3 3" xfId="11625" xr:uid="{00000000-0005-0000-0000-0000682D0000}"/>
    <cellStyle name="Normal 16 44 4" xfId="11626" xr:uid="{00000000-0005-0000-0000-0000692D0000}"/>
    <cellStyle name="Normal 16 44 5" xfId="11627" xr:uid="{00000000-0005-0000-0000-00006A2D0000}"/>
    <cellStyle name="Normal 16 45" xfId="11628" xr:uid="{00000000-0005-0000-0000-00006B2D0000}"/>
    <cellStyle name="Normal 16 45 2" xfId="11629" xr:uid="{00000000-0005-0000-0000-00006C2D0000}"/>
    <cellStyle name="Normal 16 45 2 2" xfId="11630" xr:uid="{00000000-0005-0000-0000-00006D2D0000}"/>
    <cellStyle name="Normal 16 45 2 3" xfId="11631" xr:uid="{00000000-0005-0000-0000-00006E2D0000}"/>
    <cellStyle name="Normal 16 45 3" xfId="11632" xr:uid="{00000000-0005-0000-0000-00006F2D0000}"/>
    <cellStyle name="Normal 16 45 3 2" xfId="11633" xr:uid="{00000000-0005-0000-0000-0000702D0000}"/>
    <cellStyle name="Normal 16 45 3 3" xfId="11634" xr:uid="{00000000-0005-0000-0000-0000712D0000}"/>
    <cellStyle name="Normal 16 45 4" xfId="11635" xr:uid="{00000000-0005-0000-0000-0000722D0000}"/>
    <cellStyle name="Normal 16 45 5" xfId="11636" xr:uid="{00000000-0005-0000-0000-0000732D0000}"/>
    <cellStyle name="Normal 16 46" xfId="11637" xr:uid="{00000000-0005-0000-0000-0000742D0000}"/>
    <cellStyle name="Normal 16 46 2" xfId="11638" xr:uid="{00000000-0005-0000-0000-0000752D0000}"/>
    <cellStyle name="Normal 16 46 2 2" xfId="11639" xr:uid="{00000000-0005-0000-0000-0000762D0000}"/>
    <cellStyle name="Normal 16 46 2 3" xfId="11640" xr:uid="{00000000-0005-0000-0000-0000772D0000}"/>
    <cellStyle name="Normal 16 46 3" xfId="11641" xr:uid="{00000000-0005-0000-0000-0000782D0000}"/>
    <cellStyle name="Normal 16 46 3 2" xfId="11642" xr:uid="{00000000-0005-0000-0000-0000792D0000}"/>
    <cellStyle name="Normal 16 46 3 3" xfId="11643" xr:uid="{00000000-0005-0000-0000-00007A2D0000}"/>
    <cellStyle name="Normal 16 46 4" xfId="11644" xr:uid="{00000000-0005-0000-0000-00007B2D0000}"/>
    <cellStyle name="Normal 16 46 5" xfId="11645" xr:uid="{00000000-0005-0000-0000-00007C2D0000}"/>
    <cellStyle name="Normal 16 47" xfId="11646" xr:uid="{00000000-0005-0000-0000-00007D2D0000}"/>
    <cellStyle name="Normal 16 47 2" xfId="11647" xr:uid="{00000000-0005-0000-0000-00007E2D0000}"/>
    <cellStyle name="Normal 16 47 2 2" xfId="11648" xr:uid="{00000000-0005-0000-0000-00007F2D0000}"/>
    <cellStyle name="Normal 16 47 2 3" xfId="11649" xr:uid="{00000000-0005-0000-0000-0000802D0000}"/>
    <cellStyle name="Normal 16 47 3" xfId="11650" xr:uid="{00000000-0005-0000-0000-0000812D0000}"/>
    <cellStyle name="Normal 16 47 3 2" xfId="11651" xr:uid="{00000000-0005-0000-0000-0000822D0000}"/>
    <cellStyle name="Normal 16 47 3 3" xfId="11652" xr:uid="{00000000-0005-0000-0000-0000832D0000}"/>
    <cellStyle name="Normal 16 47 4" xfId="11653" xr:uid="{00000000-0005-0000-0000-0000842D0000}"/>
    <cellStyle name="Normal 16 47 5" xfId="11654" xr:uid="{00000000-0005-0000-0000-0000852D0000}"/>
    <cellStyle name="Normal 16 48" xfId="11655" xr:uid="{00000000-0005-0000-0000-0000862D0000}"/>
    <cellStyle name="Normal 16 48 2" xfId="11656" xr:uid="{00000000-0005-0000-0000-0000872D0000}"/>
    <cellStyle name="Normal 16 48 2 2" xfId="11657" xr:uid="{00000000-0005-0000-0000-0000882D0000}"/>
    <cellStyle name="Normal 16 48 2 3" xfId="11658" xr:uid="{00000000-0005-0000-0000-0000892D0000}"/>
    <cellStyle name="Normal 16 48 3" xfId="11659" xr:uid="{00000000-0005-0000-0000-00008A2D0000}"/>
    <cellStyle name="Normal 16 48 3 2" xfId="11660" xr:uid="{00000000-0005-0000-0000-00008B2D0000}"/>
    <cellStyle name="Normal 16 48 3 3" xfId="11661" xr:uid="{00000000-0005-0000-0000-00008C2D0000}"/>
    <cellStyle name="Normal 16 48 4" xfId="11662" xr:uid="{00000000-0005-0000-0000-00008D2D0000}"/>
    <cellStyle name="Normal 16 48 5" xfId="11663" xr:uid="{00000000-0005-0000-0000-00008E2D0000}"/>
    <cellStyle name="Normal 16 49" xfId="11664" xr:uid="{00000000-0005-0000-0000-00008F2D0000}"/>
    <cellStyle name="Normal 16 49 2" xfId="11665" xr:uid="{00000000-0005-0000-0000-0000902D0000}"/>
    <cellStyle name="Normal 16 49 2 2" xfId="11666" xr:uid="{00000000-0005-0000-0000-0000912D0000}"/>
    <cellStyle name="Normal 16 49 2 3" xfId="11667" xr:uid="{00000000-0005-0000-0000-0000922D0000}"/>
    <cellStyle name="Normal 16 49 3" xfId="11668" xr:uid="{00000000-0005-0000-0000-0000932D0000}"/>
    <cellStyle name="Normal 16 49 3 2" xfId="11669" xr:uid="{00000000-0005-0000-0000-0000942D0000}"/>
    <cellStyle name="Normal 16 49 3 3" xfId="11670" xr:uid="{00000000-0005-0000-0000-0000952D0000}"/>
    <cellStyle name="Normal 16 49 4" xfId="11671" xr:uid="{00000000-0005-0000-0000-0000962D0000}"/>
    <cellStyle name="Normal 16 49 5" xfId="11672" xr:uid="{00000000-0005-0000-0000-0000972D0000}"/>
    <cellStyle name="Normal 16 5" xfId="11673" xr:uid="{00000000-0005-0000-0000-0000982D0000}"/>
    <cellStyle name="Normal 16 5 2" xfId="11674" xr:uid="{00000000-0005-0000-0000-0000992D0000}"/>
    <cellStyle name="Normal 16 5 2 2" xfId="11675" xr:uid="{00000000-0005-0000-0000-00009A2D0000}"/>
    <cellStyle name="Normal 16 5 2 3" xfId="11676" xr:uid="{00000000-0005-0000-0000-00009B2D0000}"/>
    <cellStyle name="Normal 16 5 3" xfId="11677" xr:uid="{00000000-0005-0000-0000-00009C2D0000}"/>
    <cellStyle name="Normal 16 5 3 2" xfId="11678" xr:uid="{00000000-0005-0000-0000-00009D2D0000}"/>
    <cellStyle name="Normal 16 5 3 3" xfId="11679" xr:uid="{00000000-0005-0000-0000-00009E2D0000}"/>
    <cellStyle name="Normal 16 5 4" xfId="11680" xr:uid="{00000000-0005-0000-0000-00009F2D0000}"/>
    <cellStyle name="Normal 16 5 5" xfId="11681" xr:uid="{00000000-0005-0000-0000-0000A02D0000}"/>
    <cellStyle name="Normal 16 50" xfId="11682" xr:uid="{00000000-0005-0000-0000-0000A12D0000}"/>
    <cellStyle name="Normal 16 50 2" xfId="11683" xr:uid="{00000000-0005-0000-0000-0000A22D0000}"/>
    <cellStyle name="Normal 16 50 2 2" xfId="11684" xr:uid="{00000000-0005-0000-0000-0000A32D0000}"/>
    <cellStyle name="Normal 16 50 2 3" xfId="11685" xr:uid="{00000000-0005-0000-0000-0000A42D0000}"/>
    <cellStyle name="Normal 16 50 3" xfId="11686" xr:uid="{00000000-0005-0000-0000-0000A52D0000}"/>
    <cellStyle name="Normal 16 50 3 2" xfId="11687" xr:uid="{00000000-0005-0000-0000-0000A62D0000}"/>
    <cellStyle name="Normal 16 50 3 3" xfId="11688" xr:uid="{00000000-0005-0000-0000-0000A72D0000}"/>
    <cellStyle name="Normal 16 50 4" xfId="11689" xr:uid="{00000000-0005-0000-0000-0000A82D0000}"/>
    <cellStyle name="Normal 16 50 5" xfId="11690" xr:uid="{00000000-0005-0000-0000-0000A92D0000}"/>
    <cellStyle name="Normal 16 51" xfId="11691" xr:uid="{00000000-0005-0000-0000-0000AA2D0000}"/>
    <cellStyle name="Normal 16 51 2" xfId="11692" xr:uid="{00000000-0005-0000-0000-0000AB2D0000}"/>
    <cellStyle name="Normal 16 51 2 2" xfId="11693" xr:uid="{00000000-0005-0000-0000-0000AC2D0000}"/>
    <cellStyle name="Normal 16 51 2 3" xfId="11694" xr:uid="{00000000-0005-0000-0000-0000AD2D0000}"/>
    <cellStyle name="Normal 16 51 3" xfId="11695" xr:uid="{00000000-0005-0000-0000-0000AE2D0000}"/>
    <cellStyle name="Normal 16 51 3 2" xfId="11696" xr:uid="{00000000-0005-0000-0000-0000AF2D0000}"/>
    <cellStyle name="Normal 16 51 3 3" xfId="11697" xr:uid="{00000000-0005-0000-0000-0000B02D0000}"/>
    <cellStyle name="Normal 16 51 4" xfId="11698" xr:uid="{00000000-0005-0000-0000-0000B12D0000}"/>
    <cellStyle name="Normal 16 51 5" xfId="11699" xr:uid="{00000000-0005-0000-0000-0000B22D0000}"/>
    <cellStyle name="Normal 16 52" xfId="11700" xr:uid="{00000000-0005-0000-0000-0000B32D0000}"/>
    <cellStyle name="Normal 16 52 2" xfId="11701" xr:uid="{00000000-0005-0000-0000-0000B42D0000}"/>
    <cellStyle name="Normal 16 52 2 2" xfId="11702" xr:uid="{00000000-0005-0000-0000-0000B52D0000}"/>
    <cellStyle name="Normal 16 52 2 3" xfId="11703" xr:uid="{00000000-0005-0000-0000-0000B62D0000}"/>
    <cellStyle name="Normal 16 52 3" xfId="11704" xr:uid="{00000000-0005-0000-0000-0000B72D0000}"/>
    <cellStyle name="Normal 16 52 3 2" xfId="11705" xr:uid="{00000000-0005-0000-0000-0000B82D0000}"/>
    <cellStyle name="Normal 16 52 3 3" xfId="11706" xr:uid="{00000000-0005-0000-0000-0000B92D0000}"/>
    <cellStyle name="Normal 16 52 4" xfId="11707" xr:uid="{00000000-0005-0000-0000-0000BA2D0000}"/>
    <cellStyle name="Normal 16 52 5" xfId="11708" xr:uid="{00000000-0005-0000-0000-0000BB2D0000}"/>
    <cellStyle name="Normal 16 53" xfId="11709" xr:uid="{00000000-0005-0000-0000-0000BC2D0000}"/>
    <cellStyle name="Normal 16 53 2" xfId="11710" xr:uid="{00000000-0005-0000-0000-0000BD2D0000}"/>
    <cellStyle name="Normal 16 53 2 2" xfId="11711" xr:uid="{00000000-0005-0000-0000-0000BE2D0000}"/>
    <cellStyle name="Normal 16 53 2 3" xfId="11712" xr:uid="{00000000-0005-0000-0000-0000BF2D0000}"/>
    <cellStyle name="Normal 16 53 3" xfId="11713" xr:uid="{00000000-0005-0000-0000-0000C02D0000}"/>
    <cellStyle name="Normal 16 53 3 2" xfId="11714" xr:uid="{00000000-0005-0000-0000-0000C12D0000}"/>
    <cellStyle name="Normal 16 53 3 3" xfId="11715" xr:uid="{00000000-0005-0000-0000-0000C22D0000}"/>
    <cellStyle name="Normal 16 53 4" xfId="11716" xr:uid="{00000000-0005-0000-0000-0000C32D0000}"/>
    <cellStyle name="Normal 16 53 5" xfId="11717" xr:uid="{00000000-0005-0000-0000-0000C42D0000}"/>
    <cellStyle name="Normal 16 54" xfId="11718" xr:uid="{00000000-0005-0000-0000-0000C52D0000}"/>
    <cellStyle name="Normal 16 54 2" xfId="11719" xr:uid="{00000000-0005-0000-0000-0000C62D0000}"/>
    <cellStyle name="Normal 16 54 2 2" xfId="11720" xr:uid="{00000000-0005-0000-0000-0000C72D0000}"/>
    <cellStyle name="Normal 16 54 2 3" xfId="11721" xr:uid="{00000000-0005-0000-0000-0000C82D0000}"/>
    <cellStyle name="Normal 16 54 3" xfId="11722" xr:uid="{00000000-0005-0000-0000-0000C92D0000}"/>
    <cellStyle name="Normal 16 54 3 2" xfId="11723" xr:uid="{00000000-0005-0000-0000-0000CA2D0000}"/>
    <cellStyle name="Normal 16 54 3 3" xfId="11724" xr:uid="{00000000-0005-0000-0000-0000CB2D0000}"/>
    <cellStyle name="Normal 16 54 4" xfId="11725" xr:uid="{00000000-0005-0000-0000-0000CC2D0000}"/>
    <cellStyle name="Normal 16 54 5" xfId="11726" xr:uid="{00000000-0005-0000-0000-0000CD2D0000}"/>
    <cellStyle name="Normal 16 55" xfId="11727" xr:uid="{00000000-0005-0000-0000-0000CE2D0000}"/>
    <cellStyle name="Normal 16 55 2" xfId="11728" xr:uid="{00000000-0005-0000-0000-0000CF2D0000}"/>
    <cellStyle name="Normal 16 55 2 2" xfId="11729" xr:uid="{00000000-0005-0000-0000-0000D02D0000}"/>
    <cellStyle name="Normal 16 55 2 3" xfId="11730" xr:uid="{00000000-0005-0000-0000-0000D12D0000}"/>
    <cellStyle name="Normal 16 55 3" xfId="11731" xr:uid="{00000000-0005-0000-0000-0000D22D0000}"/>
    <cellStyle name="Normal 16 55 3 2" xfId="11732" xr:uid="{00000000-0005-0000-0000-0000D32D0000}"/>
    <cellStyle name="Normal 16 55 3 3" xfId="11733" xr:uid="{00000000-0005-0000-0000-0000D42D0000}"/>
    <cellStyle name="Normal 16 55 4" xfId="11734" xr:uid="{00000000-0005-0000-0000-0000D52D0000}"/>
    <cellStyle name="Normal 16 55 5" xfId="11735" xr:uid="{00000000-0005-0000-0000-0000D62D0000}"/>
    <cellStyle name="Normal 16 56" xfId="11736" xr:uid="{00000000-0005-0000-0000-0000D72D0000}"/>
    <cellStyle name="Normal 16 56 2" xfId="11737" xr:uid="{00000000-0005-0000-0000-0000D82D0000}"/>
    <cellStyle name="Normal 16 56 2 2" xfId="11738" xr:uid="{00000000-0005-0000-0000-0000D92D0000}"/>
    <cellStyle name="Normal 16 56 2 3" xfId="11739" xr:uid="{00000000-0005-0000-0000-0000DA2D0000}"/>
    <cellStyle name="Normal 16 56 3" xfId="11740" xr:uid="{00000000-0005-0000-0000-0000DB2D0000}"/>
    <cellStyle name="Normal 16 56 3 2" xfId="11741" xr:uid="{00000000-0005-0000-0000-0000DC2D0000}"/>
    <cellStyle name="Normal 16 56 3 3" xfId="11742" xr:uid="{00000000-0005-0000-0000-0000DD2D0000}"/>
    <cellStyle name="Normal 16 56 4" xfId="11743" xr:uid="{00000000-0005-0000-0000-0000DE2D0000}"/>
    <cellStyle name="Normal 16 56 5" xfId="11744" xr:uid="{00000000-0005-0000-0000-0000DF2D0000}"/>
    <cellStyle name="Normal 16 57" xfId="11745" xr:uid="{00000000-0005-0000-0000-0000E02D0000}"/>
    <cellStyle name="Normal 16 57 2" xfId="11746" xr:uid="{00000000-0005-0000-0000-0000E12D0000}"/>
    <cellStyle name="Normal 16 57 2 2" xfId="11747" xr:uid="{00000000-0005-0000-0000-0000E22D0000}"/>
    <cellStyle name="Normal 16 57 2 3" xfId="11748" xr:uid="{00000000-0005-0000-0000-0000E32D0000}"/>
    <cellStyle name="Normal 16 57 3" xfId="11749" xr:uid="{00000000-0005-0000-0000-0000E42D0000}"/>
    <cellStyle name="Normal 16 57 3 2" xfId="11750" xr:uid="{00000000-0005-0000-0000-0000E52D0000}"/>
    <cellStyle name="Normal 16 57 3 3" xfId="11751" xr:uid="{00000000-0005-0000-0000-0000E62D0000}"/>
    <cellStyle name="Normal 16 57 4" xfId="11752" xr:uid="{00000000-0005-0000-0000-0000E72D0000}"/>
    <cellStyle name="Normal 16 57 5" xfId="11753" xr:uid="{00000000-0005-0000-0000-0000E82D0000}"/>
    <cellStyle name="Normal 16 58" xfId="11754" xr:uid="{00000000-0005-0000-0000-0000E92D0000}"/>
    <cellStyle name="Normal 16 58 2" xfId="11755" xr:uid="{00000000-0005-0000-0000-0000EA2D0000}"/>
    <cellStyle name="Normal 16 58 2 2" xfId="11756" xr:uid="{00000000-0005-0000-0000-0000EB2D0000}"/>
    <cellStyle name="Normal 16 58 2 3" xfId="11757" xr:uid="{00000000-0005-0000-0000-0000EC2D0000}"/>
    <cellStyle name="Normal 16 58 3" xfId="11758" xr:uid="{00000000-0005-0000-0000-0000ED2D0000}"/>
    <cellStyle name="Normal 16 58 3 2" xfId="11759" xr:uid="{00000000-0005-0000-0000-0000EE2D0000}"/>
    <cellStyle name="Normal 16 58 3 3" xfId="11760" xr:uid="{00000000-0005-0000-0000-0000EF2D0000}"/>
    <cellStyle name="Normal 16 58 4" xfId="11761" xr:uid="{00000000-0005-0000-0000-0000F02D0000}"/>
    <cellStyle name="Normal 16 58 5" xfId="11762" xr:uid="{00000000-0005-0000-0000-0000F12D0000}"/>
    <cellStyle name="Normal 16 59" xfId="11763" xr:uid="{00000000-0005-0000-0000-0000F22D0000}"/>
    <cellStyle name="Normal 16 59 2" xfId="11764" xr:uid="{00000000-0005-0000-0000-0000F32D0000}"/>
    <cellStyle name="Normal 16 59 2 2" xfId="11765" xr:uid="{00000000-0005-0000-0000-0000F42D0000}"/>
    <cellStyle name="Normal 16 59 2 3" xfId="11766" xr:uid="{00000000-0005-0000-0000-0000F52D0000}"/>
    <cellStyle name="Normal 16 59 3" xfId="11767" xr:uid="{00000000-0005-0000-0000-0000F62D0000}"/>
    <cellStyle name="Normal 16 59 3 2" xfId="11768" xr:uid="{00000000-0005-0000-0000-0000F72D0000}"/>
    <cellStyle name="Normal 16 59 3 3" xfId="11769" xr:uid="{00000000-0005-0000-0000-0000F82D0000}"/>
    <cellStyle name="Normal 16 59 4" xfId="11770" xr:uid="{00000000-0005-0000-0000-0000F92D0000}"/>
    <cellStyle name="Normal 16 59 5" xfId="11771" xr:uid="{00000000-0005-0000-0000-0000FA2D0000}"/>
    <cellStyle name="Normal 16 6" xfId="11772" xr:uid="{00000000-0005-0000-0000-0000FB2D0000}"/>
    <cellStyle name="Normal 16 6 2" xfId="11773" xr:uid="{00000000-0005-0000-0000-0000FC2D0000}"/>
    <cellStyle name="Normal 16 6 2 2" xfId="11774" xr:uid="{00000000-0005-0000-0000-0000FD2D0000}"/>
    <cellStyle name="Normal 16 6 2 3" xfId="11775" xr:uid="{00000000-0005-0000-0000-0000FE2D0000}"/>
    <cellStyle name="Normal 16 6 3" xfId="11776" xr:uid="{00000000-0005-0000-0000-0000FF2D0000}"/>
    <cellStyle name="Normal 16 6 3 2" xfId="11777" xr:uid="{00000000-0005-0000-0000-0000002E0000}"/>
    <cellStyle name="Normal 16 6 3 3" xfId="11778" xr:uid="{00000000-0005-0000-0000-0000012E0000}"/>
    <cellStyle name="Normal 16 6 4" xfId="11779" xr:uid="{00000000-0005-0000-0000-0000022E0000}"/>
    <cellStyle name="Normal 16 6 5" xfId="11780" xr:uid="{00000000-0005-0000-0000-0000032E0000}"/>
    <cellStyle name="Normal 16 60" xfId="11781" xr:uid="{00000000-0005-0000-0000-0000042E0000}"/>
    <cellStyle name="Normal 16 60 2" xfId="11782" xr:uid="{00000000-0005-0000-0000-0000052E0000}"/>
    <cellStyle name="Normal 16 60 2 2" xfId="11783" xr:uid="{00000000-0005-0000-0000-0000062E0000}"/>
    <cellStyle name="Normal 16 60 2 3" xfId="11784" xr:uid="{00000000-0005-0000-0000-0000072E0000}"/>
    <cellStyle name="Normal 16 60 3" xfId="11785" xr:uid="{00000000-0005-0000-0000-0000082E0000}"/>
    <cellStyle name="Normal 16 60 3 2" xfId="11786" xr:uid="{00000000-0005-0000-0000-0000092E0000}"/>
    <cellStyle name="Normal 16 60 3 3" xfId="11787" xr:uid="{00000000-0005-0000-0000-00000A2E0000}"/>
    <cellStyle name="Normal 16 60 4" xfId="11788" xr:uid="{00000000-0005-0000-0000-00000B2E0000}"/>
    <cellStyle name="Normal 16 60 5" xfId="11789" xr:uid="{00000000-0005-0000-0000-00000C2E0000}"/>
    <cellStyle name="Normal 16 61" xfId="11790" xr:uid="{00000000-0005-0000-0000-00000D2E0000}"/>
    <cellStyle name="Normal 16 61 2" xfId="11791" xr:uid="{00000000-0005-0000-0000-00000E2E0000}"/>
    <cellStyle name="Normal 16 61 2 2" xfId="11792" xr:uid="{00000000-0005-0000-0000-00000F2E0000}"/>
    <cellStyle name="Normal 16 61 2 3" xfId="11793" xr:uid="{00000000-0005-0000-0000-0000102E0000}"/>
    <cellStyle name="Normal 16 61 3" xfId="11794" xr:uid="{00000000-0005-0000-0000-0000112E0000}"/>
    <cellStyle name="Normal 16 61 3 2" xfId="11795" xr:uid="{00000000-0005-0000-0000-0000122E0000}"/>
    <cellStyle name="Normal 16 61 3 3" xfId="11796" xr:uid="{00000000-0005-0000-0000-0000132E0000}"/>
    <cellStyle name="Normal 16 61 4" xfId="11797" xr:uid="{00000000-0005-0000-0000-0000142E0000}"/>
    <cellStyle name="Normal 16 61 5" xfId="11798" xr:uid="{00000000-0005-0000-0000-0000152E0000}"/>
    <cellStyle name="Normal 16 62" xfId="11799" xr:uid="{00000000-0005-0000-0000-0000162E0000}"/>
    <cellStyle name="Normal 16 62 2" xfId="11800" xr:uid="{00000000-0005-0000-0000-0000172E0000}"/>
    <cellStyle name="Normal 16 62 2 2" xfId="11801" xr:uid="{00000000-0005-0000-0000-0000182E0000}"/>
    <cellStyle name="Normal 16 62 2 3" xfId="11802" xr:uid="{00000000-0005-0000-0000-0000192E0000}"/>
    <cellStyle name="Normal 16 62 3" xfId="11803" xr:uid="{00000000-0005-0000-0000-00001A2E0000}"/>
    <cellStyle name="Normal 16 62 3 2" xfId="11804" xr:uid="{00000000-0005-0000-0000-00001B2E0000}"/>
    <cellStyle name="Normal 16 62 3 3" xfId="11805" xr:uid="{00000000-0005-0000-0000-00001C2E0000}"/>
    <cellStyle name="Normal 16 62 4" xfId="11806" xr:uid="{00000000-0005-0000-0000-00001D2E0000}"/>
    <cellStyle name="Normal 16 62 5" xfId="11807" xr:uid="{00000000-0005-0000-0000-00001E2E0000}"/>
    <cellStyle name="Normal 16 63" xfId="11808" xr:uid="{00000000-0005-0000-0000-00001F2E0000}"/>
    <cellStyle name="Normal 16 63 2" xfId="11809" xr:uid="{00000000-0005-0000-0000-0000202E0000}"/>
    <cellStyle name="Normal 16 63 2 2" xfId="11810" xr:uid="{00000000-0005-0000-0000-0000212E0000}"/>
    <cellStyle name="Normal 16 63 2 3" xfId="11811" xr:uid="{00000000-0005-0000-0000-0000222E0000}"/>
    <cellStyle name="Normal 16 63 3" xfId="11812" xr:uid="{00000000-0005-0000-0000-0000232E0000}"/>
    <cellStyle name="Normal 16 63 3 2" xfId="11813" xr:uid="{00000000-0005-0000-0000-0000242E0000}"/>
    <cellStyle name="Normal 16 63 3 3" xfId="11814" xr:uid="{00000000-0005-0000-0000-0000252E0000}"/>
    <cellStyle name="Normal 16 63 4" xfId="11815" xr:uid="{00000000-0005-0000-0000-0000262E0000}"/>
    <cellStyle name="Normal 16 63 5" xfId="11816" xr:uid="{00000000-0005-0000-0000-0000272E0000}"/>
    <cellStyle name="Normal 16 64" xfId="11817" xr:uid="{00000000-0005-0000-0000-0000282E0000}"/>
    <cellStyle name="Normal 16 64 2" xfId="11818" xr:uid="{00000000-0005-0000-0000-0000292E0000}"/>
    <cellStyle name="Normal 16 64 2 2" xfId="11819" xr:uid="{00000000-0005-0000-0000-00002A2E0000}"/>
    <cellStyle name="Normal 16 64 2 3" xfId="11820" xr:uid="{00000000-0005-0000-0000-00002B2E0000}"/>
    <cellStyle name="Normal 16 64 3" xfId="11821" xr:uid="{00000000-0005-0000-0000-00002C2E0000}"/>
    <cellStyle name="Normal 16 64 3 2" xfId="11822" xr:uid="{00000000-0005-0000-0000-00002D2E0000}"/>
    <cellStyle name="Normal 16 64 3 3" xfId="11823" xr:uid="{00000000-0005-0000-0000-00002E2E0000}"/>
    <cellStyle name="Normal 16 64 4" xfId="11824" xr:uid="{00000000-0005-0000-0000-00002F2E0000}"/>
    <cellStyle name="Normal 16 64 5" xfId="11825" xr:uid="{00000000-0005-0000-0000-0000302E0000}"/>
    <cellStyle name="Normal 16 65" xfId="11826" xr:uid="{00000000-0005-0000-0000-0000312E0000}"/>
    <cellStyle name="Normal 16 65 2" xfId="11827" xr:uid="{00000000-0005-0000-0000-0000322E0000}"/>
    <cellStyle name="Normal 16 65 2 2" xfId="11828" xr:uid="{00000000-0005-0000-0000-0000332E0000}"/>
    <cellStyle name="Normal 16 65 2 3" xfId="11829" xr:uid="{00000000-0005-0000-0000-0000342E0000}"/>
    <cellStyle name="Normal 16 65 3" xfId="11830" xr:uid="{00000000-0005-0000-0000-0000352E0000}"/>
    <cellStyle name="Normal 16 65 3 2" xfId="11831" xr:uid="{00000000-0005-0000-0000-0000362E0000}"/>
    <cellStyle name="Normal 16 65 3 3" xfId="11832" xr:uid="{00000000-0005-0000-0000-0000372E0000}"/>
    <cellStyle name="Normal 16 65 4" xfId="11833" xr:uid="{00000000-0005-0000-0000-0000382E0000}"/>
    <cellStyle name="Normal 16 65 5" xfId="11834" xr:uid="{00000000-0005-0000-0000-0000392E0000}"/>
    <cellStyle name="Normal 16 66" xfId="11835" xr:uid="{00000000-0005-0000-0000-00003A2E0000}"/>
    <cellStyle name="Normal 16 66 2" xfId="11836" xr:uid="{00000000-0005-0000-0000-00003B2E0000}"/>
    <cellStyle name="Normal 16 66 2 2" xfId="11837" xr:uid="{00000000-0005-0000-0000-00003C2E0000}"/>
    <cellStyle name="Normal 16 66 2 3" xfId="11838" xr:uid="{00000000-0005-0000-0000-00003D2E0000}"/>
    <cellStyle name="Normal 16 66 3" xfId="11839" xr:uid="{00000000-0005-0000-0000-00003E2E0000}"/>
    <cellStyle name="Normal 16 66 3 2" xfId="11840" xr:uid="{00000000-0005-0000-0000-00003F2E0000}"/>
    <cellStyle name="Normal 16 66 3 3" xfId="11841" xr:uid="{00000000-0005-0000-0000-0000402E0000}"/>
    <cellStyle name="Normal 16 66 4" xfId="11842" xr:uid="{00000000-0005-0000-0000-0000412E0000}"/>
    <cellStyle name="Normal 16 66 5" xfId="11843" xr:uid="{00000000-0005-0000-0000-0000422E0000}"/>
    <cellStyle name="Normal 16 67" xfId="11844" xr:uid="{00000000-0005-0000-0000-0000432E0000}"/>
    <cellStyle name="Normal 16 67 2" xfId="11845" xr:uid="{00000000-0005-0000-0000-0000442E0000}"/>
    <cellStyle name="Normal 16 67 2 2" xfId="11846" xr:uid="{00000000-0005-0000-0000-0000452E0000}"/>
    <cellStyle name="Normal 16 67 2 3" xfId="11847" xr:uid="{00000000-0005-0000-0000-0000462E0000}"/>
    <cellStyle name="Normal 16 67 3" xfId="11848" xr:uid="{00000000-0005-0000-0000-0000472E0000}"/>
    <cellStyle name="Normal 16 67 3 2" xfId="11849" xr:uid="{00000000-0005-0000-0000-0000482E0000}"/>
    <cellStyle name="Normal 16 67 3 3" xfId="11850" xr:uid="{00000000-0005-0000-0000-0000492E0000}"/>
    <cellStyle name="Normal 16 67 4" xfId="11851" xr:uid="{00000000-0005-0000-0000-00004A2E0000}"/>
    <cellStyle name="Normal 16 67 5" xfId="11852" xr:uid="{00000000-0005-0000-0000-00004B2E0000}"/>
    <cellStyle name="Normal 16 68" xfId="11853" xr:uid="{00000000-0005-0000-0000-00004C2E0000}"/>
    <cellStyle name="Normal 16 68 2" xfId="11854" xr:uid="{00000000-0005-0000-0000-00004D2E0000}"/>
    <cellStyle name="Normal 16 68 2 2" xfId="11855" xr:uid="{00000000-0005-0000-0000-00004E2E0000}"/>
    <cellStyle name="Normal 16 68 2 3" xfId="11856" xr:uid="{00000000-0005-0000-0000-00004F2E0000}"/>
    <cellStyle name="Normal 16 68 3" xfId="11857" xr:uid="{00000000-0005-0000-0000-0000502E0000}"/>
    <cellStyle name="Normal 16 68 3 2" xfId="11858" xr:uid="{00000000-0005-0000-0000-0000512E0000}"/>
    <cellStyle name="Normal 16 68 3 3" xfId="11859" xr:uid="{00000000-0005-0000-0000-0000522E0000}"/>
    <cellStyle name="Normal 16 68 4" xfId="11860" xr:uid="{00000000-0005-0000-0000-0000532E0000}"/>
    <cellStyle name="Normal 16 68 5" xfId="11861" xr:uid="{00000000-0005-0000-0000-0000542E0000}"/>
    <cellStyle name="Normal 16 69" xfId="11862" xr:uid="{00000000-0005-0000-0000-0000552E0000}"/>
    <cellStyle name="Normal 16 69 2" xfId="11863" xr:uid="{00000000-0005-0000-0000-0000562E0000}"/>
    <cellStyle name="Normal 16 69 2 2" xfId="11864" xr:uid="{00000000-0005-0000-0000-0000572E0000}"/>
    <cellStyle name="Normal 16 69 2 3" xfId="11865" xr:uid="{00000000-0005-0000-0000-0000582E0000}"/>
    <cellStyle name="Normal 16 69 3" xfId="11866" xr:uid="{00000000-0005-0000-0000-0000592E0000}"/>
    <cellStyle name="Normal 16 69 3 2" xfId="11867" xr:uid="{00000000-0005-0000-0000-00005A2E0000}"/>
    <cellStyle name="Normal 16 69 3 3" xfId="11868" xr:uid="{00000000-0005-0000-0000-00005B2E0000}"/>
    <cellStyle name="Normal 16 69 4" xfId="11869" xr:uid="{00000000-0005-0000-0000-00005C2E0000}"/>
    <cellStyle name="Normal 16 69 5" xfId="11870" xr:uid="{00000000-0005-0000-0000-00005D2E0000}"/>
    <cellStyle name="Normal 16 7" xfId="11871" xr:uid="{00000000-0005-0000-0000-00005E2E0000}"/>
    <cellStyle name="Normal 16 7 2" xfId="11872" xr:uid="{00000000-0005-0000-0000-00005F2E0000}"/>
    <cellStyle name="Normal 16 7 2 2" xfId="11873" xr:uid="{00000000-0005-0000-0000-0000602E0000}"/>
    <cellStyle name="Normal 16 7 2 3" xfId="11874" xr:uid="{00000000-0005-0000-0000-0000612E0000}"/>
    <cellStyle name="Normal 16 7 3" xfId="11875" xr:uid="{00000000-0005-0000-0000-0000622E0000}"/>
    <cellStyle name="Normal 16 7 3 2" xfId="11876" xr:uid="{00000000-0005-0000-0000-0000632E0000}"/>
    <cellStyle name="Normal 16 7 3 3" xfId="11877" xr:uid="{00000000-0005-0000-0000-0000642E0000}"/>
    <cellStyle name="Normal 16 7 4" xfId="11878" xr:uid="{00000000-0005-0000-0000-0000652E0000}"/>
    <cellStyle name="Normal 16 7 5" xfId="11879" xr:uid="{00000000-0005-0000-0000-0000662E0000}"/>
    <cellStyle name="Normal 16 70" xfId="11880" xr:uid="{00000000-0005-0000-0000-0000672E0000}"/>
    <cellStyle name="Normal 16 70 2" xfId="11881" xr:uid="{00000000-0005-0000-0000-0000682E0000}"/>
    <cellStyle name="Normal 16 70 2 2" xfId="11882" xr:uid="{00000000-0005-0000-0000-0000692E0000}"/>
    <cellStyle name="Normal 16 70 2 3" xfId="11883" xr:uid="{00000000-0005-0000-0000-00006A2E0000}"/>
    <cellStyle name="Normal 16 70 3" xfId="11884" xr:uid="{00000000-0005-0000-0000-00006B2E0000}"/>
    <cellStyle name="Normal 16 70 3 2" xfId="11885" xr:uid="{00000000-0005-0000-0000-00006C2E0000}"/>
    <cellStyle name="Normal 16 70 3 3" xfId="11886" xr:uid="{00000000-0005-0000-0000-00006D2E0000}"/>
    <cellStyle name="Normal 16 70 4" xfId="11887" xr:uid="{00000000-0005-0000-0000-00006E2E0000}"/>
    <cellStyle name="Normal 16 70 5" xfId="11888" xr:uid="{00000000-0005-0000-0000-00006F2E0000}"/>
    <cellStyle name="Normal 16 71" xfId="11889" xr:uid="{00000000-0005-0000-0000-0000702E0000}"/>
    <cellStyle name="Normal 16 71 2" xfId="11890" xr:uid="{00000000-0005-0000-0000-0000712E0000}"/>
    <cellStyle name="Normal 16 71 2 2" xfId="11891" xr:uid="{00000000-0005-0000-0000-0000722E0000}"/>
    <cellStyle name="Normal 16 71 2 3" xfId="11892" xr:uid="{00000000-0005-0000-0000-0000732E0000}"/>
    <cellStyle name="Normal 16 71 3" xfId="11893" xr:uid="{00000000-0005-0000-0000-0000742E0000}"/>
    <cellStyle name="Normal 16 71 3 2" xfId="11894" xr:uid="{00000000-0005-0000-0000-0000752E0000}"/>
    <cellStyle name="Normal 16 71 3 3" xfId="11895" xr:uid="{00000000-0005-0000-0000-0000762E0000}"/>
    <cellStyle name="Normal 16 71 4" xfId="11896" xr:uid="{00000000-0005-0000-0000-0000772E0000}"/>
    <cellStyle name="Normal 16 71 5" xfId="11897" xr:uid="{00000000-0005-0000-0000-0000782E0000}"/>
    <cellStyle name="Normal 16 72" xfId="11898" xr:uid="{00000000-0005-0000-0000-0000792E0000}"/>
    <cellStyle name="Normal 16 72 2" xfId="11899" xr:uid="{00000000-0005-0000-0000-00007A2E0000}"/>
    <cellStyle name="Normal 16 72 2 2" xfId="11900" xr:uid="{00000000-0005-0000-0000-00007B2E0000}"/>
    <cellStyle name="Normal 16 72 2 3" xfId="11901" xr:uid="{00000000-0005-0000-0000-00007C2E0000}"/>
    <cellStyle name="Normal 16 72 3" xfId="11902" xr:uid="{00000000-0005-0000-0000-00007D2E0000}"/>
    <cellStyle name="Normal 16 72 3 2" xfId="11903" xr:uid="{00000000-0005-0000-0000-00007E2E0000}"/>
    <cellStyle name="Normal 16 72 3 3" xfId="11904" xr:uid="{00000000-0005-0000-0000-00007F2E0000}"/>
    <cellStyle name="Normal 16 72 4" xfId="11905" xr:uid="{00000000-0005-0000-0000-0000802E0000}"/>
    <cellStyle name="Normal 16 72 5" xfId="11906" xr:uid="{00000000-0005-0000-0000-0000812E0000}"/>
    <cellStyle name="Normal 16 73" xfId="11907" xr:uid="{00000000-0005-0000-0000-0000822E0000}"/>
    <cellStyle name="Normal 16 73 2" xfId="11908" xr:uid="{00000000-0005-0000-0000-0000832E0000}"/>
    <cellStyle name="Normal 16 73 2 2" xfId="11909" xr:uid="{00000000-0005-0000-0000-0000842E0000}"/>
    <cellStyle name="Normal 16 73 2 3" xfId="11910" xr:uid="{00000000-0005-0000-0000-0000852E0000}"/>
    <cellStyle name="Normal 16 73 3" xfId="11911" xr:uid="{00000000-0005-0000-0000-0000862E0000}"/>
    <cellStyle name="Normal 16 73 3 2" xfId="11912" xr:uid="{00000000-0005-0000-0000-0000872E0000}"/>
    <cellStyle name="Normal 16 73 3 3" xfId="11913" xr:uid="{00000000-0005-0000-0000-0000882E0000}"/>
    <cellStyle name="Normal 16 73 4" xfId="11914" xr:uid="{00000000-0005-0000-0000-0000892E0000}"/>
    <cellStyle name="Normal 16 73 5" xfId="11915" xr:uid="{00000000-0005-0000-0000-00008A2E0000}"/>
    <cellStyle name="Normal 16 74" xfId="11916" xr:uid="{00000000-0005-0000-0000-00008B2E0000}"/>
    <cellStyle name="Normal 16 74 2" xfId="11917" xr:uid="{00000000-0005-0000-0000-00008C2E0000}"/>
    <cellStyle name="Normal 16 74 2 2" xfId="11918" xr:uid="{00000000-0005-0000-0000-00008D2E0000}"/>
    <cellStyle name="Normal 16 74 2 3" xfId="11919" xr:uid="{00000000-0005-0000-0000-00008E2E0000}"/>
    <cellStyle name="Normal 16 74 3" xfId="11920" xr:uid="{00000000-0005-0000-0000-00008F2E0000}"/>
    <cellStyle name="Normal 16 74 3 2" xfId="11921" xr:uid="{00000000-0005-0000-0000-0000902E0000}"/>
    <cellStyle name="Normal 16 74 3 3" xfId="11922" xr:uid="{00000000-0005-0000-0000-0000912E0000}"/>
    <cellStyle name="Normal 16 74 4" xfId="11923" xr:uid="{00000000-0005-0000-0000-0000922E0000}"/>
    <cellStyle name="Normal 16 74 5" xfId="11924" xr:uid="{00000000-0005-0000-0000-0000932E0000}"/>
    <cellStyle name="Normal 16 75" xfId="11925" xr:uid="{00000000-0005-0000-0000-0000942E0000}"/>
    <cellStyle name="Normal 16 75 2" xfId="11926" xr:uid="{00000000-0005-0000-0000-0000952E0000}"/>
    <cellStyle name="Normal 16 75 2 2" xfId="11927" xr:uid="{00000000-0005-0000-0000-0000962E0000}"/>
    <cellStyle name="Normal 16 75 2 3" xfId="11928" xr:uid="{00000000-0005-0000-0000-0000972E0000}"/>
    <cellStyle name="Normal 16 75 3" xfId="11929" xr:uid="{00000000-0005-0000-0000-0000982E0000}"/>
    <cellStyle name="Normal 16 75 3 2" xfId="11930" xr:uid="{00000000-0005-0000-0000-0000992E0000}"/>
    <cellStyle name="Normal 16 75 3 3" xfId="11931" xr:uid="{00000000-0005-0000-0000-00009A2E0000}"/>
    <cellStyle name="Normal 16 75 4" xfId="11932" xr:uid="{00000000-0005-0000-0000-00009B2E0000}"/>
    <cellStyle name="Normal 16 75 5" xfId="11933" xr:uid="{00000000-0005-0000-0000-00009C2E0000}"/>
    <cellStyle name="Normal 16 76" xfId="11934" xr:uid="{00000000-0005-0000-0000-00009D2E0000}"/>
    <cellStyle name="Normal 16 76 2" xfId="11935" xr:uid="{00000000-0005-0000-0000-00009E2E0000}"/>
    <cellStyle name="Normal 16 76 2 2" xfId="11936" xr:uid="{00000000-0005-0000-0000-00009F2E0000}"/>
    <cellStyle name="Normal 16 76 2 3" xfId="11937" xr:uid="{00000000-0005-0000-0000-0000A02E0000}"/>
    <cellStyle name="Normal 16 76 3" xfId="11938" xr:uid="{00000000-0005-0000-0000-0000A12E0000}"/>
    <cellStyle name="Normal 16 76 3 2" xfId="11939" xr:uid="{00000000-0005-0000-0000-0000A22E0000}"/>
    <cellStyle name="Normal 16 76 3 3" xfId="11940" xr:uid="{00000000-0005-0000-0000-0000A32E0000}"/>
    <cellStyle name="Normal 16 76 4" xfId="11941" xr:uid="{00000000-0005-0000-0000-0000A42E0000}"/>
    <cellStyle name="Normal 16 76 5" xfId="11942" xr:uid="{00000000-0005-0000-0000-0000A52E0000}"/>
    <cellStyle name="Normal 16 77" xfId="11943" xr:uid="{00000000-0005-0000-0000-0000A62E0000}"/>
    <cellStyle name="Normal 16 77 2" xfId="11944" xr:uid="{00000000-0005-0000-0000-0000A72E0000}"/>
    <cellStyle name="Normal 16 77 2 2" xfId="11945" xr:uid="{00000000-0005-0000-0000-0000A82E0000}"/>
    <cellStyle name="Normal 16 77 2 3" xfId="11946" xr:uid="{00000000-0005-0000-0000-0000A92E0000}"/>
    <cellStyle name="Normal 16 77 3" xfId="11947" xr:uid="{00000000-0005-0000-0000-0000AA2E0000}"/>
    <cellStyle name="Normal 16 77 3 2" xfId="11948" xr:uid="{00000000-0005-0000-0000-0000AB2E0000}"/>
    <cellStyle name="Normal 16 77 3 3" xfId="11949" xr:uid="{00000000-0005-0000-0000-0000AC2E0000}"/>
    <cellStyle name="Normal 16 77 4" xfId="11950" xr:uid="{00000000-0005-0000-0000-0000AD2E0000}"/>
    <cellStyle name="Normal 16 77 5" xfId="11951" xr:uid="{00000000-0005-0000-0000-0000AE2E0000}"/>
    <cellStyle name="Normal 16 78" xfId="11952" xr:uid="{00000000-0005-0000-0000-0000AF2E0000}"/>
    <cellStyle name="Normal 16 78 2" xfId="11953" xr:uid="{00000000-0005-0000-0000-0000B02E0000}"/>
    <cellStyle name="Normal 16 78 2 2" xfId="11954" xr:uid="{00000000-0005-0000-0000-0000B12E0000}"/>
    <cellStyle name="Normal 16 78 2 3" xfId="11955" xr:uid="{00000000-0005-0000-0000-0000B22E0000}"/>
    <cellStyle name="Normal 16 78 3" xfId="11956" xr:uid="{00000000-0005-0000-0000-0000B32E0000}"/>
    <cellStyle name="Normal 16 78 3 2" xfId="11957" xr:uid="{00000000-0005-0000-0000-0000B42E0000}"/>
    <cellStyle name="Normal 16 78 3 3" xfId="11958" xr:uid="{00000000-0005-0000-0000-0000B52E0000}"/>
    <cellStyle name="Normal 16 78 4" xfId="11959" xr:uid="{00000000-0005-0000-0000-0000B62E0000}"/>
    <cellStyle name="Normal 16 78 5" xfId="11960" xr:uid="{00000000-0005-0000-0000-0000B72E0000}"/>
    <cellStyle name="Normal 16 79" xfId="11961" xr:uid="{00000000-0005-0000-0000-0000B82E0000}"/>
    <cellStyle name="Normal 16 79 2" xfId="11962" xr:uid="{00000000-0005-0000-0000-0000B92E0000}"/>
    <cellStyle name="Normal 16 79 2 2" xfId="11963" xr:uid="{00000000-0005-0000-0000-0000BA2E0000}"/>
    <cellStyle name="Normal 16 79 2 3" xfId="11964" xr:uid="{00000000-0005-0000-0000-0000BB2E0000}"/>
    <cellStyle name="Normal 16 79 3" xfId="11965" xr:uid="{00000000-0005-0000-0000-0000BC2E0000}"/>
    <cellStyle name="Normal 16 79 3 2" xfId="11966" xr:uid="{00000000-0005-0000-0000-0000BD2E0000}"/>
    <cellStyle name="Normal 16 79 3 3" xfId="11967" xr:uid="{00000000-0005-0000-0000-0000BE2E0000}"/>
    <cellStyle name="Normal 16 79 4" xfId="11968" xr:uid="{00000000-0005-0000-0000-0000BF2E0000}"/>
    <cellStyle name="Normal 16 79 5" xfId="11969" xr:uid="{00000000-0005-0000-0000-0000C02E0000}"/>
    <cellStyle name="Normal 16 8" xfId="11970" xr:uid="{00000000-0005-0000-0000-0000C12E0000}"/>
    <cellStyle name="Normal 16 8 2" xfId="11971" xr:uid="{00000000-0005-0000-0000-0000C22E0000}"/>
    <cellStyle name="Normal 16 8 2 2" xfId="11972" xr:uid="{00000000-0005-0000-0000-0000C32E0000}"/>
    <cellStyle name="Normal 16 8 2 3" xfId="11973" xr:uid="{00000000-0005-0000-0000-0000C42E0000}"/>
    <cellStyle name="Normal 16 8 3" xfId="11974" xr:uid="{00000000-0005-0000-0000-0000C52E0000}"/>
    <cellStyle name="Normal 16 8 3 2" xfId="11975" xr:uid="{00000000-0005-0000-0000-0000C62E0000}"/>
    <cellStyle name="Normal 16 8 3 3" xfId="11976" xr:uid="{00000000-0005-0000-0000-0000C72E0000}"/>
    <cellStyle name="Normal 16 8 4" xfId="11977" xr:uid="{00000000-0005-0000-0000-0000C82E0000}"/>
    <cellStyle name="Normal 16 8 5" xfId="11978" xr:uid="{00000000-0005-0000-0000-0000C92E0000}"/>
    <cellStyle name="Normal 16 80" xfId="11979" xr:uid="{00000000-0005-0000-0000-0000CA2E0000}"/>
    <cellStyle name="Normal 16 80 2" xfId="11980" xr:uid="{00000000-0005-0000-0000-0000CB2E0000}"/>
    <cellStyle name="Normal 16 80 2 2" xfId="11981" xr:uid="{00000000-0005-0000-0000-0000CC2E0000}"/>
    <cellStyle name="Normal 16 80 2 3" xfId="11982" xr:uid="{00000000-0005-0000-0000-0000CD2E0000}"/>
    <cellStyle name="Normal 16 80 3" xfId="11983" xr:uid="{00000000-0005-0000-0000-0000CE2E0000}"/>
    <cellStyle name="Normal 16 80 3 2" xfId="11984" xr:uid="{00000000-0005-0000-0000-0000CF2E0000}"/>
    <cellStyle name="Normal 16 80 3 3" xfId="11985" xr:uid="{00000000-0005-0000-0000-0000D02E0000}"/>
    <cellStyle name="Normal 16 80 4" xfId="11986" xr:uid="{00000000-0005-0000-0000-0000D12E0000}"/>
    <cellStyle name="Normal 16 80 5" xfId="11987" xr:uid="{00000000-0005-0000-0000-0000D22E0000}"/>
    <cellStyle name="Normal 16 81" xfId="11988" xr:uid="{00000000-0005-0000-0000-0000D32E0000}"/>
    <cellStyle name="Normal 16 81 2" xfId="11989" xr:uid="{00000000-0005-0000-0000-0000D42E0000}"/>
    <cellStyle name="Normal 16 81 2 2" xfId="11990" xr:uid="{00000000-0005-0000-0000-0000D52E0000}"/>
    <cellStyle name="Normal 16 81 2 3" xfId="11991" xr:uid="{00000000-0005-0000-0000-0000D62E0000}"/>
    <cellStyle name="Normal 16 81 3" xfId="11992" xr:uid="{00000000-0005-0000-0000-0000D72E0000}"/>
    <cellStyle name="Normal 16 81 3 2" xfId="11993" xr:uid="{00000000-0005-0000-0000-0000D82E0000}"/>
    <cellStyle name="Normal 16 81 3 3" xfId="11994" xr:uid="{00000000-0005-0000-0000-0000D92E0000}"/>
    <cellStyle name="Normal 16 81 4" xfId="11995" xr:uid="{00000000-0005-0000-0000-0000DA2E0000}"/>
    <cellStyle name="Normal 16 81 5" xfId="11996" xr:uid="{00000000-0005-0000-0000-0000DB2E0000}"/>
    <cellStyle name="Normal 16 82" xfId="11997" xr:uid="{00000000-0005-0000-0000-0000DC2E0000}"/>
    <cellStyle name="Normal 16 82 2" xfId="11998" xr:uid="{00000000-0005-0000-0000-0000DD2E0000}"/>
    <cellStyle name="Normal 16 82 3" xfId="11999" xr:uid="{00000000-0005-0000-0000-0000DE2E0000}"/>
    <cellStyle name="Normal 16 83" xfId="12000" xr:uid="{00000000-0005-0000-0000-0000DF2E0000}"/>
    <cellStyle name="Normal 16 83 2" xfId="12001" xr:uid="{00000000-0005-0000-0000-0000E02E0000}"/>
    <cellStyle name="Normal 16 83 3" xfId="12002" xr:uid="{00000000-0005-0000-0000-0000E12E0000}"/>
    <cellStyle name="Normal 16 84" xfId="12003" xr:uid="{00000000-0005-0000-0000-0000E22E0000}"/>
    <cellStyle name="Normal 16 84 2" xfId="12004" xr:uid="{00000000-0005-0000-0000-0000E32E0000}"/>
    <cellStyle name="Normal 16 84 3" xfId="12005" xr:uid="{00000000-0005-0000-0000-0000E42E0000}"/>
    <cellStyle name="Normal 16 85" xfId="12006" xr:uid="{00000000-0005-0000-0000-0000E52E0000}"/>
    <cellStyle name="Normal 16 9" xfId="12007" xr:uid="{00000000-0005-0000-0000-0000E62E0000}"/>
    <cellStyle name="Normal 16 9 2" xfId="12008" xr:uid="{00000000-0005-0000-0000-0000E72E0000}"/>
    <cellStyle name="Normal 16 9 2 2" xfId="12009" xr:uid="{00000000-0005-0000-0000-0000E82E0000}"/>
    <cellStyle name="Normal 16 9 2 3" xfId="12010" xr:uid="{00000000-0005-0000-0000-0000E92E0000}"/>
    <cellStyle name="Normal 16 9 3" xfId="12011" xr:uid="{00000000-0005-0000-0000-0000EA2E0000}"/>
    <cellStyle name="Normal 16 9 3 2" xfId="12012" xr:uid="{00000000-0005-0000-0000-0000EB2E0000}"/>
    <cellStyle name="Normal 16 9 3 3" xfId="12013" xr:uid="{00000000-0005-0000-0000-0000EC2E0000}"/>
    <cellStyle name="Normal 16 9 4" xfId="12014" xr:uid="{00000000-0005-0000-0000-0000ED2E0000}"/>
    <cellStyle name="Normal 16 9 5" xfId="12015" xr:uid="{00000000-0005-0000-0000-0000EE2E0000}"/>
    <cellStyle name="Normal 17" xfId="12016" xr:uid="{00000000-0005-0000-0000-0000EF2E0000}"/>
    <cellStyle name="Normal 17 10" xfId="12017" xr:uid="{00000000-0005-0000-0000-0000F02E0000}"/>
    <cellStyle name="Normal 17 10 2" xfId="12018" xr:uid="{00000000-0005-0000-0000-0000F12E0000}"/>
    <cellStyle name="Normal 17 10 3" xfId="12019" xr:uid="{00000000-0005-0000-0000-0000F22E0000}"/>
    <cellStyle name="Normal 17 10 4" xfId="12020" xr:uid="{00000000-0005-0000-0000-0000F32E0000}"/>
    <cellStyle name="Normal 17 10 5" xfId="12021" xr:uid="{00000000-0005-0000-0000-0000F42E0000}"/>
    <cellStyle name="Normal 17 11" xfId="12022" xr:uid="{00000000-0005-0000-0000-0000F52E0000}"/>
    <cellStyle name="Normal 17 11 2" xfId="12023" xr:uid="{00000000-0005-0000-0000-0000F62E0000}"/>
    <cellStyle name="Normal 17 11 3" xfId="12024" xr:uid="{00000000-0005-0000-0000-0000F72E0000}"/>
    <cellStyle name="Normal 17 11 4" xfId="12025" xr:uid="{00000000-0005-0000-0000-0000F82E0000}"/>
    <cellStyle name="Normal 17 11 5" xfId="12026" xr:uid="{00000000-0005-0000-0000-0000F92E0000}"/>
    <cellStyle name="Normal 17 12" xfId="12027" xr:uid="{00000000-0005-0000-0000-0000FA2E0000}"/>
    <cellStyle name="Normal 17 12 2" xfId="12028" xr:uid="{00000000-0005-0000-0000-0000FB2E0000}"/>
    <cellStyle name="Normal 17 12 3" xfId="12029" xr:uid="{00000000-0005-0000-0000-0000FC2E0000}"/>
    <cellStyle name="Normal 17 12 4" xfId="12030" xr:uid="{00000000-0005-0000-0000-0000FD2E0000}"/>
    <cellStyle name="Normal 17 12 5" xfId="12031" xr:uid="{00000000-0005-0000-0000-0000FE2E0000}"/>
    <cellStyle name="Normal 17 13" xfId="12032" xr:uid="{00000000-0005-0000-0000-0000FF2E0000}"/>
    <cellStyle name="Normal 17 13 2" xfId="12033" xr:uid="{00000000-0005-0000-0000-0000002F0000}"/>
    <cellStyle name="Normal 17 13 3" xfId="12034" xr:uid="{00000000-0005-0000-0000-0000012F0000}"/>
    <cellStyle name="Normal 17 13 4" xfId="12035" xr:uid="{00000000-0005-0000-0000-0000022F0000}"/>
    <cellStyle name="Normal 17 13 5" xfId="12036" xr:uid="{00000000-0005-0000-0000-0000032F0000}"/>
    <cellStyle name="Normal 17 14" xfId="12037" xr:uid="{00000000-0005-0000-0000-0000042F0000}"/>
    <cellStyle name="Normal 17 14 2" xfId="12038" xr:uid="{00000000-0005-0000-0000-0000052F0000}"/>
    <cellStyle name="Normal 17 14 3" xfId="12039" xr:uid="{00000000-0005-0000-0000-0000062F0000}"/>
    <cellStyle name="Normal 17 14 4" xfId="12040" xr:uid="{00000000-0005-0000-0000-0000072F0000}"/>
    <cellStyle name="Normal 17 14 5" xfId="12041" xr:uid="{00000000-0005-0000-0000-0000082F0000}"/>
    <cellStyle name="Normal 17 15" xfId="12042" xr:uid="{00000000-0005-0000-0000-0000092F0000}"/>
    <cellStyle name="Normal 17 15 2" xfId="12043" xr:uid="{00000000-0005-0000-0000-00000A2F0000}"/>
    <cellStyle name="Normal 17 15 3" xfId="12044" xr:uid="{00000000-0005-0000-0000-00000B2F0000}"/>
    <cellStyle name="Normal 17 15 4" xfId="12045" xr:uid="{00000000-0005-0000-0000-00000C2F0000}"/>
    <cellStyle name="Normal 17 15 5" xfId="12046" xr:uid="{00000000-0005-0000-0000-00000D2F0000}"/>
    <cellStyle name="Normal 17 16" xfId="12047" xr:uid="{00000000-0005-0000-0000-00000E2F0000}"/>
    <cellStyle name="Normal 17 16 2" xfId="12048" xr:uid="{00000000-0005-0000-0000-00000F2F0000}"/>
    <cellStyle name="Normal 17 16 3" xfId="12049" xr:uid="{00000000-0005-0000-0000-0000102F0000}"/>
    <cellStyle name="Normal 17 16 4" xfId="12050" xr:uid="{00000000-0005-0000-0000-0000112F0000}"/>
    <cellStyle name="Normal 17 16 5" xfId="12051" xr:uid="{00000000-0005-0000-0000-0000122F0000}"/>
    <cellStyle name="Normal 17 17" xfId="12052" xr:uid="{00000000-0005-0000-0000-0000132F0000}"/>
    <cellStyle name="Normal 17 17 2" xfId="12053" xr:uid="{00000000-0005-0000-0000-0000142F0000}"/>
    <cellStyle name="Normal 17 17 3" xfId="12054" xr:uid="{00000000-0005-0000-0000-0000152F0000}"/>
    <cellStyle name="Normal 17 17 4" xfId="12055" xr:uid="{00000000-0005-0000-0000-0000162F0000}"/>
    <cellStyle name="Normal 17 17 5" xfId="12056" xr:uid="{00000000-0005-0000-0000-0000172F0000}"/>
    <cellStyle name="Normal 17 18" xfId="12057" xr:uid="{00000000-0005-0000-0000-0000182F0000}"/>
    <cellStyle name="Normal 17 18 2" xfId="12058" xr:uid="{00000000-0005-0000-0000-0000192F0000}"/>
    <cellStyle name="Normal 17 18 3" xfId="12059" xr:uid="{00000000-0005-0000-0000-00001A2F0000}"/>
    <cellStyle name="Normal 17 18 4" xfId="12060" xr:uid="{00000000-0005-0000-0000-00001B2F0000}"/>
    <cellStyle name="Normal 17 18 5" xfId="12061" xr:uid="{00000000-0005-0000-0000-00001C2F0000}"/>
    <cellStyle name="Normal 17 19" xfId="12062" xr:uid="{00000000-0005-0000-0000-00001D2F0000}"/>
    <cellStyle name="Normal 17 19 2" xfId="12063" xr:uid="{00000000-0005-0000-0000-00001E2F0000}"/>
    <cellStyle name="Normal 17 19 3" xfId="12064" xr:uid="{00000000-0005-0000-0000-00001F2F0000}"/>
    <cellStyle name="Normal 17 19 4" xfId="12065" xr:uid="{00000000-0005-0000-0000-0000202F0000}"/>
    <cellStyle name="Normal 17 19 5" xfId="12066" xr:uid="{00000000-0005-0000-0000-0000212F0000}"/>
    <cellStyle name="Normal 17 2" xfId="12067" xr:uid="{00000000-0005-0000-0000-0000222F0000}"/>
    <cellStyle name="Normal 17 2 2" xfId="12068" xr:uid="{00000000-0005-0000-0000-0000232F0000}"/>
    <cellStyle name="Normal 17 2 3" xfId="12069" xr:uid="{00000000-0005-0000-0000-0000242F0000}"/>
    <cellStyle name="Normal 17 2 4" xfId="12070" xr:uid="{00000000-0005-0000-0000-0000252F0000}"/>
    <cellStyle name="Normal 17 2 5" xfId="12071" xr:uid="{00000000-0005-0000-0000-0000262F0000}"/>
    <cellStyle name="Normal 17 20" xfId="12072" xr:uid="{00000000-0005-0000-0000-0000272F0000}"/>
    <cellStyle name="Normal 17 20 2" xfId="12073" xr:uid="{00000000-0005-0000-0000-0000282F0000}"/>
    <cellStyle name="Normal 17 20 3" xfId="12074" xr:uid="{00000000-0005-0000-0000-0000292F0000}"/>
    <cellStyle name="Normal 17 20 4" xfId="12075" xr:uid="{00000000-0005-0000-0000-00002A2F0000}"/>
    <cellStyle name="Normal 17 20 5" xfId="12076" xr:uid="{00000000-0005-0000-0000-00002B2F0000}"/>
    <cellStyle name="Normal 17 21" xfId="12077" xr:uid="{00000000-0005-0000-0000-00002C2F0000}"/>
    <cellStyle name="Normal 17 21 2" xfId="12078" xr:uid="{00000000-0005-0000-0000-00002D2F0000}"/>
    <cellStyle name="Normal 17 21 3" xfId="12079" xr:uid="{00000000-0005-0000-0000-00002E2F0000}"/>
    <cellStyle name="Normal 17 21 4" xfId="12080" xr:uid="{00000000-0005-0000-0000-00002F2F0000}"/>
    <cellStyle name="Normal 17 21 5" xfId="12081" xr:uid="{00000000-0005-0000-0000-0000302F0000}"/>
    <cellStyle name="Normal 17 22" xfId="12082" xr:uid="{00000000-0005-0000-0000-0000312F0000}"/>
    <cellStyle name="Normal 17 22 2" xfId="12083" xr:uid="{00000000-0005-0000-0000-0000322F0000}"/>
    <cellStyle name="Normal 17 22 3" xfId="12084" xr:uid="{00000000-0005-0000-0000-0000332F0000}"/>
    <cellStyle name="Normal 17 22 4" xfId="12085" xr:uid="{00000000-0005-0000-0000-0000342F0000}"/>
    <cellStyle name="Normal 17 22 5" xfId="12086" xr:uid="{00000000-0005-0000-0000-0000352F0000}"/>
    <cellStyle name="Normal 17 23" xfId="12087" xr:uid="{00000000-0005-0000-0000-0000362F0000}"/>
    <cellStyle name="Normal 17 23 2" xfId="12088" xr:uid="{00000000-0005-0000-0000-0000372F0000}"/>
    <cellStyle name="Normal 17 23 3" xfId="12089" xr:uid="{00000000-0005-0000-0000-0000382F0000}"/>
    <cellStyle name="Normal 17 23 4" xfId="12090" xr:uid="{00000000-0005-0000-0000-0000392F0000}"/>
    <cellStyle name="Normal 17 23 5" xfId="12091" xr:uid="{00000000-0005-0000-0000-00003A2F0000}"/>
    <cellStyle name="Normal 17 24" xfId="12092" xr:uid="{00000000-0005-0000-0000-00003B2F0000}"/>
    <cellStyle name="Normal 17 24 2" xfId="12093" xr:uid="{00000000-0005-0000-0000-00003C2F0000}"/>
    <cellStyle name="Normal 17 24 3" xfId="12094" xr:uid="{00000000-0005-0000-0000-00003D2F0000}"/>
    <cellStyle name="Normal 17 24 4" xfId="12095" xr:uid="{00000000-0005-0000-0000-00003E2F0000}"/>
    <cellStyle name="Normal 17 24 5" xfId="12096" xr:uid="{00000000-0005-0000-0000-00003F2F0000}"/>
    <cellStyle name="Normal 17 25" xfId="12097" xr:uid="{00000000-0005-0000-0000-0000402F0000}"/>
    <cellStyle name="Normal 17 26" xfId="12098" xr:uid="{00000000-0005-0000-0000-0000412F0000}"/>
    <cellStyle name="Normal 17 27" xfId="12099" xr:uid="{00000000-0005-0000-0000-0000422F0000}"/>
    <cellStyle name="Normal 17 28" xfId="12100" xr:uid="{00000000-0005-0000-0000-0000432F0000}"/>
    <cellStyle name="Normal 17 29" xfId="12101" xr:uid="{00000000-0005-0000-0000-0000442F0000}"/>
    <cellStyle name="Normal 17 3" xfId="12102" xr:uid="{00000000-0005-0000-0000-0000452F0000}"/>
    <cellStyle name="Normal 17 3 2" xfId="12103" xr:uid="{00000000-0005-0000-0000-0000462F0000}"/>
    <cellStyle name="Normal 17 3 3" xfId="12104" xr:uid="{00000000-0005-0000-0000-0000472F0000}"/>
    <cellStyle name="Normal 17 3 4" xfId="12105" xr:uid="{00000000-0005-0000-0000-0000482F0000}"/>
    <cellStyle name="Normal 17 3 5" xfId="12106" xr:uid="{00000000-0005-0000-0000-0000492F0000}"/>
    <cellStyle name="Normal 17 30" xfId="12107" xr:uid="{00000000-0005-0000-0000-00004A2F0000}"/>
    <cellStyle name="Normal 17 31" xfId="12108" xr:uid="{00000000-0005-0000-0000-00004B2F0000}"/>
    <cellStyle name="Normal 17 32" xfId="12109" xr:uid="{00000000-0005-0000-0000-00004C2F0000}"/>
    <cellStyle name="Normal 17 33" xfId="12110" xr:uid="{00000000-0005-0000-0000-00004D2F0000}"/>
    <cellStyle name="Normal 17 34" xfId="12111" xr:uid="{00000000-0005-0000-0000-00004E2F0000}"/>
    <cellStyle name="Normal 17 35" xfId="12112" xr:uid="{00000000-0005-0000-0000-00004F2F0000}"/>
    <cellStyle name="Normal 17 36" xfId="12113" xr:uid="{00000000-0005-0000-0000-0000502F0000}"/>
    <cellStyle name="Normal 17 37" xfId="12114" xr:uid="{00000000-0005-0000-0000-0000512F0000}"/>
    <cellStyle name="Normal 17 38" xfId="12115" xr:uid="{00000000-0005-0000-0000-0000522F0000}"/>
    <cellStyle name="Normal 17 39" xfId="12116" xr:uid="{00000000-0005-0000-0000-0000532F0000}"/>
    <cellStyle name="Normal 17 4" xfId="12117" xr:uid="{00000000-0005-0000-0000-0000542F0000}"/>
    <cellStyle name="Normal 17 4 2" xfId="12118" xr:uid="{00000000-0005-0000-0000-0000552F0000}"/>
    <cellStyle name="Normal 17 4 3" xfId="12119" xr:uid="{00000000-0005-0000-0000-0000562F0000}"/>
    <cellStyle name="Normal 17 4 4" xfId="12120" xr:uid="{00000000-0005-0000-0000-0000572F0000}"/>
    <cellStyle name="Normal 17 4 5" xfId="12121" xr:uid="{00000000-0005-0000-0000-0000582F0000}"/>
    <cellStyle name="Normal 17 5" xfId="12122" xr:uid="{00000000-0005-0000-0000-0000592F0000}"/>
    <cellStyle name="Normal 17 5 2" xfId="12123" xr:uid="{00000000-0005-0000-0000-00005A2F0000}"/>
    <cellStyle name="Normal 17 5 3" xfId="12124" xr:uid="{00000000-0005-0000-0000-00005B2F0000}"/>
    <cellStyle name="Normal 17 5 4" xfId="12125" xr:uid="{00000000-0005-0000-0000-00005C2F0000}"/>
    <cellStyle name="Normal 17 5 5" xfId="12126" xr:uid="{00000000-0005-0000-0000-00005D2F0000}"/>
    <cellStyle name="Normal 17 6" xfId="12127" xr:uid="{00000000-0005-0000-0000-00005E2F0000}"/>
    <cellStyle name="Normal 17 6 2" xfId="12128" xr:uid="{00000000-0005-0000-0000-00005F2F0000}"/>
    <cellStyle name="Normal 17 6 3" xfId="12129" xr:uid="{00000000-0005-0000-0000-0000602F0000}"/>
    <cellStyle name="Normal 17 6 4" xfId="12130" xr:uid="{00000000-0005-0000-0000-0000612F0000}"/>
    <cellStyle name="Normal 17 6 5" xfId="12131" xr:uid="{00000000-0005-0000-0000-0000622F0000}"/>
    <cellStyle name="Normal 17 7" xfId="12132" xr:uid="{00000000-0005-0000-0000-0000632F0000}"/>
    <cellStyle name="Normal 17 7 2" xfId="12133" xr:uid="{00000000-0005-0000-0000-0000642F0000}"/>
    <cellStyle name="Normal 17 7 3" xfId="12134" xr:uid="{00000000-0005-0000-0000-0000652F0000}"/>
    <cellStyle name="Normal 17 7 4" xfId="12135" xr:uid="{00000000-0005-0000-0000-0000662F0000}"/>
    <cellStyle name="Normal 17 7 5" xfId="12136" xr:uid="{00000000-0005-0000-0000-0000672F0000}"/>
    <cellStyle name="Normal 17 8" xfId="12137" xr:uid="{00000000-0005-0000-0000-0000682F0000}"/>
    <cellStyle name="Normal 17 8 2" xfId="12138" xr:uid="{00000000-0005-0000-0000-0000692F0000}"/>
    <cellStyle name="Normal 17 8 3" xfId="12139" xr:uid="{00000000-0005-0000-0000-00006A2F0000}"/>
    <cellStyle name="Normal 17 8 4" xfId="12140" xr:uid="{00000000-0005-0000-0000-00006B2F0000}"/>
    <cellStyle name="Normal 17 8 5" xfId="12141" xr:uid="{00000000-0005-0000-0000-00006C2F0000}"/>
    <cellStyle name="Normal 17 9" xfId="12142" xr:uid="{00000000-0005-0000-0000-00006D2F0000}"/>
    <cellStyle name="Normal 17 9 2" xfId="12143" xr:uid="{00000000-0005-0000-0000-00006E2F0000}"/>
    <cellStyle name="Normal 17 9 3" xfId="12144" xr:uid="{00000000-0005-0000-0000-00006F2F0000}"/>
    <cellStyle name="Normal 17 9 4" xfId="12145" xr:uid="{00000000-0005-0000-0000-0000702F0000}"/>
    <cellStyle name="Normal 17 9 5" xfId="12146" xr:uid="{00000000-0005-0000-0000-0000712F0000}"/>
    <cellStyle name="Normal 18" xfId="12147" xr:uid="{00000000-0005-0000-0000-0000722F0000}"/>
    <cellStyle name="Normal 18 10" xfId="12148" xr:uid="{00000000-0005-0000-0000-0000732F0000}"/>
    <cellStyle name="Normal 18 10 2" xfId="12149" xr:uid="{00000000-0005-0000-0000-0000742F0000}"/>
    <cellStyle name="Normal 18 10 3" xfId="12150" xr:uid="{00000000-0005-0000-0000-0000752F0000}"/>
    <cellStyle name="Normal 18 10 4" xfId="12151" xr:uid="{00000000-0005-0000-0000-0000762F0000}"/>
    <cellStyle name="Normal 18 10 5" xfId="12152" xr:uid="{00000000-0005-0000-0000-0000772F0000}"/>
    <cellStyle name="Normal 18 11" xfId="12153" xr:uid="{00000000-0005-0000-0000-0000782F0000}"/>
    <cellStyle name="Normal 18 11 2" xfId="12154" xr:uid="{00000000-0005-0000-0000-0000792F0000}"/>
    <cellStyle name="Normal 18 11 3" xfId="12155" xr:uid="{00000000-0005-0000-0000-00007A2F0000}"/>
    <cellStyle name="Normal 18 11 4" xfId="12156" xr:uid="{00000000-0005-0000-0000-00007B2F0000}"/>
    <cellStyle name="Normal 18 11 5" xfId="12157" xr:uid="{00000000-0005-0000-0000-00007C2F0000}"/>
    <cellStyle name="Normal 18 12" xfId="12158" xr:uid="{00000000-0005-0000-0000-00007D2F0000}"/>
    <cellStyle name="Normal 18 12 2" xfId="12159" xr:uid="{00000000-0005-0000-0000-00007E2F0000}"/>
    <cellStyle name="Normal 18 12 3" xfId="12160" xr:uid="{00000000-0005-0000-0000-00007F2F0000}"/>
    <cellStyle name="Normal 18 12 4" xfId="12161" xr:uid="{00000000-0005-0000-0000-0000802F0000}"/>
    <cellStyle name="Normal 18 12 5" xfId="12162" xr:uid="{00000000-0005-0000-0000-0000812F0000}"/>
    <cellStyle name="Normal 18 13" xfId="12163" xr:uid="{00000000-0005-0000-0000-0000822F0000}"/>
    <cellStyle name="Normal 18 13 2" xfId="12164" xr:uid="{00000000-0005-0000-0000-0000832F0000}"/>
    <cellStyle name="Normal 18 13 3" xfId="12165" xr:uid="{00000000-0005-0000-0000-0000842F0000}"/>
    <cellStyle name="Normal 18 13 4" xfId="12166" xr:uid="{00000000-0005-0000-0000-0000852F0000}"/>
    <cellStyle name="Normal 18 13 5" xfId="12167" xr:uid="{00000000-0005-0000-0000-0000862F0000}"/>
    <cellStyle name="Normal 18 14" xfId="12168" xr:uid="{00000000-0005-0000-0000-0000872F0000}"/>
    <cellStyle name="Normal 18 14 2" xfId="12169" xr:uid="{00000000-0005-0000-0000-0000882F0000}"/>
    <cellStyle name="Normal 18 14 3" xfId="12170" xr:uid="{00000000-0005-0000-0000-0000892F0000}"/>
    <cellStyle name="Normal 18 14 4" xfId="12171" xr:uid="{00000000-0005-0000-0000-00008A2F0000}"/>
    <cellStyle name="Normal 18 14 5" xfId="12172" xr:uid="{00000000-0005-0000-0000-00008B2F0000}"/>
    <cellStyle name="Normal 18 15" xfId="12173" xr:uid="{00000000-0005-0000-0000-00008C2F0000}"/>
    <cellStyle name="Normal 18 15 2" xfId="12174" xr:uid="{00000000-0005-0000-0000-00008D2F0000}"/>
    <cellStyle name="Normal 18 15 3" xfId="12175" xr:uid="{00000000-0005-0000-0000-00008E2F0000}"/>
    <cellStyle name="Normal 18 15 4" xfId="12176" xr:uid="{00000000-0005-0000-0000-00008F2F0000}"/>
    <cellStyle name="Normal 18 15 5" xfId="12177" xr:uid="{00000000-0005-0000-0000-0000902F0000}"/>
    <cellStyle name="Normal 18 16" xfId="12178" xr:uid="{00000000-0005-0000-0000-0000912F0000}"/>
    <cellStyle name="Normal 18 16 2" xfId="12179" xr:uid="{00000000-0005-0000-0000-0000922F0000}"/>
    <cellStyle name="Normal 18 16 3" xfId="12180" xr:uid="{00000000-0005-0000-0000-0000932F0000}"/>
    <cellStyle name="Normal 18 16 4" xfId="12181" xr:uid="{00000000-0005-0000-0000-0000942F0000}"/>
    <cellStyle name="Normal 18 16 5" xfId="12182" xr:uid="{00000000-0005-0000-0000-0000952F0000}"/>
    <cellStyle name="Normal 18 17" xfId="12183" xr:uid="{00000000-0005-0000-0000-0000962F0000}"/>
    <cellStyle name="Normal 18 17 2" xfId="12184" xr:uid="{00000000-0005-0000-0000-0000972F0000}"/>
    <cellStyle name="Normal 18 17 3" xfId="12185" xr:uid="{00000000-0005-0000-0000-0000982F0000}"/>
    <cellStyle name="Normal 18 17 4" xfId="12186" xr:uid="{00000000-0005-0000-0000-0000992F0000}"/>
    <cellStyle name="Normal 18 17 5" xfId="12187" xr:uid="{00000000-0005-0000-0000-00009A2F0000}"/>
    <cellStyle name="Normal 18 18" xfId="12188" xr:uid="{00000000-0005-0000-0000-00009B2F0000}"/>
    <cellStyle name="Normal 18 18 2" xfId="12189" xr:uid="{00000000-0005-0000-0000-00009C2F0000}"/>
    <cellStyle name="Normal 18 18 3" xfId="12190" xr:uid="{00000000-0005-0000-0000-00009D2F0000}"/>
    <cellStyle name="Normal 18 18 4" xfId="12191" xr:uid="{00000000-0005-0000-0000-00009E2F0000}"/>
    <cellStyle name="Normal 18 18 5" xfId="12192" xr:uid="{00000000-0005-0000-0000-00009F2F0000}"/>
    <cellStyle name="Normal 18 19" xfId="12193" xr:uid="{00000000-0005-0000-0000-0000A02F0000}"/>
    <cellStyle name="Normal 18 19 2" xfId="12194" xr:uid="{00000000-0005-0000-0000-0000A12F0000}"/>
    <cellStyle name="Normal 18 19 3" xfId="12195" xr:uid="{00000000-0005-0000-0000-0000A22F0000}"/>
    <cellStyle name="Normal 18 19 4" xfId="12196" xr:uid="{00000000-0005-0000-0000-0000A32F0000}"/>
    <cellStyle name="Normal 18 19 5" xfId="12197" xr:uid="{00000000-0005-0000-0000-0000A42F0000}"/>
    <cellStyle name="Normal 18 2" xfId="12198" xr:uid="{00000000-0005-0000-0000-0000A52F0000}"/>
    <cellStyle name="Normal 18 2 2" xfId="12199" xr:uid="{00000000-0005-0000-0000-0000A62F0000}"/>
    <cellStyle name="Normal 18 2 3" xfId="12200" xr:uid="{00000000-0005-0000-0000-0000A72F0000}"/>
    <cellStyle name="Normal 18 2 4" xfId="12201" xr:uid="{00000000-0005-0000-0000-0000A82F0000}"/>
    <cellStyle name="Normal 18 2 5" xfId="12202" xr:uid="{00000000-0005-0000-0000-0000A92F0000}"/>
    <cellStyle name="Normal 18 20" xfId="12203" xr:uid="{00000000-0005-0000-0000-0000AA2F0000}"/>
    <cellStyle name="Normal 18 20 2" xfId="12204" xr:uid="{00000000-0005-0000-0000-0000AB2F0000}"/>
    <cellStyle name="Normal 18 20 3" xfId="12205" xr:uid="{00000000-0005-0000-0000-0000AC2F0000}"/>
    <cellStyle name="Normal 18 20 4" xfId="12206" xr:uid="{00000000-0005-0000-0000-0000AD2F0000}"/>
    <cellStyle name="Normal 18 20 5" xfId="12207" xr:uid="{00000000-0005-0000-0000-0000AE2F0000}"/>
    <cellStyle name="Normal 18 21" xfId="12208" xr:uid="{00000000-0005-0000-0000-0000AF2F0000}"/>
    <cellStyle name="Normal 18 21 2" xfId="12209" xr:uid="{00000000-0005-0000-0000-0000B02F0000}"/>
    <cellStyle name="Normal 18 21 3" xfId="12210" xr:uid="{00000000-0005-0000-0000-0000B12F0000}"/>
    <cellStyle name="Normal 18 21 4" xfId="12211" xr:uid="{00000000-0005-0000-0000-0000B22F0000}"/>
    <cellStyle name="Normal 18 21 5" xfId="12212" xr:uid="{00000000-0005-0000-0000-0000B32F0000}"/>
    <cellStyle name="Normal 18 22" xfId="12213" xr:uid="{00000000-0005-0000-0000-0000B42F0000}"/>
    <cellStyle name="Normal 18 22 2" xfId="12214" xr:uid="{00000000-0005-0000-0000-0000B52F0000}"/>
    <cellStyle name="Normal 18 22 3" xfId="12215" xr:uid="{00000000-0005-0000-0000-0000B62F0000}"/>
    <cellStyle name="Normal 18 22 4" xfId="12216" xr:uid="{00000000-0005-0000-0000-0000B72F0000}"/>
    <cellStyle name="Normal 18 22 5" xfId="12217" xr:uid="{00000000-0005-0000-0000-0000B82F0000}"/>
    <cellStyle name="Normal 18 23" xfId="12218" xr:uid="{00000000-0005-0000-0000-0000B92F0000}"/>
    <cellStyle name="Normal 18 23 2" xfId="12219" xr:uid="{00000000-0005-0000-0000-0000BA2F0000}"/>
    <cellStyle name="Normal 18 23 3" xfId="12220" xr:uid="{00000000-0005-0000-0000-0000BB2F0000}"/>
    <cellStyle name="Normal 18 23 4" xfId="12221" xr:uid="{00000000-0005-0000-0000-0000BC2F0000}"/>
    <cellStyle name="Normal 18 23 5" xfId="12222" xr:uid="{00000000-0005-0000-0000-0000BD2F0000}"/>
    <cellStyle name="Normal 18 24" xfId="12223" xr:uid="{00000000-0005-0000-0000-0000BE2F0000}"/>
    <cellStyle name="Normal 18 24 2" xfId="12224" xr:uid="{00000000-0005-0000-0000-0000BF2F0000}"/>
    <cellStyle name="Normal 18 24 3" xfId="12225" xr:uid="{00000000-0005-0000-0000-0000C02F0000}"/>
    <cellStyle name="Normal 18 24 4" xfId="12226" xr:uid="{00000000-0005-0000-0000-0000C12F0000}"/>
    <cellStyle name="Normal 18 24 5" xfId="12227" xr:uid="{00000000-0005-0000-0000-0000C22F0000}"/>
    <cellStyle name="Normal 18 25" xfId="12228" xr:uid="{00000000-0005-0000-0000-0000C32F0000}"/>
    <cellStyle name="Normal 18 26" xfId="12229" xr:uid="{00000000-0005-0000-0000-0000C42F0000}"/>
    <cellStyle name="Normal 18 27" xfId="12230" xr:uid="{00000000-0005-0000-0000-0000C52F0000}"/>
    <cellStyle name="Normal 18 27 2" xfId="12231" xr:uid="{00000000-0005-0000-0000-0000C62F0000}"/>
    <cellStyle name="Normal 18 27 3" xfId="12232" xr:uid="{00000000-0005-0000-0000-0000C72F0000}"/>
    <cellStyle name="Normal 18 28" xfId="12233" xr:uid="{00000000-0005-0000-0000-0000C82F0000}"/>
    <cellStyle name="Normal 18 3" xfId="12234" xr:uid="{00000000-0005-0000-0000-0000C92F0000}"/>
    <cellStyle name="Normal 18 3 2" xfId="12235" xr:uid="{00000000-0005-0000-0000-0000CA2F0000}"/>
    <cellStyle name="Normal 18 3 3" xfId="12236" xr:uid="{00000000-0005-0000-0000-0000CB2F0000}"/>
    <cellStyle name="Normal 18 3 4" xfId="12237" xr:uid="{00000000-0005-0000-0000-0000CC2F0000}"/>
    <cellStyle name="Normal 18 3 5" xfId="12238" xr:uid="{00000000-0005-0000-0000-0000CD2F0000}"/>
    <cellStyle name="Normal 18 4" xfId="12239" xr:uid="{00000000-0005-0000-0000-0000CE2F0000}"/>
    <cellStyle name="Normal 18 4 2" xfId="12240" xr:uid="{00000000-0005-0000-0000-0000CF2F0000}"/>
    <cellStyle name="Normal 18 4 3" xfId="12241" xr:uid="{00000000-0005-0000-0000-0000D02F0000}"/>
    <cellStyle name="Normal 18 4 4" xfId="12242" xr:uid="{00000000-0005-0000-0000-0000D12F0000}"/>
    <cellStyle name="Normal 18 4 5" xfId="12243" xr:uid="{00000000-0005-0000-0000-0000D22F0000}"/>
    <cellStyle name="Normal 18 5" xfId="12244" xr:uid="{00000000-0005-0000-0000-0000D32F0000}"/>
    <cellStyle name="Normal 18 5 2" xfId="12245" xr:uid="{00000000-0005-0000-0000-0000D42F0000}"/>
    <cellStyle name="Normal 18 5 3" xfId="12246" xr:uid="{00000000-0005-0000-0000-0000D52F0000}"/>
    <cellStyle name="Normal 18 5 4" xfId="12247" xr:uid="{00000000-0005-0000-0000-0000D62F0000}"/>
    <cellStyle name="Normal 18 5 5" xfId="12248" xr:uid="{00000000-0005-0000-0000-0000D72F0000}"/>
    <cellStyle name="Normal 18 6" xfId="12249" xr:uid="{00000000-0005-0000-0000-0000D82F0000}"/>
    <cellStyle name="Normal 18 6 2" xfId="12250" xr:uid="{00000000-0005-0000-0000-0000D92F0000}"/>
    <cellStyle name="Normal 18 6 3" xfId="12251" xr:uid="{00000000-0005-0000-0000-0000DA2F0000}"/>
    <cellStyle name="Normal 18 6 4" xfId="12252" xr:uid="{00000000-0005-0000-0000-0000DB2F0000}"/>
    <cellStyle name="Normal 18 6 5" xfId="12253" xr:uid="{00000000-0005-0000-0000-0000DC2F0000}"/>
    <cellStyle name="Normal 18 7" xfId="12254" xr:uid="{00000000-0005-0000-0000-0000DD2F0000}"/>
    <cellStyle name="Normal 18 7 2" xfId="12255" xr:uid="{00000000-0005-0000-0000-0000DE2F0000}"/>
    <cellStyle name="Normal 18 7 3" xfId="12256" xr:uid="{00000000-0005-0000-0000-0000DF2F0000}"/>
    <cellStyle name="Normal 18 7 4" xfId="12257" xr:uid="{00000000-0005-0000-0000-0000E02F0000}"/>
    <cellStyle name="Normal 18 7 5" xfId="12258" xr:uid="{00000000-0005-0000-0000-0000E12F0000}"/>
    <cellStyle name="Normal 18 8" xfId="12259" xr:uid="{00000000-0005-0000-0000-0000E22F0000}"/>
    <cellStyle name="Normal 18 8 2" xfId="12260" xr:uid="{00000000-0005-0000-0000-0000E32F0000}"/>
    <cellStyle name="Normal 18 8 3" xfId="12261" xr:uid="{00000000-0005-0000-0000-0000E42F0000}"/>
    <cellStyle name="Normal 18 8 4" xfId="12262" xr:uid="{00000000-0005-0000-0000-0000E52F0000}"/>
    <cellStyle name="Normal 18 8 5" xfId="12263" xr:uid="{00000000-0005-0000-0000-0000E62F0000}"/>
    <cellStyle name="Normal 18 9" xfId="12264" xr:uid="{00000000-0005-0000-0000-0000E72F0000}"/>
    <cellStyle name="Normal 18 9 2" xfId="12265" xr:uid="{00000000-0005-0000-0000-0000E82F0000}"/>
    <cellStyle name="Normal 18 9 3" xfId="12266" xr:uid="{00000000-0005-0000-0000-0000E92F0000}"/>
    <cellStyle name="Normal 18 9 4" xfId="12267" xr:uid="{00000000-0005-0000-0000-0000EA2F0000}"/>
    <cellStyle name="Normal 18 9 5" xfId="12268" xr:uid="{00000000-0005-0000-0000-0000EB2F0000}"/>
    <cellStyle name="Normal 19" xfId="12269" xr:uid="{00000000-0005-0000-0000-0000EC2F0000}"/>
    <cellStyle name="Normal 19 10" xfId="12270" xr:uid="{00000000-0005-0000-0000-0000ED2F0000}"/>
    <cellStyle name="Normal 19 10 2" xfId="12271" xr:uid="{00000000-0005-0000-0000-0000EE2F0000}"/>
    <cellStyle name="Normal 19 10 3" xfId="12272" xr:uid="{00000000-0005-0000-0000-0000EF2F0000}"/>
    <cellStyle name="Normal 19 10 4" xfId="12273" xr:uid="{00000000-0005-0000-0000-0000F02F0000}"/>
    <cellStyle name="Normal 19 10 5" xfId="12274" xr:uid="{00000000-0005-0000-0000-0000F12F0000}"/>
    <cellStyle name="Normal 19 11" xfId="12275" xr:uid="{00000000-0005-0000-0000-0000F22F0000}"/>
    <cellStyle name="Normal 19 11 2" xfId="12276" xr:uid="{00000000-0005-0000-0000-0000F32F0000}"/>
    <cellStyle name="Normal 19 11 3" xfId="12277" xr:uid="{00000000-0005-0000-0000-0000F42F0000}"/>
    <cellStyle name="Normal 19 11 4" xfId="12278" xr:uid="{00000000-0005-0000-0000-0000F52F0000}"/>
    <cellStyle name="Normal 19 11 5" xfId="12279" xr:uid="{00000000-0005-0000-0000-0000F62F0000}"/>
    <cellStyle name="Normal 19 12" xfId="12280" xr:uid="{00000000-0005-0000-0000-0000F72F0000}"/>
    <cellStyle name="Normal 19 12 2" xfId="12281" xr:uid="{00000000-0005-0000-0000-0000F82F0000}"/>
    <cellStyle name="Normal 19 12 3" xfId="12282" xr:uid="{00000000-0005-0000-0000-0000F92F0000}"/>
    <cellStyle name="Normal 19 12 4" xfId="12283" xr:uid="{00000000-0005-0000-0000-0000FA2F0000}"/>
    <cellStyle name="Normal 19 12 5" xfId="12284" xr:uid="{00000000-0005-0000-0000-0000FB2F0000}"/>
    <cellStyle name="Normal 19 13" xfId="12285" xr:uid="{00000000-0005-0000-0000-0000FC2F0000}"/>
    <cellStyle name="Normal 19 13 2" xfId="12286" xr:uid="{00000000-0005-0000-0000-0000FD2F0000}"/>
    <cellStyle name="Normal 19 13 3" xfId="12287" xr:uid="{00000000-0005-0000-0000-0000FE2F0000}"/>
    <cellStyle name="Normal 19 13 4" xfId="12288" xr:uid="{00000000-0005-0000-0000-0000FF2F0000}"/>
    <cellStyle name="Normal 19 13 5" xfId="12289" xr:uid="{00000000-0005-0000-0000-000000300000}"/>
    <cellStyle name="Normal 19 14" xfId="12290" xr:uid="{00000000-0005-0000-0000-000001300000}"/>
    <cellStyle name="Normal 19 14 2" xfId="12291" xr:uid="{00000000-0005-0000-0000-000002300000}"/>
    <cellStyle name="Normal 19 14 3" xfId="12292" xr:uid="{00000000-0005-0000-0000-000003300000}"/>
    <cellStyle name="Normal 19 14 4" xfId="12293" xr:uid="{00000000-0005-0000-0000-000004300000}"/>
    <cellStyle name="Normal 19 14 5" xfId="12294" xr:uid="{00000000-0005-0000-0000-000005300000}"/>
    <cellStyle name="Normal 19 15" xfId="12295" xr:uid="{00000000-0005-0000-0000-000006300000}"/>
    <cellStyle name="Normal 19 15 2" xfId="12296" xr:uid="{00000000-0005-0000-0000-000007300000}"/>
    <cellStyle name="Normal 19 15 3" xfId="12297" xr:uid="{00000000-0005-0000-0000-000008300000}"/>
    <cellStyle name="Normal 19 15 4" xfId="12298" xr:uid="{00000000-0005-0000-0000-000009300000}"/>
    <cellStyle name="Normal 19 15 5" xfId="12299" xr:uid="{00000000-0005-0000-0000-00000A300000}"/>
    <cellStyle name="Normal 19 16" xfId="12300" xr:uid="{00000000-0005-0000-0000-00000B300000}"/>
    <cellStyle name="Normal 19 16 2" xfId="12301" xr:uid="{00000000-0005-0000-0000-00000C300000}"/>
    <cellStyle name="Normal 19 16 3" xfId="12302" xr:uid="{00000000-0005-0000-0000-00000D300000}"/>
    <cellStyle name="Normal 19 16 4" xfId="12303" xr:uid="{00000000-0005-0000-0000-00000E300000}"/>
    <cellStyle name="Normal 19 16 5" xfId="12304" xr:uid="{00000000-0005-0000-0000-00000F300000}"/>
    <cellStyle name="Normal 19 17" xfId="12305" xr:uid="{00000000-0005-0000-0000-000010300000}"/>
    <cellStyle name="Normal 19 17 2" xfId="12306" xr:uid="{00000000-0005-0000-0000-000011300000}"/>
    <cellStyle name="Normal 19 17 3" xfId="12307" xr:uid="{00000000-0005-0000-0000-000012300000}"/>
    <cellStyle name="Normal 19 17 4" xfId="12308" xr:uid="{00000000-0005-0000-0000-000013300000}"/>
    <cellStyle name="Normal 19 17 5" xfId="12309" xr:uid="{00000000-0005-0000-0000-000014300000}"/>
    <cellStyle name="Normal 19 18" xfId="12310" xr:uid="{00000000-0005-0000-0000-000015300000}"/>
    <cellStyle name="Normal 19 18 2" xfId="12311" xr:uid="{00000000-0005-0000-0000-000016300000}"/>
    <cellStyle name="Normal 19 18 3" xfId="12312" xr:uid="{00000000-0005-0000-0000-000017300000}"/>
    <cellStyle name="Normal 19 18 4" xfId="12313" xr:uid="{00000000-0005-0000-0000-000018300000}"/>
    <cellStyle name="Normal 19 18 5" xfId="12314" xr:uid="{00000000-0005-0000-0000-000019300000}"/>
    <cellStyle name="Normal 19 19" xfId="12315" xr:uid="{00000000-0005-0000-0000-00001A300000}"/>
    <cellStyle name="Normal 19 19 2" xfId="12316" xr:uid="{00000000-0005-0000-0000-00001B300000}"/>
    <cellStyle name="Normal 19 19 3" xfId="12317" xr:uid="{00000000-0005-0000-0000-00001C300000}"/>
    <cellStyle name="Normal 19 19 4" xfId="12318" xr:uid="{00000000-0005-0000-0000-00001D300000}"/>
    <cellStyle name="Normal 19 19 5" xfId="12319" xr:uid="{00000000-0005-0000-0000-00001E300000}"/>
    <cellStyle name="Normal 19 2" xfId="12320" xr:uid="{00000000-0005-0000-0000-00001F300000}"/>
    <cellStyle name="Normal 19 2 2" xfId="12321" xr:uid="{00000000-0005-0000-0000-000020300000}"/>
    <cellStyle name="Normal 19 2 3" xfId="12322" xr:uid="{00000000-0005-0000-0000-000021300000}"/>
    <cellStyle name="Normal 19 2 4" xfId="12323" xr:uid="{00000000-0005-0000-0000-000022300000}"/>
    <cellStyle name="Normal 19 2 5" xfId="12324" xr:uid="{00000000-0005-0000-0000-000023300000}"/>
    <cellStyle name="Normal 19 20" xfId="12325" xr:uid="{00000000-0005-0000-0000-000024300000}"/>
    <cellStyle name="Normal 19 20 2" xfId="12326" xr:uid="{00000000-0005-0000-0000-000025300000}"/>
    <cellStyle name="Normal 19 20 3" xfId="12327" xr:uid="{00000000-0005-0000-0000-000026300000}"/>
    <cellStyle name="Normal 19 20 4" xfId="12328" xr:uid="{00000000-0005-0000-0000-000027300000}"/>
    <cellStyle name="Normal 19 20 5" xfId="12329" xr:uid="{00000000-0005-0000-0000-000028300000}"/>
    <cellStyle name="Normal 19 21" xfId="12330" xr:uid="{00000000-0005-0000-0000-000029300000}"/>
    <cellStyle name="Normal 19 21 2" xfId="12331" xr:uid="{00000000-0005-0000-0000-00002A300000}"/>
    <cellStyle name="Normal 19 21 3" xfId="12332" xr:uid="{00000000-0005-0000-0000-00002B300000}"/>
    <cellStyle name="Normal 19 21 4" xfId="12333" xr:uid="{00000000-0005-0000-0000-00002C300000}"/>
    <cellStyle name="Normal 19 21 5" xfId="12334" xr:uid="{00000000-0005-0000-0000-00002D300000}"/>
    <cellStyle name="Normal 19 22" xfId="12335" xr:uid="{00000000-0005-0000-0000-00002E300000}"/>
    <cellStyle name="Normal 19 22 2" xfId="12336" xr:uid="{00000000-0005-0000-0000-00002F300000}"/>
    <cellStyle name="Normal 19 22 3" xfId="12337" xr:uid="{00000000-0005-0000-0000-000030300000}"/>
    <cellStyle name="Normal 19 22 4" xfId="12338" xr:uid="{00000000-0005-0000-0000-000031300000}"/>
    <cellStyle name="Normal 19 22 5" xfId="12339" xr:uid="{00000000-0005-0000-0000-000032300000}"/>
    <cellStyle name="Normal 19 23" xfId="12340" xr:uid="{00000000-0005-0000-0000-000033300000}"/>
    <cellStyle name="Normal 19 23 2" xfId="12341" xr:uid="{00000000-0005-0000-0000-000034300000}"/>
    <cellStyle name="Normal 19 23 3" xfId="12342" xr:uid="{00000000-0005-0000-0000-000035300000}"/>
    <cellStyle name="Normal 19 23 4" xfId="12343" xr:uid="{00000000-0005-0000-0000-000036300000}"/>
    <cellStyle name="Normal 19 23 5" xfId="12344" xr:uid="{00000000-0005-0000-0000-000037300000}"/>
    <cellStyle name="Normal 19 24" xfId="12345" xr:uid="{00000000-0005-0000-0000-000038300000}"/>
    <cellStyle name="Normal 19 24 2" xfId="12346" xr:uid="{00000000-0005-0000-0000-000039300000}"/>
    <cellStyle name="Normal 19 24 3" xfId="12347" xr:uid="{00000000-0005-0000-0000-00003A300000}"/>
    <cellStyle name="Normal 19 24 4" xfId="12348" xr:uid="{00000000-0005-0000-0000-00003B300000}"/>
    <cellStyle name="Normal 19 24 5" xfId="12349" xr:uid="{00000000-0005-0000-0000-00003C300000}"/>
    <cellStyle name="Normal 19 25" xfId="12350" xr:uid="{00000000-0005-0000-0000-00003D300000}"/>
    <cellStyle name="Normal 19 26" xfId="12351" xr:uid="{00000000-0005-0000-0000-00003E300000}"/>
    <cellStyle name="Normal 19 27" xfId="12352" xr:uid="{00000000-0005-0000-0000-00003F300000}"/>
    <cellStyle name="Normal 19 27 2" xfId="12353" xr:uid="{00000000-0005-0000-0000-000040300000}"/>
    <cellStyle name="Normal 19 27 3" xfId="12354" xr:uid="{00000000-0005-0000-0000-000041300000}"/>
    <cellStyle name="Normal 19 28" xfId="12355" xr:uid="{00000000-0005-0000-0000-000042300000}"/>
    <cellStyle name="Normal 19 3" xfId="12356" xr:uid="{00000000-0005-0000-0000-000043300000}"/>
    <cellStyle name="Normal 19 3 2" xfId="12357" xr:uid="{00000000-0005-0000-0000-000044300000}"/>
    <cellStyle name="Normal 19 3 3" xfId="12358" xr:uid="{00000000-0005-0000-0000-000045300000}"/>
    <cellStyle name="Normal 19 3 4" xfId="12359" xr:uid="{00000000-0005-0000-0000-000046300000}"/>
    <cellStyle name="Normal 19 3 5" xfId="12360" xr:uid="{00000000-0005-0000-0000-000047300000}"/>
    <cellStyle name="Normal 19 4" xfId="12361" xr:uid="{00000000-0005-0000-0000-000048300000}"/>
    <cellStyle name="Normal 19 4 2" xfId="12362" xr:uid="{00000000-0005-0000-0000-000049300000}"/>
    <cellStyle name="Normal 19 4 3" xfId="12363" xr:uid="{00000000-0005-0000-0000-00004A300000}"/>
    <cellStyle name="Normal 19 4 4" xfId="12364" xr:uid="{00000000-0005-0000-0000-00004B300000}"/>
    <cellStyle name="Normal 19 4 5" xfId="12365" xr:uid="{00000000-0005-0000-0000-00004C300000}"/>
    <cellStyle name="Normal 19 5" xfId="12366" xr:uid="{00000000-0005-0000-0000-00004D300000}"/>
    <cellStyle name="Normal 19 5 2" xfId="12367" xr:uid="{00000000-0005-0000-0000-00004E300000}"/>
    <cellStyle name="Normal 19 5 3" xfId="12368" xr:uid="{00000000-0005-0000-0000-00004F300000}"/>
    <cellStyle name="Normal 19 5 4" xfId="12369" xr:uid="{00000000-0005-0000-0000-000050300000}"/>
    <cellStyle name="Normal 19 5 5" xfId="12370" xr:uid="{00000000-0005-0000-0000-000051300000}"/>
    <cellStyle name="Normal 19 6" xfId="12371" xr:uid="{00000000-0005-0000-0000-000052300000}"/>
    <cellStyle name="Normal 19 6 2" xfId="12372" xr:uid="{00000000-0005-0000-0000-000053300000}"/>
    <cellStyle name="Normal 19 6 3" xfId="12373" xr:uid="{00000000-0005-0000-0000-000054300000}"/>
    <cellStyle name="Normal 19 6 4" xfId="12374" xr:uid="{00000000-0005-0000-0000-000055300000}"/>
    <cellStyle name="Normal 19 6 5" xfId="12375" xr:uid="{00000000-0005-0000-0000-000056300000}"/>
    <cellStyle name="Normal 19 7" xfId="12376" xr:uid="{00000000-0005-0000-0000-000057300000}"/>
    <cellStyle name="Normal 19 7 2" xfId="12377" xr:uid="{00000000-0005-0000-0000-000058300000}"/>
    <cellStyle name="Normal 19 7 3" xfId="12378" xr:uid="{00000000-0005-0000-0000-000059300000}"/>
    <cellStyle name="Normal 19 7 4" xfId="12379" xr:uid="{00000000-0005-0000-0000-00005A300000}"/>
    <cellStyle name="Normal 19 7 5" xfId="12380" xr:uid="{00000000-0005-0000-0000-00005B300000}"/>
    <cellStyle name="Normal 19 8" xfId="12381" xr:uid="{00000000-0005-0000-0000-00005C300000}"/>
    <cellStyle name="Normal 19 8 2" xfId="12382" xr:uid="{00000000-0005-0000-0000-00005D300000}"/>
    <cellStyle name="Normal 19 8 3" xfId="12383" xr:uid="{00000000-0005-0000-0000-00005E300000}"/>
    <cellStyle name="Normal 19 8 4" xfId="12384" xr:uid="{00000000-0005-0000-0000-00005F300000}"/>
    <cellStyle name="Normal 19 8 5" xfId="12385" xr:uid="{00000000-0005-0000-0000-000060300000}"/>
    <cellStyle name="Normal 19 9" xfId="12386" xr:uid="{00000000-0005-0000-0000-000061300000}"/>
    <cellStyle name="Normal 19 9 2" xfId="12387" xr:uid="{00000000-0005-0000-0000-000062300000}"/>
    <cellStyle name="Normal 19 9 3" xfId="12388" xr:uid="{00000000-0005-0000-0000-000063300000}"/>
    <cellStyle name="Normal 19 9 4" xfId="12389" xr:uid="{00000000-0005-0000-0000-000064300000}"/>
    <cellStyle name="Normal 19 9 5" xfId="12390" xr:uid="{00000000-0005-0000-0000-000065300000}"/>
    <cellStyle name="Normal 2" xfId="12391" xr:uid="{00000000-0005-0000-0000-000066300000}"/>
    <cellStyle name="Normal 2 10" xfId="12392" xr:uid="{00000000-0005-0000-0000-000067300000}"/>
    <cellStyle name="Normal 2 10 10" xfId="12393" xr:uid="{00000000-0005-0000-0000-000068300000}"/>
    <cellStyle name="Normal 2 10 10 2" xfId="12394" xr:uid="{00000000-0005-0000-0000-000069300000}"/>
    <cellStyle name="Normal 2 10 10 2 2" xfId="12395" xr:uid="{00000000-0005-0000-0000-00006A300000}"/>
    <cellStyle name="Normal 2 10 10 2 3" xfId="12396" xr:uid="{00000000-0005-0000-0000-00006B300000}"/>
    <cellStyle name="Normal 2 10 10 3" xfId="12397" xr:uid="{00000000-0005-0000-0000-00006C300000}"/>
    <cellStyle name="Normal 2 10 10 3 2" xfId="12398" xr:uid="{00000000-0005-0000-0000-00006D300000}"/>
    <cellStyle name="Normal 2 10 10 3 3" xfId="12399" xr:uid="{00000000-0005-0000-0000-00006E300000}"/>
    <cellStyle name="Normal 2 10 10 4" xfId="12400" xr:uid="{00000000-0005-0000-0000-00006F300000}"/>
    <cellStyle name="Normal 2 10 10 5" xfId="12401" xr:uid="{00000000-0005-0000-0000-000070300000}"/>
    <cellStyle name="Normal 2 10 11" xfId="12402" xr:uid="{00000000-0005-0000-0000-000071300000}"/>
    <cellStyle name="Normal 2 10 11 2" xfId="12403" xr:uid="{00000000-0005-0000-0000-000072300000}"/>
    <cellStyle name="Normal 2 10 11 2 2" xfId="12404" xr:uid="{00000000-0005-0000-0000-000073300000}"/>
    <cellStyle name="Normal 2 10 11 2 3" xfId="12405" xr:uid="{00000000-0005-0000-0000-000074300000}"/>
    <cellStyle name="Normal 2 10 11 3" xfId="12406" xr:uid="{00000000-0005-0000-0000-000075300000}"/>
    <cellStyle name="Normal 2 10 11 3 2" xfId="12407" xr:uid="{00000000-0005-0000-0000-000076300000}"/>
    <cellStyle name="Normal 2 10 11 3 3" xfId="12408" xr:uid="{00000000-0005-0000-0000-000077300000}"/>
    <cellStyle name="Normal 2 10 11 4" xfId="12409" xr:uid="{00000000-0005-0000-0000-000078300000}"/>
    <cellStyle name="Normal 2 10 11 5" xfId="12410" xr:uid="{00000000-0005-0000-0000-000079300000}"/>
    <cellStyle name="Normal 2 10 12" xfId="12411" xr:uid="{00000000-0005-0000-0000-00007A300000}"/>
    <cellStyle name="Normal 2 10 12 2" xfId="12412" xr:uid="{00000000-0005-0000-0000-00007B300000}"/>
    <cellStyle name="Normal 2 10 12 2 2" xfId="12413" xr:uid="{00000000-0005-0000-0000-00007C300000}"/>
    <cellStyle name="Normal 2 10 12 2 3" xfId="12414" xr:uid="{00000000-0005-0000-0000-00007D300000}"/>
    <cellStyle name="Normal 2 10 12 3" xfId="12415" xr:uid="{00000000-0005-0000-0000-00007E300000}"/>
    <cellStyle name="Normal 2 10 12 3 2" xfId="12416" xr:uid="{00000000-0005-0000-0000-00007F300000}"/>
    <cellStyle name="Normal 2 10 12 3 3" xfId="12417" xr:uid="{00000000-0005-0000-0000-000080300000}"/>
    <cellStyle name="Normal 2 10 12 4" xfId="12418" xr:uid="{00000000-0005-0000-0000-000081300000}"/>
    <cellStyle name="Normal 2 10 12 5" xfId="12419" xr:uid="{00000000-0005-0000-0000-000082300000}"/>
    <cellStyle name="Normal 2 10 13" xfId="12420" xr:uid="{00000000-0005-0000-0000-000083300000}"/>
    <cellStyle name="Normal 2 10 13 2" xfId="12421" xr:uid="{00000000-0005-0000-0000-000084300000}"/>
    <cellStyle name="Normal 2 10 13 2 2" xfId="12422" xr:uid="{00000000-0005-0000-0000-000085300000}"/>
    <cellStyle name="Normal 2 10 13 2 3" xfId="12423" xr:uid="{00000000-0005-0000-0000-000086300000}"/>
    <cellStyle name="Normal 2 10 13 3" xfId="12424" xr:uid="{00000000-0005-0000-0000-000087300000}"/>
    <cellStyle name="Normal 2 10 13 3 2" xfId="12425" xr:uid="{00000000-0005-0000-0000-000088300000}"/>
    <cellStyle name="Normal 2 10 13 3 3" xfId="12426" xr:uid="{00000000-0005-0000-0000-000089300000}"/>
    <cellStyle name="Normal 2 10 13 4" xfId="12427" xr:uid="{00000000-0005-0000-0000-00008A300000}"/>
    <cellStyle name="Normal 2 10 13 5" xfId="12428" xr:uid="{00000000-0005-0000-0000-00008B300000}"/>
    <cellStyle name="Normal 2 10 14" xfId="12429" xr:uid="{00000000-0005-0000-0000-00008C300000}"/>
    <cellStyle name="Normal 2 10 14 2" xfId="12430" xr:uid="{00000000-0005-0000-0000-00008D300000}"/>
    <cellStyle name="Normal 2 10 14 2 2" xfId="12431" xr:uid="{00000000-0005-0000-0000-00008E300000}"/>
    <cellStyle name="Normal 2 10 14 2 3" xfId="12432" xr:uid="{00000000-0005-0000-0000-00008F300000}"/>
    <cellStyle name="Normal 2 10 14 3" xfId="12433" xr:uid="{00000000-0005-0000-0000-000090300000}"/>
    <cellStyle name="Normal 2 10 14 3 2" xfId="12434" xr:uid="{00000000-0005-0000-0000-000091300000}"/>
    <cellStyle name="Normal 2 10 14 3 3" xfId="12435" xr:uid="{00000000-0005-0000-0000-000092300000}"/>
    <cellStyle name="Normal 2 10 14 4" xfId="12436" xr:uid="{00000000-0005-0000-0000-000093300000}"/>
    <cellStyle name="Normal 2 10 14 5" xfId="12437" xr:uid="{00000000-0005-0000-0000-000094300000}"/>
    <cellStyle name="Normal 2 10 15" xfId="12438" xr:uid="{00000000-0005-0000-0000-000095300000}"/>
    <cellStyle name="Normal 2 10 15 2" xfId="12439" xr:uid="{00000000-0005-0000-0000-000096300000}"/>
    <cellStyle name="Normal 2 10 15 2 2" xfId="12440" xr:uid="{00000000-0005-0000-0000-000097300000}"/>
    <cellStyle name="Normal 2 10 15 2 3" xfId="12441" xr:uid="{00000000-0005-0000-0000-000098300000}"/>
    <cellStyle name="Normal 2 10 15 3" xfId="12442" xr:uid="{00000000-0005-0000-0000-000099300000}"/>
    <cellStyle name="Normal 2 10 15 3 2" xfId="12443" xr:uid="{00000000-0005-0000-0000-00009A300000}"/>
    <cellStyle name="Normal 2 10 15 3 3" xfId="12444" xr:uid="{00000000-0005-0000-0000-00009B300000}"/>
    <cellStyle name="Normal 2 10 15 4" xfId="12445" xr:uid="{00000000-0005-0000-0000-00009C300000}"/>
    <cellStyle name="Normal 2 10 15 5" xfId="12446" xr:uid="{00000000-0005-0000-0000-00009D300000}"/>
    <cellStyle name="Normal 2 10 16" xfId="12447" xr:uid="{00000000-0005-0000-0000-00009E300000}"/>
    <cellStyle name="Normal 2 10 16 2" xfId="12448" xr:uid="{00000000-0005-0000-0000-00009F300000}"/>
    <cellStyle name="Normal 2 10 16 2 2" xfId="12449" xr:uid="{00000000-0005-0000-0000-0000A0300000}"/>
    <cellStyle name="Normal 2 10 16 2 3" xfId="12450" xr:uid="{00000000-0005-0000-0000-0000A1300000}"/>
    <cellStyle name="Normal 2 10 16 3" xfId="12451" xr:uid="{00000000-0005-0000-0000-0000A2300000}"/>
    <cellStyle name="Normal 2 10 16 3 2" xfId="12452" xr:uid="{00000000-0005-0000-0000-0000A3300000}"/>
    <cellStyle name="Normal 2 10 16 3 3" xfId="12453" xr:uid="{00000000-0005-0000-0000-0000A4300000}"/>
    <cellStyle name="Normal 2 10 16 4" xfId="12454" xr:uid="{00000000-0005-0000-0000-0000A5300000}"/>
    <cellStyle name="Normal 2 10 16 5" xfId="12455" xr:uid="{00000000-0005-0000-0000-0000A6300000}"/>
    <cellStyle name="Normal 2 10 17" xfId="12456" xr:uid="{00000000-0005-0000-0000-0000A7300000}"/>
    <cellStyle name="Normal 2 10 17 2" xfId="12457" xr:uid="{00000000-0005-0000-0000-0000A8300000}"/>
    <cellStyle name="Normal 2 10 17 2 2" xfId="12458" xr:uid="{00000000-0005-0000-0000-0000A9300000}"/>
    <cellStyle name="Normal 2 10 17 2 3" xfId="12459" xr:uid="{00000000-0005-0000-0000-0000AA300000}"/>
    <cellStyle name="Normal 2 10 17 3" xfId="12460" xr:uid="{00000000-0005-0000-0000-0000AB300000}"/>
    <cellStyle name="Normal 2 10 17 3 2" xfId="12461" xr:uid="{00000000-0005-0000-0000-0000AC300000}"/>
    <cellStyle name="Normal 2 10 17 3 3" xfId="12462" xr:uid="{00000000-0005-0000-0000-0000AD300000}"/>
    <cellStyle name="Normal 2 10 17 4" xfId="12463" xr:uid="{00000000-0005-0000-0000-0000AE300000}"/>
    <cellStyle name="Normal 2 10 17 5" xfId="12464" xr:uid="{00000000-0005-0000-0000-0000AF300000}"/>
    <cellStyle name="Normal 2 10 18" xfId="12465" xr:uid="{00000000-0005-0000-0000-0000B0300000}"/>
    <cellStyle name="Normal 2 10 18 2" xfId="12466" xr:uid="{00000000-0005-0000-0000-0000B1300000}"/>
    <cellStyle name="Normal 2 10 18 2 2" xfId="12467" xr:uid="{00000000-0005-0000-0000-0000B2300000}"/>
    <cellStyle name="Normal 2 10 18 2 3" xfId="12468" xr:uid="{00000000-0005-0000-0000-0000B3300000}"/>
    <cellStyle name="Normal 2 10 18 3" xfId="12469" xr:uid="{00000000-0005-0000-0000-0000B4300000}"/>
    <cellStyle name="Normal 2 10 18 3 2" xfId="12470" xr:uid="{00000000-0005-0000-0000-0000B5300000}"/>
    <cellStyle name="Normal 2 10 18 3 3" xfId="12471" xr:uid="{00000000-0005-0000-0000-0000B6300000}"/>
    <cellStyle name="Normal 2 10 18 4" xfId="12472" xr:uid="{00000000-0005-0000-0000-0000B7300000}"/>
    <cellStyle name="Normal 2 10 18 5" xfId="12473" xr:uid="{00000000-0005-0000-0000-0000B8300000}"/>
    <cellStyle name="Normal 2 10 19" xfId="12474" xr:uid="{00000000-0005-0000-0000-0000B9300000}"/>
    <cellStyle name="Normal 2 10 19 2" xfId="12475" xr:uid="{00000000-0005-0000-0000-0000BA300000}"/>
    <cellStyle name="Normal 2 10 19 2 2" xfId="12476" xr:uid="{00000000-0005-0000-0000-0000BB300000}"/>
    <cellStyle name="Normal 2 10 19 2 3" xfId="12477" xr:uid="{00000000-0005-0000-0000-0000BC300000}"/>
    <cellStyle name="Normal 2 10 19 3" xfId="12478" xr:uid="{00000000-0005-0000-0000-0000BD300000}"/>
    <cellStyle name="Normal 2 10 19 3 2" xfId="12479" xr:uid="{00000000-0005-0000-0000-0000BE300000}"/>
    <cellStyle name="Normal 2 10 19 3 3" xfId="12480" xr:uid="{00000000-0005-0000-0000-0000BF300000}"/>
    <cellStyle name="Normal 2 10 19 4" xfId="12481" xr:uid="{00000000-0005-0000-0000-0000C0300000}"/>
    <cellStyle name="Normal 2 10 19 5" xfId="12482" xr:uid="{00000000-0005-0000-0000-0000C1300000}"/>
    <cellStyle name="Normal 2 10 2" xfId="12483" xr:uid="{00000000-0005-0000-0000-0000C2300000}"/>
    <cellStyle name="Normal 2 10 2 2" xfId="12484" xr:uid="{00000000-0005-0000-0000-0000C3300000}"/>
    <cellStyle name="Normal 2 10 2 2 2" xfId="12485" xr:uid="{00000000-0005-0000-0000-0000C4300000}"/>
    <cellStyle name="Normal 2 10 2 2 3" xfId="12486" xr:uid="{00000000-0005-0000-0000-0000C5300000}"/>
    <cellStyle name="Normal 2 10 2 3" xfId="12487" xr:uid="{00000000-0005-0000-0000-0000C6300000}"/>
    <cellStyle name="Normal 2 10 2 3 2" xfId="12488" xr:uid="{00000000-0005-0000-0000-0000C7300000}"/>
    <cellStyle name="Normal 2 10 2 3 3" xfId="12489" xr:uid="{00000000-0005-0000-0000-0000C8300000}"/>
    <cellStyle name="Normal 2 10 2 4" xfId="12490" xr:uid="{00000000-0005-0000-0000-0000C9300000}"/>
    <cellStyle name="Normal 2 10 2 5" xfId="12491" xr:uid="{00000000-0005-0000-0000-0000CA300000}"/>
    <cellStyle name="Normal 2 10 20" xfId="12492" xr:uid="{00000000-0005-0000-0000-0000CB300000}"/>
    <cellStyle name="Normal 2 10 20 2" xfId="12493" xr:uid="{00000000-0005-0000-0000-0000CC300000}"/>
    <cellStyle name="Normal 2 10 20 2 2" xfId="12494" xr:uid="{00000000-0005-0000-0000-0000CD300000}"/>
    <cellStyle name="Normal 2 10 20 2 3" xfId="12495" xr:uid="{00000000-0005-0000-0000-0000CE300000}"/>
    <cellStyle name="Normal 2 10 20 3" xfId="12496" xr:uid="{00000000-0005-0000-0000-0000CF300000}"/>
    <cellStyle name="Normal 2 10 20 3 2" xfId="12497" xr:uid="{00000000-0005-0000-0000-0000D0300000}"/>
    <cellStyle name="Normal 2 10 20 3 3" xfId="12498" xr:uid="{00000000-0005-0000-0000-0000D1300000}"/>
    <cellStyle name="Normal 2 10 20 4" xfId="12499" xr:uid="{00000000-0005-0000-0000-0000D2300000}"/>
    <cellStyle name="Normal 2 10 20 5" xfId="12500" xr:uid="{00000000-0005-0000-0000-0000D3300000}"/>
    <cellStyle name="Normal 2 10 21" xfId="12501" xr:uid="{00000000-0005-0000-0000-0000D4300000}"/>
    <cellStyle name="Normal 2 10 21 2" xfId="12502" xr:uid="{00000000-0005-0000-0000-0000D5300000}"/>
    <cellStyle name="Normal 2 10 21 2 2" xfId="12503" xr:uid="{00000000-0005-0000-0000-0000D6300000}"/>
    <cellStyle name="Normal 2 10 21 2 3" xfId="12504" xr:uid="{00000000-0005-0000-0000-0000D7300000}"/>
    <cellStyle name="Normal 2 10 21 3" xfId="12505" xr:uid="{00000000-0005-0000-0000-0000D8300000}"/>
    <cellStyle name="Normal 2 10 21 3 2" xfId="12506" xr:uid="{00000000-0005-0000-0000-0000D9300000}"/>
    <cellStyle name="Normal 2 10 21 3 3" xfId="12507" xr:uid="{00000000-0005-0000-0000-0000DA300000}"/>
    <cellStyle name="Normal 2 10 21 4" xfId="12508" xr:uid="{00000000-0005-0000-0000-0000DB300000}"/>
    <cellStyle name="Normal 2 10 21 5" xfId="12509" xr:uid="{00000000-0005-0000-0000-0000DC300000}"/>
    <cellStyle name="Normal 2 10 22" xfId="12510" xr:uid="{00000000-0005-0000-0000-0000DD300000}"/>
    <cellStyle name="Normal 2 10 22 2" xfId="12511" xr:uid="{00000000-0005-0000-0000-0000DE300000}"/>
    <cellStyle name="Normal 2 10 22 2 2" xfId="12512" xr:uid="{00000000-0005-0000-0000-0000DF300000}"/>
    <cellStyle name="Normal 2 10 22 2 3" xfId="12513" xr:uid="{00000000-0005-0000-0000-0000E0300000}"/>
    <cellStyle name="Normal 2 10 22 3" xfId="12514" xr:uid="{00000000-0005-0000-0000-0000E1300000}"/>
    <cellStyle name="Normal 2 10 22 3 2" xfId="12515" xr:uid="{00000000-0005-0000-0000-0000E2300000}"/>
    <cellStyle name="Normal 2 10 22 3 3" xfId="12516" xr:uid="{00000000-0005-0000-0000-0000E3300000}"/>
    <cellStyle name="Normal 2 10 22 4" xfId="12517" xr:uid="{00000000-0005-0000-0000-0000E4300000}"/>
    <cellStyle name="Normal 2 10 22 5" xfId="12518" xr:uid="{00000000-0005-0000-0000-0000E5300000}"/>
    <cellStyle name="Normal 2 10 23" xfId="12519" xr:uid="{00000000-0005-0000-0000-0000E6300000}"/>
    <cellStyle name="Normal 2 10 23 2" xfId="12520" xr:uid="{00000000-0005-0000-0000-0000E7300000}"/>
    <cellStyle name="Normal 2 10 23 2 2" xfId="12521" xr:uid="{00000000-0005-0000-0000-0000E8300000}"/>
    <cellStyle name="Normal 2 10 23 2 3" xfId="12522" xr:uid="{00000000-0005-0000-0000-0000E9300000}"/>
    <cellStyle name="Normal 2 10 23 3" xfId="12523" xr:uid="{00000000-0005-0000-0000-0000EA300000}"/>
    <cellStyle name="Normal 2 10 23 3 2" xfId="12524" xr:uid="{00000000-0005-0000-0000-0000EB300000}"/>
    <cellStyle name="Normal 2 10 23 3 3" xfId="12525" xr:uid="{00000000-0005-0000-0000-0000EC300000}"/>
    <cellStyle name="Normal 2 10 23 4" xfId="12526" xr:uid="{00000000-0005-0000-0000-0000ED300000}"/>
    <cellStyle name="Normal 2 10 23 5" xfId="12527" xr:uid="{00000000-0005-0000-0000-0000EE300000}"/>
    <cellStyle name="Normal 2 10 24" xfId="12528" xr:uid="{00000000-0005-0000-0000-0000EF300000}"/>
    <cellStyle name="Normal 2 10 24 2" xfId="12529" xr:uid="{00000000-0005-0000-0000-0000F0300000}"/>
    <cellStyle name="Normal 2 10 24 2 2" xfId="12530" xr:uid="{00000000-0005-0000-0000-0000F1300000}"/>
    <cellStyle name="Normal 2 10 24 2 3" xfId="12531" xr:uid="{00000000-0005-0000-0000-0000F2300000}"/>
    <cellStyle name="Normal 2 10 24 3" xfId="12532" xr:uid="{00000000-0005-0000-0000-0000F3300000}"/>
    <cellStyle name="Normal 2 10 24 3 2" xfId="12533" xr:uid="{00000000-0005-0000-0000-0000F4300000}"/>
    <cellStyle name="Normal 2 10 24 3 3" xfId="12534" xr:uid="{00000000-0005-0000-0000-0000F5300000}"/>
    <cellStyle name="Normal 2 10 24 4" xfId="12535" xr:uid="{00000000-0005-0000-0000-0000F6300000}"/>
    <cellStyle name="Normal 2 10 24 5" xfId="12536" xr:uid="{00000000-0005-0000-0000-0000F7300000}"/>
    <cellStyle name="Normal 2 10 25" xfId="12537" xr:uid="{00000000-0005-0000-0000-0000F8300000}"/>
    <cellStyle name="Normal 2 10 25 2" xfId="12538" xr:uid="{00000000-0005-0000-0000-0000F9300000}"/>
    <cellStyle name="Normal 2 10 25 2 2" xfId="12539" xr:uid="{00000000-0005-0000-0000-0000FA300000}"/>
    <cellStyle name="Normal 2 10 25 2 3" xfId="12540" xr:uid="{00000000-0005-0000-0000-0000FB300000}"/>
    <cellStyle name="Normal 2 10 25 3" xfId="12541" xr:uid="{00000000-0005-0000-0000-0000FC300000}"/>
    <cellStyle name="Normal 2 10 25 3 2" xfId="12542" xr:uid="{00000000-0005-0000-0000-0000FD300000}"/>
    <cellStyle name="Normal 2 10 25 3 3" xfId="12543" xr:uid="{00000000-0005-0000-0000-0000FE300000}"/>
    <cellStyle name="Normal 2 10 25 4" xfId="12544" xr:uid="{00000000-0005-0000-0000-0000FF300000}"/>
    <cellStyle name="Normal 2 10 25 5" xfId="12545" xr:uid="{00000000-0005-0000-0000-000000310000}"/>
    <cellStyle name="Normal 2 10 26" xfId="12546" xr:uid="{00000000-0005-0000-0000-000001310000}"/>
    <cellStyle name="Normal 2 10 26 2" xfId="12547" xr:uid="{00000000-0005-0000-0000-000002310000}"/>
    <cellStyle name="Normal 2 10 26 2 2" xfId="12548" xr:uid="{00000000-0005-0000-0000-000003310000}"/>
    <cellStyle name="Normal 2 10 26 2 3" xfId="12549" xr:uid="{00000000-0005-0000-0000-000004310000}"/>
    <cellStyle name="Normal 2 10 26 3" xfId="12550" xr:uid="{00000000-0005-0000-0000-000005310000}"/>
    <cellStyle name="Normal 2 10 26 3 2" xfId="12551" xr:uid="{00000000-0005-0000-0000-000006310000}"/>
    <cellStyle name="Normal 2 10 26 3 3" xfId="12552" xr:uid="{00000000-0005-0000-0000-000007310000}"/>
    <cellStyle name="Normal 2 10 26 4" xfId="12553" xr:uid="{00000000-0005-0000-0000-000008310000}"/>
    <cellStyle name="Normal 2 10 26 5" xfId="12554" xr:uid="{00000000-0005-0000-0000-000009310000}"/>
    <cellStyle name="Normal 2 10 27" xfId="12555" xr:uid="{00000000-0005-0000-0000-00000A310000}"/>
    <cellStyle name="Normal 2 10 27 2" xfId="12556" xr:uid="{00000000-0005-0000-0000-00000B310000}"/>
    <cellStyle name="Normal 2 10 27 2 2" xfId="12557" xr:uid="{00000000-0005-0000-0000-00000C310000}"/>
    <cellStyle name="Normal 2 10 27 2 3" xfId="12558" xr:uid="{00000000-0005-0000-0000-00000D310000}"/>
    <cellStyle name="Normal 2 10 27 3" xfId="12559" xr:uid="{00000000-0005-0000-0000-00000E310000}"/>
    <cellStyle name="Normal 2 10 27 3 2" xfId="12560" xr:uid="{00000000-0005-0000-0000-00000F310000}"/>
    <cellStyle name="Normal 2 10 27 3 3" xfId="12561" xr:uid="{00000000-0005-0000-0000-000010310000}"/>
    <cellStyle name="Normal 2 10 27 4" xfId="12562" xr:uid="{00000000-0005-0000-0000-000011310000}"/>
    <cellStyle name="Normal 2 10 27 5" xfId="12563" xr:uid="{00000000-0005-0000-0000-000012310000}"/>
    <cellStyle name="Normal 2 10 28" xfId="12564" xr:uid="{00000000-0005-0000-0000-000013310000}"/>
    <cellStyle name="Normal 2 10 28 2" xfId="12565" xr:uid="{00000000-0005-0000-0000-000014310000}"/>
    <cellStyle name="Normal 2 10 28 2 2" xfId="12566" xr:uid="{00000000-0005-0000-0000-000015310000}"/>
    <cellStyle name="Normal 2 10 28 2 3" xfId="12567" xr:uid="{00000000-0005-0000-0000-000016310000}"/>
    <cellStyle name="Normal 2 10 28 3" xfId="12568" xr:uid="{00000000-0005-0000-0000-000017310000}"/>
    <cellStyle name="Normal 2 10 28 3 2" xfId="12569" xr:uid="{00000000-0005-0000-0000-000018310000}"/>
    <cellStyle name="Normal 2 10 28 3 3" xfId="12570" xr:uid="{00000000-0005-0000-0000-000019310000}"/>
    <cellStyle name="Normal 2 10 28 4" xfId="12571" xr:uid="{00000000-0005-0000-0000-00001A310000}"/>
    <cellStyle name="Normal 2 10 28 5" xfId="12572" xr:uid="{00000000-0005-0000-0000-00001B310000}"/>
    <cellStyle name="Normal 2 10 29" xfId="12573" xr:uid="{00000000-0005-0000-0000-00001C310000}"/>
    <cellStyle name="Normal 2 10 29 2" xfId="12574" xr:uid="{00000000-0005-0000-0000-00001D310000}"/>
    <cellStyle name="Normal 2 10 29 2 2" xfId="12575" xr:uid="{00000000-0005-0000-0000-00001E310000}"/>
    <cellStyle name="Normal 2 10 29 2 3" xfId="12576" xr:uid="{00000000-0005-0000-0000-00001F310000}"/>
    <cellStyle name="Normal 2 10 29 3" xfId="12577" xr:uid="{00000000-0005-0000-0000-000020310000}"/>
    <cellStyle name="Normal 2 10 29 3 2" xfId="12578" xr:uid="{00000000-0005-0000-0000-000021310000}"/>
    <cellStyle name="Normal 2 10 29 3 3" xfId="12579" xr:uid="{00000000-0005-0000-0000-000022310000}"/>
    <cellStyle name="Normal 2 10 29 4" xfId="12580" xr:uid="{00000000-0005-0000-0000-000023310000}"/>
    <cellStyle name="Normal 2 10 29 5" xfId="12581" xr:uid="{00000000-0005-0000-0000-000024310000}"/>
    <cellStyle name="Normal 2 10 3" xfId="12582" xr:uid="{00000000-0005-0000-0000-000025310000}"/>
    <cellStyle name="Normal 2 10 3 2" xfId="12583" xr:uid="{00000000-0005-0000-0000-000026310000}"/>
    <cellStyle name="Normal 2 10 3 2 2" xfId="12584" xr:uid="{00000000-0005-0000-0000-000027310000}"/>
    <cellStyle name="Normal 2 10 3 2 3" xfId="12585" xr:uid="{00000000-0005-0000-0000-000028310000}"/>
    <cellStyle name="Normal 2 10 3 3" xfId="12586" xr:uid="{00000000-0005-0000-0000-000029310000}"/>
    <cellStyle name="Normal 2 10 3 3 2" xfId="12587" xr:uid="{00000000-0005-0000-0000-00002A310000}"/>
    <cellStyle name="Normal 2 10 3 3 3" xfId="12588" xr:uid="{00000000-0005-0000-0000-00002B310000}"/>
    <cellStyle name="Normal 2 10 3 4" xfId="12589" xr:uid="{00000000-0005-0000-0000-00002C310000}"/>
    <cellStyle name="Normal 2 10 3 5" xfId="12590" xr:uid="{00000000-0005-0000-0000-00002D310000}"/>
    <cellStyle name="Normal 2 10 30" xfId="12591" xr:uid="{00000000-0005-0000-0000-00002E310000}"/>
    <cellStyle name="Normal 2 10 30 2" xfId="12592" xr:uid="{00000000-0005-0000-0000-00002F310000}"/>
    <cellStyle name="Normal 2 10 30 2 2" xfId="12593" xr:uid="{00000000-0005-0000-0000-000030310000}"/>
    <cellStyle name="Normal 2 10 30 2 3" xfId="12594" xr:uid="{00000000-0005-0000-0000-000031310000}"/>
    <cellStyle name="Normal 2 10 30 3" xfId="12595" xr:uid="{00000000-0005-0000-0000-000032310000}"/>
    <cellStyle name="Normal 2 10 30 3 2" xfId="12596" xr:uid="{00000000-0005-0000-0000-000033310000}"/>
    <cellStyle name="Normal 2 10 30 3 3" xfId="12597" xr:uid="{00000000-0005-0000-0000-000034310000}"/>
    <cellStyle name="Normal 2 10 30 4" xfId="12598" xr:uid="{00000000-0005-0000-0000-000035310000}"/>
    <cellStyle name="Normal 2 10 30 5" xfId="12599" xr:uid="{00000000-0005-0000-0000-000036310000}"/>
    <cellStyle name="Normal 2 10 31" xfId="12600" xr:uid="{00000000-0005-0000-0000-000037310000}"/>
    <cellStyle name="Normal 2 10 31 2" xfId="12601" xr:uid="{00000000-0005-0000-0000-000038310000}"/>
    <cellStyle name="Normal 2 10 31 2 2" xfId="12602" xr:uid="{00000000-0005-0000-0000-000039310000}"/>
    <cellStyle name="Normal 2 10 31 2 3" xfId="12603" xr:uid="{00000000-0005-0000-0000-00003A310000}"/>
    <cellStyle name="Normal 2 10 31 3" xfId="12604" xr:uid="{00000000-0005-0000-0000-00003B310000}"/>
    <cellStyle name="Normal 2 10 31 3 2" xfId="12605" xr:uid="{00000000-0005-0000-0000-00003C310000}"/>
    <cellStyle name="Normal 2 10 31 3 3" xfId="12606" xr:uid="{00000000-0005-0000-0000-00003D310000}"/>
    <cellStyle name="Normal 2 10 31 4" xfId="12607" xr:uid="{00000000-0005-0000-0000-00003E310000}"/>
    <cellStyle name="Normal 2 10 31 5" xfId="12608" xr:uid="{00000000-0005-0000-0000-00003F310000}"/>
    <cellStyle name="Normal 2 10 32" xfId="12609" xr:uid="{00000000-0005-0000-0000-000040310000}"/>
    <cellStyle name="Normal 2 10 32 2" xfId="12610" xr:uid="{00000000-0005-0000-0000-000041310000}"/>
    <cellStyle name="Normal 2 10 32 2 2" xfId="12611" xr:uid="{00000000-0005-0000-0000-000042310000}"/>
    <cellStyle name="Normal 2 10 32 2 3" xfId="12612" xr:uid="{00000000-0005-0000-0000-000043310000}"/>
    <cellStyle name="Normal 2 10 32 3" xfId="12613" xr:uid="{00000000-0005-0000-0000-000044310000}"/>
    <cellStyle name="Normal 2 10 32 3 2" xfId="12614" xr:uid="{00000000-0005-0000-0000-000045310000}"/>
    <cellStyle name="Normal 2 10 32 3 3" xfId="12615" xr:uid="{00000000-0005-0000-0000-000046310000}"/>
    <cellStyle name="Normal 2 10 32 4" xfId="12616" xr:uid="{00000000-0005-0000-0000-000047310000}"/>
    <cellStyle name="Normal 2 10 32 5" xfId="12617" xr:uid="{00000000-0005-0000-0000-000048310000}"/>
    <cellStyle name="Normal 2 10 33" xfId="12618" xr:uid="{00000000-0005-0000-0000-000049310000}"/>
    <cellStyle name="Normal 2 10 33 2" xfId="12619" xr:uid="{00000000-0005-0000-0000-00004A310000}"/>
    <cellStyle name="Normal 2 10 33 2 2" xfId="12620" xr:uid="{00000000-0005-0000-0000-00004B310000}"/>
    <cellStyle name="Normal 2 10 33 2 3" xfId="12621" xr:uid="{00000000-0005-0000-0000-00004C310000}"/>
    <cellStyle name="Normal 2 10 33 3" xfId="12622" xr:uid="{00000000-0005-0000-0000-00004D310000}"/>
    <cellStyle name="Normal 2 10 33 3 2" xfId="12623" xr:uid="{00000000-0005-0000-0000-00004E310000}"/>
    <cellStyle name="Normal 2 10 33 3 3" xfId="12624" xr:uid="{00000000-0005-0000-0000-00004F310000}"/>
    <cellStyle name="Normal 2 10 33 4" xfId="12625" xr:uid="{00000000-0005-0000-0000-000050310000}"/>
    <cellStyle name="Normal 2 10 33 5" xfId="12626" xr:uid="{00000000-0005-0000-0000-000051310000}"/>
    <cellStyle name="Normal 2 10 34" xfId="12627" xr:uid="{00000000-0005-0000-0000-000052310000}"/>
    <cellStyle name="Normal 2 10 34 2" xfId="12628" xr:uid="{00000000-0005-0000-0000-000053310000}"/>
    <cellStyle name="Normal 2 10 34 2 2" xfId="12629" xr:uid="{00000000-0005-0000-0000-000054310000}"/>
    <cellStyle name="Normal 2 10 34 2 3" xfId="12630" xr:uid="{00000000-0005-0000-0000-000055310000}"/>
    <cellStyle name="Normal 2 10 34 3" xfId="12631" xr:uid="{00000000-0005-0000-0000-000056310000}"/>
    <cellStyle name="Normal 2 10 34 3 2" xfId="12632" xr:uid="{00000000-0005-0000-0000-000057310000}"/>
    <cellStyle name="Normal 2 10 34 3 3" xfId="12633" xr:uid="{00000000-0005-0000-0000-000058310000}"/>
    <cellStyle name="Normal 2 10 34 4" xfId="12634" xr:uid="{00000000-0005-0000-0000-000059310000}"/>
    <cellStyle name="Normal 2 10 34 5" xfId="12635" xr:uid="{00000000-0005-0000-0000-00005A310000}"/>
    <cellStyle name="Normal 2 10 35" xfId="12636" xr:uid="{00000000-0005-0000-0000-00005B310000}"/>
    <cellStyle name="Normal 2 10 35 2" xfId="12637" xr:uid="{00000000-0005-0000-0000-00005C310000}"/>
    <cellStyle name="Normal 2 10 35 2 2" xfId="12638" xr:uid="{00000000-0005-0000-0000-00005D310000}"/>
    <cellStyle name="Normal 2 10 35 2 3" xfId="12639" xr:uid="{00000000-0005-0000-0000-00005E310000}"/>
    <cellStyle name="Normal 2 10 35 3" xfId="12640" xr:uid="{00000000-0005-0000-0000-00005F310000}"/>
    <cellStyle name="Normal 2 10 35 3 2" xfId="12641" xr:uid="{00000000-0005-0000-0000-000060310000}"/>
    <cellStyle name="Normal 2 10 35 3 3" xfId="12642" xr:uid="{00000000-0005-0000-0000-000061310000}"/>
    <cellStyle name="Normal 2 10 35 4" xfId="12643" xr:uid="{00000000-0005-0000-0000-000062310000}"/>
    <cellStyle name="Normal 2 10 35 5" xfId="12644" xr:uid="{00000000-0005-0000-0000-000063310000}"/>
    <cellStyle name="Normal 2 10 36" xfId="12645" xr:uid="{00000000-0005-0000-0000-000064310000}"/>
    <cellStyle name="Normal 2 10 36 2" xfId="12646" xr:uid="{00000000-0005-0000-0000-000065310000}"/>
    <cellStyle name="Normal 2 10 36 2 2" xfId="12647" xr:uid="{00000000-0005-0000-0000-000066310000}"/>
    <cellStyle name="Normal 2 10 36 2 3" xfId="12648" xr:uid="{00000000-0005-0000-0000-000067310000}"/>
    <cellStyle name="Normal 2 10 36 3" xfId="12649" xr:uid="{00000000-0005-0000-0000-000068310000}"/>
    <cellStyle name="Normal 2 10 36 3 2" xfId="12650" xr:uid="{00000000-0005-0000-0000-000069310000}"/>
    <cellStyle name="Normal 2 10 36 3 3" xfId="12651" xr:uid="{00000000-0005-0000-0000-00006A310000}"/>
    <cellStyle name="Normal 2 10 36 4" xfId="12652" xr:uid="{00000000-0005-0000-0000-00006B310000}"/>
    <cellStyle name="Normal 2 10 36 5" xfId="12653" xr:uid="{00000000-0005-0000-0000-00006C310000}"/>
    <cellStyle name="Normal 2 10 37" xfId="12654" xr:uid="{00000000-0005-0000-0000-00006D310000}"/>
    <cellStyle name="Normal 2 10 37 2" xfId="12655" xr:uid="{00000000-0005-0000-0000-00006E310000}"/>
    <cellStyle name="Normal 2 10 37 2 2" xfId="12656" xr:uid="{00000000-0005-0000-0000-00006F310000}"/>
    <cellStyle name="Normal 2 10 37 2 3" xfId="12657" xr:uid="{00000000-0005-0000-0000-000070310000}"/>
    <cellStyle name="Normal 2 10 37 3" xfId="12658" xr:uid="{00000000-0005-0000-0000-000071310000}"/>
    <cellStyle name="Normal 2 10 37 3 2" xfId="12659" xr:uid="{00000000-0005-0000-0000-000072310000}"/>
    <cellStyle name="Normal 2 10 37 3 3" xfId="12660" xr:uid="{00000000-0005-0000-0000-000073310000}"/>
    <cellStyle name="Normal 2 10 37 4" xfId="12661" xr:uid="{00000000-0005-0000-0000-000074310000}"/>
    <cellStyle name="Normal 2 10 37 5" xfId="12662" xr:uid="{00000000-0005-0000-0000-000075310000}"/>
    <cellStyle name="Normal 2 10 38" xfId="12663" xr:uid="{00000000-0005-0000-0000-000076310000}"/>
    <cellStyle name="Normal 2 10 38 2" xfId="12664" xr:uid="{00000000-0005-0000-0000-000077310000}"/>
    <cellStyle name="Normal 2 10 38 2 2" xfId="12665" xr:uid="{00000000-0005-0000-0000-000078310000}"/>
    <cellStyle name="Normal 2 10 38 2 3" xfId="12666" xr:uid="{00000000-0005-0000-0000-000079310000}"/>
    <cellStyle name="Normal 2 10 38 3" xfId="12667" xr:uid="{00000000-0005-0000-0000-00007A310000}"/>
    <cellStyle name="Normal 2 10 38 3 2" xfId="12668" xr:uid="{00000000-0005-0000-0000-00007B310000}"/>
    <cellStyle name="Normal 2 10 38 3 3" xfId="12669" xr:uid="{00000000-0005-0000-0000-00007C310000}"/>
    <cellStyle name="Normal 2 10 38 4" xfId="12670" xr:uid="{00000000-0005-0000-0000-00007D310000}"/>
    <cellStyle name="Normal 2 10 38 5" xfId="12671" xr:uid="{00000000-0005-0000-0000-00007E310000}"/>
    <cellStyle name="Normal 2 10 39" xfId="12672" xr:uid="{00000000-0005-0000-0000-00007F310000}"/>
    <cellStyle name="Normal 2 10 39 2" xfId="12673" xr:uid="{00000000-0005-0000-0000-000080310000}"/>
    <cellStyle name="Normal 2 10 39 2 2" xfId="12674" xr:uid="{00000000-0005-0000-0000-000081310000}"/>
    <cellStyle name="Normal 2 10 39 2 3" xfId="12675" xr:uid="{00000000-0005-0000-0000-000082310000}"/>
    <cellStyle name="Normal 2 10 39 3" xfId="12676" xr:uid="{00000000-0005-0000-0000-000083310000}"/>
    <cellStyle name="Normal 2 10 39 3 2" xfId="12677" xr:uid="{00000000-0005-0000-0000-000084310000}"/>
    <cellStyle name="Normal 2 10 39 3 3" xfId="12678" xr:uid="{00000000-0005-0000-0000-000085310000}"/>
    <cellStyle name="Normal 2 10 39 4" xfId="12679" xr:uid="{00000000-0005-0000-0000-000086310000}"/>
    <cellStyle name="Normal 2 10 39 5" xfId="12680" xr:uid="{00000000-0005-0000-0000-000087310000}"/>
    <cellStyle name="Normal 2 10 4" xfId="12681" xr:uid="{00000000-0005-0000-0000-000088310000}"/>
    <cellStyle name="Normal 2 10 4 2" xfId="12682" xr:uid="{00000000-0005-0000-0000-000089310000}"/>
    <cellStyle name="Normal 2 10 4 2 2" xfId="12683" xr:uid="{00000000-0005-0000-0000-00008A310000}"/>
    <cellStyle name="Normal 2 10 4 2 3" xfId="12684" xr:uid="{00000000-0005-0000-0000-00008B310000}"/>
    <cellStyle name="Normal 2 10 4 3" xfId="12685" xr:uid="{00000000-0005-0000-0000-00008C310000}"/>
    <cellStyle name="Normal 2 10 4 3 2" xfId="12686" xr:uid="{00000000-0005-0000-0000-00008D310000}"/>
    <cellStyle name="Normal 2 10 4 3 3" xfId="12687" xr:uid="{00000000-0005-0000-0000-00008E310000}"/>
    <cellStyle name="Normal 2 10 4 4" xfId="12688" xr:uid="{00000000-0005-0000-0000-00008F310000}"/>
    <cellStyle name="Normal 2 10 4 5" xfId="12689" xr:uid="{00000000-0005-0000-0000-000090310000}"/>
    <cellStyle name="Normal 2 10 40" xfId="12690" xr:uid="{00000000-0005-0000-0000-000091310000}"/>
    <cellStyle name="Normal 2 10 40 2" xfId="12691" xr:uid="{00000000-0005-0000-0000-000092310000}"/>
    <cellStyle name="Normal 2 10 40 2 2" xfId="12692" xr:uid="{00000000-0005-0000-0000-000093310000}"/>
    <cellStyle name="Normal 2 10 40 2 3" xfId="12693" xr:uid="{00000000-0005-0000-0000-000094310000}"/>
    <cellStyle name="Normal 2 10 40 3" xfId="12694" xr:uid="{00000000-0005-0000-0000-000095310000}"/>
    <cellStyle name="Normal 2 10 40 3 2" xfId="12695" xr:uid="{00000000-0005-0000-0000-000096310000}"/>
    <cellStyle name="Normal 2 10 40 3 3" xfId="12696" xr:uid="{00000000-0005-0000-0000-000097310000}"/>
    <cellStyle name="Normal 2 10 40 4" xfId="12697" xr:uid="{00000000-0005-0000-0000-000098310000}"/>
    <cellStyle name="Normal 2 10 40 5" xfId="12698" xr:uid="{00000000-0005-0000-0000-000099310000}"/>
    <cellStyle name="Normal 2 10 41" xfId="12699" xr:uid="{00000000-0005-0000-0000-00009A310000}"/>
    <cellStyle name="Normal 2 10 41 2" xfId="12700" xr:uid="{00000000-0005-0000-0000-00009B310000}"/>
    <cellStyle name="Normal 2 10 41 2 2" xfId="12701" xr:uid="{00000000-0005-0000-0000-00009C310000}"/>
    <cellStyle name="Normal 2 10 41 2 3" xfId="12702" xr:uid="{00000000-0005-0000-0000-00009D310000}"/>
    <cellStyle name="Normal 2 10 41 3" xfId="12703" xr:uid="{00000000-0005-0000-0000-00009E310000}"/>
    <cellStyle name="Normal 2 10 41 3 2" xfId="12704" xr:uid="{00000000-0005-0000-0000-00009F310000}"/>
    <cellStyle name="Normal 2 10 41 3 3" xfId="12705" xr:uid="{00000000-0005-0000-0000-0000A0310000}"/>
    <cellStyle name="Normal 2 10 41 4" xfId="12706" xr:uid="{00000000-0005-0000-0000-0000A1310000}"/>
    <cellStyle name="Normal 2 10 41 5" xfId="12707" xr:uid="{00000000-0005-0000-0000-0000A2310000}"/>
    <cellStyle name="Normal 2 10 42" xfId="12708" xr:uid="{00000000-0005-0000-0000-0000A3310000}"/>
    <cellStyle name="Normal 2 10 42 2" xfId="12709" xr:uid="{00000000-0005-0000-0000-0000A4310000}"/>
    <cellStyle name="Normal 2 10 42 2 2" xfId="12710" xr:uid="{00000000-0005-0000-0000-0000A5310000}"/>
    <cellStyle name="Normal 2 10 42 2 3" xfId="12711" xr:uid="{00000000-0005-0000-0000-0000A6310000}"/>
    <cellStyle name="Normal 2 10 42 3" xfId="12712" xr:uid="{00000000-0005-0000-0000-0000A7310000}"/>
    <cellStyle name="Normal 2 10 42 3 2" xfId="12713" xr:uid="{00000000-0005-0000-0000-0000A8310000}"/>
    <cellStyle name="Normal 2 10 42 3 3" xfId="12714" xr:uid="{00000000-0005-0000-0000-0000A9310000}"/>
    <cellStyle name="Normal 2 10 42 4" xfId="12715" xr:uid="{00000000-0005-0000-0000-0000AA310000}"/>
    <cellStyle name="Normal 2 10 42 5" xfId="12716" xr:uid="{00000000-0005-0000-0000-0000AB310000}"/>
    <cellStyle name="Normal 2 10 43" xfId="12717" xr:uid="{00000000-0005-0000-0000-0000AC310000}"/>
    <cellStyle name="Normal 2 10 43 2" xfId="12718" xr:uid="{00000000-0005-0000-0000-0000AD310000}"/>
    <cellStyle name="Normal 2 10 43 2 2" xfId="12719" xr:uid="{00000000-0005-0000-0000-0000AE310000}"/>
    <cellStyle name="Normal 2 10 43 2 3" xfId="12720" xr:uid="{00000000-0005-0000-0000-0000AF310000}"/>
    <cellStyle name="Normal 2 10 43 3" xfId="12721" xr:uid="{00000000-0005-0000-0000-0000B0310000}"/>
    <cellStyle name="Normal 2 10 43 3 2" xfId="12722" xr:uid="{00000000-0005-0000-0000-0000B1310000}"/>
    <cellStyle name="Normal 2 10 43 3 3" xfId="12723" xr:uid="{00000000-0005-0000-0000-0000B2310000}"/>
    <cellStyle name="Normal 2 10 43 4" xfId="12724" xr:uid="{00000000-0005-0000-0000-0000B3310000}"/>
    <cellStyle name="Normal 2 10 43 5" xfId="12725" xr:uid="{00000000-0005-0000-0000-0000B4310000}"/>
    <cellStyle name="Normal 2 10 44" xfId="12726" xr:uid="{00000000-0005-0000-0000-0000B5310000}"/>
    <cellStyle name="Normal 2 10 44 2" xfId="12727" xr:uid="{00000000-0005-0000-0000-0000B6310000}"/>
    <cellStyle name="Normal 2 10 44 2 2" xfId="12728" xr:uid="{00000000-0005-0000-0000-0000B7310000}"/>
    <cellStyle name="Normal 2 10 44 2 3" xfId="12729" xr:uid="{00000000-0005-0000-0000-0000B8310000}"/>
    <cellStyle name="Normal 2 10 44 3" xfId="12730" xr:uid="{00000000-0005-0000-0000-0000B9310000}"/>
    <cellStyle name="Normal 2 10 44 3 2" xfId="12731" xr:uid="{00000000-0005-0000-0000-0000BA310000}"/>
    <cellStyle name="Normal 2 10 44 3 3" xfId="12732" xr:uid="{00000000-0005-0000-0000-0000BB310000}"/>
    <cellStyle name="Normal 2 10 44 4" xfId="12733" xr:uid="{00000000-0005-0000-0000-0000BC310000}"/>
    <cellStyle name="Normal 2 10 44 5" xfId="12734" xr:uid="{00000000-0005-0000-0000-0000BD310000}"/>
    <cellStyle name="Normal 2 10 45" xfId="12735" xr:uid="{00000000-0005-0000-0000-0000BE310000}"/>
    <cellStyle name="Normal 2 10 45 2" xfId="12736" xr:uid="{00000000-0005-0000-0000-0000BF310000}"/>
    <cellStyle name="Normal 2 10 45 2 2" xfId="12737" xr:uid="{00000000-0005-0000-0000-0000C0310000}"/>
    <cellStyle name="Normal 2 10 45 2 3" xfId="12738" xr:uid="{00000000-0005-0000-0000-0000C1310000}"/>
    <cellStyle name="Normal 2 10 45 3" xfId="12739" xr:uid="{00000000-0005-0000-0000-0000C2310000}"/>
    <cellStyle name="Normal 2 10 45 3 2" xfId="12740" xr:uid="{00000000-0005-0000-0000-0000C3310000}"/>
    <cellStyle name="Normal 2 10 45 3 3" xfId="12741" xr:uid="{00000000-0005-0000-0000-0000C4310000}"/>
    <cellStyle name="Normal 2 10 45 4" xfId="12742" xr:uid="{00000000-0005-0000-0000-0000C5310000}"/>
    <cellStyle name="Normal 2 10 45 5" xfId="12743" xr:uid="{00000000-0005-0000-0000-0000C6310000}"/>
    <cellStyle name="Normal 2 10 46" xfId="12744" xr:uid="{00000000-0005-0000-0000-0000C7310000}"/>
    <cellStyle name="Normal 2 10 46 2" xfId="12745" xr:uid="{00000000-0005-0000-0000-0000C8310000}"/>
    <cellStyle name="Normal 2 10 46 2 2" xfId="12746" xr:uid="{00000000-0005-0000-0000-0000C9310000}"/>
    <cellStyle name="Normal 2 10 46 2 3" xfId="12747" xr:uid="{00000000-0005-0000-0000-0000CA310000}"/>
    <cellStyle name="Normal 2 10 46 3" xfId="12748" xr:uid="{00000000-0005-0000-0000-0000CB310000}"/>
    <cellStyle name="Normal 2 10 46 3 2" xfId="12749" xr:uid="{00000000-0005-0000-0000-0000CC310000}"/>
    <cellStyle name="Normal 2 10 46 3 3" xfId="12750" xr:uid="{00000000-0005-0000-0000-0000CD310000}"/>
    <cellStyle name="Normal 2 10 46 4" xfId="12751" xr:uid="{00000000-0005-0000-0000-0000CE310000}"/>
    <cellStyle name="Normal 2 10 46 5" xfId="12752" xr:uid="{00000000-0005-0000-0000-0000CF310000}"/>
    <cellStyle name="Normal 2 10 47" xfId="12753" xr:uid="{00000000-0005-0000-0000-0000D0310000}"/>
    <cellStyle name="Normal 2 10 47 2" xfId="12754" xr:uid="{00000000-0005-0000-0000-0000D1310000}"/>
    <cellStyle name="Normal 2 10 47 2 2" xfId="12755" xr:uid="{00000000-0005-0000-0000-0000D2310000}"/>
    <cellStyle name="Normal 2 10 47 2 3" xfId="12756" xr:uid="{00000000-0005-0000-0000-0000D3310000}"/>
    <cellStyle name="Normal 2 10 47 3" xfId="12757" xr:uid="{00000000-0005-0000-0000-0000D4310000}"/>
    <cellStyle name="Normal 2 10 47 3 2" xfId="12758" xr:uid="{00000000-0005-0000-0000-0000D5310000}"/>
    <cellStyle name="Normal 2 10 47 3 3" xfId="12759" xr:uid="{00000000-0005-0000-0000-0000D6310000}"/>
    <cellStyle name="Normal 2 10 47 4" xfId="12760" xr:uid="{00000000-0005-0000-0000-0000D7310000}"/>
    <cellStyle name="Normal 2 10 47 5" xfId="12761" xr:uid="{00000000-0005-0000-0000-0000D8310000}"/>
    <cellStyle name="Normal 2 10 48" xfId="12762" xr:uid="{00000000-0005-0000-0000-0000D9310000}"/>
    <cellStyle name="Normal 2 10 48 2" xfId="12763" xr:uid="{00000000-0005-0000-0000-0000DA310000}"/>
    <cellStyle name="Normal 2 10 48 2 2" xfId="12764" xr:uid="{00000000-0005-0000-0000-0000DB310000}"/>
    <cellStyle name="Normal 2 10 48 2 3" xfId="12765" xr:uid="{00000000-0005-0000-0000-0000DC310000}"/>
    <cellStyle name="Normal 2 10 48 3" xfId="12766" xr:uid="{00000000-0005-0000-0000-0000DD310000}"/>
    <cellStyle name="Normal 2 10 48 3 2" xfId="12767" xr:uid="{00000000-0005-0000-0000-0000DE310000}"/>
    <cellStyle name="Normal 2 10 48 3 3" xfId="12768" xr:uid="{00000000-0005-0000-0000-0000DF310000}"/>
    <cellStyle name="Normal 2 10 48 4" xfId="12769" xr:uid="{00000000-0005-0000-0000-0000E0310000}"/>
    <cellStyle name="Normal 2 10 48 5" xfId="12770" xr:uid="{00000000-0005-0000-0000-0000E1310000}"/>
    <cellStyle name="Normal 2 10 49" xfId="12771" xr:uid="{00000000-0005-0000-0000-0000E2310000}"/>
    <cellStyle name="Normal 2 10 49 2" xfId="12772" xr:uid="{00000000-0005-0000-0000-0000E3310000}"/>
    <cellStyle name="Normal 2 10 49 2 2" xfId="12773" xr:uid="{00000000-0005-0000-0000-0000E4310000}"/>
    <cellStyle name="Normal 2 10 49 2 3" xfId="12774" xr:uid="{00000000-0005-0000-0000-0000E5310000}"/>
    <cellStyle name="Normal 2 10 49 3" xfId="12775" xr:uid="{00000000-0005-0000-0000-0000E6310000}"/>
    <cellStyle name="Normal 2 10 49 3 2" xfId="12776" xr:uid="{00000000-0005-0000-0000-0000E7310000}"/>
    <cellStyle name="Normal 2 10 49 3 3" xfId="12777" xr:uid="{00000000-0005-0000-0000-0000E8310000}"/>
    <cellStyle name="Normal 2 10 49 4" xfId="12778" xr:uid="{00000000-0005-0000-0000-0000E9310000}"/>
    <cellStyle name="Normal 2 10 49 5" xfId="12779" xr:uid="{00000000-0005-0000-0000-0000EA310000}"/>
    <cellStyle name="Normal 2 10 5" xfId="12780" xr:uid="{00000000-0005-0000-0000-0000EB310000}"/>
    <cellStyle name="Normal 2 10 5 2" xfId="12781" xr:uid="{00000000-0005-0000-0000-0000EC310000}"/>
    <cellStyle name="Normal 2 10 5 2 2" xfId="12782" xr:uid="{00000000-0005-0000-0000-0000ED310000}"/>
    <cellStyle name="Normal 2 10 5 2 3" xfId="12783" xr:uid="{00000000-0005-0000-0000-0000EE310000}"/>
    <cellStyle name="Normal 2 10 5 3" xfId="12784" xr:uid="{00000000-0005-0000-0000-0000EF310000}"/>
    <cellStyle name="Normal 2 10 5 3 2" xfId="12785" xr:uid="{00000000-0005-0000-0000-0000F0310000}"/>
    <cellStyle name="Normal 2 10 5 3 3" xfId="12786" xr:uid="{00000000-0005-0000-0000-0000F1310000}"/>
    <cellStyle name="Normal 2 10 5 4" xfId="12787" xr:uid="{00000000-0005-0000-0000-0000F2310000}"/>
    <cellStyle name="Normal 2 10 5 5" xfId="12788" xr:uid="{00000000-0005-0000-0000-0000F3310000}"/>
    <cellStyle name="Normal 2 10 50" xfId="12789" xr:uid="{00000000-0005-0000-0000-0000F4310000}"/>
    <cellStyle name="Normal 2 10 50 2" xfId="12790" xr:uid="{00000000-0005-0000-0000-0000F5310000}"/>
    <cellStyle name="Normal 2 10 50 2 2" xfId="12791" xr:uid="{00000000-0005-0000-0000-0000F6310000}"/>
    <cellStyle name="Normal 2 10 50 2 3" xfId="12792" xr:uid="{00000000-0005-0000-0000-0000F7310000}"/>
    <cellStyle name="Normal 2 10 50 3" xfId="12793" xr:uid="{00000000-0005-0000-0000-0000F8310000}"/>
    <cellStyle name="Normal 2 10 50 3 2" xfId="12794" xr:uid="{00000000-0005-0000-0000-0000F9310000}"/>
    <cellStyle name="Normal 2 10 50 3 3" xfId="12795" xr:uid="{00000000-0005-0000-0000-0000FA310000}"/>
    <cellStyle name="Normal 2 10 50 4" xfId="12796" xr:uid="{00000000-0005-0000-0000-0000FB310000}"/>
    <cellStyle name="Normal 2 10 50 5" xfId="12797" xr:uid="{00000000-0005-0000-0000-0000FC310000}"/>
    <cellStyle name="Normal 2 10 51" xfId="12798" xr:uid="{00000000-0005-0000-0000-0000FD310000}"/>
    <cellStyle name="Normal 2 10 51 2" xfId="12799" xr:uid="{00000000-0005-0000-0000-0000FE310000}"/>
    <cellStyle name="Normal 2 10 51 2 2" xfId="12800" xr:uid="{00000000-0005-0000-0000-0000FF310000}"/>
    <cellStyle name="Normal 2 10 51 2 3" xfId="12801" xr:uid="{00000000-0005-0000-0000-000000320000}"/>
    <cellStyle name="Normal 2 10 51 3" xfId="12802" xr:uid="{00000000-0005-0000-0000-000001320000}"/>
    <cellStyle name="Normal 2 10 51 3 2" xfId="12803" xr:uid="{00000000-0005-0000-0000-000002320000}"/>
    <cellStyle name="Normal 2 10 51 3 3" xfId="12804" xr:uid="{00000000-0005-0000-0000-000003320000}"/>
    <cellStyle name="Normal 2 10 51 4" xfId="12805" xr:uid="{00000000-0005-0000-0000-000004320000}"/>
    <cellStyle name="Normal 2 10 51 5" xfId="12806" xr:uid="{00000000-0005-0000-0000-000005320000}"/>
    <cellStyle name="Normal 2 10 52" xfId="12807" xr:uid="{00000000-0005-0000-0000-000006320000}"/>
    <cellStyle name="Normal 2 10 52 2" xfId="12808" xr:uid="{00000000-0005-0000-0000-000007320000}"/>
    <cellStyle name="Normal 2 10 52 2 2" xfId="12809" xr:uid="{00000000-0005-0000-0000-000008320000}"/>
    <cellStyle name="Normal 2 10 52 2 3" xfId="12810" xr:uid="{00000000-0005-0000-0000-000009320000}"/>
    <cellStyle name="Normal 2 10 52 3" xfId="12811" xr:uid="{00000000-0005-0000-0000-00000A320000}"/>
    <cellStyle name="Normal 2 10 52 3 2" xfId="12812" xr:uid="{00000000-0005-0000-0000-00000B320000}"/>
    <cellStyle name="Normal 2 10 52 3 3" xfId="12813" xr:uid="{00000000-0005-0000-0000-00000C320000}"/>
    <cellStyle name="Normal 2 10 52 4" xfId="12814" xr:uid="{00000000-0005-0000-0000-00000D320000}"/>
    <cellStyle name="Normal 2 10 52 5" xfId="12815" xr:uid="{00000000-0005-0000-0000-00000E320000}"/>
    <cellStyle name="Normal 2 10 53" xfId="12816" xr:uid="{00000000-0005-0000-0000-00000F320000}"/>
    <cellStyle name="Normal 2 10 53 2" xfId="12817" xr:uid="{00000000-0005-0000-0000-000010320000}"/>
    <cellStyle name="Normal 2 10 53 2 2" xfId="12818" xr:uid="{00000000-0005-0000-0000-000011320000}"/>
    <cellStyle name="Normal 2 10 53 2 3" xfId="12819" xr:uid="{00000000-0005-0000-0000-000012320000}"/>
    <cellStyle name="Normal 2 10 53 3" xfId="12820" xr:uid="{00000000-0005-0000-0000-000013320000}"/>
    <cellStyle name="Normal 2 10 53 3 2" xfId="12821" xr:uid="{00000000-0005-0000-0000-000014320000}"/>
    <cellStyle name="Normal 2 10 53 3 3" xfId="12822" xr:uid="{00000000-0005-0000-0000-000015320000}"/>
    <cellStyle name="Normal 2 10 53 4" xfId="12823" xr:uid="{00000000-0005-0000-0000-000016320000}"/>
    <cellStyle name="Normal 2 10 53 5" xfId="12824" xr:uid="{00000000-0005-0000-0000-000017320000}"/>
    <cellStyle name="Normal 2 10 54" xfId="12825" xr:uid="{00000000-0005-0000-0000-000018320000}"/>
    <cellStyle name="Normal 2 10 54 2" xfId="12826" xr:uid="{00000000-0005-0000-0000-000019320000}"/>
    <cellStyle name="Normal 2 10 54 2 2" xfId="12827" xr:uid="{00000000-0005-0000-0000-00001A320000}"/>
    <cellStyle name="Normal 2 10 54 2 3" xfId="12828" xr:uid="{00000000-0005-0000-0000-00001B320000}"/>
    <cellStyle name="Normal 2 10 54 3" xfId="12829" xr:uid="{00000000-0005-0000-0000-00001C320000}"/>
    <cellStyle name="Normal 2 10 54 3 2" xfId="12830" xr:uid="{00000000-0005-0000-0000-00001D320000}"/>
    <cellStyle name="Normal 2 10 54 3 3" xfId="12831" xr:uid="{00000000-0005-0000-0000-00001E320000}"/>
    <cellStyle name="Normal 2 10 54 4" xfId="12832" xr:uid="{00000000-0005-0000-0000-00001F320000}"/>
    <cellStyle name="Normal 2 10 54 5" xfId="12833" xr:uid="{00000000-0005-0000-0000-000020320000}"/>
    <cellStyle name="Normal 2 10 55" xfId="12834" xr:uid="{00000000-0005-0000-0000-000021320000}"/>
    <cellStyle name="Normal 2 10 55 2" xfId="12835" xr:uid="{00000000-0005-0000-0000-000022320000}"/>
    <cellStyle name="Normal 2 10 55 2 2" xfId="12836" xr:uid="{00000000-0005-0000-0000-000023320000}"/>
    <cellStyle name="Normal 2 10 55 2 3" xfId="12837" xr:uid="{00000000-0005-0000-0000-000024320000}"/>
    <cellStyle name="Normal 2 10 55 3" xfId="12838" xr:uid="{00000000-0005-0000-0000-000025320000}"/>
    <cellStyle name="Normal 2 10 55 3 2" xfId="12839" xr:uid="{00000000-0005-0000-0000-000026320000}"/>
    <cellStyle name="Normal 2 10 55 3 3" xfId="12840" xr:uid="{00000000-0005-0000-0000-000027320000}"/>
    <cellStyle name="Normal 2 10 55 4" xfId="12841" xr:uid="{00000000-0005-0000-0000-000028320000}"/>
    <cellStyle name="Normal 2 10 55 5" xfId="12842" xr:uid="{00000000-0005-0000-0000-000029320000}"/>
    <cellStyle name="Normal 2 10 56" xfId="12843" xr:uid="{00000000-0005-0000-0000-00002A320000}"/>
    <cellStyle name="Normal 2 10 56 2" xfId="12844" xr:uid="{00000000-0005-0000-0000-00002B320000}"/>
    <cellStyle name="Normal 2 10 56 2 2" xfId="12845" xr:uid="{00000000-0005-0000-0000-00002C320000}"/>
    <cellStyle name="Normal 2 10 56 2 3" xfId="12846" xr:uid="{00000000-0005-0000-0000-00002D320000}"/>
    <cellStyle name="Normal 2 10 56 3" xfId="12847" xr:uid="{00000000-0005-0000-0000-00002E320000}"/>
    <cellStyle name="Normal 2 10 56 3 2" xfId="12848" xr:uid="{00000000-0005-0000-0000-00002F320000}"/>
    <cellStyle name="Normal 2 10 56 3 3" xfId="12849" xr:uid="{00000000-0005-0000-0000-000030320000}"/>
    <cellStyle name="Normal 2 10 56 4" xfId="12850" xr:uid="{00000000-0005-0000-0000-000031320000}"/>
    <cellStyle name="Normal 2 10 56 5" xfId="12851" xr:uid="{00000000-0005-0000-0000-000032320000}"/>
    <cellStyle name="Normal 2 10 57" xfId="12852" xr:uid="{00000000-0005-0000-0000-000033320000}"/>
    <cellStyle name="Normal 2 10 57 2" xfId="12853" xr:uid="{00000000-0005-0000-0000-000034320000}"/>
    <cellStyle name="Normal 2 10 57 2 2" xfId="12854" xr:uid="{00000000-0005-0000-0000-000035320000}"/>
    <cellStyle name="Normal 2 10 57 2 3" xfId="12855" xr:uid="{00000000-0005-0000-0000-000036320000}"/>
    <cellStyle name="Normal 2 10 57 3" xfId="12856" xr:uid="{00000000-0005-0000-0000-000037320000}"/>
    <cellStyle name="Normal 2 10 57 3 2" xfId="12857" xr:uid="{00000000-0005-0000-0000-000038320000}"/>
    <cellStyle name="Normal 2 10 57 3 3" xfId="12858" xr:uid="{00000000-0005-0000-0000-000039320000}"/>
    <cellStyle name="Normal 2 10 57 4" xfId="12859" xr:uid="{00000000-0005-0000-0000-00003A320000}"/>
    <cellStyle name="Normal 2 10 57 5" xfId="12860" xr:uid="{00000000-0005-0000-0000-00003B320000}"/>
    <cellStyle name="Normal 2 10 58" xfId="12861" xr:uid="{00000000-0005-0000-0000-00003C320000}"/>
    <cellStyle name="Normal 2 10 58 2" xfId="12862" xr:uid="{00000000-0005-0000-0000-00003D320000}"/>
    <cellStyle name="Normal 2 10 58 2 2" xfId="12863" xr:uid="{00000000-0005-0000-0000-00003E320000}"/>
    <cellStyle name="Normal 2 10 58 2 3" xfId="12864" xr:uid="{00000000-0005-0000-0000-00003F320000}"/>
    <cellStyle name="Normal 2 10 58 3" xfId="12865" xr:uid="{00000000-0005-0000-0000-000040320000}"/>
    <cellStyle name="Normal 2 10 58 3 2" xfId="12866" xr:uid="{00000000-0005-0000-0000-000041320000}"/>
    <cellStyle name="Normal 2 10 58 3 3" xfId="12867" xr:uid="{00000000-0005-0000-0000-000042320000}"/>
    <cellStyle name="Normal 2 10 58 4" xfId="12868" xr:uid="{00000000-0005-0000-0000-000043320000}"/>
    <cellStyle name="Normal 2 10 58 5" xfId="12869" xr:uid="{00000000-0005-0000-0000-000044320000}"/>
    <cellStyle name="Normal 2 10 59" xfId="12870" xr:uid="{00000000-0005-0000-0000-000045320000}"/>
    <cellStyle name="Normal 2 10 59 2" xfId="12871" xr:uid="{00000000-0005-0000-0000-000046320000}"/>
    <cellStyle name="Normal 2 10 59 2 2" xfId="12872" xr:uid="{00000000-0005-0000-0000-000047320000}"/>
    <cellStyle name="Normal 2 10 59 2 3" xfId="12873" xr:uid="{00000000-0005-0000-0000-000048320000}"/>
    <cellStyle name="Normal 2 10 59 3" xfId="12874" xr:uid="{00000000-0005-0000-0000-000049320000}"/>
    <cellStyle name="Normal 2 10 59 3 2" xfId="12875" xr:uid="{00000000-0005-0000-0000-00004A320000}"/>
    <cellStyle name="Normal 2 10 59 3 3" xfId="12876" xr:uid="{00000000-0005-0000-0000-00004B320000}"/>
    <cellStyle name="Normal 2 10 59 4" xfId="12877" xr:uid="{00000000-0005-0000-0000-00004C320000}"/>
    <cellStyle name="Normal 2 10 59 5" xfId="12878" xr:uid="{00000000-0005-0000-0000-00004D320000}"/>
    <cellStyle name="Normal 2 10 6" xfId="12879" xr:uid="{00000000-0005-0000-0000-00004E320000}"/>
    <cellStyle name="Normal 2 10 6 2" xfId="12880" xr:uid="{00000000-0005-0000-0000-00004F320000}"/>
    <cellStyle name="Normal 2 10 6 2 2" xfId="12881" xr:uid="{00000000-0005-0000-0000-000050320000}"/>
    <cellStyle name="Normal 2 10 6 2 3" xfId="12882" xr:uid="{00000000-0005-0000-0000-000051320000}"/>
    <cellStyle name="Normal 2 10 6 3" xfId="12883" xr:uid="{00000000-0005-0000-0000-000052320000}"/>
    <cellStyle name="Normal 2 10 6 3 2" xfId="12884" xr:uid="{00000000-0005-0000-0000-000053320000}"/>
    <cellStyle name="Normal 2 10 6 3 3" xfId="12885" xr:uid="{00000000-0005-0000-0000-000054320000}"/>
    <cellStyle name="Normal 2 10 6 4" xfId="12886" xr:uid="{00000000-0005-0000-0000-000055320000}"/>
    <cellStyle name="Normal 2 10 6 5" xfId="12887" xr:uid="{00000000-0005-0000-0000-000056320000}"/>
    <cellStyle name="Normal 2 10 60" xfId="12888" xr:uid="{00000000-0005-0000-0000-000057320000}"/>
    <cellStyle name="Normal 2 10 60 2" xfId="12889" xr:uid="{00000000-0005-0000-0000-000058320000}"/>
    <cellStyle name="Normal 2 10 60 2 2" xfId="12890" xr:uid="{00000000-0005-0000-0000-000059320000}"/>
    <cellStyle name="Normal 2 10 60 2 3" xfId="12891" xr:uid="{00000000-0005-0000-0000-00005A320000}"/>
    <cellStyle name="Normal 2 10 60 3" xfId="12892" xr:uid="{00000000-0005-0000-0000-00005B320000}"/>
    <cellStyle name="Normal 2 10 60 3 2" xfId="12893" xr:uid="{00000000-0005-0000-0000-00005C320000}"/>
    <cellStyle name="Normal 2 10 60 3 3" xfId="12894" xr:uid="{00000000-0005-0000-0000-00005D320000}"/>
    <cellStyle name="Normal 2 10 60 4" xfId="12895" xr:uid="{00000000-0005-0000-0000-00005E320000}"/>
    <cellStyle name="Normal 2 10 60 5" xfId="12896" xr:uid="{00000000-0005-0000-0000-00005F320000}"/>
    <cellStyle name="Normal 2 10 61" xfId="12897" xr:uid="{00000000-0005-0000-0000-000060320000}"/>
    <cellStyle name="Normal 2 10 61 2" xfId="12898" xr:uid="{00000000-0005-0000-0000-000061320000}"/>
    <cellStyle name="Normal 2 10 61 2 2" xfId="12899" xr:uid="{00000000-0005-0000-0000-000062320000}"/>
    <cellStyle name="Normal 2 10 61 2 3" xfId="12900" xr:uid="{00000000-0005-0000-0000-000063320000}"/>
    <cellStyle name="Normal 2 10 61 3" xfId="12901" xr:uid="{00000000-0005-0000-0000-000064320000}"/>
    <cellStyle name="Normal 2 10 61 3 2" xfId="12902" xr:uid="{00000000-0005-0000-0000-000065320000}"/>
    <cellStyle name="Normal 2 10 61 3 3" xfId="12903" xr:uid="{00000000-0005-0000-0000-000066320000}"/>
    <cellStyle name="Normal 2 10 61 4" xfId="12904" xr:uid="{00000000-0005-0000-0000-000067320000}"/>
    <cellStyle name="Normal 2 10 61 5" xfId="12905" xr:uid="{00000000-0005-0000-0000-000068320000}"/>
    <cellStyle name="Normal 2 10 62" xfId="12906" xr:uid="{00000000-0005-0000-0000-000069320000}"/>
    <cellStyle name="Normal 2 10 62 2" xfId="12907" xr:uid="{00000000-0005-0000-0000-00006A320000}"/>
    <cellStyle name="Normal 2 10 62 2 2" xfId="12908" xr:uid="{00000000-0005-0000-0000-00006B320000}"/>
    <cellStyle name="Normal 2 10 62 2 3" xfId="12909" xr:uid="{00000000-0005-0000-0000-00006C320000}"/>
    <cellStyle name="Normal 2 10 62 3" xfId="12910" xr:uid="{00000000-0005-0000-0000-00006D320000}"/>
    <cellStyle name="Normal 2 10 62 3 2" xfId="12911" xr:uid="{00000000-0005-0000-0000-00006E320000}"/>
    <cellStyle name="Normal 2 10 62 3 3" xfId="12912" xr:uid="{00000000-0005-0000-0000-00006F320000}"/>
    <cellStyle name="Normal 2 10 62 4" xfId="12913" xr:uid="{00000000-0005-0000-0000-000070320000}"/>
    <cellStyle name="Normal 2 10 62 5" xfId="12914" xr:uid="{00000000-0005-0000-0000-000071320000}"/>
    <cellStyle name="Normal 2 10 63" xfId="12915" xr:uid="{00000000-0005-0000-0000-000072320000}"/>
    <cellStyle name="Normal 2 10 63 2" xfId="12916" xr:uid="{00000000-0005-0000-0000-000073320000}"/>
    <cellStyle name="Normal 2 10 63 2 2" xfId="12917" xr:uid="{00000000-0005-0000-0000-000074320000}"/>
    <cellStyle name="Normal 2 10 63 2 3" xfId="12918" xr:uid="{00000000-0005-0000-0000-000075320000}"/>
    <cellStyle name="Normal 2 10 63 3" xfId="12919" xr:uid="{00000000-0005-0000-0000-000076320000}"/>
    <cellStyle name="Normal 2 10 63 3 2" xfId="12920" xr:uid="{00000000-0005-0000-0000-000077320000}"/>
    <cellStyle name="Normal 2 10 63 3 3" xfId="12921" xr:uid="{00000000-0005-0000-0000-000078320000}"/>
    <cellStyle name="Normal 2 10 63 4" xfId="12922" xr:uid="{00000000-0005-0000-0000-000079320000}"/>
    <cellStyle name="Normal 2 10 63 5" xfId="12923" xr:uid="{00000000-0005-0000-0000-00007A320000}"/>
    <cellStyle name="Normal 2 10 64" xfId="12924" xr:uid="{00000000-0005-0000-0000-00007B320000}"/>
    <cellStyle name="Normal 2 10 64 2" xfId="12925" xr:uid="{00000000-0005-0000-0000-00007C320000}"/>
    <cellStyle name="Normal 2 10 64 2 2" xfId="12926" xr:uid="{00000000-0005-0000-0000-00007D320000}"/>
    <cellStyle name="Normal 2 10 64 2 3" xfId="12927" xr:uid="{00000000-0005-0000-0000-00007E320000}"/>
    <cellStyle name="Normal 2 10 64 3" xfId="12928" xr:uid="{00000000-0005-0000-0000-00007F320000}"/>
    <cellStyle name="Normal 2 10 64 3 2" xfId="12929" xr:uid="{00000000-0005-0000-0000-000080320000}"/>
    <cellStyle name="Normal 2 10 64 3 3" xfId="12930" xr:uid="{00000000-0005-0000-0000-000081320000}"/>
    <cellStyle name="Normal 2 10 64 4" xfId="12931" xr:uid="{00000000-0005-0000-0000-000082320000}"/>
    <cellStyle name="Normal 2 10 64 5" xfId="12932" xr:uid="{00000000-0005-0000-0000-000083320000}"/>
    <cellStyle name="Normal 2 10 65" xfId="12933" xr:uid="{00000000-0005-0000-0000-000084320000}"/>
    <cellStyle name="Normal 2 10 65 2" xfId="12934" xr:uid="{00000000-0005-0000-0000-000085320000}"/>
    <cellStyle name="Normal 2 10 65 2 2" xfId="12935" xr:uid="{00000000-0005-0000-0000-000086320000}"/>
    <cellStyle name="Normal 2 10 65 2 3" xfId="12936" xr:uid="{00000000-0005-0000-0000-000087320000}"/>
    <cellStyle name="Normal 2 10 65 3" xfId="12937" xr:uid="{00000000-0005-0000-0000-000088320000}"/>
    <cellStyle name="Normal 2 10 65 3 2" xfId="12938" xr:uid="{00000000-0005-0000-0000-000089320000}"/>
    <cellStyle name="Normal 2 10 65 3 3" xfId="12939" xr:uid="{00000000-0005-0000-0000-00008A320000}"/>
    <cellStyle name="Normal 2 10 65 4" xfId="12940" xr:uid="{00000000-0005-0000-0000-00008B320000}"/>
    <cellStyle name="Normal 2 10 65 5" xfId="12941" xr:uid="{00000000-0005-0000-0000-00008C320000}"/>
    <cellStyle name="Normal 2 10 66" xfId="12942" xr:uid="{00000000-0005-0000-0000-00008D320000}"/>
    <cellStyle name="Normal 2 10 66 2" xfId="12943" xr:uid="{00000000-0005-0000-0000-00008E320000}"/>
    <cellStyle name="Normal 2 10 66 2 2" xfId="12944" xr:uid="{00000000-0005-0000-0000-00008F320000}"/>
    <cellStyle name="Normal 2 10 66 2 3" xfId="12945" xr:uid="{00000000-0005-0000-0000-000090320000}"/>
    <cellStyle name="Normal 2 10 66 3" xfId="12946" xr:uid="{00000000-0005-0000-0000-000091320000}"/>
    <cellStyle name="Normal 2 10 66 3 2" xfId="12947" xr:uid="{00000000-0005-0000-0000-000092320000}"/>
    <cellStyle name="Normal 2 10 66 3 3" xfId="12948" xr:uid="{00000000-0005-0000-0000-000093320000}"/>
    <cellStyle name="Normal 2 10 66 4" xfId="12949" xr:uid="{00000000-0005-0000-0000-000094320000}"/>
    <cellStyle name="Normal 2 10 66 5" xfId="12950" xr:uid="{00000000-0005-0000-0000-000095320000}"/>
    <cellStyle name="Normal 2 10 67" xfId="12951" xr:uid="{00000000-0005-0000-0000-000096320000}"/>
    <cellStyle name="Normal 2 10 67 2" xfId="12952" xr:uid="{00000000-0005-0000-0000-000097320000}"/>
    <cellStyle name="Normal 2 10 67 2 2" xfId="12953" xr:uid="{00000000-0005-0000-0000-000098320000}"/>
    <cellStyle name="Normal 2 10 67 2 3" xfId="12954" xr:uid="{00000000-0005-0000-0000-000099320000}"/>
    <cellStyle name="Normal 2 10 67 3" xfId="12955" xr:uid="{00000000-0005-0000-0000-00009A320000}"/>
    <cellStyle name="Normal 2 10 67 3 2" xfId="12956" xr:uid="{00000000-0005-0000-0000-00009B320000}"/>
    <cellStyle name="Normal 2 10 67 3 3" xfId="12957" xr:uid="{00000000-0005-0000-0000-00009C320000}"/>
    <cellStyle name="Normal 2 10 67 4" xfId="12958" xr:uid="{00000000-0005-0000-0000-00009D320000}"/>
    <cellStyle name="Normal 2 10 67 5" xfId="12959" xr:uid="{00000000-0005-0000-0000-00009E320000}"/>
    <cellStyle name="Normal 2 10 68" xfId="12960" xr:uid="{00000000-0005-0000-0000-00009F320000}"/>
    <cellStyle name="Normal 2 10 68 2" xfId="12961" xr:uid="{00000000-0005-0000-0000-0000A0320000}"/>
    <cellStyle name="Normal 2 10 68 2 2" xfId="12962" xr:uid="{00000000-0005-0000-0000-0000A1320000}"/>
    <cellStyle name="Normal 2 10 68 2 3" xfId="12963" xr:uid="{00000000-0005-0000-0000-0000A2320000}"/>
    <cellStyle name="Normal 2 10 68 3" xfId="12964" xr:uid="{00000000-0005-0000-0000-0000A3320000}"/>
    <cellStyle name="Normal 2 10 68 3 2" xfId="12965" xr:uid="{00000000-0005-0000-0000-0000A4320000}"/>
    <cellStyle name="Normal 2 10 68 3 3" xfId="12966" xr:uid="{00000000-0005-0000-0000-0000A5320000}"/>
    <cellStyle name="Normal 2 10 68 4" xfId="12967" xr:uid="{00000000-0005-0000-0000-0000A6320000}"/>
    <cellStyle name="Normal 2 10 68 5" xfId="12968" xr:uid="{00000000-0005-0000-0000-0000A7320000}"/>
    <cellStyle name="Normal 2 10 69" xfId="12969" xr:uid="{00000000-0005-0000-0000-0000A8320000}"/>
    <cellStyle name="Normal 2 10 69 2" xfId="12970" xr:uid="{00000000-0005-0000-0000-0000A9320000}"/>
    <cellStyle name="Normal 2 10 69 2 2" xfId="12971" xr:uid="{00000000-0005-0000-0000-0000AA320000}"/>
    <cellStyle name="Normal 2 10 69 2 3" xfId="12972" xr:uid="{00000000-0005-0000-0000-0000AB320000}"/>
    <cellStyle name="Normal 2 10 69 3" xfId="12973" xr:uid="{00000000-0005-0000-0000-0000AC320000}"/>
    <cellStyle name="Normal 2 10 69 3 2" xfId="12974" xr:uid="{00000000-0005-0000-0000-0000AD320000}"/>
    <cellStyle name="Normal 2 10 69 3 3" xfId="12975" xr:uid="{00000000-0005-0000-0000-0000AE320000}"/>
    <cellStyle name="Normal 2 10 69 4" xfId="12976" xr:uid="{00000000-0005-0000-0000-0000AF320000}"/>
    <cellStyle name="Normal 2 10 69 5" xfId="12977" xr:uid="{00000000-0005-0000-0000-0000B0320000}"/>
    <cellStyle name="Normal 2 10 7" xfId="12978" xr:uid="{00000000-0005-0000-0000-0000B1320000}"/>
    <cellStyle name="Normal 2 10 7 2" xfId="12979" xr:uid="{00000000-0005-0000-0000-0000B2320000}"/>
    <cellStyle name="Normal 2 10 7 2 2" xfId="12980" xr:uid="{00000000-0005-0000-0000-0000B3320000}"/>
    <cellStyle name="Normal 2 10 7 2 3" xfId="12981" xr:uid="{00000000-0005-0000-0000-0000B4320000}"/>
    <cellStyle name="Normal 2 10 7 3" xfId="12982" xr:uid="{00000000-0005-0000-0000-0000B5320000}"/>
    <cellStyle name="Normal 2 10 7 3 2" xfId="12983" xr:uid="{00000000-0005-0000-0000-0000B6320000}"/>
    <cellStyle name="Normal 2 10 7 3 3" xfId="12984" xr:uid="{00000000-0005-0000-0000-0000B7320000}"/>
    <cellStyle name="Normal 2 10 7 4" xfId="12985" xr:uid="{00000000-0005-0000-0000-0000B8320000}"/>
    <cellStyle name="Normal 2 10 7 5" xfId="12986" xr:uid="{00000000-0005-0000-0000-0000B9320000}"/>
    <cellStyle name="Normal 2 10 70" xfId="12987" xr:uid="{00000000-0005-0000-0000-0000BA320000}"/>
    <cellStyle name="Normal 2 10 70 2" xfId="12988" xr:uid="{00000000-0005-0000-0000-0000BB320000}"/>
    <cellStyle name="Normal 2 10 70 2 2" xfId="12989" xr:uid="{00000000-0005-0000-0000-0000BC320000}"/>
    <cellStyle name="Normal 2 10 70 2 3" xfId="12990" xr:uid="{00000000-0005-0000-0000-0000BD320000}"/>
    <cellStyle name="Normal 2 10 70 3" xfId="12991" xr:uid="{00000000-0005-0000-0000-0000BE320000}"/>
    <cellStyle name="Normal 2 10 70 3 2" xfId="12992" xr:uid="{00000000-0005-0000-0000-0000BF320000}"/>
    <cellStyle name="Normal 2 10 70 3 3" xfId="12993" xr:uid="{00000000-0005-0000-0000-0000C0320000}"/>
    <cellStyle name="Normal 2 10 70 4" xfId="12994" xr:uid="{00000000-0005-0000-0000-0000C1320000}"/>
    <cellStyle name="Normal 2 10 70 5" xfId="12995" xr:uid="{00000000-0005-0000-0000-0000C2320000}"/>
    <cellStyle name="Normal 2 10 71" xfId="12996" xr:uid="{00000000-0005-0000-0000-0000C3320000}"/>
    <cellStyle name="Normal 2 10 71 2" xfId="12997" xr:uid="{00000000-0005-0000-0000-0000C4320000}"/>
    <cellStyle name="Normal 2 10 71 2 2" xfId="12998" xr:uid="{00000000-0005-0000-0000-0000C5320000}"/>
    <cellStyle name="Normal 2 10 71 2 3" xfId="12999" xr:uid="{00000000-0005-0000-0000-0000C6320000}"/>
    <cellStyle name="Normal 2 10 71 3" xfId="13000" xr:uid="{00000000-0005-0000-0000-0000C7320000}"/>
    <cellStyle name="Normal 2 10 71 3 2" xfId="13001" xr:uid="{00000000-0005-0000-0000-0000C8320000}"/>
    <cellStyle name="Normal 2 10 71 3 3" xfId="13002" xr:uid="{00000000-0005-0000-0000-0000C9320000}"/>
    <cellStyle name="Normal 2 10 71 4" xfId="13003" xr:uid="{00000000-0005-0000-0000-0000CA320000}"/>
    <cellStyle name="Normal 2 10 71 5" xfId="13004" xr:uid="{00000000-0005-0000-0000-0000CB320000}"/>
    <cellStyle name="Normal 2 10 72" xfId="13005" xr:uid="{00000000-0005-0000-0000-0000CC320000}"/>
    <cellStyle name="Normal 2 10 72 2" xfId="13006" xr:uid="{00000000-0005-0000-0000-0000CD320000}"/>
    <cellStyle name="Normal 2 10 72 2 2" xfId="13007" xr:uid="{00000000-0005-0000-0000-0000CE320000}"/>
    <cellStyle name="Normal 2 10 72 2 3" xfId="13008" xr:uid="{00000000-0005-0000-0000-0000CF320000}"/>
    <cellStyle name="Normal 2 10 72 3" xfId="13009" xr:uid="{00000000-0005-0000-0000-0000D0320000}"/>
    <cellStyle name="Normal 2 10 72 3 2" xfId="13010" xr:uid="{00000000-0005-0000-0000-0000D1320000}"/>
    <cellStyle name="Normal 2 10 72 3 3" xfId="13011" xr:uid="{00000000-0005-0000-0000-0000D2320000}"/>
    <cellStyle name="Normal 2 10 72 4" xfId="13012" xr:uid="{00000000-0005-0000-0000-0000D3320000}"/>
    <cellStyle name="Normal 2 10 72 5" xfId="13013" xr:uid="{00000000-0005-0000-0000-0000D4320000}"/>
    <cellStyle name="Normal 2 10 73" xfId="13014" xr:uid="{00000000-0005-0000-0000-0000D5320000}"/>
    <cellStyle name="Normal 2 10 73 2" xfId="13015" xr:uid="{00000000-0005-0000-0000-0000D6320000}"/>
    <cellStyle name="Normal 2 10 73 2 2" xfId="13016" xr:uid="{00000000-0005-0000-0000-0000D7320000}"/>
    <cellStyle name="Normal 2 10 73 2 3" xfId="13017" xr:uid="{00000000-0005-0000-0000-0000D8320000}"/>
    <cellStyle name="Normal 2 10 73 3" xfId="13018" xr:uid="{00000000-0005-0000-0000-0000D9320000}"/>
    <cellStyle name="Normal 2 10 73 3 2" xfId="13019" xr:uid="{00000000-0005-0000-0000-0000DA320000}"/>
    <cellStyle name="Normal 2 10 73 3 3" xfId="13020" xr:uid="{00000000-0005-0000-0000-0000DB320000}"/>
    <cellStyle name="Normal 2 10 73 4" xfId="13021" xr:uid="{00000000-0005-0000-0000-0000DC320000}"/>
    <cellStyle name="Normal 2 10 73 5" xfId="13022" xr:uid="{00000000-0005-0000-0000-0000DD320000}"/>
    <cellStyle name="Normal 2 10 74" xfId="13023" xr:uid="{00000000-0005-0000-0000-0000DE320000}"/>
    <cellStyle name="Normal 2 10 74 2" xfId="13024" xr:uid="{00000000-0005-0000-0000-0000DF320000}"/>
    <cellStyle name="Normal 2 10 74 2 2" xfId="13025" xr:uid="{00000000-0005-0000-0000-0000E0320000}"/>
    <cellStyle name="Normal 2 10 74 2 3" xfId="13026" xr:uid="{00000000-0005-0000-0000-0000E1320000}"/>
    <cellStyle name="Normal 2 10 74 3" xfId="13027" xr:uid="{00000000-0005-0000-0000-0000E2320000}"/>
    <cellStyle name="Normal 2 10 74 3 2" xfId="13028" xr:uid="{00000000-0005-0000-0000-0000E3320000}"/>
    <cellStyle name="Normal 2 10 74 3 3" xfId="13029" xr:uid="{00000000-0005-0000-0000-0000E4320000}"/>
    <cellStyle name="Normal 2 10 74 4" xfId="13030" xr:uid="{00000000-0005-0000-0000-0000E5320000}"/>
    <cellStyle name="Normal 2 10 74 5" xfId="13031" xr:uid="{00000000-0005-0000-0000-0000E6320000}"/>
    <cellStyle name="Normal 2 10 75" xfId="13032" xr:uid="{00000000-0005-0000-0000-0000E7320000}"/>
    <cellStyle name="Normal 2 10 75 2" xfId="13033" xr:uid="{00000000-0005-0000-0000-0000E8320000}"/>
    <cellStyle name="Normal 2 10 75 2 2" xfId="13034" xr:uid="{00000000-0005-0000-0000-0000E9320000}"/>
    <cellStyle name="Normal 2 10 75 2 3" xfId="13035" xr:uid="{00000000-0005-0000-0000-0000EA320000}"/>
    <cellStyle name="Normal 2 10 75 3" xfId="13036" xr:uid="{00000000-0005-0000-0000-0000EB320000}"/>
    <cellStyle name="Normal 2 10 75 3 2" xfId="13037" xr:uid="{00000000-0005-0000-0000-0000EC320000}"/>
    <cellStyle name="Normal 2 10 75 3 3" xfId="13038" xr:uid="{00000000-0005-0000-0000-0000ED320000}"/>
    <cellStyle name="Normal 2 10 75 4" xfId="13039" xr:uid="{00000000-0005-0000-0000-0000EE320000}"/>
    <cellStyle name="Normal 2 10 75 5" xfId="13040" xr:uid="{00000000-0005-0000-0000-0000EF320000}"/>
    <cellStyle name="Normal 2 10 76" xfId="13041" xr:uid="{00000000-0005-0000-0000-0000F0320000}"/>
    <cellStyle name="Normal 2 10 76 2" xfId="13042" xr:uid="{00000000-0005-0000-0000-0000F1320000}"/>
    <cellStyle name="Normal 2 10 76 2 2" xfId="13043" xr:uid="{00000000-0005-0000-0000-0000F2320000}"/>
    <cellStyle name="Normal 2 10 76 2 3" xfId="13044" xr:uid="{00000000-0005-0000-0000-0000F3320000}"/>
    <cellStyle name="Normal 2 10 76 3" xfId="13045" xr:uid="{00000000-0005-0000-0000-0000F4320000}"/>
    <cellStyle name="Normal 2 10 76 3 2" xfId="13046" xr:uid="{00000000-0005-0000-0000-0000F5320000}"/>
    <cellStyle name="Normal 2 10 76 3 3" xfId="13047" xr:uid="{00000000-0005-0000-0000-0000F6320000}"/>
    <cellStyle name="Normal 2 10 76 4" xfId="13048" xr:uid="{00000000-0005-0000-0000-0000F7320000}"/>
    <cellStyle name="Normal 2 10 76 5" xfId="13049" xr:uid="{00000000-0005-0000-0000-0000F8320000}"/>
    <cellStyle name="Normal 2 10 77" xfId="13050" xr:uid="{00000000-0005-0000-0000-0000F9320000}"/>
    <cellStyle name="Normal 2 10 77 2" xfId="13051" xr:uid="{00000000-0005-0000-0000-0000FA320000}"/>
    <cellStyle name="Normal 2 10 77 2 2" xfId="13052" xr:uid="{00000000-0005-0000-0000-0000FB320000}"/>
    <cellStyle name="Normal 2 10 77 2 3" xfId="13053" xr:uid="{00000000-0005-0000-0000-0000FC320000}"/>
    <cellStyle name="Normal 2 10 77 3" xfId="13054" xr:uid="{00000000-0005-0000-0000-0000FD320000}"/>
    <cellStyle name="Normal 2 10 77 3 2" xfId="13055" xr:uid="{00000000-0005-0000-0000-0000FE320000}"/>
    <cellStyle name="Normal 2 10 77 3 3" xfId="13056" xr:uid="{00000000-0005-0000-0000-0000FF320000}"/>
    <cellStyle name="Normal 2 10 77 4" xfId="13057" xr:uid="{00000000-0005-0000-0000-000000330000}"/>
    <cellStyle name="Normal 2 10 77 5" xfId="13058" xr:uid="{00000000-0005-0000-0000-000001330000}"/>
    <cellStyle name="Normal 2 10 78" xfId="13059" xr:uid="{00000000-0005-0000-0000-000002330000}"/>
    <cellStyle name="Normal 2 10 78 2" xfId="13060" xr:uid="{00000000-0005-0000-0000-000003330000}"/>
    <cellStyle name="Normal 2 10 78 2 2" xfId="13061" xr:uid="{00000000-0005-0000-0000-000004330000}"/>
    <cellStyle name="Normal 2 10 78 2 3" xfId="13062" xr:uid="{00000000-0005-0000-0000-000005330000}"/>
    <cellStyle name="Normal 2 10 78 3" xfId="13063" xr:uid="{00000000-0005-0000-0000-000006330000}"/>
    <cellStyle name="Normal 2 10 78 3 2" xfId="13064" xr:uid="{00000000-0005-0000-0000-000007330000}"/>
    <cellStyle name="Normal 2 10 78 3 3" xfId="13065" xr:uid="{00000000-0005-0000-0000-000008330000}"/>
    <cellStyle name="Normal 2 10 78 4" xfId="13066" xr:uid="{00000000-0005-0000-0000-000009330000}"/>
    <cellStyle name="Normal 2 10 78 5" xfId="13067" xr:uid="{00000000-0005-0000-0000-00000A330000}"/>
    <cellStyle name="Normal 2 10 79" xfId="13068" xr:uid="{00000000-0005-0000-0000-00000B330000}"/>
    <cellStyle name="Normal 2 10 79 2" xfId="13069" xr:uid="{00000000-0005-0000-0000-00000C330000}"/>
    <cellStyle name="Normal 2 10 79 2 2" xfId="13070" xr:uid="{00000000-0005-0000-0000-00000D330000}"/>
    <cellStyle name="Normal 2 10 79 2 3" xfId="13071" xr:uid="{00000000-0005-0000-0000-00000E330000}"/>
    <cellStyle name="Normal 2 10 79 3" xfId="13072" xr:uid="{00000000-0005-0000-0000-00000F330000}"/>
    <cellStyle name="Normal 2 10 79 3 2" xfId="13073" xr:uid="{00000000-0005-0000-0000-000010330000}"/>
    <cellStyle name="Normal 2 10 79 3 3" xfId="13074" xr:uid="{00000000-0005-0000-0000-000011330000}"/>
    <cellStyle name="Normal 2 10 79 4" xfId="13075" xr:uid="{00000000-0005-0000-0000-000012330000}"/>
    <cellStyle name="Normal 2 10 79 5" xfId="13076" xr:uid="{00000000-0005-0000-0000-000013330000}"/>
    <cellStyle name="Normal 2 10 8" xfId="13077" xr:uid="{00000000-0005-0000-0000-000014330000}"/>
    <cellStyle name="Normal 2 10 8 2" xfId="13078" xr:uid="{00000000-0005-0000-0000-000015330000}"/>
    <cellStyle name="Normal 2 10 8 2 2" xfId="13079" xr:uid="{00000000-0005-0000-0000-000016330000}"/>
    <cellStyle name="Normal 2 10 8 2 3" xfId="13080" xr:uid="{00000000-0005-0000-0000-000017330000}"/>
    <cellStyle name="Normal 2 10 8 3" xfId="13081" xr:uid="{00000000-0005-0000-0000-000018330000}"/>
    <cellStyle name="Normal 2 10 8 3 2" xfId="13082" xr:uid="{00000000-0005-0000-0000-000019330000}"/>
    <cellStyle name="Normal 2 10 8 3 3" xfId="13083" xr:uid="{00000000-0005-0000-0000-00001A330000}"/>
    <cellStyle name="Normal 2 10 8 4" xfId="13084" xr:uid="{00000000-0005-0000-0000-00001B330000}"/>
    <cellStyle name="Normal 2 10 8 5" xfId="13085" xr:uid="{00000000-0005-0000-0000-00001C330000}"/>
    <cellStyle name="Normal 2 10 80" xfId="13086" xr:uid="{00000000-0005-0000-0000-00001D330000}"/>
    <cellStyle name="Normal 2 10 80 2" xfId="13087" xr:uid="{00000000-0005-0000-0000-00001E330000}"/>
    <cellStyle name="Normal 2 10 80 2 2" xfId="13088" xr:uid="{00000000-0005-0000-0000-00001F330000}"/>
    <cellStyle name="Normal 2 10 80 2 3" xfId="13089" xr:uid="{00000000-0005-0000-0000-000020330000}"/>
    <cellStyle name="Normal 2 10 80 3" xfId="13090" xr:uid="{00000000-0005-0000-0000-000021330000}"/>
    <cellStyle name="Normal 2 10 80 3 2" xfId="13091" xr:uid="{00000000-0005-0000-0000-000022330000}"/>
    <cellStyle name="Normal 2 10 80 3 3" xfId="13092" xr:uid="{00000000-0005-0000-0000-000023330000}"/>
    <cellStyle name="Normal 2 10 80 4" xfId="13093" xr:uid="{00000000-0005-0000-0000-000024330000}"/>
    <cellStyle name="Normal 2 10 80 5" xfId="13094" xr:uid="{00000000-0005-0000-0000-000025330000}"/>
    <cellStyle name="Normal 2 10 81" xfId="13095" xr:uid="{00000000-0005-0000-0000-000026330000}"/>
    <cellStyle name="Normal 2 10 81 2" xfId="13096" xr:uid="{00000000-0005-0000-0000-000027330000}"/>
    <cellStyle name="Normal 2 10 81 2 2" xfId="13097" xr:uid="{00000000-0005-0000-0000-000028330000}"/>
    <cellStyle name="Normal 2 10 81 2 3" xfId="13098" xr:uid="{00000000-0005-0000-0000-000029330000}"/>
    <cellStyle name="Normal 2 10 81 3" xfId="13099" xr:uid="{00000000-0005-0000-0000-00002A330000}"/>
    <cellStyle name="Normal 2 10 81 3 2" xfId="13100" xr:uid="{00000000-0005-0000-0000-00002B330000}"/>
    <cellStyle name="Normal 2 10 81 3 3" xfId="13101" xr:uid="{00000000-0005-0000-0000-00002C330000}"/>
    <cellStyle name="Normal 2 10 81 4" xfId="13102" xr:uid="{00000000-0005-0000-0000-00002D330000}"/>
    <cellStyle name="Normal 2 10 81 5" xfId="13103" xr:uid="{00000000-0005-0000-0000-00002E330000}"/>
    <cellStyle name="Normal 2 10 82" xfId="13104" xr:uid="{00000000-0005-0000-0000-00002F330000}"/>
    <cellStyle name="Normal 2 10 82 2" xfId="13105" xr:uid="{00000000-0005-0000-0000-000030330000}"/>
    <cellStyle name="Normal 2 10 82 3" xfId="13106" xr:uid="{00000000-0005-0000-0000-000031330000}"/>
    <cellStyle name="Normal 2 10 83" xfId="13107" xr:uid="{00000000-0005-0000-0000-000032330000}"/>
    <cellStyle name="Normal 2 10 83 2" xfId="13108" xr:uid="{00000000-0005-0000-0000-000033330000}"/>
    <cellStyle name="Normal 2 10 83 3" xfId="13109" xr:uid="{00000000-0005-0000-0000-000034330000}"/>
    <cellStyle name="Normal 2 10 84" xfId="13110" xr:uid="{00000000-0005-0000-0000-000035330000}"/>
    <cellStyle name="Normal 2 10 85" xfId="13111" xr:uid="{00000000-0005-0000-0000-000036330000}"/>
    <cellStyle name="Normal 2 10 9" xfId="13112" xr:uid="{00000000-0005-0000-0000-000037330000}"/>
    <cellStyle name="Normal 2 10 9 2" xfId="13113" xr:uid="{00000000-0005-0000-0000-000038330000}"/>
    <cellStyle name="Normal 2 10 9 2 2" xfId="13114" xr:uid="{00000000-0005-0000-0000-000039330000}"/>
    <cellStyle name="Normal 2 10 9 2 3" xfId="13115" xr:uid="{00000000-0005-0000-0000-00003A330000}"/>
    <cellStyle name="Normal 2 10 9 3" xfId="13116" xr:uid="{00000000-0005-0000-0000-00003B330000}"/>
    <cellStyle name="Normal 2 10 9 3 2" xfId="13117" xr:uid="{00000000-0005-0000-0000-00003C330000}"/>
    <cellStyle name="Normal 2 10 9 3 3" xfId="13118" xr:uid="{00000000-0005-0000-0000-00003D330000}"/>
    <cellStyle name="Normal 2 10 9 4" xfId="13119" xr:uid="{00000000-0005-0000-0000-00003E330000}"/>
    <cellStyle name="Normal 2 10 9 5" xfId="13120" xr:uid="{00000000-0005-0000-0000-00003F330000}"/>
    <cellStyle name="Normal 2 11" xfId="13121" xr:uid="{00000000-0005-0000-0000-000040330000}"/>
    <cellStyle name="Normal 2 11 10" xfId="13122" xr:uid="{00000000-0005-0000-0000-000041330000}"/>
    <cellStyle name="Normal 2 11 10 2" xfId="13123" xr:uid="{00000000-0005-0000-0000-000042330000}"/>
    <cellStyle name="Normal 2 11 10 2 2" xfId="13124" xr:uid="{00000000-0005-0000-0000-000043330000}"/>
    <cellStyle name="Normal 2 11 10 2 3" xfId="13125" xr:uid="{00000000-0005-0000-0000-000044330000}"/>
    <cellStyle name="Normal 2 11 10 3" xfId="13126" xr:uid="{00000000-0005-0000-0000-000045330000}"/>
    <cellStyle name="Normal 2 11 10 3 2" xfId="13127" xr:uid="{00000000-0005-0000-0000-000046330000}"/>
    <cellStyle name="Normal 2 11 10 3 3" xfId="13128" xr:uid="{00000000-0005-0000-0000-000047330000}"/>
    <cellStyle name="Normal 2 11 10 4" xfId="13129" xr:uid="{00000000-0005-0000-0000-000048330000}"/>
    <cellStyle name="Normal 2 11 10 5" xfId="13130" xr:uid="{00000000-0005-0000-0000-000049330000}"/>
    <cellStyle name="Normal 2 11 11" xfId="13131" xr:uid="{00000000-0005-0000-0000-00004A330000}"/>
    <cellStyle name="Normal 2 11 11 2" xfId="13132" xr:uid="{00000000-0005-0000-0000-00004B330000}"/>
    <cellStyle name="Normal 2 11 11 2 2" xfId="13133" xr:uid="{00000000-0005-0000-0000-00004C330000}"/>
    <cellStyle name="Normal 2 11 11 2 3" xfId="13134" xr:uid="{00000000-0005-0000-0000-00004D330000}"/>
    <cellStyle name="Normal 2 11 11 3" xfId="13135" xr:uid="{00000000-0005-0000-0000-00004E330000}"/>
    <cellStyle name="Normal 2 11 11 3 2" xfId="13136" xr:uid="{00000000-0005-0000-0000-00004F330000}"/>
    <cellStyle name="Normal 2 11 11 3 3" xfId="13137" xr:uid="{00000000-0005-0000-0000-000050330000}"/>
    <cellStyle name="Normal 2 11 11 4" xfId="13138" xr:uid="{00000000-0005-0000-0000-000051330000}"/>
    <cellStyle name="Normal 2 11 11 5" xfId="13139" xr:uid="{00000000-0005-0000-0000-000052330000}"/>
    <cellStyle name="Normal 2 11 12" xfId="13140" xr:uid="{00000000-0005-0000-0000-000053330000}"/>
    <cellStyle name="Normal 2 11 12 2" xfId="13141" xr:uid="{00000000-0005-0000-0000-000054330000}"/>
    <cellStyle name="Normal 2 11 12 2 2" xfId="13142" xr:uid="{00000000-0005-0000-0000-000055330000}"/>
    <cellStyle name="Normal 2 11 12 2 3" xfId="13143" xr:uid="{00000000-0005-0000-0000-000056330000}"/>
    <cellStyle name="Normal 2 11 12 3" xfId="13144" xr:uid="{00000000-0005-0000-0000-000057330000}"/>
    <cellStyle name="Normal 2 11 12 3 2" xfId="13145" xr:uid="{00000000-0005-0000-0000-000058330000}"/>
    <cellStyle name="Normal 2 11 12 3 3" xfId="13146" xr:uid="{00000000-0005-0000-0000-000059330000}"/>
    <cellStyle name="Normal 2 11 12 4" xfId="13147" xr:uid="{00000000-0005-0000-0000-00005A330000}"/>
    <cellStyle name="Normal 2 11 12 5" xfId="13148" xr:uid="{00000000-0005-0000-0000-00005B330000}"/>
    <cellStyle name="Normal 2 11 13" xfId="13149" xr:uid="{00000000-0005-0000-0000-00005C330000}"/>
    <cellStyle name="Normal 2 11 13 2" xfId="13150" xr:uid="{00000000-0005-0000-0000-00005D330000}"/>
    <cellStyle name="Normal 2 11 13 2 2" xfId="13151" xr:uid="{00000000-0005-0000-0000-00005E330000}"/>
    <cellStyle name="Normal 2 11 13 2 3" xfId="13152" xr:uid="{00000000-0005-0000-0000-00005F330000}"/>
    <cellStyle name="Normal 2 11 13 3" xfId="13153" xr:uid="{00000000-0005-0000-0000-000060330000}"/>
    <cellStyle name="Normal 2 11 13 3 2" xfId="13154" xr:uid="{00000000-0005-0000-0000-000061330000}"/>
    <cellStyle name="Normal 2 11 13 3 3" xfId="13155" xr:uid="{00000000-0005-0000-0000-000062330000}"/>
    <cellStyle name="Normal 2 11 13 4" xfId="13156" xr:uid="{00000000-0005-0000-0000-000063330000}"/>
    <cellStyle name="Normal 2 11 13 5" xfId="13157" xr:uid="{00000000-0005-0000-0000-000064330000}"/>
    <cellStyle name="Normal 2 11 14" xfId="13158" xr:uid="{00000000-0005-0000-0000-000065330000}"/>
    <cellStyle name="Normal 2 11 14 2" xfId="13159" xr:uid="{00000000-0005-0000-0000-000066330000}"/>
    <cellStyle name="Normal 2 11 14 2 2" xfId="13160" xr:uid="{00000000-0005-0000-0000-000067330000}"/>
    <cellStyle name="Normal 2 11 14 2 3" xfId="13161" xr:uid="{00000000-0005-0000-0000-000068330000}"/>
    <cellStyle name="Normal 2 11 14 3" xfId="13162" xr:uid="{00000000-0005-0000-0000-000069330000}"/>
    <cellStyle name="Normal 2 11 14 3 2" xfId="13163" xr:uid="{00000000-0005-0000-0000-00006A330000}"/>
    <cellStyle name="Normal 2 11 14 3 3" xfId="13164" xr:uid="{00000000-0005-0000-0000-00006B330000}"/>
    <cellStyle name="Normal 2 11 14 4" xfId="13165" xr:uid="{00000000-0005-0000-0000-00006C330000}"/>
    <cellStyle name="Normal 2 11 14 5" xfId="13166" xr:uid="{00000000-0005-0000-0000-00006D330000}"/>
    <cellStyle name="Normal 2 11 15" xfId="13167" xr:uid="{00000000-0005-0000-0000-00006E330000}"/>
    <cellStyle name="Normal 2 11 15 2" xfId="13168" xr:uid="{00000000-0005-0000-0000-00006F330000}"/>
    <cellStyle name="Normal 2 11 15 2 2" xfId="13169" xr:uid="{00000000-0005-0000-0000-000070330000}"/>
    <cellStyle name="Normal 2 11 15 2 3" xfId="13170" xr:uid="{00000000-0005-0000-0000-000071330000}"/>
    <cellStyle name="Normal 2 11 15 3" xfId="13171" xr:uid="{00000000-0005-0000-0000-000072330000}"/>
    <cellStyle name="Normal 2 11 15 3 2" xfId="13172" xr:uid="{00000000-0005-0000-0000-000073330000}"/>
    <cellStyle name="Normal 2 11 15 3 3" xfId="13173" xr:uid="{00000000-0005-0000-0000-000074330000}"/>
    <cellStyle name="Normal 2 11 15 4" xfId="13174" xr:uid="{00000000-0005-0000-0000-000075330000}"/>
    <cellStyle name="Normal 2 11 15 5" xfId="13175" xr:uid="{00000000-0005-0000-0000-000076330000}"/>
    <cellStyle name="Normal 2 11 16" xfId="13176" xr:uid="{00000000-0005-0000-0000-000077330000}"/>
    <cellStyle name="Normal 2 11 16 2" xfId="13177" xr:uid="{00000000-0005-0000-0000-000078330000}"/>
    <cellStyle name="Normal 2 11 16 2 2" xfId="13178" xr:uid="{00000000-0005-0000-0000-000079330000}"/>
    <cellStyle name="Normal 2 11 16 2 3" xfId="13179" xr:uid="{00000000-0005-0000-0000-00007A330000}"/>
    <cellStyle name="Normal 2 11 16 3" xfId="13180" xr:uid="{00000000-0005-0000-0000-00007B330000}"/>
    <cellStyle name="Normal 2 11 16 3 2" xfId="13181" xr:uid="{00000000-0005-0000-0000-00007C330000}"/>
    <cellStyle name="Normal 2 11 16 3 3" xfId="13182" xr:uid="{00000000-0005-0000-0000-00007D330000}"/>
    <cellStyle name="Normal 2 11 16 4" xfId="13183" xr:uid="{00000000-0005-0000-0000-00007E330000}"/>
    <cellStyle name="Normal 2 11 16 5" xfId="13184" xr:uid="{00000000-0005-0000-0000-00007F330000}"/>
    <cellStyle name="Normal 2 11 17" xfId="13185" xr:uid="{00000000-0005-0000-0000-000080330000}"/>
    <cellStyle name="Normal 2 11 17 2" xfId="13186" xr:uid="{00000000-0005-0000-0000-000081330000}"/>
    <cellStyle name="Normal 2 11 17 2 2" xfId="13187" xr:uid="{00000000-0005-0000-0000-000082330000}"/>
    <cellStyle name="Normal 2 11 17 2 3" xfId="13188" xr:uid="{00000000-0005-0000-0000-000083330000}"/>
    <cellStyle name="Normal 2 11 17 3" xfId="13189" xr:uid="{00000000-0005-0000-0000-000084330000}"/>
    <cellStyle name="Normal 2 11 17 3 2" xfId="13190" xr:uid="{00000000-0005-0000-0000-000085330000}"/>
    <cellStyle name="Normal 2 11 17 3 3" xfId="13191" xr:uid="{00000000-0005-0000-0000-000086330000}"/>
    <cellStyle name="Normal 2 11 17 4" xfId="13192" xr:uid="{00000000-0005-0000-0000-000087330000}"/>
    <cellStyle name="Normal 2 11 17 5" xfId="13193" xr:uid="{00000000-0005-0000-0000-000088330000}"/>
    <cellStyle name="Normal 2 11 18" xfId="13194" xr:uid="{00000000-0005-0000-0000-000089330000}"/>
    <cellStyle name="Normal 2 11 18 2" xfId="13195" xr:uid="{00000000-0005-0000-0000-00008A330000}"/>
    <cellStyle name="Normal 2 11 18 2 2" xfId="13196" xr:uid="{00000000-0005-0000-0000-00008B330000}"/>
    <cellStyle name="Normal 2 11 18 2 3" xfId="13197" xr:uid="{00000000-0005-0000-0000-00008C330000}"/>
    <cellStyle name="Normal 2 11 18 3" xfId="13198" xr:uid="{00000000-0005-0000-0000-00008D330000}"/>
    <cellStyle name="Normal 2 11 18 3 2" xfId="13199" xr:uid="{00000000-0005-0000-0000-00008E330000}"/>
    <cellStyle name="Normal 2 11 18 3 3" xfId="13200" xr:uid="{00000000-0005-0000-0000-00008F330000}"/>
    <cellStyle name="Normal 2 11 18 4" xfId="13201" xr:uid="{00000000-0005-0000-0000-000090330000}"/>
    <cellStyle name="Normal 2 11 18 5" xfId="13202" xr:uid="{00000000-0005-0000-0000-000091330000}"/>
    <cellStyle name="Normal 2 11 19" xfId="13203" xr:uid="{00000000-0005-0000-0000-000092330000}"/>
    <cellStyle name="Normal 2 11 19 2" xfId="13204" xr:uid="{00000000-0005-0000-0000-000093330000}"/>
    <cellStyle name="Normal 2 11 19 2 2" xfId="13205" xr:uid="{00000000-0005-0000-0000-000094330000}"/>
    <cellStyle name="Normal 2 11 19 2 3" xfId="13206" xr:uid="{00000000-0005-0000-0000-000095330000}"/>
    <cellStyle name="Normal 2 11 19 3" xfId="13207" xr:uid="{00000000-0005-0000-0000-000096330000}"/>
    <cellStyle name="Normal 2 11 19 3 2" xfId="13208" xr:uid="{00000000-0005-0000-0000-000097330000}"/>
    <cellStyle name="Normal 2 11 19 3 3" xfId="13209" xr:uid="{00000000-0005-0000-0000-000098330000}"/>
    <cellStyle name="Normal 2 11 19 4" xfId="13210" xr:uid="{00000000-0005-0000-0000-000099330000}"/>
    <cellStyle name="Normal 2 11 19 5" xfId="13211" xr:uid="{00000000-0005-0000-0000-00009A330000}"/>
    <cellStyle name="Normal 2 11 2" xfId="13212" xr:uid="{00000000-0005-0000-0000-00009B330000}"/>
    <cellStyle name="Normal 2 11 2 2" xfId="13213" xr:uid="{00000000-0005-0000-0000-00009C330000}"/>
    <cellStyle name="Normal 2 11 2 2 2" xfId="13214" xr:uid="{00000000-0005-0000-0000-00009D330000}"/>
    <cellStyle name="Normal 2 11 2 2 3" xfId="13215" xr:uid="{00000000-0005-0000-0000-00009E330000}"/>
    <cellStyle name="Normal 2 11 2 3" xfId="13216" xr:uid="{00000000-0005-0000-0000-00009F330000}"/>
    <cellStyle name="Normal 2 11 2 3 2" xfId="13217" xr:uid="{00000000-0005-0000-0000-0000A0330000}"/>
    <cellStyle name="Normal 2 11 2 3 3" xfId="13218" xr:uid="{00000000-0005-0000-0000-0000A1330000}"/>
    <cellStyle name="Normal 2 11 2 4" xfId="13219" xr:uid="{00000000-0005-0000-0000-0000A2330000}"/>
    <cellStyle name="Normal 2 11 2 5" xfId="13220" xr:uid="{00000000-0005-0000-0000-0000A3330000}"/>
    <cellStyle name="Normal 2 11 20" xfId="13221" xr:uid="{00000000-0005-0000-0000-0000A4330000}"/>
    <cellStyle name="Normal 2 11 20 2" xfId="13222" xr:uid="{00000000-0005-0000-0000-0000A5330000}"/>
    <cellStyle name="Normal 2 11 20 2 2" xfId="13223" xr:uid="{00000000-0005-0000-0000-0000A6330000}"/>
    <cellStyle name="Normal 2 11 20 2 3" xfId="13224" xr:uid="{00000000-0005-0000-0000-0000A7330000}"/>
    <cellStyle name="Normal 2 11 20 3" xfId="13225" xr:uid="{00000000-0005-0000-0000-0000A8330000}"/>
    <cellStyle name="Normal 2 11 20 3 2" xfId="13226" xr:uid="{00000000-0005-0000-0000-0000A9330000}"/>
    <cellStyle name="Normal 2 11 20 3 3" xfId="13227" xr:uid="{00000000-0005-0000-0000-0000AA330000}"/>
    <cellStyle name="Normal 2 11 20 4" xfId="13228" xr:uid="{00000000-0005-0000-0000-0000AB330000}"/>
    <cellStyle name="Normal 2 11 20 5" xfId="13229" xr:uid="{00000000-0005-0000-0000-0000AC330000}"/>
    <cellStyle name="Normal 2 11 21" xfId="13230" xr:uid="{00000000-0005-0000-0000-0000AD330000}"/>
    <cellStyle name="Normal 2 11 21 2" xfId="13231" xr:uid="{00000000-0005-0000-0000-0000AE330000}"/>
    <cellStyle name="Normal 2 11 21 2 2" xfId="13232" xr:uid="{00000000-0005-0000-0000-0000AF330000}"/>
    <cellStyle name="Normal 2 11 21 2 3" xfId="13233" xr:uid="{00000000-0005-0000-0000-0000B0330000}"/>
    <cellStyle name="Normal 2 11 21 3" xfId="13234" xr:uid="{00000000-0005-0000-0000-0000B1330000}"/>
    <cellStyle name="Normal 2 11 21 3 2" xfId="13235" xr:uid="{00000000-0005-0000-0000-0000B2330000}"/>
    <cellStyle name="Normal 2 11 21 3 3" xfId="13236" xr:uid="{00000000-0005-0000-0000-0000B3330000}"/>
    <cellStyle name="Normal 2 11 21 4" xfId="13237" xr:uid="{00000000-0005-0000-0000-0000B4330000}"/>
    <cellStyle name="Normal 2 11 21 5" xfId="13238" xr:uid="{00000000-0005-0000-0000-0000B5330000}"/>
    <cellStyle name="Normal 2 11 22" xfId="13239" xr:uid="{00000000-0005-0000-0000-0000B6330000}"/>
    <cellStyle name="Normal 2 11 22 2" xfId="13240" xr:uid="{00000000-0005-0000-0000-0000B7330000}"/>
    <cellStyle name="Normal 2 11 22 2 2" xfId="13241" xr:uid="{00000000-0005-0000-0000-0000B8330000}"/>
    <cellStyle name="Normal 2 11 22 2 3" xfId="13242" xr:uid="{00000000-0005-0000-0000-0000B9330000}"/>
    <cellStyle name="Normal 2 11 22 3" xfId="13243" xr:uid="{00000000-0005-0000-0000-0000BA330000}"/>
    <cellStyle name="Normal 2 11 22 3 2" xfId="13244" xr:uid="{00000000-0005-0000-0000-0000BB330000}"/>
    <cellStyle name="Normal 2 11 22 3 3" xfId="13245" xr:uid="{00000000-0005-0000-0000-0000BC330000}"/>
    <cellStyle name="Normal 2 11 22 4" xfId="13246" xr:uid="{00000000-0005-0000-0000-0000BD330000}"/>
    <cellStyle name="Normal 2 11 22 5" xfId="13247" xr:uid="{00000000-0005-0000-0000-0000BE330000}"/>
    <cellStyle name="Normal 2 11 23" xfId="13248" xr:uid="{00000000-0005-0000-0000-0000BF330000}"/>
    <cellStyle name="Normal 2 11 23 2" xfId="13249" xr:uid="{00000000-0005-0000-0000-0000C0330000}"/>
    <cellStyle name="Normal 2 11 23 2 2" xfId="13250" xr:uid="{00000000-0005-0000-0000-0000C1330000}"/>
    <cellStyle name="Normal 2 11 23 2 3" xfId="13251" xr:uid="{00000000-0005-0000-0000-0000C2330000}"/>
    <cellStyle name="Normal 2 11 23 3" xfId="13252" xr:uid="{00000000-0005-0000-0000-0000C3330000}"/>
    <cellStyle name="Normal 2 11 23 3 2" xfId="13253" xr:uid="{00000000-0005-0000-0000-0000C4330000}"/>
    <cellStyle name="Normal 2 11 23 3 3" xfId="13254" xr:uid="{00000000-0005-0000-0000-0000C5330000}"/>
    <cellStyle name="Normal 2 11 23 4" xfId="13255" xr:uid="{00000000-0005-0000-0000-0000C6330000}"/>
    <cellStyle name="Normal 2 11 23 5" xfId="13256" xr:uid="{00000000-0005-0000-0000-0000C7330000}"/>
    <cellStyle name="Normal 2 11 24" xfId="13257" xr:uid="{00000000-0005-0000-0000-0000C8330000}"/>
    <cellStyle name="Normal 2 11 24 2" xfId="13258" xr:uid="{00000000-0005-0000-0000-0000C9330000}"/>
    <cellStyle name="Normal 2 11 24 2 2" xfId="13259" xr:uid="{00000000-0005-0000-0000-0000CA330000}"/>
    <cellStyle name="Normal 2 11 24 2 3" xfId="13260" xr:uid="{00000000-0005-0000-0000-0000CB330000}"/>
    <cellStyle name="Normal 2 11 24 3" xfId="13261" xr:uid="{00000000-0005-0000-0000-0000CC330000}"/>
    <cellStyle name="Normal 2 11 24 3 2" xfId="13262" xr:uid="{00000000-0005-0000-0000-0000CD330000}"/>
    <cellStyle name="Normal 2 11 24 3 3" xfId="13263" xr:uid="{00000000-0005-0000-0000-0000CE330000}"/>
    <cellStyle name="Normal 2 11 24 4" xfId="13264" xr:uid="{00000000-0005-0000-0000-0000CF330000}"/>
    <cellStyle name="Normal 2 11 24 5" xfId="13265" xr:uid="{00000000-0005-0000-0000-0000D0330000}"/>
    <cellStyle name="Normal 2 11 25" xfId="13266" xr:uid="{00000000-0005-0000-0000-0000D1330000}"/>
    <cellStyle name="Normal 2 11 25 2" xfId="13267" xr:uid="{00000000-0005-0000-0000-0000D2330000}"/>
    <cellStyle name="Normal 2 11 25 2 2" xfId="13268" xr:uid="{00000000-0005-0000-0000-0000D3330000}"/>
    <cellStyle name="Normal 2 11 25 2 3" xfId="13269" xr:uid="{00000000-0005-0000-0000-0000D4330000}"/>
    <cellStyle name="Normal 2 11 25 3" xfId="13270" xr:uid="{00000000-0005-0000-0000-0000D5330000}"/>
    <cellStyle name="Normal 2 11 25 3 2" xfId="13271" xr:uid="{00000000-0005-0000-0000-0000D6330000}"/>
    <cellStyle name="Normal 2 11 25 3 3" xfId="13272" xr:uid="{00000000-0005-0000-0000-0000D7330000}"/>
    <cellStyle name="Normal 2 11 25 4" xfId="13273" xr:uid="{00000000-0005-0000-0000-0000D8330000}"/>
    <cellStyle name="Normal 2 11 25 5" xfId="13274" xr:uid="{00000000-0005-0000-0000-0000D9330000}"/>
    <cellStyle name="Normal 2 11 26" xfId="13275" xr:uid="{00000000-0005-0000-0000-0000DA330000}"/>
    <cellStyle name="Normal 2 11 26 2" xfId="13276" xr:uid="{00000000-0005-0000-0000-0000DB330000}"/>
    <cellStyle name="Normal 2 11 26 2 2" xfId="13277" xr:uid="{00000000-0005-0000-0000-0000DC330000}"/>
    <cellStyle name="Normal 2 11 26 2 3" xfId="13278" xr:uid="{00000000-0005-0000-0000-0000DD330000}"/>
    <cellStyle name="Normal 2 11 26 3" xfId="13279" xr:uid="{00000000-0005-0000-0000-0000DE330000}"/>
    <cellStyle name="Normal 2 11 26 3 2" xfId="13280" xr:uid="{00000000-0005-0000-0000-0000DF330000}"/>
    <cellStyle name="Normal 2 11 26 3 3" xfId="13281" xr:uid="{00000000-0005-0000-0000-0000E0330000}"/>
    <cellStyle name="Normal 2 11 26 4" xfId="13282" xr:uid="{00000000-0005-0000-0000-0000E1330000}"/>
    <cellStyle name="Normal 2 11 26 5" xfId="13283" xr:uid="{00000000-0005-0000-0000-0000E2330000}"/>
    <cellStyle name="Normal 2 11 27" xfId="13284" xr:uid="{00000000-0005-0000-0000-0000E3330000}"/>
    <cellStyle name="Normal 2 11 27 2" xfId="13285" xr:uid="{00000000-0005-0000-0000-0000E4330000}"/>
    <cellStyle name="Normal 2 11 27 2 2" xfId="13286" xr:uid="{00000000-0005-0000-0000-0000E5330000}"/>
    <cellStyle name="Normal 2 11 27 2 3" xfId="13287" xr:uid="{00000000-0005-0000-0000-0000E6330000}"/>
    <cellStyle name="Normal 2 11 27 3" xfId="13288" xr:uid="{00000000-0005-0000-0000-0000E7330000}"/>
    <cellStyle name="Normal 2 11 27 3 2" xfId="13289" xr:uid="{00000000-0005-0000-0000-0000E8330000}"/>
    <cellStyle name="Normal 2 11 27 3 3" xfId="13290" xr:uid="{00000000-0005-0000-0000-0000E9330000}"/>
    <cellStyle name="Normal 2 11 27 4" xfId="13291" xr:uid="{00000000-0005-0000-0000-0000EA330000}"/>
    <cellStyle name="Normal 2 11 27 5" xfId="13292" xr:uid="{00000000-0005-0000-0000-0000EB330000}"/>
    <cellStyle name="Normal 2 11 28" xfId="13293" xr:uid="{00000000-0005-0000-0000-0000EC330000}"/>
    <cellStyle name="Normal 2 11 28 2" xfId="13294" xr:uid="{00000000-0005-0000-0000-0000ED330000}"/>
    <cellStyle name="Normal 2 11 28 2 2" xfId="13295" xr:uid="{00000000-0005-0000-0000-0000EE330000}"/>
    <cellStyle name="Normal 2 11 28 2 3" xfId="13296" xr:uid="{00000000-0005-0000-0000-0000EF330000}"/>
    <cellStyle name="Normal 2 11 28 3" xfId="13297" xr:uid="{00000000-0005-0000-0000-0000F0330000}"/>
    <cellStyle name="Normal 2 11 28 3 2" xfId="13298" xr:uid="{00000000-0005-0000-0000-0000F1330000}"/>
    <cellStyle name="Normal 2 11 28 3 3" xfId="13299" xr:uid="{00000000-0005-0000-0000-0000F2330000}"/>
    <cellStyle name="Normal 2 11 28 4" xfId="13300" xr:uid="{00000000-0005-0000-0000-0000F3330000}"/>
    <cellStyle name="Normal 2 11 28 5" xfId="13301" xr:uid="{00000000-0005-0000-0000-0000F4330000}"/>
    <cellStyle name="Normal 2 11 29" xfId="13302" xr:uid="{00000000-0005-0000-0000-0000F5330000}"/>
    <cellStyle name="Normal 2 11 29 2" xfId="13303" xr:uid="{00000000-0005-0000-0000-0000F6330000}"/>
    <cellStyle name="Normal 2 11 29 2 2" xfId="13304" xr:uid="{00000000-0005-0000-0000-0000F7330000}"/>
    <cellStyle name="Normal 2 11 29 2 3" xfId="13305" xr:uid="{00000000-0005-0000-0000-0000F8330000}"/>
    <cellStyle name="Normal 2 11 29 3" xfId="13306" xr:uid="{00000000-0005-0000-0000-0000F9330000}"/>
    <cellStyle name="Normal 2 11 29 3 2" xfId="13307" xr:uid="{00000000-0005-0000-0000-0000FA330000}"/>
    <cellStyle name="Normal 2 11 29 3 3" xfId="13308" xr:uid="{00000000-0005-0000-0000-0000FB330000}"/>
    <cellStyle name="Normal 2 11 29 4" xfId="13309" xr:uid="{00000000-0005-0000-0000-0000FC330000}"/>
    <cellStyle name="Normal 2 11 29 5" xfId="13310" xr:uid="{00000000-0005-0000-0000-0000FD330000}"/>
    <cellStyle name="Normal 2 11 3" xfId="13311" xr:uid="{00000000-0005-0000-0000-0000FE330000}"/>
    <cellStyle name="Normal 2 11 3 2" xfId="13312" xr:uid="{00000000-0005-0000-0000-0000FF330000}"/>
    <cellStyle name="Normal 2 11 3 2 2" xfId="13313" xr:uid="{00000000-0005-0000-0000-000000340000}"/>
    <cellStyle name="Normal 2 11 3 2 3" xfId="13314" xr:uid="{00000000-0005-0000-0000-000001340000}"/>
    <cellStyle name="Normal 2 11 3 3" xfId="13315" xr:uid="{00000000-0005-0000-0000-000002340000}"/>
    <cellStyle name="Normal 2 11 3 3 2" xfId="13316" xr:uid="{00000000-0005-0000-0000-000003340000}"/>
    <cellStyle name="Normal 2 11 3 3 3" xfId="13317" xr:uid="{00000000-0005-0000-0000-000004340000}"/>
    <cellStyle name="Normal 2 11 3 4" xfId="13318" xr:uid="{00000000-0005-0000-0000-000005340000}"/>
    <cellStyle name="Normal 2 11 3 5" xfId="13319" xr:uid="{00000000-0005-0000-0000-000006340000}"/>
    <cellStyle name="Normal 2 11 30" xfId="13320" xr:uid="{00000000-0005-0000-0000-000007340000}"/>
    <cellStyle name="Normal 2 11 30 2" xfId="13321" xr:uid="{00000000-0005-0000-0000-000008340000}"/>
    <cellStyle name="Normal 2 11 30 2 2" xfId="13322" xr:uid="{00000000-0005-0000-0000-000009340000}"/>
    <cellStyle name="Normal 2 11 30 2 3" xfId="13323" xr:uid="{00000000-0005-0000-0000-00000A340000}"/>
    <cellStyle name="Normal 2 11 30 3" xfId="13324" xr:uid="{00000000-0005-0000-0000-00000B340000}"/>
    <cellStyle name="Normal 2 11 30 3 2" xfId="13325" xr:uid="{00000000-0005-0000-0000-00000C340000}"/>
    <cellStyle name="Normal 2 11 30 3 3" xfId="13326" xr:uid="{00000000-0005-0000-0000-00000D340000}"/>
    <cellStyle name="Normal 2 11 30 4" xfId="13327" xr:uid="{00000000-0005-0000-0000-00000E340000}"/>
    <cellStyle name="Normal 2 11 30 5" xfId="13328" xr:uid="{00000000-0005-0000-0000-00000F340000}"/>
    <cellStyle name="Normal 2 11 31" xfId="13329" xr:uid="{00000000-0005-0000-0000-000010340000}"/>
    <cellStyle name="Normal 2 11 31 2" xfId="13330" xr:uid="{00000000-0005-0000-0000-000011340000}"/>
    <cellStyle name="Normal 2 11 31 2 2" xfId="13331" xr:uid="{00000000-0005-0000-0000-000012340000}"/>
    <cellStyle name="Normal 2 11 31 2 3" xfId="13332" xr:uid="{00000000-0005-0000-0000-000013340000}"/>
    <cellStyle name="Normal 2 11 31 3" xfId="13333" xr:uid="{00000000-0005-0000-0000-000014340000}"/>
    <cellStyle name="Normal 2 11 31 3 2" xfId="13334" xr:uid="{00000000-0005-0000-0000-000015340000}"/>
    <cellStyle name="Normal 2 11 31 3 3" xfId="13335" xr:uid="{00000000-0005-0000-0000-000016340000}"/>
    <cellStyle name="Normal 2 11 31 4" xfId="13336" xr:uid="{00000000-0005-0000-0000-000017340000}"/>
    <cellStyle name="Normal 2 11 31 5" xfId="13337" xr:uid="{00000000-0005-0000-0000-000018340000}"/>
    <cellStyle name="Normal 2 11 32" xfId="13338" xr:uid="{00000000-0005-0000-0000-000019340000}"/>
    <cellStyle name="Normal 2 11 32 2" xfId="13339" xr:uid="{00000000-0005-0000-0000-00001A340000}"/>
    <cellStyle name="Normal 2 11 32 2 2" xfId="13340" xr:uid="{00000000-0005-0000-0000-00001B340000}"/>
    <cellStyle name="Normal 2 11 32 2 3" xfId="13341" xr:uid="{00000000-0005-0000-0000-00001C340000}"/>
    <cellStyle name="Normal 2 11 32 3" xfId="13342" xr:uid="{00000000-0005-0000-0000-00001D340000}"/>
    <cellStyle name="Normal 2 11 32 3 2" xfId="13343" xr:uid="{00000000-0005-0000-0000-00001E340000}"/>
    <cellStyle name="Normal 2 11 32 3 3" xfId="13344" xr:uid="{00000000-0005-0000-0000-00001F340000}"/>
    <cellStyle name="Normal 2 11 32 4" xfId="13345" xr:uid="{00000000-0005-0000-0000-000020340000}"/>
    <cellStyle name="Normal 2 11 32 5" xfId="13346" xr:uid="{00000000-0005-0000-0000-000021340000}"/>
    <cellStyle name="Normal 2 11 33" xfId="13347" xr:uid="{00000000-0005-0000-0000-000022340000}"/>
    <cellStyle name="Normal 2 11 33 2" xfId="13348" xr:uid="{00000000-0005-0000-0000-000023340000}"/>
    <cellStyle name="Normal 2 11 33 2 2" xfId="13349" xr:uid="{00000000-0005-0000-0000-000024340000}"/>
    <cellStyle name="Normal 2 11 33 2 3" xfId="13350" xr:uid="{00000000-0005-0000-0000-000025340000}"/>
    <cellStyle name="Normal 2 11 33 3" xfId="13351" xr:uid="{00000000-0005-0000-0000-000026340000}"/>
    <cellStyle name="Normal 2 11 33 3 2" xfId="13352" xr:uid="{00000000-0005-0000-0000-000027340000}"/>
    <cellStyle name="Normal 2 11 33 3 3" xfId="13353" xr:uid="{00000000-0005-0000-0000-000028340000}"/>
    <cellStyle name="Normal 2 11 33 4" xfId="13354" xr:uid="{00000000-0005-0000-0000-000029340000}"/>
    <cellStyle name="Normal 2 11 33 5" xfId="13355" xr:uid="{00000000-0005-0000-0000-00002A340000}"/>
    <cellStyle name="Normal 2 11 34" xfId="13356" xr:uid="{00000000-0005-0000-0000-00002B340000}"/>
    <cellStyle name="Normal 2 11 34 2" xfId="13357" xr:uid="{00000000-0005-0000-0000-00002C340000}"/>
    <cellStyle name="Normal 2 11 34 2 2" xfId="13358" xr:uid="{00000000-0005-0000-0000-00002D340000}"/>
    <cellStyle name="Normal 2 11 34 2 3" xfId="13359" xr:uid="{00000000-0005-0000-0000-00002E340000}"/>
    <cellStyle name="Normal 2 11 34 3" xfId="13360" xr:uid="{00000000-0005-0000-0000-00002F340000}"/>
    <cellStyle name="Normal 2 11 34 3 2" xfId="13361" xr:uid="{00000000-0005-0000-0000-000030340000}"/>
    <cellStyle name="Normal 2 11 34 3 3" xfId="13362" xr:uid="{00000000-0005-0000-0000-000031340000}"/>
    <cellStyle name="Normal 2 11 34 4" xfId="13363" xr:uid="{00000000-0005-0000-0000-000032340000}"/>
    <cellStyle name="Normal 2 11 34 5" xfId="13364" xr:uid="{00000000-0005-0000-0000-000033340000}"/>
    <cellStyle name="Normal 2 11 35" xfId="13365" xr:uid="{00000000-0005-0000-0000-000034340000}"/>
    <cellStyle name="Normal 2 11 35 2" xfId="13366" xr:uid="{00000000-0005-0000-0000-000035340000}"/>
    <cellStyle name="Normal 2 11 35 2 2" xfId="13367" xr:uid="{00000000-0005-0000-0000-000036340000}"/>
    <cellStyle name="Normal 2 11 35 2 3" xfId="13368" xr:uid="{00000000-0005-0000-0000-000037340000}"/>
    <cellStyle name="Normal 2 11 35 3" xfId="13369" xr:uid="{00000000-0005-0000-0000-000038340000}"/>
    <cellStyle name="Normal 2 11 35 3 2" xfId="13370" xr:uid="{00000000-0005-0000-0000-000039340000}"/>
    <cellStyle name="Normal 2 11 35 3 3" xfId="13371" xr:uid="{00000000-0005-0000-0000-00003A340000}"/>
    <cellStyle name="Normal 2 11 35 4" xfId="13372" xr:uid="{00000000-0005-0000-0000-00003B340000}"/>
    <cellStyle name="Normal 2 11 35 5" xfId="13373" xr:uid="{00000000-0005-0000-0000-00003C340000}"/>
    <cellStyle name="Normal 2 11 36" xfId="13374" xr:uid="{00000000-0005-0000-0000-00003D340000}"/>
    <cellStyle name="Normal 2 11 36 2" xfId="13375" xr:uid="{00000000-0005-0000-0000-00003E340000}"/>
    <cellStyle name="Normal 2 11 36 2 2" xfId="13376" xr:uid="{00000000-0005-0000-0000-00003F340000}"/>
    <cellStyle name="Normal 2 11 36 2 3" xfId="13377" xr:uid="{00000000-0005-0000-0000-000040340000}"/>
    <cellStyle name="Normal 2 11 36 3" xfId="13378" xr:uid="{00000000-0005-0000-0000-000041340000}"/>
    <cellStyle name="Normal 2 11 36 3 2" xfId="13379" xr:uid="{00000000-0005-0000-0000-000042340000}"/>
    <cellStyle name="Normal 2 11 36 3 3" xfId="13380" xr:uid="{00000000-0005-0000-0000-000043340000}"/>
    <cellStyle name="Normal 2 11 36 4" xfId="13381" xr:uid="{00000000-0005-0000-0000-000044340000}"/>
    <cellStyle name="Normal 2 11 36 5" xfId="13382" xr:uid="{00000000-0005-0000-0000-000045340000}"/>
    <cellStyle name="Normal 2 11 37" xfId="13383" xr:uid="{00000000-0005-0000-0000-000046340000}"/>
    <cellStyle name="Normal 2 11 37 2" xfId="13384" xr:uid="{00000000-0005-0000-0000-000047340000}"/>
    <cellStyle name="Normal 2 11 37 2 2" xfId="13385" xr:uid="{00000000-0005-0000-0000-000048340000}"/>
    <cellStyle name="Normal 2 11 37 2 3" xfId="13386" xr:uid="{00000000-0005-0000-0000-000049340000}"/>
    <cellStyle name="Normal 2 11 37 3" xfId="13387" xr:uid="{00000000-0005-0000-0000-00004A340000}"/>
    <cellStyle name="Normal 2 11 37 3 2" xfId="13388" xr:uid="{00000000-0005-0000-0000-00004B340000}"/>
    <cellStyle name="Normal 2 11 37 3 3" xfId="13389" xr:uid="{00000000-0005-0000-0000-00004C340000}"/>
    <cellStyle name="Normal 2 11 37 4" xfId="13390" xr:uid="{00000000-0005-0000-0000-00004D340000}"/>
    <cellStyle name="Normal 2 11 37 5" xfId="13391" xr:uid="{00000000-0005-0000-0000-00004E340000}"/>
    <cellStyle name="Normal 2 11 38" xfId="13392" xr:uid="{00000000-0005-0000-0000-00004F340000}"/>
    <cellStyle name="Normal 2 11 38 2" xfId="13393" xr:uid="{00000000-0005-0000-0000-000050340000}"/>
    <cellStyle name="Normal 2 11 38 2 2" xfId="13394" xr:uid="{00000000-0005-0000-0000-000051340000}"/>
    <cellStyle name="Normal 2 11 38 2 3" xfId="13395" xr:uid="{00000000-0005-0000-0000-000052340000}"/>
    <cellStyle name="Normal 2 11 38 3" xfId="13396" xr:uid="{00000000-0005-0000-0000-000053340000}"/>
    <cellStyle name="Normal 2 11 38 3 2" xfId="13397" xr:uid="{00000000-0005-0000-0000-000054340000}"/>
    <cellStyle name="Normal 2 11 38 3 3" xfId="13398" xr:uid="{00000000-0005-0000-0000-000055340000}"/>
    <cellStyle name="Normal 2 11 38 4" xfId="13399" xr:uid="{00000000-0005-0000-0000-000056340000}"/>
    <cellStyle name="Normal 2 11 38 5" xfId="13400" xr:uid="{00000000-0005-0000-0000-000057340000}"/>
    <cellStyle name="Normal 2 11 39" xfId="13401" xr:uid="{00000000-0005-0000-0000-000058340000}"/>
    <cellStyle name="Normal 2 11 39 2" xfId="13402" xr:uid="{00000000-0005-0000-0000-000059340000}"/>
    <cellStyle name="Normal 2 11 39 2 2" xfId="13403" xr:uid="{00000000-0005-0000-0000-00005A340000}"/>
    <cellStyle name="Normal 2 11 39 2 3" xfId="13404" xr:uid="{00000000-0005-0000-0000-00005B340000}"/>
    <cellStyle name="Normal 2 11 39 3" xfId="13405" xr:uid="{00000000-0005-0000-0000-00005C340000}"/>
    <cellStyle name="Normal 2 11 39 3 2" xfId="13406" xr:uid="{00000000-0005-0000-0000-00005D340000}"/>
    <cellStyle name="Normal 2 11 39 3 3" xfId="13407" xr:uid="{00000000-0005-0000-0000-00005E340000}"/>
    <cellStyle name="Normal 2 11 39 4" xfId="13408" xr:uid="{00000000-0005-0000-0000-00005F340000}"/>
    <cellStyle name="Normal 2 11 39 5" xfId="13409" xr:uid="{00000000-0005-0000-0000-000060340000}"/>
    <cellStyle name="Normal 2 11 4" xfId="13410" xr:uid="{00000000-0005-0000-0000-000061340000}"/>
    <cellStyle name="Normal 2 11 4 2" xfId="13411" xr:uid="{00000000-0005-0000-0000-000062340000}"/>
    <cellStyle name="Normal 2 11 4 2 2" xfId="13412" xr:uid="{00000000-0005-0000-0000-000063340000}"/>
    <cellStyle name="Normal 2 11 4 2 3" xfId="13413" xr:uid="{00000000-0005-0000-0000-000064340000}"/>
    <cellStyle name="Normal 2 11 4 3" xfId="13414" xr:uid="{00000000-0005-0000-0000-000065340000}"/>
    <cellStyle name="Normal 2 11 4 3 2" xfId="13415" xr:uid="{00000000-0005-0000-0000-000066340000}"/>
    <cellStyle name="Normal 2 11 4 3 3" xfId="13416" xr:uid="{00000000-0005-0000-0000-000067340000}"/>
    <cellStyle name="Normal 2 11 4 4" xfId="13417" xr:uid="{00000000-0005-0000-0000-000068340000}"/>
    <cellStyle name="Normal 2 11 4 5" xfId="13418" xr:uid="{00000000-0005-0000-0000-000069340000}"/>
    <cellStyle name="Normal 2 11 40" xfId="13419" xr:uid="{00000000-0005-0000-0000-00006A340000}"/>
    <cellStyle name="Normal 2 11 40 2" xfId="13420" xr:uid="{00000000-0005-0000-0000-00006B340000}"/>
    <cellStyle name="Normal 2 11 40 2 2" xfId="13421" xr:uid="{00000000-0005-0000-0000-00006C340000}"/>
    <cellStyle name="Normal 2 11 40 2 3" xfId="13422" xr:uid="{00000000-0005-0000-0000-00006D340000}"/>
    <cellStyle name="Normal 2 11 40 3" xfId="13423" xr:uid="{00000000-0005-0000-0000-00006E340000}"/>
    <cellStyle name="Normal 2 11 40 3 2" xfId="13424" xr:uid="{00000000-0005-0000-0000-00006F340000}"/>
    <cellStyle name="Normal 2 11 40 3 3" xfId="13425" xr:uid="{00000000-0005-0000-0000-000070340000}"/>
    <cellStyle name="Normal 2 11 40 4" xfId="13426" xr:uid="{00000000-0005-0000-0000-000071340000}"/>
    <cellStyle name="Normal 2 11 40 5" xfId="13427" xr:uid="{00000000-0005-0000-0000-000072340000}"/>
    <cellStyle name="Normal 2 11 41" xfId="13428" xr:uid="{00000000-0005-0000-0000-000073340000}"/>
    <cellStyle name="Normal 2 11 41 2" xfId="13429" xr:uid="{00000000-0005-0000-0000-000074340000}"/>
    <cellStyle name="Normal 2 11 41 2 2" xfId="13430" xr:uid="{00000000-0005-0000-0000-000075340000}"/>
    <cellStyle name="Normal 2 11 41 2 3" xfId="13431" xr:uid="{00000000-0005-0000-0000-000076340000}"/>
    <cellStyle name="Normal 2 11 41 3" xfId="13432" xr:uid="{00000000-0005-0000-0000-000077340000}"/>
    <cellStyle name="Normal 2 11 41 3 2" xfId="13433" xr:uid="{00000000-0005-0000-0000-000078340000}"/>
    <cellStyle name="Normal 2 11 41 3 3" xfId="13434" xr:uid="{00000000-0005-0000-0000-000079340000}"/>
    <cellStyle name="Normal 2 11 41 4" xfId="13435" xr:uid="{00000000-0005-0000-0000-00007A340000}"/>
    <cellStyle name="Normal 2 11 41 5" xfId="13436" xr:uid="{00000000-0005-0000-0000-00007B340000}"/>
    <cellStyle name="Normal 2 11 42" xfId="13437" xr:uid="{00000000-0005-0000-0000-00007C340000}"/>
    <cellStyle name="Normal 2 11 42 2" xfId="13438" xr:uid="{00000000-0005-0000-0000-00007D340000}"/>
    <cellStyle name="Normal 2 11 42 2 2" xfId="13439" xr:uid="{00000000-0005-0000-0000-00007E340000}"/>
    <cellStyle name="Normal 2 11 42 2 3" xfId="13440" xr:uid="{00000000-0005-0000-0000-00007F340000}"/>
    <cellStyle name="Normal 2 11 42 3" xfId="13441" xr:uid="{00000000-0005-0000-0000-000080340000}"/>
    <cellStyle name="Normal 2 11 42 3 2" xfId="13442" xr:uid="{00000000-0005-0000-0000-000081340000}"/>
    <cellStyle name="Normal 2 11 42 3 3" xfId="13443" xr:uid="{00000000-0005-0000-0000-000082340000}"/>
    <cellStyle name="Normal 2 11 42 4" xfId="13444" xr:uid="{00000000-0005-0000-0000-000083340000}"/>
    <cellStyle name="Normal 2 11 42 5" xfId="13445" xr:uid="{00000000-0005-0000-0000-000084340000}"/>
    <cellStyle name="Normal 2 11 43" xfId="13446" xr:uid="{00000000-0005-0000-0000-000085340000}"/>
    <cellStyle name="Normal 2 11 43 2" xfId="13447" xr:uid="{00000000-0005-0000-0000-000086340000}"/>
    <cellStyle name="Normal 2 11 43 2 2" xfId="13448" xr:uid="{00000000-0005-0000-0000-000087340000}"/>
    <cellStyle name="Normal 2 11 43 2 3" xfId="13449" xr:uid="{00000000-0005-0000-0000-000088340000}"/>
    <cellStyle name="Normal 2 11 43 3" xfId="13450" xr:uid="{00000000-0005-0000-0000-000089340000}"/>
    <cellStyle name="Normal 2 11 43 3 2" xfId="13451" xr:uid="{00000000-0005-0000-0000-00008A340000}"/>
    <cellStyle name="Normal 2 11 43 3 3" xfId="13452" xr:uid="{00000000-0005-0000-0000-00008B340000}"/>
    <cellStyle name="Normal 2 11 43 4" xfId="13453" xr:uid="{00000000-0005-0000-0000-00008C340000}"/>
    <cellStyle name="Normal 2 11 43 5" xfId="13454" xr:uid="{00000000-0005-0000-0000-00008D340000}"/>
    <cellStyle name="Normal 2 11 44" xfId="13455" xr:uid="{00000000-0005-0000-0000-00008E340000}"/>
    <cellStyle name="Normal 2 11 44 2" xfId="13456" xr:uid="{00000000-0005-0000-0000-00008F340000}"/>
    <cellStyle name="Normal 2 11 44 2 2" xfId="13457" xr:uid="{00000000-0005-0000-0000-000090340000}"/>
    <cellStyle name="Normal 2 11 44 2 3" xfId="13458" xr:uid="{00000000-0005-0000-0000-000091340000}"/>
    <cellStyle name="Normal 2 11 44 3" xfId="13459" xr:uid="{00000000-0005-0000-0000-000092340000}"/>
    <cellStyle name="Normal 2 11 44 3 2" xfId="13460" xr:uid="{00000000-0005-0000-0000-000093340000}"/>
    <cellStyle name="Normal 2 11 44 3 3" xfId="13461" xr:uid="{00000000-0005-0000-0000-000094340000}"/>
    <cellStyle name="Normal 2 11 44 4" xfId="13462" xr:uid="{00000000-0005-0000-0000-000095340000}"/>
    <cellStyle name="Normal 2 11 44 5" xfId="13463" xr:uid="{00000000-0005-0000-0000-000096340000}"/>
    <cellStyle name="Normal 2 11 45" xfId="13464" xr:uid="{00000000-0005-0000-0000-000097340000}"/>
    <cellStyle name="Normal 2 11 45 2" xfId="13465" xr:uid="{00000000-0005-0000-0000-000098340000}"/>
    <cellStyle name="Normal 2 11 45 2 2" xfId="13466" xr:uid="{00000000-0005-0000-0000-000099340000}"/>
    <cellStyle name="Normal 2 11 45 2 3" xfId="13467" xr:uid="{00000000-0005-0000-0000-00009A340000}"/>
    <cellStyle name="Normal 2 11 45 3" xfId="13468" xr:uid="{00000000-0005-0000-0000-00009B340000}"/>
    <cellStyle name="Normal 2 11 45 3 2" xfId="13469" xr:uid="{00000000-0005-0000-0000-00009C340000}"/>
    <cellStyle name="Normal 2 11 45 3 3" xfId="13470" xr:uid="{00000000-0005-0000-0000-00009D340000}"/>
    <cellStyle name="Normal 2 11 45 4" xfId="13471" xr:uid="{00000000-0005-0000-0000-00009E340000}"/>
    <cellStyle name="Normal 2 11 45 5" xfId="13472" xr:uid="{00000000-0005-0000-0000-00009F340000}"/>
    <cellStyle name="Normal 2 11 46" xfId="13473" xr:uid="{00000000-0005-0000-0000-0000A0340000}"/>
    <cellStyle name="Normal 2 11 46 2" xfId="13474" xr:uid="{00000000-0005-0000-0000-0000A1340000}"/>
    <cellStyle name="Normal 2 11 46 2 2" xfId="13475" xr:uid="{00000000-0005-0000-0000-0000A2340000}"/>
    <cellStyle name="Normal 2 11 46 2 3" xfId="13476" xr:uid="{00000000-0005-0000-0000-0000A3340000}"/>
    <cellStyle name="Normal 2 11 46 3" xfId="13477" xr:uid="{00000000-0005-0000-0000-0000A4340000}"/>
    <cellStyle name="Normal 2 11 46 3 2" xfId="13478" xr:uid="{00000000-0005-0000-0000-0000A5340000}"/>
    <cellStyle name="Normal 2 11 46 3 3" xfId="13479" xr:uid="{00000000-0005-0000-0000-0000A6340000}"/>
    <cellStyle name="Normal 2 11 46 4" xfId="13480" xr:uid="{00000000-0005-0000-0000-0000A7340000}"/>
    <cellStyle name="Normal 2 11 46 5" xfId="13481" xr:uid="{00000000-0005-0000-0000-0000A8340000}"/>
    <cellStyle name="Normal 2 11 47" xfId="13482" xr:uid="{00000000-0005-0000-0000-0000A9340000}"/>
    <cellStyle name="Normal 2 11 47 2" xfId="13483" xr:uid="{00000000-0005-0000-0000-0000AA340000}"/>
    <cellStyle name="Normal 2 11 47 2 2" xfId="13484" xr:uid="{00000000-0005-0000-0000-0000AB340000}"/>
    <cellStyle name="Normal 2 11 47 2 3" xfId="13485" xr:uid="{00000000-0005-0000-0000-0000AC340000}"/>
    <cellStyle name="Normal 2 11 47 3" xfId="13486" xr:uid="{00000000-0005-0000-0000-0000AD340000}"/>
    <cellStyle name="Normal 2 11 47 3 2" xfId="13487" xr:uid="{00000000-0005-0000-0000-0000AE340000}"/>
    <cellStyle name="Normal 2 11 47 3 3" xfId="13488" xr:uid="{00000000-0005-0000-0000-0000AF340000}"/>
    <cellStyle name="Normal 2 11 47 4" xfId="13489" xr:uid="{00000000-0005-0000-0000-0000B0340000}"/>
    <cellStyle name="Normal 2 11 47 5" xfId="13490" xr:uid="{00000000-0005-0000-0000-0000B1340000}"/>
    <cellStyle name="Normal 2 11 48" xfId="13491" xr:uid="{00000000-0005-0000-0000-0000B2340000}"/>
    <cellStyle name="Normal 2 11 48 2" xfId="13492" xr:uid="{00000000-0005-0000-0000-0000B3340000}"/>
    <cellStyle name="Normal 2 11 48 2 2" xfId="13493" xr:uid="{00000000-0005-0000-0000-0000B4340000}"/>
    <cellStyle name="Normal 2 11 48 2 3" xfId="13494" xr:uid="{00000000-0005-0000-0000-0000B5340000}"/>
    <cellStyle name="Normal 2 11 48 3" xfId="13495" xr:uid="{00000000-0005-0000-0000-0000B6340000}"/>
    <cellStyle name="Normal 2 11 48 3 2" xfId="13496" xr:uid="{00000000-0005-0000-0000-0000B7340000}"/>
    <cellStyle name="Normal 2 11 48 3 3" xfId="13497" xr:uid="{00000000-0005-0000-0000-0000B8340000}"/>
    <cellStyle name="Normal 2 11 48 4" xfId="13498" xr:uid="{00000000-0005-0000-0000-0000B9340000}"/>
    <cellStyle name="Normal 2 11 48 5" xfId="13499" xr:uid="{00000000-0005-0000-0000-0000BA340000}"/>
    <cellStyle name="Normal 2 11 49" xfId="13500" xr:uid="{00000000-0005-0000-0000-0000BB340000}"/>
    <cellStyle name="Normal 2 11 49 2" xfId="13501" xr:uid="{00000000-0005-0000-0000-0000BC340000}"/>
    <cellStyle name="Normal 2 11 49 2 2" xfId="13502" xr:uid="{00000000-0005-0000-0000-0000BD340000}"/>
    <cellStyle name="Normal 2 11 49 2 3" xfId="13503" xr:uid="{00000000-0005-0000-0000-0000BE340000}"/>
    <cellStyle name="Normal 2 11 49 3" xfId="13504" xr:uid="{00000000-0005-0000-0000-0000BF340000}"/>
    <cellStyle name="Normal 2 11 49 3 2" xfId="13505" xr:uid="{00000000-0005-0000-0000-0000C0340000}"/>
    <cellStyle name="Normal 2 11 49 3 3" xfId="13506" xr:uid="{00000000-0005-0000-0000-0000C1340000}"/>
    <cellStyle name="Normal 2 11 49 4" xfId="13507" xr:uid="{00000000-0005-0000-0000-0000C2340000}"/>
    <cellStyle name="Normal 2 11 49 5" xfId="13508" xr:uid="{00000000-0005-0000-0000-0000C3340000}"/>
    <cellStyle name="Normal 2 11 5" xfId="13509" xr:uid="{00000000-0005-0000-0000-0000C4340000}"/>
    <cellStyle name="Normal 2 11 5 2" xfId="13510" xr:uid="{00000000-0005-0000-0000-0000C5340000}"/>
    <cellStyle name="Normal 2 11 5 2 2" xfId="13511" xr:uid="{00000000-0005-0000-0000-0000C6340000}"/>
    <cellStyle name="Normal 2 11 5 2 3" xfId="13512" xr:uid="{00000000-0005-0000-0000-0000C7340000}"/>
    <cellStyle name="Normal 2 11 5 3" xfId="13513" xr:uid="{00000000-0005-0000-0000-0000C8340000}"/>
    <cellStyle name="Normal 2 11 5 3 2" xfId="13514" xr:uid="{00000000-0005-0000-0000-0000C9340000}"/>
    <cellStyle name="Normal 2 11 5 3 3" xfId="13515" xr:uid="{00000000-0005-0000-0000-0000CA340000}"/>
    <cellStyle name="Normal 2 11 5 4" xfId="13516" xr:uid="{00000000-0005-0000-0000-0000CB340000}"/>
    <cellStyle name="Normal 2 11 5 5" xfId="13517" xr:uid="{00000000-0005-0000-0000-0000CC340000}"/>
    <cellStyle name="Normal 2 11 50" xfId="13518" xr:uid="{00000000-0005-0000-0000-0000CD340000}"/>
    <cellStyle name="Normal 2 11 50 2" xfId="13519" xr:uid="{00000000-0005-0000-0000-0000CE340000}"/>
    <cellStyle name="Normal 2 11 50 2 2" xfId="13520" xr:uid="{00000000-0005-0000-0000-0000CF340000}"/>
    <cellStyle name="Normal 2 11 50 2 3" xfId="13521" xr:uid="{00000000-0005-0000-0000-0000D0340000}"/>
    <cellStyle name="Normal 2 11 50 3" xfId="13522" xr:uid="{00000000-0005-0000-0000-0000D1340000}"/>
    <cellStyle name="Normal 2 11 50 3 2" xfId="13523" xr:uid="{00000000-0005-0000-0000-0000D2340000}"/>
    <cellStyle name="Normal 2 11 50 3 3" xfId="13524" xr:uid="{00000000-0005-0000-0000-0000D3340000}"/>
    <cellStyle name="Normal 2 11 50 4" xfId="13525" xr:uid="{00000000-0005-0000-0000-0000D4340000}"/>
    <cellStyle name="Normal 2 11 50 5" xfId="13526" xr:uid="{00000000-0005-0000-0000-0000D5340000}"/>
    <cellStyle name="Normal 2 11 51" xfId="13527" xr:uid="{00000000-0005-0000-0000-0000D6340000}"/>
    <cellStyle name="Normal 2 11 51 2" xfId="13528" xr:uid="{00000000-0005-0000-0000-0000D7340000}"/>
    <cellStyle name="Normal 2 11 51 2 2" xfId="13529" xr:uid="{00000000-0005-0000-0000-0000D8340000}"/>
    <cellStyle name="Normal 2 11 51 2 3" xfId="13530" xr:uid="{00000000-0005-0000-0000-0000D9340000}"/>
    <cellStyle name="Normal 2 11 51 3" xfId="13531" xr:uid="{00000000-0005-0000-0000-0000DA340000}"/>
    <cellStyle name="Normal 2 11 51 3 2" xfId="13532" xr:uid="{00000000-0005-0000-0000-0000DB340000}"/>
    <cellStyle name="Normal 2 11 51 3 3" xfId="13533" xr:uid="{00000000-0005-0000-0000-0000DC340000}"/>
    <cellStyle name="Normal 2 11 51 4" xfId="13534" xr:uid="{00000000-0005-0000-0000-0000DD340000}"/>
    <cellStyle name="Normal 2 11 51 5" xfId="13535" xr:uid="{00000000-0005-0000-0000-0000DE340000}"/>
    <cellStyle name="Normal 2 11 52" xfId="13536" xr:uid="{00000000-0005-0000-0000-0000DF340000}"/>
    <cellStyle name="Normal 2 11 52 2" xfId="13537" xr:uid="{00000000-0005-0000-0000-0000E0340000}"/>
    <cellStyle name="Normal 2 11 52 2 2" xfId="13538" xr:uid="{00000000-0005-0000-0000-0000E1340000}"/>
    <cellStyle name="Normal 2 11 52 2 3" xfId="13539" xr:uid="{00000000-0005-0000-0000-0000E2340000}"/>
    <cellStyle name="Normal 2 11 52 3" xfId="13540" xr:uid="{00000000-0005-0000-0000-0000E3340000}"/>
    <cellStyle name="Normal 2 11 52 3 2" xfId="13541" xr:uid="{00000000-0005-0000-0000-0000E4340000}"/>
    <cellStyle name="Normal 2 11 52 3 3" xfId="13542" xr:uid="{00000000-0005-0000-0000-0000E5340000}"/>
    <cellStyle name="Normal 2 11 52 4" xfId="13543" xr:uid="{00000000-0005-0000-0000-0000E6340000}"/>
    <cellStyle name="Normal 2 11 52 5" xfId="13544" xr:uid="{00000000-0005-0000-0000-0000E7340000}"/>
    <cellStyle name="Normal 2 11 53" xfId="13545" xr:uid="{00000000-0005-0000-0000-0000E8340000}"/>
    <cellStyle name="Normal 2 11 53 2" xfId="13546" xr:uid="{00000000-0005-0000-0000-0000E9340000}"/>
    <cellStyle name="Normal 2 11 53 2 2" xfId="13547" xr:uid="{00000000-0005-0000-0000-0000EA340000}"/>
    <cellStyle name="Normal 2 11 53 2 3" xfId="13548" xr:uid="{00000000-0005-0000-0000-0000EB340000}"/>
    <cellStyle name="Normal 2 11 53 3" xfId="13549" xr:uid="{00000000-0005-0000-0000-0000EC340000}"/>
    <cellStyle name="Normal 2 11 53 3 2" xfId="13550" xr:uid="{00000000-0005-0000-0000-0000ED340000}"/>
    <cellStyle name="Normal 2 11 53 3 3" xfId="13551" xr:uid="{00000000-0005-0000-0000-0000EE340000}"/>
    <cellStyle name="Normal 2 11 53 4" xfId="13552" xr:uid="{00000000-0005-0000-0000-0000EF340000}"/>
    <cellStyle name="Normal 2 11 53 5" xfId="13553" xr:uid="{00000000-0005-0000-0000-0000F0340000}"/>
    <cellStyle name="Normal 2 11 54" xfId="13554" xr:uid="{00000000-0005-0000-0000-0000F1340000}"/>
    <cellStyle name="Normal 2 11 54 2" xfId="13555" xr:uid="{00000000-0005-0000-0000-0000F2340000}"/>
    <cellStyle name="Normal 2 11 54 2 2" xfId="13556" xr:uid="{00000000-0005-0000-0000-0000F3340000}"/>
    <cellStyle name="Normal 2 11 54 2 3" xfId="13557" xr:uid="{00000000-0005-0000-0000-0000F4340000}"/>
    <cellStyle name="Normal 2 11 54 3" xfId="13558" xr:uid="{00000000-0005-0000-0000-0000F5340000}"/>
    <cellStyle name="Normal 2 11 54 3 2" xfId="13559" xr:uid="{00000000-0005-0000-0000-0000F6340000}"/>
    <cellStyle name="Normal 2 11 54 3 3" xfId="13560" xr:uid="{00000000-0005-0000-0000-0000F7340000}"/>
    <cellStyle name="Normal 2 11 54 4" xfId="13561" xr:uid="{00000000-0005-0000-0000-0000F8340000}"/>
    <cellStyle name="Normal 2 11 54 5" xfId="13562" xr:uid="{00000000-0005-0000-0000-0000F9340000}"/>
    <cellStyle name="Normal 2 11 55" xfId="13563" xr:uid="{00000000-0005-0000-0000-0000FA340000}"/>
    <cellStyle name="Normal 2 11 55 2" xfId="13564" xr:uid="{00000000-0005-0000-0000-0000FB340000}"/>
    <cellStyle name="Normal 2 11 55 2 2" xfId="13565" xr:uid="{00000000-0005-0000-0000-0000FC340000}"/>
    <cellStyle name="Normal 2 11 55 2 3" xfId="13566" xr:uid="{00000000-0005-0000-0000-0000FD340000}"/>
    <cellStyle name="Normal 2 11 55 3" xfId="13567" xr:uid="{00000000-0005-0000-0000-0000FE340000}"/>
    <cellStyle name="Normal 2 11 55 3 2" xfId="13568" xr:uid="{00000000-0005-0000-0000-0000FF340000}"/>
    <cellStyle name="Normal 2 11 55 3 3" xfId="13569" xr:uid="{00000000-0005-0000-0000-000000350000}"/>
    <cellStyle name="Normal 2 11 55 4" xfId="13570" xr:uid="{00000000-0005-0000-0000-000001350000}"/>
    <cellStyle name="Normal 2 11 55 5" xfId="13571" xr:uid="{00000000-0005-0000-0000-000002350000}"/>
    <cellStyle name="Normal 2 11 56" xfId="13572" xr:uid="{00000000-0005-0000-0000-000003350000}"/>
    <cellStyle name="Normal 2 11 56 2" xfId="13573" xr:uid="{00000000-0005-0000-0000-000004350000}"/>
    <cellStyle name="Normal 2 11 56 2 2" xfId="13574" xr:uid="{00000000-0005-0000-0000-000005350000}"/>
    <cellStyle name="Normal 2 11 56 2 3" xfId="13575" xr:uid="{00000000-0005-0000-0000-000006350000}"/>
    <cellStyle name="Normal 2 11 56 3" xfId="13576" xr:uid="{00000000-0005-0000-0000-000007350000}"/>
    <cellStyle name="Normal 2 11 56 3 2" xfId="13577" xr:uid="{00000000-0005-0000-0000-000008350000}"/>
    <cellStyle name="Normal 2 11 56 3 3" xfId="13578" xr:uid="{00000000-0005-0000-0000-000009350000}"/>
    <cellStyle name="Normal 2 11 56 4" xfId="13579" xr:uid="{00000000-0005-0000-0000-00000A350000}"/>
    <cellStyle name="Normal 2 11 56 5" xfId="13580" xr:uid="{00000000-0005-0000-0000-00000B350000}"/>
    <cellStyle name="Normal 2 11 57" xfId="13581" xr:uid="{00000000-0005-0000-0000-00000C350000}"/>
    <cellStyle name="Normal 2 11 57 2" xfId="13582" xr:uid="{00000000-0005-0000-0000-00000D350000}"/>
    <cellStyle name="Normal 2 11 57 2 2" xfId="13583" xr:uid="{00000000-0005-0000-0000-00000E350000}"/>
    <cellStyle name="Normal 2 11 57 2 3" xfId="13584" xr:uid="{00000000-0005-0000-0000-00000F350000}"/>
    <cellStyle name="Normal 2 11 57 3" xfId="13585" xr:uid="{00000000-0005-0000-0000-000010350000}"/>
    <cellStyle name="Normal 2 11 57 3 2" xfId="13586" xr:uid="{00000000-0005-0000-0000-000011350000}"/>
    <cellStyle name="Normal 2 11 57 3 3" xfId="13587" xr:uid="{00000000-0005-0000-0000-000012350000}"/>
    <cellStyle name="Normal 2 11 57 4" xfId="13588" xr:uid="{00000000-0005-0000-0000-000013350000}"/>
    <cellStyle name="Normal 2 11 57 5" xfId="13589" xr:uid="{00000000-0005-0000-0000-000014350000}"/>
    <cellStyle name="Normal 2 11 58" xfId="13590" xr:uid="{00000000-0005-0000-0000-000015350000}"/>
    <cellStyle name="Normal 2 11 58 2" xfId="13591" xr:uid="{00000000-0005-0000-0000-000016350000}"/>
    <cellStyle name="Normal 2 11 58 2 2" xfId="13592" xr:uid="{00000000-0005-0000-0000-000017350000}"/>
    <cellStyle name="Normal 2 11 58 2 3" xfId="13593" xr:uid="{00000000-0005-0000-0000-000018350000}"/>
    <cellStyle name="Normal 2 11 58 3" xfId="13594" xr:uid="{00000000-0005-0000-0000-000019350000}"/>
    <cellStyle name="Normal 2 11 58 3 2" xfId="13595" xr:uid="{00000000-0005-0000-0000-00001A350000}"/>
    <cellStyle name="Normal 2 11 58 3 3" xfId="13596" xr:uid="{00000000-0005-0000-0000-00001B350000}"/>
    <cellStyle name="Normal 2 11 58 4" xfId="13597" xr:uid="{00000000-0005-0000-0000-00001C350000}"/>
    <cellStyle name="Normal 2 11 58 5" xfId="13598" xr:uid="{00000000-0005-0000-0000-00001D350000}"/>
    <cellStyle name="Normal 2 11 59" xfId="13599" xr:uid="{00000000-0005-0000-0000-00001E350000}"/>
    <cellStyle name="Normal 2 11 59 2" xfId="13600" xr:uid="{00000000-0005-0000-0000-00001F350000}"/>
    <cellStyle name="Normal 2 11 59 2 2" xfId="13601" xr:uid="{00000000-0005-0000-0000-000020350000}"/>
    <cellStyle name="Normal 2 11 59 2 3" xfId="13602" xr:uid="{00000000-0005-0000-0000-000021350000}"/>
    <cellStyle name="Normal 2 11 59 3" xfId="13603" xr:uid="{00000000-0005-0000-0000-000022350000}"/>
    <cellStyle name="Normal 2 11 59 3 2" xfId="13604" xr:uid="{00000000-0005-0000-0000-000023350000}"/>
    <cellStyle name="Normal 2 11 59 3 3" xfId="13605" xr:uid="{00000000-0005-0000-0000-000024350000}"/>
    <cellStyle name="Normal 2 11 59 4" xfId="13606" xr:uid="{00000000-0005-0000-0000-000025350000}"/>
    <cellStyle name="Normal 2 11 59 5" xfId="13607" xr:uid="{00000000-0005-0000-0000-000026350000}"/>
    <cellStyle name="Normal 2 11 6" xfId="13608" xr:uid="{00000000-0005-0000-0000-000027350000}"/>
    <cellStyle name="Normal 2 11 6 2" xfId="13609" xr:uid="{00000000-0005-0000-0000-000028350000}"/>
    <cellStyle name="Normal 2 11 6 2 2" xfId="13610" xr:uid="{00000000-0005-0000-0000-000029350000}"/>
    <cellStyle name="Normal 2 11 6 2 3" xfId="13611" xr:uid="{00000000-0005-0000-0000-00002A350000}"/>
    <cellStyle name="Normal 2 11 6 3" xfId="13612" xr:uid="{00000000-0005-0000-0000-00002B350000}"/>
    <cellStyle name="Normal 2 11 6 3 2" xfId="13613" xr:uid="{00000000-0005-0000-0000-00002C350000}"/>
    <cellStyle name="Normal 2 11 6 3 3" xfId="13614" xr:uid="{00000000-0005-0000-0000-00002D350000}"/>
    <cellStyle name="Normal 2 11 6 4" xfId="13615" xr:uid="{00000000-0005-0000-0000-00002E350000}"/>
    <cellStyle name="Normal 2 11 6 5" xfId="13616" xr:uid="{00000000-0005-0000-0000-00002F350000}"/>
    <cellStyle name="Normal 2 11 60" xfId="13617" xr:uid="{00000000-0005-0000-0000-000030350000}"/>
    <cellStyle name="Normal 2 11 60 2" xfId="13618" xr:uid="{00000000-0005-0000-0000-000031350000}"/>
    <cellStyle name="Normal 2 11 60 2 2" xfId="13619" xr:uid="{00000000-0005-0000-0000-000032350000}"/>
    <cellStyle name="Normal 2 11 60 2 3" xfId="13620" xr:uid="{00000000-0005-0000-0000-000033350000}"/>
    <cellStyle name="Normal 2 11 60 3" xfId="13621" xr:uid="{00000000-0005-0000-0000-000034350000}"/>
    <cellStyle name="Normal 2 11 60 3 2" xfId="13622" xr:uid="{00000000-0005-0000-0000-000035350000}"/>
    <cellStyle name="Normal 2 11 60 3 3" xfId="13623" xr:uid="{00000000-0005-0000-0000-000036350000}"/>
    <cellStyle name="Normal 2 11 60 4" xfId="13624" xr:uid="{00000000-0005-0000-0000-000037350000}"/>
    <cellStyle name="Normal 2 11 60 5" xfId="13625" xr:uid="{00000000-0005-0000-0000-000038350000}"/>
    <cellStyle name="Normal 2 11 61" xfId="13626" xr:uid="{00000000-0005-0000-0000-000039350000}"/>
    <cellStyle name="Normal 2 11 61 2" xfId="13627" xr:uid="{00000000-0005-0000-0000-00003A350000}"/>
    <cellStyle name="Normal 2 11 61 2 2" xfId="13628" xr:uid="{00000000-0005-0000-0000-00003B350000}"/>
    <cellStyle name="Normal 2 11 61 2 3" xfId="13629" xr:uid="{00000000-0005-0000-0000-00003C350000}"/>
    <cellStyle name="Normal 2 11 61 3" xfId="13630" xr:uid="{00000000-0005-0000-0000-00003D350000}"/>
    <cellStyle name="Normal 2 11 61 3 2" xfId="13631" xr:uid="{00000000-0005-0000-0000-00003E350000}"/>
    <cellStyle name="Normal 2 11 61 3 3" xfId="13632" xr:uid="{00000000-0005-0000-0000-00003F350000}"/>
    <cellStyle name="Normal 2 11 61 4" xfId="13633" xr:uid="{00000000-0005-0000-0000-000040350000}"/>
    <cellStyle name="Normal 2 11 61 5" xfId="13634" xr:uid="{00000000-0005-0000-0000-000041350000}"/>
    <cellStyle name="Normal 2 11 62" xfId="13635" xr:uid="{00000000-0005-0000-0000-000042350000}"/>
    <cellStyle name="Normal 2 11 62 2" xfId="13636" xr:uid="{00000000-0005-0000-0000-000043350000}"/>
    <cellStyle name="Normal 2 11 62 2 2" xfId="13637" xr:uid="{00000000-0005-0000-0000-000044350000}"/>
    <cellStyle name="Normal 2 11 62 2 3" xfId="13638" xr:uid="{00000000-0005-0000-0000-000045350000}"/>
    <cellStyle name="Normal 2 11 62 3" xfId="13639" xr:uid="{00000000-0005-0000-0000-000046350000}"/>
    <cellStyle name="Normal 2 11 62 3 2" xfId="13640" xr:uid="{00000000-0005-0000-0000-000047350000}"/>
    <cellStyle name="Normal 2 11 62 3 3" xfId="13641" xr:uid="{00000000-0005-0000-0000-000048350000}"/>
    <cellStyle name="Normal 2 11 62 4" xfId="13642" xr:uid="{00000000-0005-0000-0000-000049350000}"/>
    <cellStyle name="Normal 2 11 62 5" xfId="13643" xr:uid="{00000000-0005-0000-0000-00004A350000}"/>
    <cellStyle name="Normal 2 11 63" xfId="13644" xr:uid="{00000000-0005-0000-0000-00004B350000}"/>
    <cellStyle name="Normal 2 11 63 2" xfId="13645" xr:uid="{00000000-0005-0000-0000-00004C350000}"/>
    <cellStyle name="Normal 2 11 63 2 2" xfId="13646" xr:uid="{00000000-0005-0000-0000-00004D350000}"/>
    <cellStyle name="Normal 2 11 63 2 3" xfId="13647" xr:uid="{00000000-0005-0000-0000-00004E350000}"/>
    <cellStyle name="Normal 2 11 63 3" xfId="13648" xr:uid="{00000000-0005-0000-0000-00004F350000}"/>
    <cellStyle name="Normal 2 11 63 3 2" xfId="13649" xr:uid="{00000000-0005-0000-0000-000050350000}"/>
    <cellStyle name="Normal 2 11 63 3 3" xfId="13650" xr:uid="{00000000-0005-0000-0000-000051350000}"/>
    <cellStyle name="Normal 2 11 63 4" xfId="13651" xr:uid="{00000000-0005-0000-0000-000052350000}"/>
    <cellStyle name="Normal 2 11 63 5" xfId="13652" xr:uid="{00000000-0005-0000-0000-000053350000}"/>
    <cellStyle name="Normal 2 11 64" xfId="13653" xr:uid="{00000000-0005-0000-0000-000054350000}"/>
    <cellStyle name="Normal 2 11 64 2" xfId="13654" xr:uid="{00000000-0005-0000-0000-000055350000}"/>
    <cellStyle name="Normal 2 11 64 2 2" xfId="13655" xr:uid="{00000000-0005-0000-0000-000056350000}"/>
    <cellStyle name="Normal 2 11 64 2 3" xfId="13656" xr:uid="{00000000-0005-0000-0000-000057350000}"/>
    <cellStyle name="Normal 2 11 64 3" xfId="13657" xr:uid="{00000000-0005-0000-0000-000058350000}"/>
    <cellStyle name="Normal 2 11 64 3 2" xfId="13658" xr:uid="{00000000-0005-0000-0000-000059350000}"/>
    <cellStyle name="Normal 2 11 64 3 3" xfId="13659" xr:uid="{00000000-0005-0000-0000-00005A350000}"/>
    <cellStyle name="Normal 2 11 64 4" xfId="13660" xr:uid="{00000000-0005-0000-0000-00005B350000}"/>
    <cellStyle name="Normal 2 11 64 5" xfId="13661" xr:uid="{00000000-0005-0000-0000-00005C350000}"/>
    <cellStyle name="Normal 2 11 65" xfId="13662" xr:uid="{00000000-0005-0000-0000-00005D350000}"/>
    <cellStyle name="Normal 2 11 65 2" xfId="13663" xr:uid="{00000000-0005-0000-0000-00005E350000}"/>
    <cellStyle name="Normal 2 11 65 2 2" xfId="13664" xr:uid="{00000000-0005-0000-0000-00005F350000}"/>
    <cellStyle name="Normal 2 11 65 2 3" xfId="13665" xr:uid="{00000000-0005-0000-0000-000060350000}"/>
    <cellStyle name="Normal 2 11 65 3" xfId="13666" xr:uid="{00000000-0005-0000-0000-000061350000}"/>
    <cellStyle name="Normal 2 11 65 3 2" xfId="13667" xr:uid="{00000000-0005-0000-0000-000062350000}"/>
    <cellStyle name="Normal 2 11 65 3 3" xfId="13668" xr:uid="{00000000-0005-0000-0000-000063350000}"/>
    <cellStyle name="Normal 2 11 65 4" xfId="13669" xr:uid="{00000000-0005-0000-0000-000064350000}"/>
    <cellStyle name="Normal 2 11 65 5" xfId="13670" xr:uid="{00000000-0005-0000-0000-000065350000}"/>
    <cellStyle name="Normal 2 11 66" xfId="13671" xr:uid="{00000000-0005-0000-0000-000066350000}"/>
    <cellStyle name="Normal 2 11 66 2" xfId="13672" xr:uid="{00000000-0005-0000-0000-000067350000}"/>
    <cellStyle name="Normal 2 11 66 2 2" xfId="13673" xr:uid="{00000000-0005-0000-0000-000068350000}"/>
    <cellStyle name="Normal 2 11 66 2 3" xfId="13674" xr:uid="{00000000-0005-0000-0000-000069350000}"/>
    <cellStyle name="Normal 2 11 66 3" xfId="13675" xr:uid="{00000000-0005-0000-0000-00006A350000}"/>
    <cellStyle name="Normal 2 11 66 3 2" xfId="13676" xr:uid="{00000000-0005-0000-0000-00006B350000}"/>
    <cellStyle name="Normal 2 11 66 3 3" xfId="13677" xr:uid="{00000000-0005-0000-0000-00006C350000}"/>
    <cellStyle name="Normal 2 11 66 4" xfId="13678" xr:uid="{00000000-0005-0000-0000-00006D350000}"/>
    <cellStyle name="Normal 2 11 66 5" xfId="13679" xr:uid="{00000000-0005-0000-0000-00006E350000}"/>
    <cellStyle name="Normal 2 11 67" xfId="13680" xr:uid="{00000000-0005-0000-0000-00006F350000}"/>
    <cellStyle name="Normal 2 11 67 2" xfId="13681" xr:uid="{00000000-0005-0000-0000-000070350000}"/>
    <cellStyle name="Normal 2 11 67 2 2" xfId="13682" xr:uid="{00000000-0005-0000-0000-000071350000}"/>
    <cellStyle name="Normal 2 11 67 2 3" xfId="13683" xr:uid="{00000000-0005-0000-0000-000072350000}"/>
    <cellStyle name="Normal 2 11 67 3" xfId="13684" xr:uid="{00000000-0005-0000-0000-000073350000}"/>
    <cellStyle name="Normal 2 11 67 3 2" xfId="13685" xr:uid="{00000000-0005-0000-0000-000074350000}"/>
    <cellStyle name="Normal 2 11 67 3 3" xfId="13686" xr:uid="{00000000-0005-0000-0000-000075350000}"/>
    <cellStyle name="Normal 2 11 67 4" xfId="13687" xr:uid="{00000000-0005-0000-0000-000076350000}"/>
    <cellStyle name="Normal 2 11 67 5" xfId="13688" xr:uid="{00000000-0005-0000-0000-000077350000}"/>
    <cellStyle name="Normal 2 11 68" xfId="13689" xr:uid="{00000000-0005-0000-0000-000078350000}"/>
    <cellStyle name="Normal 2 11 68 2" xfId="13690" xr:uid="{00000000-0005-0000-0000-000079350000}"/>
    <cellStyle name="Normal 2 11 68 2 2" xfId="13691" xr:uid="{00000000-0005-0000-0000-00007A350000}"/>
    <cellStyle name="Normal 2 11 68 2 3" xfId="13692" xr:uid="{00000000-0005-0000-0000-00007B350000}"/>
    <cellStyle name="Normal 2 11 68 3" xfId="13693" xr:uid="{00000000-0005-0000-0000-00007C350000}"/>
    <cellStyle name="Normal 2 11 68 3 2" xfId="13694" xr:uid="{00000000-0005-0000-0000-00007D350000}"/>
    <cellStyle name="Normal 2 11 68 3 3" xfId="13695" xr:uid="{00000000-0005-0000-0000-00007E350000}"/>
    <cellStyle name="Normal 2 11 68 4" xfId="13696" xr:uid="{00000000-0005-0000-0000-00007F350000}"/>
    <cellStyle name="Normal 2 11 68 5" xfId="13697" xr:uid="{00000000-0005-0000-0000-000080350000}"/>
    <cellStyle name="Normal 2 11 69" xfId="13698" xr:uid="{00000000-0005-0000-0000-000081350000}"/>
    <cellStyle name="Normal 2 11 69 2" xfId="13699" xr:uid="{00000000-0005-0000-0000-000082350000}"/>
    <cellStyle name="Normal 2 11 69 2 2" xfId="13700" xr:uid="{00000000-0005-0000-0000-000083350000}"/>
    <cellStyle name="Normal 2 11 69 2 3" xfId="13701" xr:uid="{00000000-0005-0000-0000-000084350000}"/>
    <cellStyle name="Normal 2 11 69 3" xfId="13702" xr:uid="{00000000-0005-0000-0000-000085350000}"/>
    <cellStyle name="Normal 2 11 69 3 2" xfId="13703" xr:uid="{00000000-0005-0000-0000-000086350000}"/>
    <cellStyle name="Normal 2 11 69 3 3" xfId="13704" xr:uid="{00000000-0005-0000-0000-000087350000}"/>
    <cellStyle name="Normal 2 11 69 4" xfId="13705" xr:uid="{00000000-0005-0000-0000-000088350000}"/>
    <cellStyle name="Normal 2 11 69 5" xfId="13706" xr:uid="{00000000-0005-0000-0000-000089350000}"/>
    <cellStyle name="Normal 2 11 7" xfId="13707" xr:uid="{00000000-0005-0000-0000-00008A350000}"/>
    <cellStyle name="Normal 2 11 7 2" xfId="13708" xr:uid="{00000000-0005-0000-0000-00008B350000}"/>
    <cellStyle name="Normal 2 11 7 2 2" xfId="13709" xr:uid="{00000000-0005-0000-0000-00008C350000}"/>
    <cellStyle name="Normal 2 11 7 2 3" xfId="13710" xr:uid="{00000000-0005-0000-0000-00008D350000}"/>
    <cellStyle name="Normal 2 11 7 3" xfId="13711" xr:uid="{00000000-0005-0000-0000-00008E350000}"/>
    <cellStyle name="Normal 2 11 7 3 2" xfId="13712" xr:uid="{00000000-0005-0000-0000-00008F350000}"/>
    <cellStyle name="Normal 2 11 7 3 3" xfId="13713" xr:uid="{00000000-0005-0000-0000-000090350000}"/>
    <cellStyle name="Normal 2 11 7 4" xfId="13714" xr:uid="{00000000-0005-0000-0000-000091350000}"/>
    <cellStyle name="Normal 2 11 7 5" xfId="13715" xr:uid="{00000000-0005-0000-0000-000092350000}"/>
    <cellStyle name="Normal 2 11 70" xfId="13716" xr:uid="{00000000-0005-0000-0000-000093350000}"/>
    <cellStyle name="Normal 2 11 70 2" xfId="13717" xr:uid="{00000000-0005-0000-0000-000094350000}"/>
    <cellStyle name="Normal 2 11 70 2 2" xfId="13718" xr:uid="{00000000-0005-0000-0000-000095350000}"/>
    <cellStyle name="Normal 2 11 70 2 3" xfId="13719" xr:uid="{00000000-0005-0000-0000-000096350000}"/>
    <cellStyle name="Normal 2 11 70 3" xfId="13720" xr:uid="{00000000-0005-0000-0000-000097350000}"/>
    <cellStyle name="Normal 2 11 70 3 2" xfId="13721" xr:uid="{00000000-0005-0000-0000-000098350000}"/>
    <cellStyle name="Normal 2 11 70 3 3" xfId="13722" xr:uid="{00000000-0005-0000-0000-000099350000}"/>
    <cellStyle name="Normal 2 11 70 4" xfId="13723" xr:uid="{00000000-0005-0000-0000-00009A350000}"/>
    <cellStyle name="Normal 2 11 70 5" xfId="13724" xr:uid="{00000000-0005-0000-0000-00009B350000}"/>
    <cellStyle name="Normal 2 11 71" xfId="13725" xr:uid="{00000000-0005-0000-0000-00009C350000}"/>
    <cellStyle name="Normal 2 11 71 2" xfId="13726" xr:uid="{00000000-0005-0000-0000-00009D350000}"/>
    <cellStyle name="Normal 2 11 71 2 2" xfId="13727" xr:uid="{00000000-0005-0000-0000-00009E350000}"/>
    <cellStyle name="Normal 2 11 71 2 3" xfId="13728" xr:uid="{00000000-0005-0000-0000-00009F350000}"/>
    <cellStyle name="Normal 2 11 71 3" xfId="13729" xr:uid="{00000000-0005-0000-0000-0000A0350000}"/>
    <cellStyle name="Normal 2 11 71 3 2" xfId="13730" xr:uid="{00000000-0005-0000-0000-0000A1350000}"/>
    <cellStyle name="Normal 2 11 71 3 3" xfId="13731" xr:uid="{00000000-0005-0000-0000-0000A2350000}"/>
    <cellStyle name="Normal 2 11 71 4" xfId="13732" xr:uid="{00000000-0005-0000-0000-0000A3350000}"/>
    <cellStyle name="Normal 2 11 71 5" xfId="13733" xr:uid="{00000000-0005-0000-0000-0000A4350000}"/>
    <cellStyle name="Normal 2 11 72" xfId="13734" xr:uid="{00000000-0005-0000-0000-0000A5350000}"/>
    <cellStyle name="Normal 2 11 72 2" xfId="13735" xr:uid="{00000000-0005-0000-0000-0000A6350000}"/>
    <cellStyle name="Normal 2 11 72 2 2" xfId="13736" xr:uid="{00000000-0005-0000-0000-0000A7350000}"/>
    <cellStyle name="Normal 2 11 72 2 3" xfId="13737" xr:uid="{00000000-0005-0000-0000-0000A8350000}"/>
    <cellStyle name="Normal 2 11 72 3" xfId="13738" xr:uid="{00000000-0005-0000-0000-0000A9350000}"/>
    <cellStyle name="Normal 2 11 72 3 2" xfId="13739" xr:uid="{00000000-0005-0000-0000-0000AA350000}"/>
    <cellStyle name="Normal 2 11 72 3 3" xfId="13740" xr:uid="{00000000-0005-0000-0000-0000AB350000}"/>
    <cellStyle name="Normal 2 11 72 4" xfId="13741" xr:uid="{00000000-0005-0000-0000-0000AC350000}"/>
    <cellStyle name="Normal 2 11 72 5" xfId="13742" xr:uid="{00000000-0005-0000-0000-0000AD350000}"/>
    <cellStyle name="Normal 2 11 73" xfId="13743" xr:uid="{00000000-0005-0000-0000-0000AE350000}"/>
    <cellStyle name="Normal 2 11 73 2" xfId="13744" xr:uid="{00000000-0005-0000-0000-0000AF350000}"/>
    <cellStyle name="Normal 2 11 73 2 2" xfId="13745" xr:uid="{00000000-0005-0000-0000-0000B0350000}"/>
    <cellStyle name="Normal 2 11 73 2 3" xfId="13746" xr:uid="{00000000-0005-0000-0000-0000B1350000}"/>
    <cellStyle name="Normal 2 11 73 3" xfId="13747" xr:uid="{00000000-0005-0000-0000-0000B2350000}"/>
    <cellStyle name="Normal 2 11 73 3 2" xfId="13748" xr:uid="{00000000-0005-0000-0000-0000B3350000}"/>
    <cellStyle name="Normal 2 11 73 3 3" xfId="13749" xr:uid="{00000000-0005-0000-0000-0000B4350000}"/>
    <cellStyle name="Normal 2 11 73 4" xfId="13750" xr:uid="{00000000-0005-0000-0000-0000B5350000}"/>
    <cellStyle name="Normal 2 11 73 5" xfId="13751" xr:uid="{00000000-0005-0000-0000-0000B6350000}"/>
    <cellStyle name="Normal 2 11 74" xfId="13752" xr:uid="{00000000-0005-0000-0000-0000B7350000}"/>
    <cellStyle name="Normal 2 11 74 2" xfId="13753" xr:uid="{00000000-0005-0000-0000-0000B8350000}"/>
    <cellStyle name="Normal 2 11 74 2 2" xfId="13754" xr:uid="{00000000-0005-0000-0000-0000B9350000}"/>
    <cellStyle name="Normal 2 11 74 2 3" xfId="13755" xr:uid="{00000000-0005-0000-0000-0000BA350000}"/>
    <cellStyle name="Normal 2 11 74 3" xfId="13756" xr:uid="{00000000-0005-0000-0000-0000BB350000}"/>
    <cellStyle name="Normal 2 11 74 3 2" xfId="13757" xr:uid="{00000000-0005-0000-0000-0000BC350000}"/>
    <cellStyle name="Normal 2 11 74 3 3" xfId="13758" xr:uid="{00000000-0005-0000-0000-0000BD350000}"/>
    <cellStyle name="Normal 2 11 74 4" xfId="13759" xr:uid="{00000000-0005-0000-0000-0000BE350000}"/>
    <cellStyle name="Normal 2 11 74 5" xfId="13760" xr:uid="{00000000-0005-0000-0000-0000BF350000}"/>
    <cellStyle name="Normal 2 11 75" xfId="13761" xr:uid="{00000000-0005-0000-0000-0000C0350000}"/>
    <cellStyle name="Normal 2 11 75 2" xfId="13762" xr:uid="{00000000-0005-0000-0000-0000C1350000}"/>
    <cellStyle name="Normal 2 11 75 2 2" xfId="13763" xr:uid="{00000000-0005-0000-0000-0000C2350000}"/>
    <cellStyle name="Normal 2 11 75 2 3" xfId="13764" xr:uid="{00000000-0005-0000-0000-0000C3350000}"/>
    <cellStyle name="Normal 2 11 75 3" xfId="13765" xr:uid="{00000000-0005-0000-0000-0000C4350000}"/>
    <cellStyle name="Normal 2 11 75 3 2" xfId="13766" xr:uid="{00000000-0005-0000-0000-0000C5350000}"/>
    <cellStyle name="Normal 2 11 75 3 3" xfId="13767" xr:uid="{00000000-0005-0000-0000-0000C6350000}"/>
    <cellStyle name="Normal 2 11 75 4" xfId="13768" xr:uid="{00000000-0005-0000-0000-0000C7350000}"/>
    <cellStyle name="Normal 2 11 75 5" xfId="13769" xr:uid="{00000000-0005-0000-0000-0000C8350000}"/>
    <cellStyle name="Normal 2 11 76" xfId="13770" xr:uid="{00000000-0005-0000-0000-0000C9350000}"/>
    <cellStyle name="Normal 2 11 76 2" xfId="13771" xr:uid="{00000000-0005-0000-0000-0000CA350000}"/>
    <cellStyle name="Normal 2 11 76 2 2" xfId="13772" xr:uid="{00000000-0005-0000-0000-0000CB350000}"/>
    <cellStyle name="Normal 2 11 76 2 3" xfId="13773" xr:uid="{00000000-0005-0000-0000-0000CC350000}"/>
    <cellStyle name="Normal 2 11 76 3" xfId="13774" xr:uid="{00000000-0005-0000-0000-0000CD350000}"/>
    <cellStyle name="Normal 2 11 76 3 2" xfId="13775" xr:uid="{00000000-0005-0000-0000-0000CE350000}"/>
    <cellStyle name="Normal 2 11 76 3 3" xfId="13776" xr:uid="{00000000-0005-0000-0000-0000CF350000}"/>
    <cellStyle name="Normal 2 11 76 4" xfId="13777" xr:uid="{00000000-0005-0000-0000-0000D0350000}"/>
    <cellStyle name="Normal 2 11 76 5" xfId="13778" xr:uid="{00000000-0005-0000-0000-0000D1350000}"/>
    <cellStyle name="Normal 2 11 77" xfId="13779" xr:uid="{00000000-0005-0000-0000-0000D2350000}"/>
    <cellStyle name="Normal 2 11 77 2" xfId="13780" xr:uid="{00000000-0005-0000-0000-0000D3350000}"/>
    <cellStyle name="Normal 2 11 77 2 2" xfId="13781" xr:uid="{00000000-0005-0000-0000-0000D4350000}"/>
    <cellStyle name="Normal 2 11 77 2 3" xfId="13782" xr:uid="{00000000-0005-0000-0000-0000D5350000}"/>
    <cellStyle name="Normal 2 11 77 3" xfId="13783" xr:uid="{00000000-0005-0000-0000-0000D6350000}"/>
    <cellStyle name="Normal 2 11 77 3 2" xfId="13784" xr:uid="{00000000-0005-0000-0000-0000D7350000}"/>
    <cellStyle name="Normal 2 11 77 3 3" xfId="13785" xr:uid="{00000000-0005-0000-0000-0000D8350000}"/>
    <cellStyle name="Normal 2 11 77 4" xfId="13786" xr:uid="{00000000-0005-0000-0000-0000D9350000}"/>
    <cellStyle name="Normal 2 11 77 5" xfId="13787" xr:uid="{00000000-0005-0000-0000-0000DA350000}"/>
    <cellStyle name="Normal 2 11 78" xfId="13788" xr:uid="{00000000-0005-0000-0000-0000DB350000}"/>
    <cellStyle name="Normal 2 11 78 2" xfId="13789" xr:uid="{00000000-0005-0000-0000-0000DC350000}"/>
    <cellStyle name="Normal 2 11 78 2 2" xfId="13790" xr:uid="{00000000-0005-0000-0000-0000DD350000}"/>
    <cellStyle name="Normal 2 11 78 2 3" xfId="13791" xr:uid="{00000000-0005-0000-0000-0000DE350000}"/>
    <cellStyle name="Normal 2 11 78 3" xfId="13792" xr:uid="{00000000-0005-0000-0000-0000DF350000}"/>
    <cellStyle name="Normal 2 11 78 3 2" xfId="13793" xr:uid="{00000000-0005-0000-0000-0000E0350000}"/>
    <cellStyle name="Normal 2 11 78 3 3" xfId="13794" xr:uid="{00000000-0005-0000-0000-0000E1350000}"/>
    <cellStyle name="Normal 2 11 78 4" xfId="13795" xr:uid="{00000000-0005-0000-0000-0000E2350000}"/>
    <cellStyle name="Normal 2 11 78 5" xfId="13796" xr:uid="{00000000-0005-0000-0000-0000E3350000}"/>
    <cellStyle name="Normal 2 11 79" xfId="13797" xr:uid="{00000000-0005-0000-0000-0000E4350000}"/>
    <cellStyle name="Normal 2 11 79 2" xfId="13798" xr:uid="{00000000-0005-0000-0000-0000E5350000}"/>
    <cellStyle name="Normal 2 11 79 2 2" xfId="13799" xr:uid="{00000000-0005-0000-0000-0000E6350000}"/>
    <cellStyle name="Normal 2 11 79 2 3" xfId="13800" xr:uid="{00000000-0005-0000-0000-0000E7350000}"/>
    <cellStyle name="Normal 2 11 79 3" xfId="13801" xr:uid="{00000000-0005-0000-0000-0000E8350000}"/>
    <cellStyle name="Normal 2 11 79 3 2" xfId="13802" xr:uid="{00000000-0005-0000-0000-0000E9350000}"/>
    <cellStyle name="Normal 2 11 79 3 3" xfId="13803" xr:uid="{00000000-0005-0000-0000-0000EA350000}"/>
    <cellStyle name="Normal 2 11 79 4" xfId="13804" xr:uid="{00000000-0005-0000-0000-0000EB350000}"/>
    <cellStyle name="Normal 2 11 79 5" xfId="13805" xr:uid="{00000000-0005-0000-0000-0000EC350000}"/>
    <cellStyle name="Normal 2 11 8" xfId="13806" xr:uid="{00000000-0005-0000-0000-0000ED350000}"/>
    <cellStyle name="Normal 2 11 8 2" xfId="13807" xr:uid="{00000000-0005-0000-0000-0000EE350000}"/>
    <cellStyle name="Normal 2 11 8 2 2" xfId="13808" xr:uid="{00000000-0005-0000-0000-0000EF350000}"/>
    <cellStyle name="Normal 2 11 8 2 3" xfId="13809" xr:uid="{00000000-0005-0000-0000-0000F0350000}"/>
    <cellStyle name="Normal 2 11 8 3" xfId="13810" xr:uid="{00000000-0005-0000-0000-0000F1350000}"/>
    <cellStyle name="Normal 2 11 8 3 2" xfId="13811" xr:uid="{00000000-0005-0000-0000-0000F2350000}"/>
    <cellStyle name="Normal 2 11 8 3 3" xfId="13812" xr:uid="{00000000-0005-0000-0000-0000F3350000}"/>
    <cellStyle name="Normal 2 11 8 4" xfId="13813" xr:uid="{00000000-0005-0000-0000-0000F4350000}"/>
    <cellStyle name="Normal 2 11 8 5" xfId="13814" xr:uid="{00000000-0005-0000-0000-0000F5350000}"/>
    <cellStyle name="Normal 2 11 80" xfId="13815" xr:uid="{00000000-0005-0000-0000-0000F6350000}"/>
    <cellStyle name="Normal 2 11 80 2" xfId="13816" xr:uid="{00000000-0005-0000-0000-0000F7350000}"/>
    <cellStyle name="Normal 2 11 80 2 2" xfId="13817" xr:uid="{00000000-0005-0000-0000-0000F8350000}"/>
    <cellStyle name="Normal 2 11 80 2 3" xfId="13818" xr:uid="{00000000-0005-0000-0000-0000F9350000}"/>
    <cellStyle name="Normal 2 11 80 3" xfId="13819" xr:uid="{00000000-0005-0000-0000-0000FA350000}"/>
    <cellStyle name="Normal 2 11 80 3 2" xfId="13820" xr:uid="{00000000-0005-0000-0000-0000FB350000}"/>
    <cellStyle name="Normal 2 11 80 3 3" xfId="13821" xr:uid="{00000000-0005-0000-0000-0000FC350000}"/>
    <cellStyle name="Normal 2 11 80 4" xfId="13822" xr:uid="{00000000-0005-0000-0000-0000FD350000}"/>
    <cellStyle name="Normal 2 11 80 5" xfId="13823" xr:uid="{00000000-0005-0000-0000-0000FE350000}"/>
    <cellStyle name="Normal 2 11 81" xfId="13824" xr:uid="{00000000-0005-0000-0000-0000FF350000}"/>
    <cellStyle name="Normal 2 11 81 2" xfId="13825" xr:uid="{00000000-0005-0000-0000-000000360000}"/>
    <cellStyle name="Normal 2 11 81 2 2" xfId="13826" xr:uid="{00000000-0005-0000-0000-000001360000}"/>
    <cellStyle name="Normal 2 11 81 2 3" xfId="13827" xr:uid="{00000000-0005-0000-0000-000002360000}"/>
    <cellStyle name="Normal 2 11 81 3" xfId="13828" xr:uid="{00000000-0005-0000-0000-000003360000}"/>
    <cellStyle name="Normal 2 11 81 3 2" xfId="13829" xr:uid="{00000000-0005-0000-0000-000004360000}"/>
    <cellStyle name="Normal 2 11 81 3 3" xfId="13830" xr:uid="{00000000-0005-0000-0000-000005360000}"/>
    <cellStyle name="Normal 2 11 81 4" xfId="13831" xr:uid="{00000000-0005-0000-0000-000006360000}"/>
    <cellStyle name="Normal 2 11 81 5" xfId="13832" xr:uid="{00000000-0005-0000-0000-000007360000}"/>
    <cellStyle name="Normal 2 11 82" xfId="13833" xr:uid="{00000000-0005-0000-0000-000008360000}"/>
    <cellStyle name="Normal 2 11 82 2" xfId="13834" xr:uid="{00000000-0005-0000-0000-000009360000}"/>
    <cellStyle name="Normal 2 11 82 3" xfId="13835" xr:uid="{00000000-0005-0000-0000-00000A360000}"/>
    <cellStyle name="Normal 2 11 83" xfId="13836" xr:uid="{00000000-0005-0000-0000-00000B360000}"/>
    <cellStyle name="Normal 2 11 83 2" xfId="13837" xr:uid="{00000000-0005-0000-0000-00000C360000}"/>
    <cellStyle name="Normal 2 11 83 3" xfId="13838" xr:uid="{00000000-0005-0000-0000-00000D360000}"/>
    <cellStyle name="Normal 2 11 84" xfId="13839" xr:uid="{00000000-0005-0000-0000-00000E360000}"/>
    <cellStyle name="Normal 2 11 85" xfId="13840" xr:uid="{00000000-0005-0000-0000-00000F360000}"/>
    <cellStyle name="Normal 2 11 9" xfId="13841" xr:uid="{00000000-0005-0000-0000-000010360000}"/>
    <cellStyle name="Normal 2 11 9 2" xfId="13842" xr:uid="{00000000-0005-0000-0000-000011360000}"/>
    <cellStyle name="Normal 2 11 9 2 2" xfId="13843" xr:uid="{00000000-0005-0000-0000-000012360000}"/>
    <cellStyle name="Normal 2 11 9 2 3" xfId="13844" xr:uid="{00000000-0005-0000-0000-000013360000}"/>
    <cellStyle name="Normal 2 11 9 3" xfId="13845" xr:uid="{00000000-0005-0000-0000-000014360000}"/>
    <cellStyle name="Normal 2 11 9 3 2" xfId="13846" xr:uid="{00000000-0005-0000-0000-000015360000}"/>
    <cellStyle name="Normal 2 11 9 3 3" xfId="13847" xr:uid="{00000000-0005-0000-0000-000016360000}"/>
    <cellStyle name="Normal 2 11 9 4" xfId="13848" xr:uid="{00000000-0005-0000-0000-000017360000}"/>
    <cellStyle name="Normal 2 11 9 5" xfId="13849" xr:uid="{00000000-0005-0000-0000-000018360000}"/>
    <cellStyle name="Normal 2 12" xfId="13850" xr:uid="{00000000-0005-0000-0000-000019360000}"/>
    <cellStyle name="Normal 2 12 10" xfId="13851" xr:uid="{00000000-0005-0000-0000-00001A360000}"/>
    <cellStyle name="Normal 2 12 10 2" xfId="13852" xr:uid="{00000000-0005-0000-0000-00001B360000}"/>
    <cellStyle name="Normal 2 12 10 2 2" xfId="13853" xr:uid="{00000000-0005-0000-0000-00001C360000}"/>
    <cellStyle name="Normal 2 12 10 2 3" xfId="13854" xr:uid="{00000000-0005-0000-0000-00001D360000}"/>
    <cellStyle name="Normal 2 12 10 3" xfId="13855" xr:uid="{00000000-0005-0000-0000-00001E360000}"/>
    <cellStyle name="Normal 2 12 10 3 2" xfId="13856" xr:uid="{00000000-0005-0000-0000-00001F360000}"/>
    <cellStyle name="Normal 2 12 10 3 3" xfId="13857" xr:uid="{00000000-0005-0000-0000-000020360000}"/>
    <cellStyle name="Normal 2 12 10 4" xfId="13858" xr:uid="{00000000-0005-0000-0000-000021360000}"/>
    <cellStyle name="Normal 2 12 10 5" xfId="13859" xr:uid="{00000000-0005-0000-0000-000022360000}"/>
    <cellStyle name="Normal 2 12 11" xfId="13860" xr:uid="{00000000-0005-0000-0000-000023360000}"/>
    <cellStyle name="Normal 2 12 11 2" xfId="13861" xr:uid="{00000000-0005-0000-0000-000024360000}"/>
    <cellStyle name="Normal 2 12 11 2 2" xfId="13862" xr:uid="{00000000-0005-0000-0000-000025360000}"/>
    <cellStyle name="Normal 2 12 11 2 3" xfId="13863" xr:uid="{00000000-0005-0000-0000-000026360000}"/>
    <cellStyle name="Normal 2 12 11 3" xfId="13864" xr:uid="{00000000-0005-0000-0000-000027360000}"/>
    <cellStyle name="Normal 2 12 11 3 2" xfId="13865" xr:uid="{00000000-0005-0000-0000-000028360000}"/>
    <cellStyle name="Normal 2 12 11 3 3" xfId="13866" xr:uid="{00000000-0005-0000-0000-000029360000}"/>
    <cellStyle name="Normal 2 12 11 4" xfId="13867" xr:uid="{00000000-0005-0000-0000-00002A360000}"/>
    <cellStyle name="Normal 2 12 11 5" xfId="13868" xr:uid="{00000000-0005-0000-0000-00002B360000}"/>
    <cellStyle name="Normal 2 12 12" xfId="13869" xr:uid="{00000000-0005-0000-0000-00002C360000}"/>
    <cellStyle name="Normal 2 12 12 2" xfId="13870" xr:uid="{00000000-0005-0000-0000-00002D360000}"/>
    <cellStyle name="Normal 2 12 12 2 2" xfId="13871" xr:uid="{00000000-0005-0000-0000-00002E360000}"/>
    <cellStyle name="Normal 2 12 12 2 3" xfId="13872" xr:uid="{00000000-0005-0000-0000-00002F360000}"/>
    <cellStyle name="Normal 2 12 12 3" xfId="13873" xr:uid="{00000000-0005-0000-0000-000030360000}"/>
    <cellStyle name="Normal 2 12 12 3 2" xfId="13874" xr:uid="{00000000-0005-0000-0000-000031360000}"/>
    <cellStyle name="Normal 2 12 12 3 3" xfId="13875" xr:uid="{00000000-0005-0000-0000-000032360000}"/>
    <cellStyle name="Normal 2 12 12 4" xfId="13876" xr:uid="{00000000-0005-0000-0000-000033360000}"/>
    <cellStyle name="Normal 2 12 12 5" xfId="13877" xr:uid="{00000000-0005-0000-0000-000034360000}"/>
    <cellStyle name="Normal 2 12 13" xfId="13878" xr:uid="{00000000-0005-0000-0000-000035360000}"/>
    <cellStyle name="Normal 2 12 13 2" xfId="13879" xr:uid="{00000000-0005-0000-0000-000036360000}"/>
    <cellStyle name="Normal 2 12 13 2 2" xfId="13880" xr:uid="{00000000-0005-0000-0000-000037360000}"/>
    <cellStyle name="Normal 2 12 13 2 3" xfId="13881" xr:uid="{00000000-0005-0000-0000-000038360000}"/>
    <cellStyle name="Normal 2 12 13 3" xfId="13882" xr:uid="{00000000-0005-0000-0000-000039360000}"/>
    <cellStyle name="Normal 2 12 13 3 2" xfId="13883" xr:uid="{00000000-0005-0000-0000-00003A360000}"/>
    <cellStyle name="Normal 2 12 13 3 3" xfId="13884" xr:uid="{00000000-0005-0000-0000-00003B360000}"/>
    <cellStyle name="Normal 2 12 13 4" xfId="13885" xr:uid="{00000000-0005-0000-0000-00003C360000}"/>
    <cellStyle name="Normal 2 12 13 5" xfId="13886" xr:uid="{00000000-0005-0000-0000-00003D360000}"/>
    <cellStyle name="Normal 2 12 14" xfId="13887" xr:uid="{00000000-0005-0000-0000-00003E360000}"/>
    <cellStyle name="Normal 2 12 14 2" xfId="13888" xr:uid="{00000000-0005-0000-0000-00003F360000}"/>
    <cellStyle name="Normal 2 12 14 2 2" xfId="13889" xr:uid="{00000000-0005-0000-0000-000040360000}"/>
    <cellStyle name="Normal 2 12 14 2 3" xfId="13890" xr:uid="{00000000-0005-0000-0000-000041360000}"/>
    <cellStyle name="Normal 2 12 14 3" xfId="13891" xr:uid="{00000000-0005-0000-0000-000042360000}"/>
    <cellStyle name="Normal 2 12 14 3 2" xfId="13892" xr:uid="{00000000-0005-0000-0000-000043360000}"/>
    <cellStyle name="Normal 2 12 14 3 3" xfId="13893" xr:uid="{00000000-0005-0000-0000-000044360000}"/>
    <cellStyle name="Normal 2 12 14 4" xfId="13894" xr:uid="{00000000-0005-0000-0000-000045360000}"/>
    <cellStyle name="Normal 2 12 14 5" xfId="13895" xr:uid="{00000000-0005-0000-0000-000046360000}"/>
    <cellStyle name="Normal 2 12 15" xfId="13896" xr:uid="{00000000-0005-0000-0000-000047360000}"/>
    <cellStyle name="Normal 2 12 15 2" xfId="13897" xr:uid="{00000000-0005-0000-0000-000048360000}"/>
    <cellStyle name="Normal 2 12 15 2 2" xfId="13898" xr:uid="{00000000-0005-0000-0000-000049360000}"/>
    <cellStyle name="Normal 2 12 15 2 3" xfId="13899" xr:uid="{00000000-0005-0000-0000-00004A360000}"/>
    <cellStyle name="Normal 2 12 15 3" xfId="13900" xr:uid="{00000000-0005-0000-0000-00004B360000}"/>
    <cellStyle name="Normal 2 12 15 3 2" xfId="13901" xr:uid="{00000000-0005-0000-0000-00004C360000}"/>
    <cellStyle name="Normal 2 12 15 3 3" xfId="13902" xr:uid="{00000000-0005-0000-0000-00004D360000}"/>
    <cellStyle name="Normal 2 12 15 4" xfId="13903" xr:uid="{00000000-0005-0000-0000-00004E360000}"/>
    <cellStyle name="Normal 2 12 15 5" xfId="13904" xr:uid="{00000000-0005-0000-0000-00004F360000}"/>
    <cellStyle name="Normal 2 12 16" xfId="13905" xr:uid="{00000000-0005-0000-0000-000050360000}"/>
    <cellStyle name="Normal 2 12 16 2" xfId="13906" xr:uid="{00000000-0005-0000-0000-000051360000}"/>
    <cellStyle name="Normal 2 12 16 2 2" xfId="13907" xr:uid="{00000000-0005-0000-0000-000052360000}"/>
    <cellStyle name="Normal 2 12 16 2 3" xfId="13908" xr:uid="{00000000-0005-0000-0000-000053360000}"/>
    <cellStyle name="Normal 2 12 16 3" xfId="13909" xr:uid="{00000000-0005-0000-0000-000054360000}"/>
    <cellStyle name="Normal 2 12 16 3 2" xfId="13910" xr:uid="{00000000-0005-0000-0000-000055360000}"/>
    <cellStyle name="Normal 2 12 16 3 3" xfId="13911" xr:uid="{00000000-0005-0000-0000-000056360000}"/>
    <cellStyle name="Normal 2 12 16 4" xfId="13912" xr:uid="{00000000-0005-0000-0000-000057360000}"/>
    <cellStyle name="Normal 2 12 16 5" xfId="13913" xr:uid="{00000000-0005-0000-0000-000058360000}"/>
    <cellStyle name="Normal 2 12 17" xfId="13914" xr:uid="{00000000-0005-0000-0000-000059360000}"/>
    <cellStyle name="Normal 2 12 17 2" xfId="13915" xr:uid="{00000000-0005-0000-0000-00005A360000}"/>
    <cellStyle name="Normal 2 12 17 2 2" xfId="13916" xr:uid="{00000000-0005-0000-0000-00005B360000}"/>
    <cellStyle name="Normal 2 12 17 2 3" xfId="13917" xr:uid="{00000000-0005-0000-0000-00005C360000}"/>
    <cellStyle name="Normal 2 12 17 3" xfId="13918" xr:uid="{00000000-0005-0000-0000-00005D360000}"/>
    <cellStyle name="Normal 2 12 17 3 2" xfId="13919" xr:uid="{00000000-0005-0000-0000-00005E360000}"/>
    <cellStyle name="Normal 2 12 17 3 3" xfId="13920" xr:uid="{00000000-0005-0000-0000-00005F360000}"/>
    <cellStyle name="Normal 2 12 17 4" xfId="13921" xr:uid="{00000000-0005-0000-0000-000060360000}"/>
    <cellStyle name="Normal 2 12 17 5" xfId="13922" xr:uid="{00000000-0005-0000-0000-000061360000}"/>
    <cellStyle name="Normal 2 12 18" xfId="13923" xr:uid="{00000000-0005-0000-0000-000062360000}"/>
    <cellStyle name="Normal 2 12 18 2" xfId="13924" xr:uid="{00000000-0005-0000-0000-000063360000}"/>
    <cellStyle name="Normal 2 12 18 2 2" xfId="13925" xr:uid="{00000000-0005-0000-0000-000064360000}"/>
    <cellStyle name="Normal 2 12 18 2 3" xfId="13926" xr:uid="{00000000-0005-0000-0000-000065360000}"/>
    <cellStyle name="Normal 2 12 18 3" xfId="13927" xr:uid="{00000000-0005-0000-0000-000066360000}"/>
    <cellStyle name="Normal 2 12 18 3 2" xfId="13928" xr:uid="{00000000-0005-0000-0000-000067360000}"/>
    <cellStyle name="Normal 2 12 18 3 3" xfId="13929" xr:uid="{00000000-0005-0000-0000-000068360000}"/>
    <cellStyle name="Normal 2 12 18 4" xfId="13930" xr:uid="{00000000-0005-0000-0000-000069360000}"/>
    <cellStyle name="Normal 2 12 18 5" xfId="13931" xr:uid="{00000000-0005-0000-0000-00006A360000}"/>
    <cellStyle name="Normal 2 12 19" xfId="13932" xr:uid="{00000000-0005-0000-0000-00006B360000}"/>
    <cellStyle name="Normal 2 12 19 2" xfId="13933" xr:uid="{00000000-0005-0000-0000-00006C360000}"/>
    <cellStyle name="Normal 2 12 19 2 2" xfId="13934" xr:uid="{00000000-0005-0000-0000-00006D360000}"/>
    <cellStyle name="Normal 2 12 19 2 3" xfId="13935" xr:uid="{00000000-0005-0000-0000-00006E360000}"/>
    <cellStyle name="Normal 2 12 19 3" xfId="13936" xr:uid="{00000000-0005-0000-0000-00006F360000}"/>
    <cellStyle name="Normal 2 12 19 3 2" xfId="13937" xr:uid="{00000000-0005-0000-0000-000070360000}"/>
    <cellStyle name="Normal 2 12 19 3 3" xfId="13938" xr:uid="{00000000-0005-0000-0000-000071360000}"/>
    <cellStyle name="Normal 2 12 19 4" xfId="13939" xr:uid="{00000000-0005-0000-0000-000072360000}"/>
    <cellStyle name="Normal 2 12 19 5" xfId="13940" xr:uid="{00000000-0005-0000-0000-000073360000}"/>
    <cellStyle name="Normal 2 12 2" xfId="13941" xr:uid="{00000000-0005-0000-0000-000074360000}"/>
    <cellStyle name="Normal 2 12 2 2" xfId="13942" xr:uid="{00000000-0005-0000-0000-000075360000}"/>
    <cellStyle name="Normal 2 12 2 2 2" xfId="13943" xr:uid="{00000000-0005-0000-0000-000076360000}"/>
    <cellStyle name="Normal 2 12 2 2 3" xfId="13944" xr:uid="{00000000-0005-0000-0000-000077360000}"/>
    <cellStyle name="Normal 2 12 2 3" xfId="13945" xr:uid="{00000000-0005-0000-0000-000078360000}"/>
    <cellStyle name="Normal 2 12 2 3 2" xfId="13946" xr:uid="{00000000-0005-0000-0000-000079360000}"/>
    <cellStyle name="Normal 2 12 2 3 3" xfId="13947" xr:uid="{00000000-0005-0000-0000-00007A360000}"/>
    <cellStyle name="Normal 2 12 2 4" xfId="13948" xr:uid="{00000000-0005-0000-0000-00007B360000}"/>
    <cellStyle name="Normal 2 12 2 5" xfId="13949" xr:uid="{00000000-0005-0000-0000-00007C360000}"/>
    <cellStyle name="Normal 2 12 20" xfId="13950" xr:uid="{00000000-0005-0000-0000-00007D360000}"/>
    <cellStyle name="Normal 2 12 20 2" xfId="13951" xr:uid="{00000000-0005-0000-0000-00007E360000}"/>
    <cellStyle name="Normal 2 12 20 2 2" xfId="13952" xr:uid="{00000000-0005-0000-0000-00007F360000}"/>
    <cellStyle name="Normal 2 12 20 2 3" xfId="13953" xr:uid="{00000000-0005-0000-0000-000080360000}"/>
    <cellStyle name="Normal 2 12 20 3" xfId="13954" xr:uid="{00000000-0005-0000-0000-000081360000}"/>
    <cellStyle name="Normal 2 12 20 3 2" xfId="13955" xr:uid="{00000000-0005-0000-0000-000082360000}"/>
    <cellStyle name="Normal 2 12 20 3 3" xfId="13956" xr:uid="{00000000-0005-0000-0000-000083360000}"/>
    <cellStyle name="Normal 2 12 20 4" xfId="13957" xr:uid="{00000000-0005-0000-0000-000084360000}"/>
    <cellStyle name="Normal 2 12 20 5" xfId="13958" xr:uid="{00000000-0005-0000-0000-000085360000}"/>
    <cellStyle name="Normal 2 12 21" xfId="13959" xr:uid="{00000000-0005-0000-0000-000086360000}"/>
    <cellStyle name="Normal 2 12 21 2" xfId="13960" xr:uid="{00000000-0005-0000-0000-000087360000}"/>
    <cellStyle name="Normal 2 12 21 2 2" xfId="13961" xr:uid="{00000000-0005-0000-0000-000088360000}"/>
    <cellStyle name="Normal 2 12 21 2 3" xfId="13962" xr:uid="{00000000-0005-0000-0000-000089360000}"/>
    <cellStyle name="Normal 2 12 21 3" xfId="13963" xr:uid="{00000000-0005-0000-0000-00008A360000}"/>
    <cellStyle name="Normal 2 12 21 3 2" xfId="13964" xr:uid="{00000000-0005-0000-0000-00008B360000}"/>
    <cellStyle name="Normal 2 12 21 3 3" xfId="13965" xr:uid="{00000000-0005-0000-0000-00008C360000}"/>
    <cellStyle name="Normal 2 12 21 4" xfId="13966" xr:uid="{00000000-0005-0000-0000-00008D360000}"/>
    <cellStyle name="Normal 2 12 21 5" xfId="13967" xr:uid="{00000000-0005-0000-0000-00008E360000}"/>
    <cellStyle name="Normal 2 12 22" xfId="13968" xr:uid="{00000000-0005-0000-0000-00008F360000}"/>
    <cellStyle name="Normal 2 12 22 2" xfId="13969" xr:uid="{00000000-0005-0000-0000-000090360000}"/>
    <cellStyle name="Normal 2 12 22 2 2" xfId="13970" xr:uid="{00000000-0005-0000-0000-000091360000}"/>
    <cellStyle name="Normal 2 12 22 2 3" xfId="13971" xr:uid="{00000000-0005-0000-0000-000092360000}"/>
    <cellStyle name="Normal 2 12 22 3" xfId="13972" xr:uid="{00000000-0005-0000-0000-000093360000}"/>
    <cellStyle name="Normal 2 12 22 3 2" xfId="13973" xr:uid="{00000000-0005-0000-0000-000094360000}"/>
    <cellStyle name="Normal 2 12 22 3 3" xfId="13974" xr:uid="{00000000-0005-0000-0000-000095360000}"/>
    <cellStyle name="Normal 2 12 22 4" xfId="13975" xr:uid="{00000000-0005-0000-0000-000096360000}"/>
    <cellStyle name="Normal 2 12 22 5" xfId="13976" xr:uid="{00000000-0005-0000-0000-000097360000}"/>
    <cellStyle name="Normal 2 12 23" xfId="13977" xr:uid="{00000000-0005-0000-0000-000098360000}"/>
    <cellStyle name="Normal 2 12 23 2" xfId="13978" xr:uid="{00000000-0005-0000-0000-000099360000}"/>
    <cellStyle name="Normal 2 12 23 2 2" xfId="13979" xr:uid="{00000000-0005-0000-0000-00009A360000}"/>
    <cellStyle name="Normal 2 12 23 2 3" xfId="13980" xr:uid="{00000000-0005-0000-0000-00009B360000}"/>
    <cellStyle name="Normal 2 12 23 3" xfId="13981" xr:uid="{00000000-0005-0000-0000-00009C360000}"/>
    <cellStyle name="Normal 2 12 23 3 2" xfId="13982" xr:uid="{00000000-0005-0000-0000-00009D360000}"/>
    <cellStyle name="Normal 2 12 23 3 3" xfId="13983" xr:uid="{00000000-0005-0000-0000-00009E360000}"/>
    <cellStyle name="Normal 2 12 23 4" xfId="13984" xr:uid="{00000000-0005-0000-0000-00009F360000}"/>
    <cellStyle name="Normal 2 12 23 5" xfId="13985" xr:uid="{00000000-0005-0000-0000-0000A0360000}"/>
    <cellStyle name="Normal 2 12 24" xfId="13986" xr:uid="{00000000-0005-0000-0000-0000A1360000}"/>
    <cellStyle name="Normal 2 12 24 2" xfId="13987" xr:uid="{00000000-0005-0000-0000-0000A2360000}"/>
    <cellStyle name="Normal 2 12 24 2 2" xfId="13988" xr:uid="{00000000-0005-0000-0000-0000A3360000}"/>
    <cellStyle name="Normal 2 12 24 2 3" xfId="13989" xr:uid="{00000000-0005-0000-0000-0000A4360000}"/>
    <cellStyle name="Normal 2 12 24 3" xfId="13990" xr:uid="{00000000-0005-0000-0000-0000A5360000}"/>
    <cellStyle name="Normal 2 12 24 3 2" xfId="13991" xr:uid="{00000000-0005-0000-0000-0000A6360000}"/>
    <cellStyle name="Normal 2 12 24 3 3" xfId="13992" xr:uid="{00000000-0005-0000-0000-0000A7360000}"/>
    <cellStyle name="Normal 2 12 24 4" xfId="13993" xr:uid="{00000000-0005-0000-0000-0000A8360000}"/>
    <cellStyle name="Normal 2 12 24 5" xfId="13994" xr:uid="{00000000-0005-0000-0000-0000A9360000}"/>
    <cellStyle name="Normal 2 12 25" xfId="13995" xr:uid="{00000000-0005-0000-0000-0000AA360000}"/>
    <cellStyle name="Normal 2 12 25 2" xfId="13996" xr:uid="{00000000-0005-0000-0000-0000AB360000}"/>
    <cellStyle name="Normal 2 12 25 2 2" xfId="13997" xr:uid="{00000000-0005-0000-0000-0000AC360000}"/>
    <cellStyle name="Normal 2 12 25 2 3" xfId="13998" xr:uid="{00000000-0005-0000-0000-0000AD360000}"/>
    <cellStyle name="Normal 2 12 25 3" xfId="13999" xr:uid="{00000000-0005-0000-0000-0000AE360000}"/>
    <cellStyle name="Normal 2 12 25 3 2" xfId="14000" xr:uid="{00000000-0005-0000-0000-0000AF360000}"/>
    <cellStyle name="Normal 2 12 25 3 3" xfId="14001" xr:uid="{00000000-0005-0000-0000-0000B0360000}"/>
    <cellStyle name="Normal 2 12 25 4" xfId="14002" xr:uid="{00000000-0005-0000-0000-0000B1360000}"/>
    <cellStyle name="Normal 2 12 25 5" xfId="14003" xr:uid="{00000000-0005-0000-0000-0000B2360000}"/>
    <cellStyle name="Normal 2 12 26" xfId="14004" xr:uid="{00000000-0005-0000-0000-0000B3360000}"/>
    <cellStyle name="Normal 2 12 26 2" xfId="14005" xr:uid="{00000000-0005-0000-0000-0000B4360000}"/>
    <cellStyle name="Normal 2 12 26 2 2" xfId="14006" xr:uid="{00000000-0005-0000-0000-0000B5360000}"/>
    <cellStyle name="Normal 2 12 26 2 3" xfId="14007" xr:uid="{00000000-0005-0000-0000-0000B6360000}"/>
    <cellStyle name="Normal 2 12 26 3" xfId="14008" xr:uid="{00000000-0005-0000-0000-0000B7360000}"/>
    <cellStyle name="Normal 2 12 26 3 2" xfId="14009" xr:uid="{00000000-0005-0000-0000-0000B8360000}"/>
    <cellStyle name="Normal 2 12 26 3 3" xfId="14010" xr:uid="{00000000-0005-0000-0000-0000B9360000}"/>
    <cellStyle name="Normal 2 12 26 4" xfId="14011" xr:uid="{00000000-0005-0000-0000-0000BA360000}"/>
    <cellStyle name="Normal 2 12 26 5" xfId="14012" xr:uid="{00000000-0005-0000-0000-0000BB360000}"/>
    <cellStyle name="Normal 2 12 27" xfId="14013" xr:uid="{00000000-0005-0000-0000-0000BC360000}"/>
    <cellStyle name="Normal 2 12 27 2" xfId="14014" xr:uid="{00000000-0005-0000-0000-0000BD360000}"/>
    <cellStyle name="Normal 2 12 27 2 2" xfId="14015" xr:uid="{00000000-0005-0000-0000-0000BE360000}"/>
    <cellStyle name="Normal 2 12 27 2 3" xfId="14016" xr:uid="{00000000-0005-0000-0000-0000BF360000}"/>
    <cellStyle name="Normal 2 12 27 3" xfId="14017" xr:uid="{00000000-0005-0000-0000-0000C0360000}"/>
    <cellStyle name="Normal 2 12 27 3 2" xfId="14018" xr:uid="{00000000-0005-0000-0000-0000C1360000}"/>
    <cellStyle name="Normal 2 12 27 3 3" xfId="14019" xr:uid="{00000000-0005-0000-0000-0000C2360000}"/>
    <cellStyle name="Normal 2 12 27 4" xfId="14020" xr:uid="{00000000-0005-0000-0000-0000C3360000}"/>
    <cellStyle name="Normal 2 12 27 5" xfId="14021" xr:uid="{00000000-0005-0000-0000-0000C4360000}"/>
    <cellStyle name="Normal 2 12 28" xfId="14022" xr:uid="{00000000-0005-0000-0000-0000C5360000}"/>
    <cellStyle name="Normal 2 12 28 2" xfId="14023" xr:uid="{00000000-0005-0000-0000-0000C6360000}"/>
    <cellStyle name="Normal 2 12 28 2 2" xfId="14024" xr:uid="{00000000-0005-0000-0000-0000C7360000}"/>
    <cellStyle name="Normal 2 12 28 2 3" xfId="14025" xr:uid="{00000000-0005-0000-0000-0000C8360000}"/>
    <cellStyle name="Normal 2 12 28 3" xfId="14026" xr:uid="{00000000-0005-0000-0000-0000C9360000}"/>
    <cellStyle name="Normal 2 12 28 3 2" xfId="14027" xr:uid="{00000000-0005-0000-0000-0000CA360000}"/>
    <cellStyle name="Normal 2 12 28 3 3" xfId="14028" xr:uid="{00000000-0005-0000-0000-0000CB360000}"/>
    <cellStyle name="Normal 2 12 28 4" xfId="14029" xr:uid="{00000000-0005-0000-0000-0000CC360000}"/>
    <cellStyle name="Normal 2 12 28 5" xfId="14030" xr:uid="{00000000-0005-0000-0000-0000CD360000}"/>
    <cellStyle name="Normal 2 12 29" xfId="14031" xr:uid="{00000000-0005-0000-0000-0000CE360000}"/>
    <cellStyle name="Normal 2 12 29 2" xfId="14032" xr:uid="{00000000-0005-0000-0000-0000CF360000}"/>
    <cellStyle name="Normal 2 12 29 2 2" xfId="14033" xr:uid="{00000000-0005-0000-0000-0000D0360000}"/>
    <cellStyle name="Normal 2 12 29 2 3" xfId="14034" xr:uid="{00000000-0005-0000-0000-0000D1360000}"/>
    <cellStyle name="Normal 2 12 29 3" xfId="14035" xr:uid="{00000000-0005-0000-0000-0000D2360000}"/>
    <cellStyle name="Normal 2 12 29 3 2" xfId="14036" xr:uid="{00000000-0005-0000-0000-0000D3360000}"/>
    <cellStyle name="Normal 2 12 29 3 3" xfId="14037" xr:uid="{00000000-0005-0000-0000-0000D4360000}"/>
    <cellStyle name="Normal 2 12 29 4" xfId="14038" xr:uid="{00000000-0005-0000-0000-0000D5360000}"/>
    <cellStyle name="Normal 2 12 29 5" xfId="14039" xr:uid="{00000000-0005-0000-0000-0000D6360000}"/>
    <cellStyle name="Normal 2 12 3" xfId="14040" xr:uid="{00000000-0005-0000-0000-0000D7360000}"/>
    <cellStyle name="Normal 2 12 3 2" xfId="14041" xr:uid="{00000000-0005-0000-0000-0000D8360000}"/>
    <cellStyle name="Normal 2 12 3 2 2" xfId="14042" xr:uid="{00000000-0005-0000-0000-0000D9360000}"/>
    <cellStyle name="Normal 2 12 3 2 3" xfId="14043" xr:uid="{00000000-0005-0000-0000-0000DA360000}"/>
    <cellStyle name="Normal 2 12 3 3" xfId="14044" xr:uid="{00000000-0005-0000-0000-0000DB360000}"/>
    <cellStyle name="Normal 2 12 3 3 2" xfId="14045" xr:uid="{00000000-0005-0000-0000-0000DC360000}"/>
    <cellStyle name="Normal 2 12 3 3 3" xfId="14046" xr:uid="{00000000-0005-0000-0000-0000DD360000}"/>
    <cellStyle name="Normal 2 12 3 4" xfId="14047" xr:uid="{00000000-0005-0000-0000-0000DE360000}"/>
    <cellStyle name="Normal 2 12 3 5" xfId="14048" xr:uid="{00000000-0005-0000-0000-0000DF360000}"/>
    <cellStyle name="Normal 2 12 30" xfId="14049" xr:uid="{00000000-0005-0000-0000-0000E0360000}"/>
    <cellStyle name="Normal 2 12 30 2" xfId="14050" xr:uid="{00000000-0005-0000-0000-0000E1360000}"/>
    <cellStyle name="Normal 2 12 30 2 2" xfId="14051" xr:uid="{00000000-0005-0000-0000-0000E2360000}"/>
    <cellStyle name="Normal 2 12 30 2 3" xfId="14052" xr:uid="{00000000-0005-0000-0000-0000E3360000}"/>
    <cellStyle name="Normal 2 12 30 3" xfId="14053" xr:uid="{00000000-0005-0000-0000-0000E4360000}"/>
    <cellStyle name="Normal 2 12 30 3 2" xfId="14054" xr:uid="{00000000-0005-0000-0000-0000E5360000}"/>
    <cellStyle name="Normal 2 12 30 3 3" xfId="14055" xr:uid="{00000000-0005-0000-0000-0000E6360000}"/>
    <cellStyle name="Normal 2 12 30 4" xfId="14056" xr:uid="{00000000-0005-0000-0000-0000E7360000}"/>
    <cellStyle name="Normal 2 12 30 5" xfId="14057" xr:uid="{00000000-0005-0000-0000-0000E8360000}"/>
    <cellStyle name="Normal 2 12 31" xfId="14058" xr:uid="{00000000-0005-0000-0000-0000E9360000}"/>
    <cellStyle name="Normal 2 12 31 2" xfId="14059" xr:uid="{00000000-0005-0000-0000-0000EA360000}"/>
    <cellStyle name="Normal 2 12 31 2 2" xfId="14060" xr:uid="{00000000-0005-0000-0000-0000EB360000}"/>
    <cellStyle name="Normal 2 12 31 2 3" xfId="14061" xr:uid="{00000000-0005-0000-0000-0000EC360000}"/>
    <cellStyle name="Normal 2 12 31 3" xfId="14062" xr:uid="{00000000-0005-0000-0000-0000ED360000}"/>
    <cellStyle name="Normal 2 12 31 3 2" xfId="14063" xr:uid="{00000000-0005-0000-0000-0000EE360000}"/>
    <cellStyle name="Normal 2 12 31 3 3" xfId="14064" xr:uid="{00000000-0005-0000-0000-0000EF360000}"/>
    <cellStyle name="Normal 2 12 31 4" xfId="14065" xr:uid="{00000000-0005-0000-0000-0000F0360000}"/>
    <cellStyle name="Normal 2 12 31 5" xfId="14066" xr:uid="{00000000-0005-0000-0000-0000F1360000}"/>
    <cellStyle name="Normal 2 12 32" xfId="14067" xr:uid="{00000000-0005-0000-0000-0000F2360000}"/>
    <cellStyle name="Normal 2 12 32 2" xfId="14068" xr:uid="{00000000-0005-0000-0000-0000F3360000}"/>
    <cellStyle name="Normal 2 12 32 2 2" xfId="14069" xr:uid="{00000000-0005-0000-0000-0000F4360000}"/>
    <cellStyle name="Normal 2 12 32 2 3" xfId="14070" xr:uid="{00000000-0005-0000-0000-0000F5360000}"/>
    <cellStyle name="Normal 2 12 32 3" xfId="14071" xr:uid="{00000000-0005-0000-0000-0000F6360000}"/>
    <cellStyle name="Normal 2 12 32 3 2" xfId="14072" xr:uid="{00000000-0005-0000-0000-0000F7360000}"/>
    <cellStyle name="Normal 2 12 32 3 3" xfId="14073" xr:uid="{00000000-0005-0000-0000-0000F8360000}"/>
    <cellStyle name="Normal 2 12 32 4" xfId="14074" xr:uid="{00000000-0005-0000-0000-0000F9360000}"/>
    <cellStyle name="Normal 2 12 32 5" xfId="14075" xr:uid="{00000000-0005-0000-0000-0000FA360000}"/>
    <cellStyle name="Normal 2 12 33" xfId="14076" xr:uid="{00000000-0005-0000-0000-0000FB360000}"/>
    <cellStyle name="Normal 2 12 33 2" xfId="14077" xr:uid="{00000000-0005-0000-0000-0000FC360000}"/>
    <cellStyle name="Normal 2 12 33 2 2" xfId="14078" xr:uid="{00000000-0005-0000-0000-0000FD360000}"/>
    <cellStyle name="Normal 2 12 33 2 3" xfId="14079" xr:uid="{00000000-0005-0000-0000-0000FE360000}"/>
    <cellStyle name="Normal 2 12 33 3" xfId="14080" xr:uid="{00000000-0005-0000-0000-0000FF360000}"/>
    <cellStyle name="Normal 2 12 33 3 2" xfId="14081" xr:uid="{00000000-0005-0000-0000-000000370000}"/>
    <cellStyle name="Normal 2 12 33 3 3" xfId="14082" xr:uid="{00000000-0005-0000-0000-000001370000}"/>
    <cellStyle name="Normal 2 12 33 4" xfId="14083" xr:uid="{00000000-0005-0000-0000-000002370000}"/>
    <cellStyle name="Normal 2 12 33 5" xfId="14084" xr:uid="{00000000-0005-0000-0000-000003370000}"/>
    <cellStyle name="Normal 2 12 34" xfId="14085" xr:uid="{00000000-0005-0000-0000-000004370000}"/>
    <cellStyle name="Normal 2 12 34 2" xfId="14086" xr:uid="{00000000-0005-0000-0000-000005370000}"/>
    <cellStyle name="Normal 2 12 34 2 2" xfId="14087" xr:uid="{00000000-0005-0000-0000-000006370000}"/>
    <cellStyle name="Normal 2 12 34 2 3" xfId="14088" xr:uid="{00000000-0005-0000-0000-000007370000}"/>
    <cellStyle name="Normal 2 12 34 3" xfId="14089" xr:uid="{00000000-0005-0000-0000-000008370000}"/>
    <cellStyle name="Normal 2 12 34 3 2" xfId="14090" xr:uid="{00000000-0005-0000-0000-000009370000}"/>
    <cellStyle name="Normal 2 12 34 3 3" xfId="14091" xr:uid="{00000000-0005-0000-0000-00000A370000}"/>
    <cellStyle name="Normal 2 12 34 4" xfId="14092" xr:uid="{00000000-0005-0000-0000-00000B370000}"/>
    <cellStyle name="Normal 2 12 34 5" xfId="14093" xr:uid="{00000000-0005-0000-0000-00000C370000}"/>
    <cellStyle name="Normal 2 12 35" xfId="14094" xr:uid="{00000000-0005-0000-0000-00000D370000}"/>
    <cellStyle name="Normal 2 12 35 2" xfId="14095" xr:uid="{00000000-0005-0000-0000-00000E370000}"/>
    <cellStyle name="Normal 2 12 35 2 2" xfId="14096" xr:uid="{00000000-0005-0000-0000-00000F370000}"/>
    <cellStyle name="Normal 2 12 35 2 3" xfId="14097" xr:uid="{00000000-0005-0000-0000-000010370000}"/>
    <cellStyle name="Normal 2 12 35 3" xfId="14098" xr:uid="{00000000-0005-0000-0000-000011370000}"/>
    <cellStyle name="Normal 2 12 35 3 2" xfId="14099" xr:uid="{00000000-0005-0000-0000-000012370000}"/>
    <cellStyle name="Normal 2 12 35 3 3" xfId="14100" xr:uid="{00000000-0005-0000-0000-000013370000}"/>
    <cellStyle name="Normal 2 12 35 4" xfId="14101" xr:uid="{00000000-0005-0000-0000-000014370000}"/>
    <cellStyle name="Normal 2 12 35 5" xfId="14102" xr:uid="{00000000-0005-0000-0000-000015370000}"/>
    <cellStyle name="Normal 2 12 36" xfId="14103" xr:uid="{00000000-0005-0000-0000-000016370000}"/>
    <cellStyle name="Normal 2 12 36 2" xfId="14104" xr:uid="{00000000-0005-0000-0000-000017370000}"/>
    <cellStyle name="Normal 2 12 36 2 2" xfId="14105" xr:uid="{00000000-0005-0000-0000-000018370000}"/>
    <cellStyle name="Normal 2 12 36 2 3" xfId="14106" xr:uid="{00000000-0005-0000-0000-000019370000}"/>
    <cellStyle name="Normal 2 12 36 3" xfId="14107" xr:uid="{00000000-0005-0000-0000-00001A370000}"/>
    <cellStyle name="Normal 2 12 36 3 2" xfId="14108" xr:uid="{00000000-0005-0000-0000-00001B370000}"/>
    <cellStyle name="Normal 2 12 36 3 3" xfId="14109" xr:uid="{00000000-0005-0000-0000-00001C370000}"/>
    <cellStyle name="Normal 2 12 36 4" xfId="14110" xr:uid="{00000000-0005-0000-0000-00001D370000}"/>
    <cellStyle name="Normal 2 12 36 5" xfId="14111" xr:uid="{00000000-0005-0000-0000-00001E370000}"/>
    <cellStyle name="Normal 2 12 37" xfId="14112" xr:uid="{00000000-0005-0000-0000-00001F370000}"/>
    <cellStyle name="Normal 2 12 37 2" xfId="14113" xr:uid="{00000000-0005-0000-0000-000020370000}"/>
    <cellStyle name="Normal 2 12 37 2 2" xfId="14114" xr:uid="{00000000-0005-0000-0000-000021370000}"/>
    <cellStyle name="Normal 2 12 37 2 3" xfId="14115" xr:uid="{00000000-0005-0000-0000-000022370000}"/>
    <cellStyle name="Normal 2 12 37 3" xfId="14116" xr:uid="{00000000-0005-0000-0000-000023370000}"/>
    <cellStyle name="Normal 2 12 37 3 2" xfId="14117" xr:uid="{00000000-0005-0000-0000-000024370000}"/>
    <cellStyle name="Normal 2 12 37 3 3" xfId="14118" xr:uid="{00000000-0005-0000-0000-000025370000}"/>
    <cellStyle name="Normal 2 12 37 4" xfId="14119" xr:uid="{00000000-0005-0000-0000-000026370000}"/>
    <cellStyle name="Normal 2 12 37 5" xfId="14120" xr:uid="{00000000-0005-0000-0000-000027370000}"/>
    <cellStyle name="Normal 2 12 38" xfId="14121" xr:uid="{00000000-0005-0000-0000-000028370000}"/>
    <cellStyle name="Normal 2 12 38 2" xfId="14122" xr:uid="{00000000-0005-0000-0000-000029370000}"/>
    <cellStyle name="Normal 2 12 38 2 2" xfId="14123" xr:uid="{00000000-0005-0000-0000-00002A370000}"/>
    <cellStyle name="Normal 2 12 38 2 3" xfId="14124" xr:uid="{00000000-0005-0000-0000-00002B370000}"/>
    <cellStyle name="Normal 2 12 38 3" xfId="14125" xr:uid="{00000000-0005-0000-0000-00002C370000}"/>
    <cellStyle name="Normal 2 12 38 3 2" xfId="14126" xr:uid="{00000000-0005-0000-0000-00002D370000}"/>
    <cellStyle name="Normal 2 12 38 3 3" xfId="14127" xr:uid="{00000000-0005-0000-0000-00002E370000}"/>
    <cellStyle name="Normal 2 12 38 4" xfId="14128" xr:uid="{00000000-0005-0000-0000-00002F370000}"/>
    <cellStyle name="Normal 2 12 38 5" xfId="14129" xr:uid="{00000000-0005-0000-0000-000030370000}"/>
    <cellStyle name="Normal 2 12 39" xfId="14130" xr:uid="{00000000-0005-0000-0000-000031370000}"/>
    <cellStyle name="Normal 2 12 39 2" xfId="14131" xr:uid="{00000000-0005-0000-0000-000032370000}"/>
    <cellStyle name="Normal 2 12 39 2 2" xfId="14132" xr:uid="{00000000-0005-0000-0000-000033370000}"/>
    <cellStyle name="Normal 2 12 39 2 3" xfId="14133" xr:uid="{00000000-0005-0000-0000-000034370000}"/>
    <cellStyle name="Normal 2 12 39 3" xfId="14134" xr:uid="{00000000-0005-0000-0000-000035370000}"/>
    <cellStyle name="Normal 2 12 39 3 2" xfId="14135" xr:uid="{00000000-0005-0000-0000-000036370000}"/>
    <cellStyle name="Normal 2 12 39 3 3" xfId="14136" xr:uid="{00000000-0005-0000-0000-000037370000}"/>
    <cellStyle name="Normal 2 12 39 4" xfId="14137" xr:uid="{00000000-0005-0000-0000-000038370000}"/>
    <cellStyle name="Normal 2 12 39 5" xfId="14138" xr:uid="{00000000-0005-0000-0000-000039370000}"/>
    <cellStyle name="Normal 2 12 4" xfId="14139" xr:uid="{00000000-0005-0000-0000-00003A370000}"/>
    <cellStyle name="Normal 2 12 4 2" xfId="14140" xr:uid="{00000000-0005-0000-0000-00003B370000}"/>
    <cellStyle name="Normal 2 12 4 2 2" xfId="14141" xr:uid="{00000000-0005-0000-0000-00003C370000}"/>
    <cellStyle name="Normal 2 12 4 2 3" xfId="14142" xr:uid="{00000000-0005-0000-0000-00003D370000}"/>
    <cellStyle name="Normal 2 12 4 3" xfId="14143" xr:uid="{00000000-0005-0000-0000-00003E370000}"/>
    <cellStyle name="Normal 2 12 4 3 2" xfId="14144" xr:uid="{00000000-0005-0000-0000-00003F370000}"/>
    <cellStyle name="Normal 2 12 4 3 3" xfId="14145" xr:uid="{00000000-0005-0000-0000-000040370000}"/>
    <cellStyle name="Normal 2 12 4 4" xfId="14146" xr:uid="{00000000-0005-0000-0000-000041370000}"/>
    <cellStyle name="Normal 2 12 4 5" xfId="14147" xr:uid="{00000000-0005-0000-0000-000042370000}"/>
    <cellStyle name="Normal 2 12 40" xfId="14148" xr:uid="{00000000-0005-0000-0000-000043370000}"/>
    <cellStyle name="Normal 2 12 40 2" xfId="14149" xr:uid="{00000000-0005-0000-0000-000044370000}"/>
    <cellStyle name="Normal 2 12 40 2 2" xfId="14150" xr:uid="{00000000-0005-0000-0000-000045370000}"/>
    <cellStyle name="Normal 2 12 40 2 3" xfId="14151" xr:uid="{00000000-0005-0000-0000-000046370000}"/>
    <cellStyle name="Normal 2 12 40 3" xfId="14152" xr:uid="{00000000-0005-0000-0000-000047370000}"/>
    <cellStyle name="Normal 2 12 40 3 2" xfId="14153" xr:uid="{00000000-0005-0000-0000-000048370000}"/>
    <cellStyle name="Normal 2 12 40 3 3" xfId="14154" xr:uid="{00000000-0005-0000-0000-000049370000}"/>
    <cellStyle name="Normal 2 12 40 4" xfId="14155" xr:uid="{00000000-0005-0000-0000-00004A370000}"/>
    <cellStyle name="Normal 2 12 40 5" xfId="14156" xr:uid="{00000000-0005-0000-0000-00004B370000}"/>
    <cellStyle name="Normal 2 12 41" xfId="14157" xr:uid="{00000000-0005-0000-0000-00004C370000}"/>
    <cellStyle name="Normal 2 12 41 2" xfId="14158" xr:uid="{00000000-0005-0000-0000-00004D370000}"/>
    <cellStyle name="Normal 2 12 41 2 2" xfId="14159" xr:uid="{00000000-0005-0000-0000-00004E370000}"/>
    <cellStyle name="Normal 2 12 41 2 3" xfId="14160" xr:uid="{00000000-0005-0000-0000-00004F370000}"/>
    <cellStyle name="Normal 2 12 41 3" xfId="14161" xr:uid="{00000000-0005-0000-0000-000050370000}"/>
    <cellStyle name="Normal 2 12 41 3 2" xfId="14162" xr:uid="{00000000-0005-0000-0000-000051370000}"/>
    <cellStyle name="Normal 2 12 41 3 3" xfId="14163" xr:uid="{00000000-0005-0000-0000-000052370000}"/>
    <cellStyle name="Normal 2 12 41 4" xfId="14164" xr:uid="{00000000-0005-0000-0000-000053370000}"/>
    <cellStyle name="Normal 2 12 41 5" xfId="14165" xr:uid="{00000000-0005-0000-0000-000054370000}"/>
    <cellStyle name="Normal 2 12 42" xfId="14166" xr:uid="{00000000-0005-0000-0000-000055370000}"/>
    <cellStyle name="Normal 2 12 42 2" xfId="14167" xr:uid="{00000000-0005-0000-0000-000056370000}"/>
    <cellStyle name="Normal 2 12 42 2 2" xfId="14168" xr:uid="{00000000-0005-0000-0000-000057370000}"/>
    <cellStyle name="Normal 2 12 42 2 3" xfId="14169" xr:uid="{00000000-0005-0000-0000-000058370000}"/>
    <cellStyle name="Normal 2 12 42 3" xfId="14170" xr:uid="{00000000-0005-0000-0000-000059370000}"/>
    <cellStyle name="Normal 2 12 42 3 2" xfId="14171" xr:uid="{00000000-0005-0000-0000-00005A370000}"/>
    <cellStyle name="Normal 2 12 42 3 3" xfId="14172" xr:uid="{00000000-0005-0000-0000-00005B370000}"/>
    <cellStyle name="Normal 2 12 42 4" xfId="14173" xr:uid="{00000000-0005-0000-0000-00005C370000}"/>
    <cellStyle name="Normal 2 12 42 5" xfId="14174" xr:uid="{00000000-0005-0000-0000-00005D370000}"/>
    <cellStyle name="Normal 2 12 43" xfId="14175" xr:uid="{00000000-0005-0000-0000-00005E370000}"/>
    <cellStyle name="Normal 2 12 43 2" xfId="14176" xr:uid="{00000000-0005-0000-0000-00005F370000}"/>
    <cellStyle name="Normal 2 12 43 2 2" xfId="14177" xr:uid="{00000000-0005-0000-0000-000060370000}"/>
    <cellStyle name="Normal 2 12 43 2 3" xfId="14178" xr:uid="{00000000-0005-0000-0000-000061370000}"/>
    <cellStyle name="Normal 2 12 43 3" xfId="14179" xr:uid="{00000000-0005-0000-0000-000062370000}"/>
    <cellStyle name="Normal 2 12 43 3 2" xfId="14180" xr:uid="{00000000-0005-0000-0000-000063370000}"/>
    <cellStyle name="Normal 2 12 43 3 3" xfId="14181" xr:uid="{00000000-0005-0000-0000-000064370000}"/>
    <cellStyle name="Normal 2 12 43 4" xfId="14182" xr:uid="{00000000-0005-0000-0000-000065370000}"/>
    <cellStyle name="Normal 2 12 43 5" xfId="14183" xr:uid="{00000000-0005-0000-0000-000066370000}"/>
    <cellStyle name="Normal 2 12 44" xfId="14184" xr:uid="{00000000-0005-0000-0000-000067370000}"/>
    <cellStyle name="Normal 2 12 44 2" xfId="14185" xr:uid="{00000000-0005-0000-0000-000068370000}"/>
    <cellStyle name="Normal 2 12 44 2 2" xfId="14186" xr:uid="{00000000-0005-0000-0000-000069370000}"/>
    <cellStyle name="Normal 2 12 44 2 3" xfId="14187" xr:uid="{00000000-0005-0000-0000-00006A370000}"/>
    <cellStyle name="Normal 2 12 44 3" xfId="14188" xr:uid="{00000000-0005-0000-0000-00006B370000}"/>
    <cellStyle name="Normal 2 12 44 3 2" xfId="14189" xr:uid="{00000000-0005-0000-0000-00006C370000}"/>
    <cellStyle name="Normal 2 12 44 3 3" xfId="14190" xr:uid="{00000000-0005-0000-0000-00006D370000}"/>
    <cellStyle name="Normal 2 12 44 4" xfId="14191" xr:uid="{00000000-0005-0000-0000-00006E370000}"/>
    <cellStyle name="Normal 2 12 44 5" xfId="14192" xr:uid="{00000000-0005-0000-0000-00006F370000}"/>
    <cellStyle name="Normal 2 12 45" xfId="14193" xr:uid="{00000000-0005-0000-0000-000070370000}"/>
    <cellStyle name="Normal 2 12 45 2" xfId="14194" xr:uid="{00000000-0005-0000-0000-000071370000}"/>
    <cellStyle name="Normal 2 12 45 2 2" xfId="14195" xr:uid="{00000000-0005-0000-0000-000072370000}"/>
    <cellStyle name="Normal 2 12 45 2 3" xfId="14196" xr:uid="{00000000-0005-0000-0000-000073370000}"/>
    <cellStyle name="Normal 2 12 45 3" xfId="14197" xr:uid="{00000000-0005-0000-0000-000074370000}"/>
    <cellStyle name="Normal 2 12 45 3 2" xfId="14198" xr:uid="{00000000-0005-0000-0000-000075370000}"/>
    <cellStyle name="Normal 2 12 45 3 3" xfId="14199" xr:uid="{00000000-0005-0000-0000-000076370000}"/>
    <cellStyle name="Normal 2 12 45 4" xfId="14200" xr:uid="{00000000-0005-0000-0000-000077370000}"/>
    <cellStyle name="Normal 2 12 45 5" xfId="14201" xr:uid="{00000000-0005-0000-0000-000078370000}"/>
    <cellStyle name="Normal 2 12 46" xfId="14202" xr:uid="{00000000-0005-0000-0000-000079370000}"/>
    <cellStyle name="Normal 2 12 46 2" xfId="14203" xr:uid="{00000000-0005-0000-0000-00007A370000}"/>
    <cellStyle name="Normal 2 12 46 2 2" xfId="14204" xr:uid="{00000000-0005-0000-0000-00007B370000}"/>
    <cellStyle name="Normal 2 12 46 2 3" xfId="14205" xr:uid="{00000000-0005-0000-0000-00007C370000}"/>
    <cellStyle name="Normal 2 12 46 3" xfId="14206" xr:uid="{00000000-0005-0000-0000-00007D370000}"/>
    <cellStyle name="Normal 2 12 46 3 2" xfId="14207" xr:uid="{00000000-0005-0000-0000-00007E370000}"/>
    <cellStyle name="Normal 2 12 46 3 3" xfId="14208" xr:uid="{00000000-0005-0000-0000-00007F370000}"/>
    <cellStyle name="Normal 2 12 46 4" xfId="14209" xr:uid="{00000000-0005-0000-0000-000080370000}"/>
    <cellStyle name="Normal 2 12 46 5" xfId="14210" xr:uid="{00000000-0005-0000-0000-000081370000}"/>
    <cellStyle name="Normal 2 12 47" xfId="14211" xr:uid="{00000000-0005-0000-0000-000082370000}"/>
    <cellStyle name="Normal 2 12 47 2" xfId="14212" xr:uid="{00000000-0005-0000-0000-000083370000}"/>
    <cellStyle name="Normal 2 12 47 2 2" xfId="14213" xr:uid="{00000000-0005-0000-0000-000084370000}"/>
    <cellStyle name="Normal 2 12 47 2 3" xfId="14214" xr:uid="{00000000-0005-0000-0000-000085370000}"/>
    <cellStyle name="Normal 2 12 47 3" xfId="14215" xr:uid="{00000000-0005-0000-0000-000086370000}"/>
    <cellStyle name="Normal 2 12 47 3 2" xfId="14216" xr:uid="{00000000-0005-0000-0000-000087370000}"/>
    <cellStyle name="Normal 2 12 47 3 3" xfId="14217" xr:uid="{00000000-0005-0000-0000-000088370000}"/>
    <cellStyle name="Normal 2 12 47 4" xfId="14218" xr:uid="{00000000-0005-0000-0000-000089370000}"/>
    <cellStyle name="Normal 2 12 47 5" xfId="14219" xr:uid="{00000000-0005-0000-0000-00008A370000}"/>
    <cellStyle name="Normal 2 12 48" xfId="14220" xr:uid="{00000000-0005-0000-0000-00008B370000}"/>
    <cellStyle name="Normal 2 12 48 2" xfId="14221" xr:uid="{00000000-0005-0000-0000-00008C370000}"/>
    <cellStyle name="Normal 2 12 48 2 2" xfId="14222" xr:uid="{00000000-0005-0000-0000-00008D370000}"/>
    <cellStyle name="Normal 2 12 48 2 3" xfId="14223" xr:uid="{00000000-0005-0000-0000-00008E370000}"/>
    <cellStyle name="Normal 2 12 48 3" xfId="14224" xr:uid="{00000000-0005-0000-0000-00008F370000}"/>
    <cellStyle name="Normal 2 12 48 3 2" xfId="14225" xr:uid="{00000000-0005-0000-0000-000090370000}"/>
    <cellStyle name="Normal 2 12 48 3 3" xfId="14226" xr:uid="{00000000-0005-0000-0000-000091370000}"/>
    <cellStyle name="Normal 2 12 48 4" xfId="14227" xr:uid="{00000000-0005-0000-0000-000092370000}"/>
    <cellStyle name="Normal 2 12 48 5" xfId="14228" xr:uid="{00000000-0005-0000-0000-000093370000}"/>
    <cellStyle name="Normal 2 12 49" xfId="14229" xr:uid="{00000000-0005-0000-0000-000094370000}"/>
    <cellStyle name="Normal 2 12 49 2" xfId="14230" xr:uid="{00000000-0005-0000-0000-000095370000}"/>
    <cellStyle name="Normal 2 12 49 2 2" xfId="14231" xr:uid="{00000000-0005-0000-0000-000096370000}"/>
    <cellStyle name="Normal 2 12 49 2 3" xfId="14232" xr:uid="{00000000-0005-0000-0000-000097370000}"/>
    <cellStyle name="Normal 2 12 49 3" xfId="14233" xr:uid="{00000000-0005-0000-0000-000098370000}"/>
    <cellStyle name="Normal 2 12 49 3 2" xfId="14234" xr:uid="{00000000-0005-0000-0000-000099370000}"/>
    <cellStyle name="Normal 2 12 49 3 3" xfId="14235" xr:uid="{00000000-0005-0000-0000-00009A370000}"/>
    <cellStyle name="Normal 2 12 49 4" xfId="14236" xr:uid="{00000000-0005-0000-0000-00009B370000}"/>
    <cellStyle name="Normal 2 12 49 5" xfId="14237" xr:uid="{00000000-0005-0000-0000-00009C370000}"/>
    <cellStyle name="Normal 2 12 5" xfId="14238" xr:uid="{00000000-0005-0000-0000-00009D370000}"/>
    <cellStyle name="Normal 2 12 5 2" xfId="14239" xr:uid="{00000000-0005-0000-0000-00009E370000}"/>
    <cellStyle name="Normal 2 12 5 2 2" xfId="14240" xr:uid="{00000000-0005-0000-0000-00009F370000}"/>
    <cellStyle name="Normal 2 12 5 2 3" xfId="14241" xr:uid="{00000000-0005-0000-0000-0000A0370000}"/>
    <cellStyle name="Normal 2 12 5 3" xfId="14242" xr:uid="{00000000-0005-0000-0000-0000A1370000}"/>
    <cellStyle name="Normal 2 12 5 3 2" xfId="14243" xr:uid="{00000000-0005-0000-0000-0000A2370000}"/>
    <cellStyle name="Normal 2 12 5 3 3" xfId="14244" xr:uid="{00000000-0005-0000-0000-0000A3370000}"/>
    <cellStyle name="Normal 2 12 5 4" xfId="14245" xr:uid="{00000000-0005-0000-0000-0000A4370000}"/>
    <cellStyle name="Normal 2 12 5 5" xfId="14246" xr:uid="{00000000-0005-0000-0000-0000A5370000}"/>
    <cellStyle name="Normal 2 12 50" xfId="14247" xr:uid="{00000000-0005-0000-0000-0000A6370000}"/>
    <cellStyle name="Normal 2 12 50 2" xfId="14248" xr:uid="{00000000-0005-0000-0000-0000A7370000}"/>
    <cellStyle name="Normal 2 12 50 2 2" xfId="14249" xr:uid="{00000000-0005-0000-0000-0000A8370000}"/>
    <cellStyle name="Normal 2 12 50 2 3" xfId="14250" xr:uid="{00000000-0005-0000-0000-0000A9370000}"/>
    <cellStyle name="Normal 2 12 50 3" xfId="14251" xr:uid="{00000000-0005-0000-0000-0000AA370000}"/>
    <cellStyle name="Normal 2 12 50 3 2" xfId="14252" xr:uid="{00000000-0005-0000-0000-0000AB370000}"/>
    <cellStyle name="Normal 2 12 50 3 3" xfId="14253" xr:uid="{00000000-0005-0000-0000-0000AC370000}"/>
    <cellStyle name="Normal 2 12 50 4" xfId="14254" xr:uid="{00000000-0005-0000-0000-0000AD370000}"/>
    <cellStyle name="Normal 2 12 50 5" xfId="14255" xr:uid="{00000000-0005-0000-0000-0000AE370000}"/>
    <cellStyle name="Normal 2 12 51" xfId="14256" xr:uid="{00000000-0005-0000-0000-0000AF370000}"/>
    <cellStyle name="Normal 2 12 51 2" xfId="14257" xr:uid="{00000000-0005-0000-0000-0000B0370000}"/>
    <cellStyle name="Normal 2 12 51 2 2" xfId="14258" xr:uid="{00000000-0005-0000-0000-0000B1370000}"/>
    <cellStyle name="Normal 2 12 51 2 3" xfId="14259" xr:uid="{00000000-0005-0000-0000-0000B2370000}"/>
    <cellStyle name="Normal 2 12 51 3" xfId="14260" xr:uid="{00000000-0005-0000-0000-0000B3370000}"/>
    <cellStyle name="Normal 2 12 51 3 2" xfId="14261" xr:uid="{00000000-0005-0000-0000-0000B4370000}"/>
    <cellStyle name="Normal 2 12 51 3 3" xfId="14262" xr:uid="{00000000-0005-0000-0000-0000B5370000}"/>
    <cellStyle name="Normal 2 12 51 4" xfId="14263" xr:uid="{00000000-0005-0000-0000-0000B6370000}"/>
    <cellStyle name="Normal 2 12 51 5" xfId="14264" xr:uid="{00000000-0005-0000-0000-0000B7370000}"/>
    <cellStyle name="Normal 2 12 52" xfId="14265" xr:uid="{00000000-0005-0000-0000-0000B8370000}"/>
    <cellStyle name="Normal 2 12 52 2" xfId="14266" xr:uid="{00000000-0005-0000-0000-0000B9370000}"/>
    <cellStyle name="Normal 2 12 52 2 2" xfId="14267" xr:uid="{00000000-0005-0000-0000-0000BA370000}"/>
    <cellStyle name="Normal 2 12 52 2 3" xfId="14268" xr:uid="{00000000-0005-0000-0000-0000BB370000}"/>
    <cellStyle name="Normal 2 12 52 3" xfId="14269" xr:uid="{00000000-0005-0000-0000-0000BC370000}"/>
    <cellStyle name="Normal 2 12 52 3 2" xfId="14270" xr:uid="{00000000-0005-0000-0000-0000BD370000}"/>
    <cellStyle name="Normal 2 12 52 3 3" xfId="14271" xr:uid="{00000000-0005-0000-0000-0000BE370000}"/>
    <cellStyle name="Normal 2 12 52 4" xfId="14272" xr:uid="{00000000-0005-0000-0000-0000BF370000}"/>
    <cellStyle name="Normal 2 12 52 5" xfId="14273" xr:uid="{00000000-0005-0000-0000-0000C0370000}"/>
    <cellStyle name="Normal 2 12 53" xfId="14274" xr:uid="{00000000-0005-0000-0000-0000C1370000}"/>
    <cellStyle name="Normal 2 12 53 2" xfId="14275" xr:uid="{00000000-0005-0000-0000-0000C2370000}"/>
    <cellStyle name="Normal 2 12 53 2 2" xfId="14276" xr:uid="{00000000-0005-0000-0000-0000C3370000}"/>
    <cellStyle name="Normal 2 12 53 2 3" xfId="14277" xr:uid="{00000000-0005-0000-0000-0000C4370000}"/>
    <cellStyle name="Normal 2 12 53 3" xfId="14278" xr:uid="{00000000-0005-0000-0000-0000C5370000}"/>
    <cellStyle name="Normal 2 12 53 3 2" xfId="14279" xr:uid="{00000000-0005-0000-0000-0000C6370000}"/>
    <cellStyle name="Normal 2 12 53 3 3" xfId="14280" xr:uid="{00000000-0005-0000-0000-0000C7370000}"/>
    <cellStyle name="Normal 2 12 53 4" xfId="14281" xr:uid="{00000000-0005-0000-0000-0000C8370000}"/>
    <cellStyle name="Normal 2 12 53 5" xfId="14282" xr:uid="{00000000-0005-0000-0000-0000C9370000}"/>
    <cellStyle name="Normal 2 12 54" xfId="14283" xr:uid="{00000000-0005-0000-0000-0000CA370000}"/>
    <cellStyle name="Normal 2 12 54 2" xfId="14284" xr:uid="{00000000-0005-0000-0000-0000CB370000}"/>
    <cellStyle name="Normal 2 12 54 2 2" xfId="14285" xr:uid="{00000000-0005-0000-0000-0000CC370000}"/>
    <cellStyle name="Normal 2 12 54 2 3" xfId="14286" xr:uid="{00000000-0005-0000-0000-0000CD370000}"/>
    <cellStyle name="Normal 2 12 54 3" xfId="14287" xr:uid="{00000000-0005-0000-0000-0000CE370000}"/>
    <cellStyle name="Normal 2 12 54 3 2" xfId="14288" xr:uid="{00000000-0005-0000-0000-0000CF370000}"/>
    <cellStyle name="Normal 2 12 54 3 3" xfId="14289" xr:uid="{00000000-0005-0000-0000-0000D0370000}"/>
    <cellStyle name="Normal 2 12 54 4" xfId="14290" xr:uid="{00000000-0005-0000-0000-0000D1370000}"/>
    <cellStyle name="Normal 2 12 54 5" xfId="14291" xr:uid="{00000000-0005-0000-0000-0000D2370000}"/>
    <cellStyle name="Normal 2 12 55" xfId="14292" xr:uid="{00000000-0005-0000-0000-0000D3370000}"/>
    <cellStyle name="Normal 2 12 55 2" xfId="14293" xr:uid="{00000000-0005-0000-0000-0000D4370000}"/>
    <cellStyle name="Normal 2 12 55 2 2" xfId="14294" xr:uid="{00000000-0005-0000-0000-0000D5370000}"/>
    <cellStyle name="Normal 2 12 55 2 3" xfId="14295" xr:uid="{00000000-0005-0000-0000-0000D6370000}"/>
    <cellStyle name="Normal 2 12 55 3" xfId="14296" xr:uid="{00000000-0005-0000-0000-0000D7370000}"/>
    <cellStyle name="Normal 2 12 55 3 2" xfId="14297" xr:uid="{00000000-0005-0000-0000-0000D8370000}"/>
    <cellStyle name="Normal 2 12 55 3 3" xfId="14298" xr:uid="{00000000-0005-0000-0000-0000D9370000}"/>
    <cellStyle name="Normal 2 12 55 4" xfId="14299" xr:uid="{00000000-0005-0000-0000-0000DA370000}"/>
    <cellStyle name="Normal 2 12 55 5" xfId="14300" xr:uid="{00000000-0005-0000-0000-0000DB370000}"/>
    <cellStyle name="Normal 2 12 56" xfId="14301" xr:uid="{00000000-0005-0000-0000-0000DC370000}"/>
    <cellStyle name="Normal 2 12 56 2" xfId="14302" xr:uid="{00000000-0005-0000-0000-0000DD370000}"/>
    <cellStyle name="Normal 2 12 56 2 2" xfId="14303" xr:uid="{00000000-0005-0000-0000-0000DE370000}"/>
    <cellStyle name="Normal 2 12 56 2 3" xfId="14304" xr:uid="{00000000-0005-0000-0000-0000DF370000}"/>
    <cellStyle name="Normal 2 12 56 3" xfId="14305" xr:uid="{00000000-0005-0000-0000-0000E0370000}"/>
    <cellStyle name="Normal 2 12 56 3 2" xfId="14306" xr:uid="{00000000-0005-0000-0000-0000E1370000}"/>
    <cellStyle name="Normal 2 12 56 3 3" xfId="14307" xr:uid="{00000000-0005-0000-0000-0000E2370000}"/>
    <cellStyle name="Normal 2 12 56 4" xfId="14308" xr:uid="{00000000-0005-0000-0000-0000E3370000}"/>
    <cellStyle name="Normal 2 12 56 5" xfId="14309" xr:uid="{00000000-0005-0000-0000-0000E4370000}"/>
    <cellStyle name="Normal 2 12 57" xfId="14310" xr:uid="{00000000-0005-0000-0000-0000E5370000}"/>
    <cellStyle name="Normal 2 12 57 2" xfId="14311" xr:uid="{00000000-0005-0000-0000-0000E6370000}"/>
    <cellStyle name="Normal 2 12 57 2 2" xfId="14312" xr:uid="{00000000-0005-0000-0000-0000E7370000}"/>
    <cellStyle name="Normal 2 12 57 2 3" xfId="14313" xr:uid="{00000000-0005-0000-0000-0000E8370000}"/>
    <cellStyle name="Normal 2 12 57 3" xfId="14314" xr:uid="{00000000-0005-0000-0000-0000E9370000}"/>
    <cellStyle name="Normal 2 12 57 3 2" xfId="14315" xr:uid="{00000000-0005-0000-0000-0000EA370000}"/>
    <cellStyle name="Normal 2 12 57 3 3" xfId="14316" xr:uid="{00000000-0005-0000-0000-0000EB370000}"/>
    <cellStyle name="Normal 2 12 57 4" xfId="14317" xr:uid="{00000000-0005-0000-0000-0000EC370000}"/>
    <cellStyle name="Normal 2 12 57 5" xfId="14318" xr:uid="{00000000-0005-0000-0000-0000ED370000}"/>
    <cellStyle name="Normal 2 12 58" xfId="14319" xr:uid="{00000000-0005-0000-0000-0000EE370000}"/>
    <cellStyle name="Normal 2 12 58 2" xfId="14320" xr:uid="{00000000-0005-0000-0000-0000EF370000}"/>
    <cellStyle name="Normal 2 12 58 2 2" xfId="14321" xr:uid="{00000000-0005-0000-0000-0000F0370000}"/>
    <cellStyle name="Normal 2 12 58 2 3" xfId="14322" xr:uid="{00000000-0005-0000-0000-0000F1370000}"/>
    <cellStyle name="Normal 2 12 58 3" xfId="14323" xr:uid="{00000000-0005-0000-0000-0000F2370000}"/>
    <cellStyle name="Normal 2 12 58 3 2" xfId="14324" xr:uid="{00000000-0005-0000-0000-0000F3370000}"/>
    <cellStyle name="Normal 2 12 58 3 3" xfId="14325" xr:uid="{00000000-0005-0000-0000-0000F4370000}"/>
    <cellStyle name="Normal 2 12 58 4" xfId="14326" xr:uid="{00000000-0005-0000-0000-0000F5370000}"/>
    <cellStyle name="Normal 2 12 58 5" xfId="14327" xr:uid="{00000000-0005-0000-0000-0000F6370000}"/>
    <cellStyle name="Normal 2 12 59" xfId="14328" xr:uid="{00000000-0005-0000-0000-0000F7370000}"/>
    <cellStyle name="Normal 2 12 59 2" xfId="14329" xr:uid="{00000000-0005-0000-0000-0000F8370000}"/>
    <cellStyle name="Normal 2 12 59 2 2" xfId="14330" xr:uid="{00000000-0005-0000-0000-0000F9370000}"/>
    <cellStyle name="Normal 2 12 59 2 3" xfId="14331" xr:uid="{00000000-0005-0000-0000-0000FA370000}"/>
    <cellStyle name="Normal 2 12 59 3" xfId="14332" xr:uid="{00000000-0005-0000-0000-0000FB370000}"/>
    <cellStyle name="Normal 2 12 59 3 2" xfId="14333" xr:uid="{00000000-0005-0000-0000-0000FC370000}"/>
    <cellStyle name="Normal 2 12 59 3 3" xfId="14334" xr:uid="{00000000-0005-0000-0000-0000FD370000}"/>
    <cellStyle name="Normal 2 12 59 4" xfId="14335" xr:uid="{00000000-0005-0000-0000-0000FE370000}"/>
    <cellStyle name="Normal 2 12 59 5" xfId="14336" xr:uid="{00000000-0005-0000-0000-0000FF370000}"/>
    <cellStyle name="Normal 2 12 6" xfId="14337" xr:uid="{00000000-0005-0000-0000-000000380000}"/>
    <cellStyle name="Normal 2 12 6 2" xfId="14338" xr:uid="{00000000-0005-0000-0000-000001380000}"/>
    <cellStyle name="Normal 2 12 6 2 2" xfId="14339" xr:uid="{00000000-0005-0000-0000-000002380000}"/>
    <cellStyle name="Normal 2 12 6 2 3" xfId="14340" xr:uid="{00000000-0005-0000-0000-000003380000}"/>
    <cellStyle name="Normal 2 12 6 3" xfId="14341" xr:uid="{00000000-0005-0000-0000-000004380000}"/>
    <cellStyle name="Normal 2 12 6 3 2" xfId="14342" xr:uid="{00000000-0005-0000-0000-000005380000}"/>
    <cellStyle name="Normal 2 12 6 3 3" xfId="14343" xr:uid="{00000000-0005-0000-0000-000006380000}"/>
    <cellStyle name="Normal 2 12 6 4" xfId="14344" xr:uid="{00000000-0005-0000-0000-000007380000}"/>
    <cellStyle name="Normal 2 12 6 5" xfId="14345" xr:uid="{00000000-0005-0000-0000-000008380000}"/>
    <cellStyle name="Normal 2 12 60" xfId="14346" xr:uid="{00000000-0005-0000-0000-000009380000}"/>
    <cellStyle name="Normal 2 12 60 2" xfId="14347" xr:uid="{00000000-0005-0000-0000-00000A380000}"/>
    <cellStyle name="Normal 2 12 60 2 2" xfId="14348" xr:uid="{00000000-0005-0000-0000-00000B380000}"/>
    <cellStyle name="Normal 2 12 60 2 3" xfId="14349" xr:uid="{00000000-0005-0000-0000-00000C380000}"/>
    <cellStyle name="Normal 2 12 60 3" xfId="14350" xr:uid="{00000000-0005-0000-0000-00000D380000}"/>
    <cellStyle name="Normal 2 12 60 3 2" xfId="14351" xr:uid="{00000000-0005-0000-0000-00000E380000}"/>
    <cellStyle name="Normal 2 12 60 3 3" xfId="14352" xr:uid="{00000000-0005-0000-0000-00000F380000}"/>
    <cellStyle name="Normal 2 12 60 4" xfId="14353" xr:uid="{00000000-0005-0000-0000-000010380000}"/>
    <cellStyle name="Normal 2 12 60 5" xfId="14354" xr:uid="{00000000-0005-0000-0000-000011380000}"/>
    <cellStyle name="Normal 2 12 61" xfId="14355" xr:uid="{00000000-0005-0000-0000-000012380000}"/>
    <cellStyle name="Normal 2 12 61 2" xfId="14356" xr:uid="{00000000-0005-0000-0000-000013380000}"/>
    <cellStyle name="Normal 2 12 61 2 2" xfId="14357" xr:uid="{00000000-0005-0000-0000-000014380000}"/>
    <cellStyle name="Normal 2 12 61 2 3" xfId="14358" xr:uid="{00000000-0005-0000-0000-000015380000}"/>
    <cellStyle name="Normal 2 12 61 3" xfId="14359" xr:uid="{00000000-0005-0000-0000-000016380000}"/>
    <cellStyle name="Normal 2 12 61 3 2" xfId="14360" xr:uid="{00000000-0005-0000-0000-000017380000}"/>
    <cellStyle name="Normal 2 12 61 3 3" xfId="14361" xr:uid="{00000000-0005-0000-0000-000018380000}"/>
    <cellStyle name="Normal 2 12 61 4" xfId="14362" xr:uid="{00000000-0005-0000-0000-000019380000}"/>
    <cellStyle name="Normal 2 12 61 5" xfId="14363" xr:uid="{00000000-0005-0000-0000-00001A380000}"/>
    <cellStyle name="Normal 2 12 62" xfId="14364" xr:uid="{00000000-0005-0000-0000-00001B380000}"/>
    <cellStyle name="Normal 2 12 62 2" xfId="14365" xr:uid="{00000000-0005-0000-0000-00001C380000}"/>
    <cellStyle name="Normal 2 12 62 2 2" xfId="14366" xr:uid="{00000000-0005-0000-0000-00001D380000}"/>
    <cellStyle name="Normal 2 12 62 2 3" xfId="14367" xr:uid="{00000000-0005-0000-0000-00001E380000}"/>
    <cellStyle name="Normal 2 12 62 3" xfId="14368" xr:uid="{00000000-0005-0000-0000-00001F380000}"/>
    <cellStyle name="Normal 2 12 62 3 2" xfId="14369" xr:uid="{00000000-0005-0000-0000-000020380000}"/>
    <cellStyle name="Normal 2 12 62 3 3" xfId="14370" xr:uid="{00000000-0005-0000-0000-000021380000}"/>
    <cellStyle name="Normal 2 12 62 4" xfId="14371" xr:uid="{00000000-0005-0000-0000-000022380000}"/>
    <cellStyle name="Normal 2 12 62 5" xfId="14372" xr:uid="{00000000-0005-0000-0000-000023380000}"/>
    <cellStyle name="Normal 2 12 63" xfId="14373" xr:uid="{00000000-0005-0000-0000-000024380000}"/>
    <cellStyle name="Normal 2 12 63 2" xfId="14374" xr:uid="{00000000-0005-0000-0000-000025380000}"/>
    <cellStyle name="Normal 2 12 63 2 2" xfId="14375" xr:uid="{00000000-0005-0000-0000-000026380000}"/>
    <cellStyle name="Normal 2 12 63 2 3" xfId="14376" xr:uid="{00000000-0005-0000-0000-000027380000}"/>
    <cellStyle name="Normal 2 12 63 3" xfId="14377" xr:uid="{00000000-0005-0000-0000-000028380000}"/>
    <cellStyle name="Normal 2 12 63 3 2" xfId="14378" xr:uid="{00000000-0005-0000-0000-000029380000}"/>
    <cellStyle name="Normal 2 12 63 3 3" xfId="14379" xr:uid="{00000000-0005-0000-0000-00002A380000}"/>
    <cellStyle name="Normal 2 12 63 4" xfId="14380" xr:uid="{00000000-0005-0000-0000-00002B380000}"/>
    <cellStyle name="Normal 2 12 63 5" xfId="14381" xr:uid="{00000000-0005-0000-0000-00002C380000}"/>
    <cellStyle name="Normal 2 12 64" xfId="14382" xr:uid="{00000000-0005-0000-0000-00002D380000}"/>
    <cellStyle name="Normal 2 12 64 2" xfId="14383" xr:uid="{00000000-0005-0000-0000-00002E380000}"/>
    <cellStyle name="Normal 2 12 64 2 2" xfId="14384" xr:uid="{00000000-0005-0000-0000-00002F380000}"/>
    <cellStyle name="Normal 2 12 64 2 3" xfId="14385" xr:uid="{00000000-0005-0000-0000-000030380000}"/>
    <cellStyle name="Normal 2 12 64 3" xfId="14386" xr:uid="{00000000-0005-0000-0000-000031380000}"/>
    <cellStyle name="Normal 2 12 64 3 2" xfId="14387" xr:uid="{00000000-0005-0000-0000-000032380000}"/>
    <cellStyle name="Normal 2 12 64 3 3" xfId="14388" xr:uid="{00000000-0005-0000-0000-000033380000}"/>
    <cellStyle name="Normal 2 12 64 4" xfId="14389" xr:uid="{00000000-0005-0000-0000-000034380000}"/>
    <cellStyle name="Normal 2 12 64 5" xfId="14390" xr:uid="{00000000-0005-0000-0000-000035380000}"/>
    <cellStyle name="Normal 2 12 65" xfId="14391" xr:uid="{00000000-0005-0000-0000-000036380000}"/>
    <cellStyle name="Normal 2 12 65 2" xfId="14392" xr:uid="{00000000-0005-0000-0000-000037380000}"/>
    <cellStyle name="Normal 2 12 65 2 2" xfId="14393" xr:uid="{00000000-0005-0000-0000-000038380000}"/>
    <cellStyle name="Normal 2 12 65 2 3" xfId="14394" xr:uid="{00000000-0005-0000-0000-000039380000}"/>
    <cellStyle name="Normal 2 12 65 3" xfId="14395" xr:uid="{00000000-0005-0000-0000-00003A380000}"/>
    <cellStyle name="Normal 2 12 65 3 2" xfId="14396" xr:uid="{00000000-0005-0000-0000-00003B380000}"/>
    <cellStyle name="Normal 2 12 65 3 3" xfId="14397" xr:uid="{00000000-0005-0000-0000-00003C380000}"/>
    <cellStyle name="Normal 2 12 65 4" xfId="14398" xr:uid="{00000000-0005-0000-0000-00003D380000}"/>
    <cellStyle name="Normal 2 12 65 5" xfId="14399" xr:uid="{00000000-0005-0000-0000-00003E380000}"/>
    <cellStyle name="Normal 2 12 66" xfId="14400" xr:uid="{00000000-0005-0000-0000-00003F380000}"/>
    <cellStyle name="Normal 2 12 66 2" xfId="14401" xr:uid="{00000000-0005-0000-0000-000040380000}"/>
    <cellStyle name="Normal 2 12 66 2 2" xfId="14402" xr:uid="{00000000-0005-0000-0000-000041380000}"/>
    <cellStyle name="Normal 2 12 66 2 3" xfId="14403" xr:uid="{00000000-0005-0000-0000-000042380000}"/>
    <cellStyle name="Normal 2 12 66 3" xfId="14404" xr:uid="{00000000-0005-0000-0000-000043380000}"/>
    <cellStyle name="Normal 2 12 66 3 2" xfId="14405" xr:uid="{00000000-0005-0000-0000-000044380000}"/>
    <cellStyle name="Normal 2 12 66 3 3" xfId="14406" xr:uid="{00000000-0005-0000-0000-000045380000}"/>
    <cellStyle name="Normal 2 12 66 4" xfId="14407" xr:uid="{00000000-0005-0000-0000-000046380000}"/>
    <cellStyle name="Normal 2 12 66 5" xfId="14408" xr:uid="{00000000-0005-0000-0000-000047380000}"/>
    <cellStyle name="Normal 2 12 67" xfId="14409" xr:uid="{00000000-0005-0000-0000-000048380000}"/>
    <cellStyle name="Normal 2 12 67 2" xfId="14410" xr:uid="{00000000-0005-0000-0000-000049380000}"/>
    <cellStyle name="Normal 2 12 67 2 2" xfId="14411" xr:uid="{00000000-0005-0000-0000-00004A380000}"/>
    <cellStyle name="Normal 2 12 67 2 3" xfId="14412" xr:uid="{00000000-0005-0000-0000-00004B380000}"/>
    <cellStyle name="Normal 2 12 67 3" xfId="14413" xr:uid="{00000000-0005-0000-0000-00004C380000}"/>
    <cellStyle name="Normal 2 12 67 3 2" xfId="14414" xr:uid="{00000000-0005-0000-0000-00004D380000}"/>
    <cellStyle name="Normal 2 12 67 3 3" xfId="14415" xr:uid="{00000000-0005-0000-0000-00004E380000}"/>
    <cellStyle name="Normal 2 12 67 4" xfId="14416" xr:uid="{00000000-0005-0000-0000-00004F380000}"/>
    <cellStyle name="Normal 2 12 67 5" xfId="14417" xr:uid="{00000000-0005-0000-0000-000050380000}"/>
    <cellStyle name="Normal 2 12 68" xfId="14418" xr:uid="{00000000-0005-0000-0000-000051380000}"/>
    <cellStyle name="Normal 2 12 68 2" xfId="14419" xr:uid="{00000000-0005-0000-0000-000052380000}"/>
    <cellStyle name="Normal 2 12 68 2 2" xfId="14420" xr:uid="{00000000-0005-0000-0000-000053380000}"/>
    <cellStyle name="Normal 2 12 68 2 3" xfId="14421" xr:uid="{00000000-0005-0000-0000-000054380000}"/>
    <cellStyle name="Normal 2 12 68 3" xfId="14422" xr:uid="{00000000-0005-0000-0000-000055380000}"/>
    <cellStyle name="Normal 2 12 68 3 2" xfId="14423" xr:uid="{00000000-0005-0000-0000-000056380000}"/>
    <cellStyle name="Normal 2 12 68 3 3" xfId="14424" xr:uid="{00000000-0005-0000-0000-000057380000}"/>
    <cellStyle name="Normal 2 12 68 4" xfId="14425" xr:uid="{00000000-0005-0000-0000-000058380000}"/>
    <cellStyle name="Normal 2 12 68 5" xfId="14426" xr:uid="{00000000-0005-0000-0000-000059380000}"/>
    <cellStyle name="Normal 2 12 69" xfId="14427" xr:uid="{00000000-0005-0000-0000-00005A380000}"/>
    <cellStyle name="Normal 2 12 69 2" xfId="14428" xr:uid="{00000000-0005-0000-0000-00005B380000}"/>
    <cellStyle name="Normal 2 12 69 2 2" xfId="14429" xr:uid="{00000000-0005-0000-0000-00005C380000}"/>
    <cellStyle name="Normal 2 12 69 2 3" xfId="14430" xr:uid="{00000000-0005-0000-0000-00005D380000}"/>
    <cellStyle name="Normal 2 12 69 3" xfId="14431" xr:uid="{00000000-0005-0000-0000-00005E380000}"/>
    <cellStyle name="Normal 2 12 69 3 2" xfId="14432" xr:uid="{00000000-0005-0000-0000-00005F380000}"/>
    <cellStyle name="Normal 2 12 69 3 3" xfId="14433" xr:uid="{00000000-0005-0000-0000-000060380000}"/>
    <cellStyle name="Normal 2 12 69 4" xfId="14434" xr:uid="{00000000-0005-0000-0000-000061380000}"/>
    <cellStyle name="Normal 2 12 69 5" xfId="14435" xr:uid="{00000000-0005-0000-0000-000062380000}"/>
    <cellStyle name="Normal 2 12 7" xfId="14436" xr:uid="{00000000-0005-0000-0000-000063380000}"/>
    <cellStyle name="Normal 2 12 7 2" xfId="14437" xr:uid="{00000000-0005-0000-0000-000064380000}"/>
    <cellStyle name="Normal 2 12 7 2 2" xfId="14438" xr:uid="{00000000-0005-0000-0000-000065380000}"/>
    <cellStyle name="Normal 2 12 7 2 3" xfId="14439" xr:uid="{00000000-0005-0000-0000-000066380000}"/>
    <cellStyle name="Normal 2 12 7 3" xfId="14440" xr:uid="{00000000-0005-0000-0000-000067380000}"/>
    <cellStyle name="Normal 2 12 7 3 2" xfId="14441" xr:uid="{00000000-0005-0000-0000-000068380000}"/>
    <cellStyle name="Normal 2 12 7 3 3" xfId="14442" xr:uid="{00000000-0005-0000-0000-000069380000}"/>
    <cellStyle name="Normal 2 12 7 4" xfId="14443" xr:uid="{00000000-0005-0000-0000-00006A380000}"/>
    <cellStyle name="Normal 2 12 7 5" xfId="14444" xr:uid="{00000000-0005-0000-0000-00006B380000}"/>
    <cellStyle name="Normal 2 12 70" xfId="14445" xr:uid="{00000000-0005-0000-0000-00006C380000}"/>
    <cellStyle name="Normal 2 12 70 2" xfId="14446" xr:uid="{00000000-0005-0000-0000-00006D380000}"/>
    <cellStyle name="Normal 2 12 70 2 2" xfId="14447" xr:uid="{00000000-0005-0000-0000-00006E380000}"/>
    <cellStyle name="Normal 2 12 70 2 3" xfId="14448" xr:uid="{00000000-0005-0000-0000-00006F380000}"/>
    <cellStyle name="Normal 2 12 70 3" xfId="14449" xr:uid="{00000000-0005-0000-0000-000070380000}"/>
    <cellStyle name="Normal 2 12 70 3 2" xfId="14450" xr:uid="{00000000-0005-0000-0000-000071380000}"/>
    <cellStyle name="Normal 2 12 70 3 3" xfId="14451" xr:uid="{00000000-0005-0000-0000-000072380000}"/>
    <cellStyle name="Normal 2 12 70 4" xfId="14452" xr:uid="{00000000-0005-0000-0000-000073380000}"/>
    <cellStyle name="Normal 2 12 70 5" xfId="14453" xr:uid="{00000000-0005-0000-0000-000074380000}"/>
    <cellStyle name="Normal 2 12 71" xfId="14454" xr:uid="{00000000-0005-0000-0000-000075380000}"/>
    <cellStyle name="Normal 2 12 71 2" xfId="14455" xr:uid="{00000000-0005-0000-0000-000076380000}"/>
    <cellStyle name="Normal 2 12 71 2 2" xfId="14456" xr:uid="{00000000-0005-0000-0000-000077380000}"/>
    <cellStyle name="Normal 2 12 71 2 3" xfId="14457" xr:uid="{00000000-0005-0000-0000-000078380000}"/>
    <cellStyle name="Normal 2 12 71 3" xfId="14458" xr:uid="{00000000-0005-0000-0000-000079380000}"/>
    <cellStyle name="Normal 2 12 71 3 2" xfId="14459" xr:uid="{00000000-0005-0000-0000-00007A380000}"/>
    <cellStyle name="Normal 2 12 71 3 3" xfId="14460" xr:uid="{00000000-0005-0000-0000-00007B380000}"/>
    <cellStyle name="Normal 2 12 71 4" xfId="14461" xr:uid="{00000000-0005-0000-0000-00007C380000}"/>
    <cellStyle name="Normal 2 12 71 5" xfId="14462" xr:uid="{00000000-0005-0000-0000-00007D380000}"/>
    <cellStyle name="Normal 2 12 72" xfId="14463" xr:uid="{00000000-0005-0000-0000-00007E380000}"/>
    <cellStyle name="Normal 2 12 72 2" xfId="14464" xr:uid="{00000000-0005-0000-0000-00007F380000}"/>
    <cellStyle name="Normal 2 12 72 2 2" xfId="14465" xr:uid="{00000000-0005-0000-0000-000080380000}"/>
    <cellStyle name="Normal 2 12 72 2 3" xfId="14466" xr:uid="{00000000-0005-0000-0000-000081380000}"/>
    <cellStyle name="Normal 2 12 72 3" xfId="14467" xr:uid="{00000000-0005-0000-0000-000082380000}"/>
    <cellStyle name="Normal 2 12 72 3 2" xfId="14468" xr:uid="{00000000-0005-0000-0000-000083380000}"/>
    <cellStyle name="Normal 2 12 72 3 3" xfId="14469" xr:uid="{00000000-0005-0000-0000-000084380000}"/>
    <cellStyle name="Normal 2 12 72 4" xfId="14470" xr:uid="{00000000-0005-0000-0000-000085380000}"/>
    <cellStyle name="Normal 2 12 72 5" xfId="14471" xr:uid="{00000000-0005-0000-0000-000086380000}"/>
    <cellStyle name="Normal 2 12 73" xfId="14472" xr:uid="{00000000-0005-0000-0000-000087380000}"/>
    <cellStyle name="Normal 2 12 73 2" xfId="14473" xr:uid="{00000000-0005-0000-0000-000088380000}"/>
    <cellStyle name="Normal 2 12 73 2 2" xfId="14474" xr:uid="{00000000-0005-0000-0000-000089380000}"/>
    <cellStyle name="Normal 2 12 73 2 3" xfId="14475" xr:uid="{00000000-0005-0000-0000-00008A380000}"/>
    <cellStyle name="Normal 2 12 73 3" xfId="14476" xr:uid="{00000000-0005-0000-0000-00008B380000}"/>
    <cellStyle name="Normal 2 12 73 3 2" xfId="14477" xr:uid="{00000000-0005-0000-0000-00008C380000}"/>
    <cellStyle name="Normal 2 12 73 3 3" xfId="14478" xr:uid="{00000000-0005-0000-0000-00008D380000}"/>
    <cellStyle name="Normal 2 12 73 4" xfId="14479" xr:uid="{00000000-0005-0000-0000-00008E380000}"/>
    <cellStyle name="Normal 2 12 73 5" xfId="14480" xr:uid="{00000000-0005-0000-0000-00008F380000}"/>
    <cellStyle name="Normal 2 12 74" xfId="14481" xr:uid="{00000000-0005-0000-0000-000090380000}"/>
    <cellStyle name="Normal 2 12 74 2" xfId="14482" xr:uid="{00000000-0005-0000-0000-000091380000}"/>
    <cellStyle name="Normal 2 12 74 2 2" xfId="14483" xr:uid="{00000000-0005-0000-0000-000092380000}"/>
    <cellStyle name="Normal 2 12 74 2 3" xfId="14484" xr:uid="{00000000-0005-0000-0000-000093380000}"/>
    <cellStyle name="Normal 2 12 74 3" xfId="14485" xr:uid="{00000000-0005-0000-0000-000094380000}"/>
    <cellStyle name="Normal 2 12 74 3 2" xfId="14486" xr:uid="{00000000-0005-0000-0000-000095380000}"/>
    <cellStyle name="Normal 2 12 74 3 3" xfId="14487" xr:uid="{00000000-0005-0000-0000-000096380000}"/>
    <cellStyle name="Normal 2 12 74 4" xfId="14488" xr:uid="{00000000-0005-0000-0000-000097380000}"/>
    <cellStyle name="Normal 2 12 74 5" xfId="14489" xr:uid="{00000000-0005-0000-0000-000098380000}"/>
    <cellStyle name="Normal 2 12 75" xfId="14490" xr:uid="{00000000-0005-0000-0000-000099380000}"/>
    <cellStyle name="Normal 2 12 75 2" xfId="14491" xr:uid="{00000000-0005-0000-0000-00009A380000}"/>
    <cellStyle name="Normal 2 12 75 2 2" xfId="14492" xr:uid="{00000000-0005-0000-0000-00009B380000}"/>
    <cellStyle name="Normal 2 12 75 2 3" xfId="14493" xr:uid="{00000000-0005-0000-0000-00009C380000}"/>
    <cellStyle name="Normal 2 12 75 3" xfId="14494" xr:uid="{00000000-0005-0000-0000-00009D380000}"/>
    <cellStyle name="Normal 2 12 75 3 2" xfId="14495" xr:uid="{00000000-0005-0000-0000-00009E380000}"/>
    <cellStyle name="Normal 2 12 75 3 3" xfId="14496" xr:uid="{00000000-0005-0000-0000-00009F380000}"/>
    <cellStyle name="Normal 2 12 75 4" xfId="14497" xr:uid="{00000000-0005-0000-0000-0000A0380000}"/>
    <cellStyle name="Normal 2 12 75 5" xfId="14498" xr:uid="{00000000-0005-0000-0000-0000A1380000}"/>
    <cellStyle name="Normal 2 12 76" xfId="14499" xr:uid="{00000000-0005-0000-0000-0000A2380000}"/>
    <cellStyle name="Normal 2 12 76 2" xfId="14500" xr:uid="{00000000-0005-0000-0000-0000A3380000}"/>
    <cellStyle name="Normal 2 12 76 2 2" xfId="14501" xr:uid="{00000000-0005-0000-0000-0000A4380000}"/>
    <cellStyle name="Normal 2 12 76 2 3" xfId="14502" xr:uid="{00000000-0005-0000-0000-0000A5380000}"/>
    <cellStyle name="Normal 2 12 76 3" xfId="14503" xr:uid="{00000000-0005-0000-0000-0000A6380000}"/>
    <cellStyle name="Normal 2 12 76 3 2" xfId="14504" xr:uid="{00000000-0005-0000-0000-0000A7380000}"/>
    <cellStyle name="Normal 2 12 76 3 3" xfId="14505" xr:uid="{00000000-0005-0000-0000-0000A8380000}"/>
    <cellStyle name="Normal 2 12 76 4" xfId="14506" xr:uid="{00000000-0005-0000-0000-0000A9380000}"/>
    <cellStyle name="Normal 2 12 76 5" xfId="14507" xr:uid="{00000000-0005-0000-0000-0000AA380000}"/>
    <cellStyle name="Normal 2 12 77" xfId="14508" xr:uid="{00000000-0005-0000-0000-0000AB380000}"/>
    <cellStyle name="Normal 2 12 77 2" xfId="14509" xr:uid="{00000000-0005-0000-0000-0000AC380000}"/>
    <cellStyle name="Normal 2 12 77 2 2" xfId="14510" xr:uid="{00000000-0005-0000-0000-0000AD380000}"/>
    <cellStyle name="Normal 2 12 77 2 3" xfId="14511" xr:uid="{00000000-0005-0000-0000-0000AE380000}"/>
    <cellStyle name="Normal 2 12 77 3" xfId="14512" xr:uid="{00000000-0005-0000-0000-0000AF380000}"/>
    <cellStyle name="Normal 2 12 77 3 2" xfId="14513" xr:uid="{00000000-0005-0000-0000-0000B0380000}"/>
    <cellStyle name="Normal 2 12 77 3 3" xfId="14514" xr:uid="{00000000-0005-0000-0000-0000B1380000}"/>
    <cellStyle name="Normal 2 12 77 4" xfId="14515" xr:uid="{00000000-0005-0000-0000-0000B2380000}"/>
    <cellStyle name="Normal 2 12 77 5" xfId="14516" xr:uid="{00000000-0005-0000-0000-0000B3380000}"/>
    <cellStyle name="Normal 2 12 78" xfId="14517" xr:uid="{00000000-0005-0000-0000-0000B4380000}"/>
    <cellStyle name="Normal 2 12 78 2" xfId="14518" xr:uid="{00000000-0005-0000-0000-0000B5380000}"/>
    <cellStyle name="Normal 2 12 78 2 2" xfId="14519" xr:uid="{00000000-0005-0000-0000-0000B6380000}"/>
    <cellStyle name="Normal 2 12 78 2 3" xfId="14520" xr:uid="{00000000-0005-0000-0000-0000B7380000}"/>
    <cellStyle name="Normal 2 12 78 3" xfId="14521" xr:uid="{00000000-0005-0000-0000-0000B8380000}"/>
    <cellStyle name="Normal 2 12 78 3 2" xfId="14522" xr:uid="{00000000-0005-0000-0000-0000B9380000}"/>
    <cellStyle name="Normal 2 12 78 3 3" xfId="14523" xr:uid="{00000000-0005-0000-0000-0000BA380000}"/>
    <cellStyle name="Normal 2 12 78 4" xfId="14524" xr:uid="{00000000-0005-0000-0000-0000BB380000}"/>
    <cellStyle name="Normal 2 12 78 5" xfId="14525" xr:uid="{00000000-0005-0000-0000-0000BC380000}"/>
    <cellStyle name="Normal 2 12 79" xfId="14526" xr:uid="{00000000-0005-0000-0000-0000BD380000}"/>
    <cellStyle name="Normal 2 12 79 2" xfId="14527" xr:uid="{00000000-0005-0000-0000-0000BE380000}"/>
    <cellStyle name="Normal 2 12 79 2 2" xfId="14528" xr:uid="{00000000-0005-0000-0000-0000BF380000}"/>
    <cellStyle name="Normal 2 12 79 2 3" xfId="14529" xr:uid="{00000000-0005-0000-0000-0000C0380000}"/>
    <cellStyle name="Normal 2 12 79 3" xfId="14530" xr:uid="{00000000-0005-0000-0000-0000C1380000}"/>
    <cellStyle name="Normal 2 12 79 3 2" xfId="14531" xr:uid="{00000000-0005-0000-0000-0000C2380000}"/>
    <cellStyle name="Normal 2 12 79 3 3" xfId="14532" xr:uid="{00000000-0005-0000-0000-0000C3380000}"/>
    <cellStyle name="Normal 2 12 79 4" xfId="14533" xr:uid="{00000000-0005-0000-0000-0000C4380000}"/>
    <cellStyle name="Normal 2 12 79 5" xfId="14534" xr:uid="{00000000-0005-0000-0000-0000C5380000}"/>
    <cellStyle name="Normal 2 12 8" xfId="14535" xr:uid="{00000000-0005-0000-0000-0000C6380000}"/>
    <cellStyle name="Normal 2 12 8 2" xfId="14536" xr:uid="{00000000-0005-0000-0000-0000C7380000}"/>
    <cellStyle name="Normal 2 12 8 2 2" xfId="14537" xr:uid="{00000000-0005-0000-0000-0000C8380000}"/>
    <cellStyle name="Normal 2 12 8 2 3" xfId="14538" xr:uid="{00000000-0005-0000-0000-0000C9380000}"/>
    <cellStyle name="Normal 2 12 8 3" xfId="14539" xr:uid="{00000000-0005-0000-0000-0000CA380000}"/>
    <cellStyle name="Normal 2 12 8 3 2" xfId="14540" xr:uid="{00000000-0005-0000-0000-0000CB380000}"/>
    <cellStyle name="Normal 2 12 8 3 3" xfId="14541" xr:uid="{00000000-0005-0000-0000-0000CC380000}"/>
    <cellStyle name="Normal 2 12 8 4" xfId="14542" xr:uid="{00000000-0005-0000-0000-0000CD380000}"/>
    <cellStyle name="Normal 2 12 8 5" xfId="14543" xr:uid="{00000000-0005-0000-0000-0000CE380000}"/>
    <cellStyle name="Normal 2 12 80" xfId="14544" xr:uid="{00000000-0005-0000-0000-0000CF380000}"/>
    <cellStyle name="Normal 2 12 80 2" xfId="14545" xr:uid="{00000000-0005-0000-0000-0000D0380000}"/>
    <cellStyle name="Normal 2 12 80 2 2" xfId="14546" xr:uid="{00000000-0005-0000-0000-0000D1380000}"/>
    <cellStyle name="Normal 2 12 80 2 3" xfId="14547" xr:uid="{00000000-0005-0000-0000-0000D2380000}"/>
    <cellStyle name="Normal 2 12 80 3" xfId="14548" xr:uid="{00000000-0005-0000-0000-0000D3380000}"/>
    <cellStyle name="Normal 2 12 80 3 2" xfId="14549" xr:uid="{00000000-0005-0000-0000-0000D4380000}"/>
    <cellStyle name="Normal 2 12 80 3 3" xfId="14550" xr:uid="{00000000-0005-0000-0000-0000D5380000}"/>
    <cellStyle name="Normal 2 12 80 4" xfId="14551" xr:uid="{00000000-0005-0000-0000-0000D6380000}"/>
    <cellStyle name="Normal 2 12 80 5" xfId="14552" xr:uid="{00000000-0005-0000-0000-0000D7380000}"/>
    <cellStyle name="Normal 2 12 81" xfId="14553" xr:uid="{00000000-0005-0000-0000-0000D8380000}"/>
    <cellStyle name="Normal 2 12 81 2" xfId="14554" xr:uid="{00000000-0005-0000-0000-0000D9380000}"/>
    <cellStyle name="Normal 2 12 81 2 2" xfId="14555" xr:uid="{00000000-0005-0000-0000-0000DA380000}"/>
    <cellStyle name="Normal 2 12 81 2 3" xfId="14556" xr:uid="{00000000-0005-0000-0000-0000DB380000}"/>
    <cellStyle name="Normal 2 12 81 3" xfId="14557" xr:uid="{00000000-0005-0000-0000-0000DC380000}"/>
    <cellStyle name="Normal 2 12 81 3 2" xfId="14558" xr:uid="{00000000-0005-0000-0000-0000DD380000}"/>
    <cellStyle name="Normal 2 12 81 3 3" xfId="14559" xr:uid="{00000000-0005-0000-0000-0000DE380000}"/>
    <cellStyle name="Normal 2 12 81 4" xfId="14560" xr:uid="{00000000-0005-0000-0000-0000DF380000}"/>
    <cellStyle name="Normal 2 12 81 5" xfId="14561" xr:uid="{00000000-0005-0000-0000-0000E0380000}"/>
    <cellStyle name="Normal 2 12 82" xfId="14562" xr:uid="{00000000-0005-0000-0000-0000E1380000}"/>
    <cellStyle name="Normal 2 12 82 2" xfId="14563" xr:uid="{00000000-0005-0000-0000-0000E2380000}"/>
    <cellStyle name="Normal 2 12 82 3" xfId="14564" xr:uid="{00000000-0005-0000-0000-0000E3380000}"/>
    <cellStyle name="Normal 2 12 83" xfId="14565" xr:uid="{00000000-0005-0000-0000-0000E4380000}"/>
    <cellStyle name="Normal 2 12 83 2" xfId="14566" xr:uid="{00000000-0005-0000-0000-0000E5380000}"/>
    <cellStyle name="Normal 2 12 83 3" xfId="14567" xr:uid="{00000000-0005-0000-0000-0000E6380000}"/>
    <cellStyle name="Normal 2 12 84" xfId="14568" xr:uid="{00000000-0005-0000-0000-0000E7380000}"/>
    <cellStyle name="Normal 2 12 85" xfId="14569" xr:uid="{00000000-0005-0000-0000-0000E8380000}"/>
    <cellStyle name="Normal 2 12 9" xfId="14570" xr:uid="{00000000-0005-0000-0000-0000E9380000}"/>
    <cellStyle name="Normal 2 12 9 2" xfId="14571" xr:uid="{00000000-0005-0000-0000-0000EA380000}"/>
    <cellStyle name="Normal 2 12 9 2 2" xfId="14572" xr:uid="{00000000-0005-0000-0000-0000EB380000}"/>
    <cellStyle name="Normal 2 12 9 2 3" xfId="14573" xr:uid="{00000000-0005-0000-0000-0000EC380000}"/>
    <cellStyle name="Normal 2 12 9 3" xfId="14574" xr:uid="{00000000-0005-0000-0000-0000ED380000}"/>
    <cellStyle name="Normal 2 12 9 3 2" xfId="14575" xr:uid="{00000000-0005-0000-0000-0000EE380000}"/>
    <cellStyle name="Normal 2 12 9 3 3" xfId="14576" xr:uid="{00000000-0005-0000-0000-0000EF380000}"/>
    <cellStyle name="Normal 2 12 9 4" xfId="14577" xr:uid="{00000000-0005-0000-0000-0000F0380000}"/>
    <cellStyle name="Normal 2 12 9 5" xfId="14578" xr:uid="{00000000-0005-0000-0000-0000F1380000}"/>
    <cellStyle name="Normal 2 13" xfId="14579" xr:uid="{00000000-0005-0000-0000-0000F2380000}"/>
    <cellStyle name="Normal 2 13 10" xfId="14580" xr:uid="{00000000-0005-0000-0000-0000F3380000}"/>
    <cellStyle name="Normal 2 13 10 2" xfId="14581" xr:uid="{00000000-0005-0000-0000-0000F4380000}"/>
    <cellStyle name="Normal 2 13 10 2 2" xfId="14582" xr:uid="{00000000-0005-0000-0000-0000F5380000}"/>
    <cellStyle name="Normal 2 13 10 2 3" xfId="14583" xr:uid="{00000000-0005-0000-0000-0000F6380000}"/>
    <cellStyle name="Normal 2 13 10 3" xfId="14584" xr:uid="{00000000-0005-0000-0000-0000F7380000}"/>
    <cellStyle name="Normal 2 13 10 3 2" xfId="14585" xr:uid="{00000000-0005-0000-0000-0000F8380000}"/>
    <cellStyle name="Normal 2 13 10 3 3" xfId="14586" xr:uid="{00000000-0005-0000-0000-0000F9380000}"/>
    <cellStyle name="Normal 2 13 10 4" xfId="14587" xr:uid="{00000000-0005-0000-0000-0000FA380000}"/>
    <cellStyle name="Normal 2 13 10 5" xfId="14588" xr:uid="{00000000-0005-0000-0000-0000FB380000}"/>
    <cellStyle name="Normal 2 13 11" xfId="14589" xr:uid="{00000000-0005-0000-0000-0000FC380000}"/>
    <cellStyle name="Normal 2 13 11 2" xfId="14590" xr:uid="{00000000-0005-0000-0000-0000FD380000}"/>
    <cellStyle name="Normal 2 13 11 2 2" xfId="14591" xr:uid="{00000000-0005-0000-0000-0000FE380000}"/>
    <cellStyle name="Normal 2 13 11 2 3" xfId="14592" xr:uid="{00000000-0005-0000-0000-0000FF380000}"/>
    <cellStyle name="Normal 2 13 11 3" xfId="14593" xr:uid="{00000000-0005-0000-0000-000000390000}"/>
    <cellStyle name="Normal 2 13 11 3 2" xfId="14594" xr:uid="{00000000-0005-0000-0000-000001390000}"/>
    <cellStyle name="Normal 2 13 11 3 3" xfId="14595" xr:uid="{00000000-0005-0000-0000-000002390000}"/>
    <cellStyle name="Normal 2 13 11 4" xfId="14596" xr:uid="{00000000-0005-0000-0000-000003390000}"/>
    <cellStyle name="Normal 2 13 11 5" xfId="14597" xr:uid="{00000000-0005-0000-0000-000004390000}"/>
    <cellStyle name="Normal 2 13 12" xfId="14598" xr:uid="{00000000-0005-0000-0000-000005390000}"/>
    <cellStyle name="Normal 2 13 12 2" xfId="14599" xr:uid="{00000000-0005-0000-0000-000006390000}"/>
    <cellStyle name="Normal 2 13 12 2 2" xfId="14600" xr:uid="{00000000-0005-0000-0000-000007390000}"/>
    <cellStyle name="Normal 2 13 12 2 3" xfId="14601" xr:uid="{00000000-0005-0000-0000-000008390000}"/>
    <cellStyle name="Normal 2 13 12 3" xfId="14602" xr:uid="{00000000-0005-0000-0000-000009390000}"/>
    <cellStyle name="Normal 2 13 12 3 2" xfId="14603" xr:uid="{00000000-0005-0000-0000-00000A390000}"/>
    <cellStyle name="Normal 2 13 12 3 3" xfId="14604" xr:uid="{00000000-0005-0000-0000-00000B390000}"/>
    <cellStyle name="Normal 2 13 12 4" xfId="14605" xr:uid="{00000000-0005-0000-0000-00000C390000}"/>
    <cellStyle name="Normal 2 13 12 5" xfId="14606" xr:uid="{00000000-0005-0000-0000-00000D390000}"/>
    <cellStyle name="Normal 2 13 13" xfId="14607" xr:uid="{00000000-0005-0000-0000-00000E390000}"/>
    <cellStyle name="Normal 2 13 13 2" xfId="14608" xr:uid="{00000000-0005-0000-0000-00000F390000}"/>
    <cellStyle name="Normal 2 13 13 2 2" xfId="14609" xr:uid="{00000000-0005-0000-0000-000010390000}"/>
    <cellStyle name="Normal 2 13 13 2 3" xfId="14610" xr:uid="{00000000-0005-0000-0000-000011390000}"/>
    <cellStyle name="Normal 2 13 13 3" xfId="14611" xr:uid="{00000000-0005-0000-0000-000012390000}"/>
    <cellStyle name="Normal 2 13 13 3 2" xfId="14612" xr:uid="{00000000-0005-0000-0000-000013390000}"/>
    <cellStyle name="Normal 2 13 13 3 3" xfId="14613" xr:uid="{00000000-0005-0000-0000-000014390000}"/>
    <cellStyle name="Normal 2 13 13 4" xfId="14614" xr:uid="{00000000-0005-0000-0000-000015390000}"/>
    <cellStyle name="Normal 2 13 13 5" xfId="14615" xr:uid="{00000000-0005-0000-0000-000016390000}"/>
    <cellStyle name="Normal 2 13 14" xfId="14616" xr:uid="{00000000-0005-0000-0000-000017390000}"/>
    <cellStyle name="Normal 2 13 14 2" xfId="14617" xr:uid="{00000000-0005-0000-0000-000018390000}"/>
    <cellStyle name="Normal 2 13 14 2 2" xfId="14618" xr:uid="{00000000-0005-0000-0000-000019390000}"/>
    <cellStyle name="Normal 2 13 14 2 3" xfId="14619" xr:uid="{00000000-0005-0000-0000-00001A390000}"/>
    <cellStyle name="Normal 2 13 14 3" xfId="14620" xr:uid="{00000000-0005-0000-0000-00001B390000}"/>
    <cellStyle name="Normal 2 13 14 3 2" xfId="14621" xr:uid="{00000000-0005-0000-0000-00001C390000}"/>
    <cellStyle name="Normal 2 13 14 3 3" xfId="14622" xr:uid="{00000000-0005-0000-0000-00001D390000}"/>
    <cellStyle name="Normal 2 13 14 4" xfId="14623" xr:uid="{00000000-0005-0000-0000-00001E390000}"/>
    <cellStyle name="Normal 2 13 14 5" xfId="14624" xr:uid="{00000000-0005-0000-0000-00001F390000}"/>
    <cellStyle name="Normal 2 13 15" xfId="14625" xr:uid="{00000000-0005-0000-0000-000020390000}"/>
    <cellStyle name="Normal 2 13 15 2" xfId="14626" xr:uid="{00000000-0005-0000-0000-000021390000}"/>
    <cellStyle name="Normal 2 13 15 2 2" xfId="14627" xr:uid="{00000000-0005-0000-0000-000022390000}"/>
    <cellStyle name="Normal 2 13 15 2 3" xfId="14628" xr:uid="{00000000-0005-0000-0000-000023390000}"/>
    <cellStyle name="Normal 2 13 15 3" xfId="14629" xr:uid="{00000000-0005-0000-0000-000024390000}"/>
    <cellStyle name="Normal 2 13 15 3 2" xfId="14630" xr:uid="{00000000-0005-0000-0000-000025390000}"/>
    <cellStyle name="Normal 2 13 15 3 3" xfId="14631" xr:uid="{00000000-0005-0000-0000-000026390000}"/>
    <cellStyle name="Normal 2 13 15 4" xfId="14632" xr:uid="{00000000-0005-0000-0000-000027390000}"/>
    <cellStyle name="Normal 2 13 15 5" xfId="14633" xr:uid="{00000000-0005-0000-0000-000028390000}"/>
    <cellStyle name="Normal 2 13 16" xfId="14634" xr:uid="{00000000-0005-0000-0000-000029390000}"/>
    <cellStyle name="Normal 2 13 16 2" xfId="14635" xr:uid="{00000000-0005-0000-0000-00002A390000}"/>
    <cellStyle name="Normal 2 13 16 2 2" xfId="14636" xr:uid="{00000000-0005-0000-0000-00002B390000}"/>
    <cellStyle name="Normal 2 13 16 2 3" xfId="14637" xr:uid="{00000000-0005-0000-0000-00002C390000}"/>
    <cellStyle name="Normal 2 13 16 3" xfId="14638" xr:uid="{00000000-0005-0000-0000-00002D390000}"/>
    <cellStyle name="Normal 2 13 16 3 2" xfId="14639" xr:uid="{00000000-0005-0000-0000-00002E390000}"/>
    <cellStyle name="Normal 2 13 16 3 3" xfId="14640" xr:uid="{00000000-0005-0000-0000-00002F390000}"/>
    <cellStyle name="Normal 2 13 16 4" xfId="14641" xr:uid="{00000000-0005-0000-0000-000030390000}"/>
    <cellStyle name="Normal 2 13 16 5" xfId="14642" xr:uid="{00000000-0005-0000-0000-000031390000}"/>
    <cellStyle name="Normal 2 13 17" xfId="14643" xr:uid="{00000000-0005-0000-0000-000032390000}"/>
    <cellStyle name="Normal 2 13 17 2" xfId="14644" xr:uid="{00000000-0005-0000-0000-000033390000}"/>
    <cellStyle name="Normal 2 13 17 2 2" xfId="14645" xr:uid="{00000000-0005-0000-0000-000034390000}"/>
    <cellStyle name="Normal 2 13 17 2 3" xfId="14646" xr:uid="{00000000-0005-0000-0000-000035390000}"/>
    <cellStyle name="Normal 2 13 17 3" xfId="14647" xr:uid="{00000000-0005-0000-0000-000036390000}"/>
    <cellStyle name="Normal 2 13 17 3 2" xfId="14648" xr:uid="{00000000-0005-0000-0000-000037390000}"/>
    <cellStyle name="Normal 2 13 17 3 3" xfId="14649" xr:uid="{00000000-0005-0000-0000-000038390000}"/>
    <cellStyle name="Normal 2 13 17 4" xfId="14650" xr:uid="{00000000-0005-0000-0000-000039390000}"/>
    <cellStyle name="Normal 2 13 17 5" xfId="14651" xr:uid="{00000000-0005-0000-0000-00003A390000}"/>
    <cellStyle name="Normal 2 13 18" xfId="14652" xr:uid="{00000000-0005-0000-0000-00003B390000}"/>
    <cellStyle name="Normal 2 13 18 2" xfId="14653" xr:uid="{00000000-0005-0000-0000-00003C390000}"/>
    <cellStyle name="Normal 2 13 18 2 2" xfId="14654" xr:uid="{00000000-0005-0000-0000-00003D390000}"/>
    <cellStyle name="Normal 2 13 18 2 3" xfId="14655" xr:uid="{00000000-0005-0000-0000-00003E390000}"/>
    <cellStyle name="Normal 2 13 18 3" xfId="14656" xr:uid="{00000000-0005-0000-0000-00003F390000}"/>
    <cellStyle name="Normal 2 13 18 3 2" xfId="14657" xr:uid="{00000000-0005-0000-0000-000040390000}"/>
    <cellStyle name="Normal 2 13 18 3 3" xfId="14658" xr:uid="{00000000-0005-0000-0000-000041390000}"/>
    <cellStyle name="Normal 2 13 18 4" xfId="14659" xr:uid="{00000000-0005-0000-0000-000042390000}"/>
    <cellStyle name="Normal 2 13 18 5" xfId="14660" xr:uid="{00000000-0005-0000-0000-000043390000}"/>
    <cellStyle name="Normal 2 13 19" xfId="14661" xr:uid="{00000000-0005-0000-0000-000044390000}"/>
    <cellStyle name="Normal 2 13 19 2" xfId="14662" xr:uid="{00000000-0005-0000-0000-000045390000}"/>
    <cellStyle name="Normal 2 13 19 2 2" xfId="14663" xr:uid="{00000000-0005-0000-0000-000046390000}"/>
    <cellStyle name="Normal 2 13 19 2 3" xfId="14664" xr:uid="{00000000-0005-0000-0000-000047390000}"/>
    <cellStyle name="Normal 2 13 19 3" xfId="14665" xr:uid="{00000000-0005-0000-0000-000048390000}"/>
    <cellStyle name="Normal 2 13 19 3 2" xfId="14666" xr:uid="{00000000-0005-0000-0000-000049390000}"/>
    <cellStyle name="Normal 2 13 19 3 3" xfId="14667" xr:uid="{00000000-0005-0000-0000-00004A390000}"/>
    <cellStyle name="Normal 2 13 19 4" xfId="14668" xr:uid="{00000000-0005-0000-0000-00004B390000}"/>
    <cellStyle name="Normal 2 13 19 5" xfId="14669" xr:uid="{00000000-0005-0000-0000-00004C390000}"/>
    <cellStyle name="Normal 2 13 2" xfId="14670" xr:uid="{00000000-0005-0000-0000-00004D390000}"/>
    <cellStyle name="Normal 2 13 2 2" xfId="14671" xr:uid="{00000000-0005-0000-0000-00004E390000}"/>
    <cellStyle name="Normal 2 13 2 2 2" xfId="14672" xr:uid="{00000000-0005-0000-0000-00004F390000}"/>
    <cellStyle name="Normal 2 13 2 2 3" xfId="14673" xr:uid="{00000000-0005-0000-0000-000050390000}"/>
    <cellStyle name="Normal 2 13 2 3" xfId="14674" xr:uid="{00000000-0005-0000-0000-000051390000}"/>
    <cellStyle name="Normal 2 13 2 3 2" xfId="14675" xr:uid="{00000000-0005-0000-0000-000052390000}"/>
    <cellStyle name="Normal 2 13 2 3 3" xfId="14676" xr:uid="{00000000-0005-0000-0000-000053390000}"/>
    <cellStyle name="Normal 2 13 2 4" xfId="14677" xr:uid="{00000000-0005-0000-0000-000054390000}"/>
    <cellStyle name="Normal 2 13 2 5" xfId="14678" xr:uid="{00000000-0005-0000-0000-000055390000}"/>
    <cellStyle name="Normal 2 13 20" xfId="14679" xr:uid="{00000000-0005-0000-0000-000056390000}"/>
    <cellStyle name="Normal 2 13 20 2" xfId="14680" xr:uid="{00000000-0005-0000-0000-000057390000}"/>
    <cellStyle name="Normal 2 13 20 2 2" xfId="14681" xr:uid="{00000000-0005-0000-0000-000058390000}"/>
    <cellStyle name="Normal 2 13 20 2 3" xfId="14682" xr:uid="{00000000-0005-0000-0000-000059390000}"/>
    <cellStyle name="Normal 2 13 20 3" xfId="14683" xr:uid="{00000000-0005-0000-0000-00005A390000}"/>
    <cellStyle name="Normal 2 13 20 3 2" xfId="14684" xr:uid="{00000000-0005-0000-0000-00005B390000}"/>
    <cellStyle name="Normal 2 13 20 3 3" xfId="14685" xr:uid="{00000000-0005-0000-0000-00005C390000}"/>
    <cellStyle name="Normal 2 13 20 4" xfId="14686" xr:uid="{00000000-0005-0000-0000-00005D390000}"/>
    <cellStyle name="Normal 2 13 20 5" xfId="14687" xr:uid="{00000000-0005-0000-0000-00005E390000}"/>
    <cellStyle name="Normal 2 13 21" xfId="14688" xr:uid="{00000000-0005-0000-0000-00005F390000}"/>
    <cellStyle name="Normal 2 13 21 2" xfId="14689" xr:uid="{00000000-0005-0000-0000-000060390000}"/>
    <cellStyle name="Normal 2 13 21 2 2" xfId="14690" xr:uid="{00000000-0005-0000-0000-000061390000}"/>
    <cellStyle name="Normal 2 13 21 2 3" xfId="14691" xr:uid="{00000000-0005-0000-0000-000062390000}"/>
    <cellStyle name="Normal 2 13 21 3" xfId="14692" xr:uid="{00000000-0005-0000-0000-000063390000}"/>
    <cellStyle name="Normal 2 13 21 3 2" xfId="14693" xr:uid="{00000000-0005-0000-0000-000064390000}"/>
    <cellStyle name="Normal 2 13 21 3 3" xfId="14694" xr:uid="{00000000-0005-0000-0000-000065390000}"/>
    <cellStyle name="Normal 2 13 21 4" xfId="14695" xr:uid="{00000000-0005-0000-0000-000066390000}"/>
    <cellStyle name="Normal 2 13 21 5" xfId="14696" xr:uid="{00000000-0005-0000-0000-000067390000}"/>
    <cellStyle name="Normal 2 13 22" xfId="14697" xr:uid="{00000000-0005-0000-0000-000068390000}"/>
    <cellStyle name="Normal 2 13 22 2" xfId="14698" xr:uid="{00000000-0005-0000-0000-000069390000}"/>
    <cellStyle name="Normal 2 13 22 2 2" xfId="14699" xr:uid="{00000000-0005-0000-0000-00006A390000}"/>
    <cellStyle name="Normal 2 13 22 2 3" xfId="14700" xr:uid="{00000000-0005-0000-0000-00006B390000}"/>
    <cellStyle name="Normal 2 13 22 3" xfId="14701" xr:uid="{00000000-0005-0000-0000-00006C390000}"/>
    <cellStyle name="Normal 2 13 22 3 2" xfId="14702" xr:uid="{00000000-0005-0000-0000-00006D390000}"/>
    <cellStyle name="Normal 2 13 22 3 3" xfId="14703" xr:uid="{00000000-0005-0000-0000-00006E390000}"/>
    <cellStyle name="Normal 2 13 22 4" xfId="14704" xr:uid="{00000000-0005-0000-0000-00006F390000}"/>
    <cellStyle name="Normal 2 13 22 5" xfId="14705" xr:uid="{00000000-0005-0000-0000-000070390000}"/>
    <cellStyle name="Normal 2 13 23" xfId="14706" xr:uid="{00000000-0005-0000-0000-000071390000}"/>
    <cellStyle name="Normal 2 13 23 2" xfId="14707" xr:uid="{00000000-0005-0000-0000-000072390000}"/>
    <cellStyle name="Normal 2 13 23 2 2" xfId="14708" xr:uid="{00000000-0005-0000-0000-000073390000}"/>
    <cellStyle name="Normal 2 13 23 2 3" xfId="14709" xr:uid="{00000000-0005-0000-0000-000074390000}"/>
    <cellStyle name="Normal 2 13 23 3" xfId="14710" xr:uid="{00000000-0005-0000-0000-000075390000}"/>
    <cellStyle name="Normal 2 13 23 3 2" xfId="14711" xr:uid="{00000000-0005-0000-0000-000076390000}"/>
    <cellStyle name="Normal 2 13 23 3 3" xfId="14712" xr:uid="{00000000-0005-0000-0000-000077390000}"/>
    <cellStyle name="Normal 2 13 23 4" xfId="14713" xr:uid="{00000000-0005-0000-0000-000078390000}"/>
    <cellStyle name="Normal 2 13 23 5" xfId="14714" xr:uid="{00000000-0005-0000-0000-000079390000}"/>
    <cellStyle name="Normal 2 13 24" xfId="14715" xr:uid="{00000000-0005-0000-0000-00007A390000}"/>
    <cellStyle name="Normal 2 13 24 2" xfId="14716" xr:uid="{00000000-0005-0000-0000-00007B390000}"/>
    <cellStyle name="Normal 2 13 24 2 2" xfId="14717" xr:uid="{00000000-0005-0000-0000-00007C390000}"/>
    <cellStyle name="Normal 2 13 24 2 3" xfId="14718" xr:uid="{00000000-0005-0000-0000-00007D390000}"/>
    <cellStyle name="Normal 2 13 24 3" xfId="14719" xr:uid="{00000000-0005-0000-0000-00007E390000}"/>
    <cellStyle name="Normal 2 13 24 3 2" xfId="14720" xr:uid="{00000000-0005-0000-0000-00007F390000}"/>
    <cellStyle name="Normal 2 13 24 3 3" xfId="14721" xr:uid="{00000000-0005-0000-0000-000080390000}"/>
    <cellStyle name="Normal 2 13 24 4" xfId="14722" xr:uid="{00000000-0005-0000-0000-000081390000}"/>
    <cellStyle name="Normal 2 13 24 5" xfId="14723" xr:uid="{00000000-0005-0000-0000-000082390000}"/>
    <cellStyle name="Normal 2 13 25" xfId="14724" xr:uid="{00000000-0005-0000-0000-000083390000}"/>
    <cellStyle name="Normal 2 13 25 2" xfId="14725" xr:uid="{00000000-0005-0000-0000-000084390000}"/>
    <cellStyle name="Normal 2 13 25 2 2" xfId="14726" xr:uid="{00000000-0005-0000-0000-000085390000}"/>
    <cellStyle name="Normal 2 13 25 2 3" xfId="14727" xr:uid="{00000000-0005-0000-0000-000086390000}"/>
    <cellStyle name="Normal 2 13 25 3" xfId="14728" xr:uid="{00000000-0005-0000-0000-000087390000}"/>
    <cellStyle name="Normal 2 13 25 3 2" xfId="14729" xr:uid="{00000000-0005-0000-0000-000088390000}"/>
    <cellStyle name="Normal 2 13 25 3 3" xfId="14730" xr:uid="{00000000-0005-0000-0000-000089390000}"/>
    <cellStyle name="Normal 2 13 25 4" xfId="14731" xr:uid="{00000000-0005-0000-0000-00008A390000}"/>
    <cellStyle name="Normal 2 13 25 5" xfId="14732" xr:uid="{00000000-0005-0000-0000-00008B390000}"/>
    <cellStyle name="Normal 2 13 26" xfId="14733" xr:uid="{00000000-0005-0000-0000-00008C390000}"/>
    <cellStyle name="Normal 2 13 26 2" xfId="14734" xr:uid="{00000000-0005-0000-0000-00008D390000}"/>
    <cellStyle name="Normal 2 13 26 2 2" xfId="14735" xr:uid="{00000000-0005-0000-0000-00008E390000}"/>
    <cellStyle name="Normal 2 13 26 2 3" xfId="14736" xr:uid="{00000000-0005-0000-0000-00008F390000}"/>
    <cellStyle name="Normal 2 13 26 3" xfId="14737" xr:uid="{00000000-0005-0000-0000-000090390000}"/>
    <cellStyle name="Normal 2 13 26 3 2" xfId="14738" xr:uid="{00000000-0005-0000-0000-000091390000}"/>
    <cellStyle name="Normal 2 13 26 3 3" xfId="14739" xr:uid="{00000000-0005-0000-0000-000092390000}"/>
    <cellStyle name="Normal 2 13 26 4" xfId="14740" xr:uid="{00000000-0005-0000-0000-000093390000}"/>
    <cellStyle name="Normal 2 13 26 5" xfId="14741" xr:uid="{00000000-0005-0000-0000-000094390000}"/>
    <cellStyle name="Normal 2 13 27" xfId="14742" xr:uid="{00000000-0005-0000-0000-000095390000}"/>
    <cellStyle name="Normal 2 13 27 2" xfId="14743" xr:uid="{00000000-0005-0000-0000-000096390000}"/>
    <cellStyle name="Normal 2 13 27 2 2" xfId="14744" xr:uid="{00000000-0005-0000-0000-000097390000}"/>
    <cellStyle name="Normal 2 13 27 2 3" xfId="14745" xr:uid="{00000000-0005-0000-0000-000098390000}"/>
    <cellStyle name="Normal 2 13 27 3" xfId="14746" xr:uid="{00000000-0005-0000-0000-000099390000}"/>
    <cellStyle name="Normal 2 13 27 3 2" xfId="14747" xr:uid="{00000000-0005-0000-0000-00009A390000}"/>
    <cellStyle name="Normal 2 13 27 3 3" xfId="14748" xr:uid="{00000000-0005-0000-0000-00009B390000}"/>
    <cellStyle name="Normal 2 13 27 4" xfId="14749" xr:uid="{00000000-0005-0000-0000-00009C390000}"/>
    <cellStyle name="Normal 2 13 27 5" xfId="14750" xr:uid="{00000000-0005-0000-0000-00009D390000}"/>
    <cellStyle name="Normal 2 13 28" xfId="14751" xr:uid="{00000000-0005-0000-0000-00009E390000}"/>
    <cellStyle name="Normal 2 13 28 2" xfId="14752" xr:uid="{00000000-0005-0000-0000-00009F390000}"/>
    <cellStyle name="Normal 2 13 28 2 2" xfId="14753" xr:uid="{00000000-0005-0000-0000-0000A0390000}"/>
    <cellStyle name="Normal 2 13 28 2 3" xfId="14754" xr:uid="{00000000-0005-0000-0000-0000A1390000}"/>
    <cellStyle name="Normal 2 13 28 3" xfId="14755" xr:uid="{00000000-0005-0000-0000-0000A2390000}"/>
    <cellStyle name="Normal 2 13 28 3 2" xfId="14756" xr:uid="{00000000-0005-0000-0000-0000A3390000}"/>
    <cellStyle name="Normal 2 13 28 3 3" xfId="14757" xr:uid="{00000000-0005-0000-0000-0000A4390000}"/>
    <cellStyle name="Normal 2 13 28 4" xfId="14758" xr:uid="{00000000-0005-0000-0000-0000A5390000}"/>
    <cellStyle name="Normal 2 13 28 5" xfId="14759" xr:uid="{00000000-0005-0000-0000-0000A6390000}"/>
    <cellStyle name="Normal 2 13 29" xfId="14760" xr:uid="{00000000-0005-0000-0000-0000A7390000}"/>
    <cellStyle name="Normal 2 13 29 2" xfId="14761" xr:uid="{00000000-0005-0000-0000-0000A8390000}"/>
    <cellStyle name="Normal 2 13 29 2 2" xfId="14762" xr:uid="{00000000-0005-0000-0000-0000A9390000}"/>
    <cellStyle name="Normal 2 13 29 2 3" xfId="14763" xr:uid="{00000000-0005-0000-0000-0000AA390000}"/>
    <cellStyle name="Normal 2 13 29 3" xfId="14764" xr:uid="{00000000-0005-0000-0000-0000AB390000}"/>
    <cellStyle name="Normal 2 13 29 3 2" xfId="14765" xr:uid="{00000000-0005-0000-0000-0000AC390000}"/>
    <cellStyle name="Normal 2 13 29 3 3" xfId="14766" xr:uid="{00000000-0005-0000-0000-0000AD390000}"/>
    <cellStyle name="Normal 2 13 29 4" xfId="14767" xr:uid="{00000000-0005-0000-0000-0000AE390000}"/>
    <cellStyle name="Normal 2 13 29 5" xfId="14768" xr:uid="{00000000-0005-0000-0000-0000AF390000}"/>
    <cellStyle name="Normal 2 13 3" xfId="14769" xr:uid="{00000000-0005-0000-0000-0000B0390000}"/>
    <cellStyle name="Normal 2 13 3 2" xfId="14770" xr:uid="{00000000-0005-0000-0000-0000B1390000}"/>
    <cellStyle name="Normal 2 13 3 2 2" xfId="14771" xr:uid="{00000000-0005-0000-0000-0000B2390000}"/>
    <cellStyle name="Normal 2 13 3 2 3" xfId="14772" xr:uid="{00000000-0005-0000-0000-0000B3390000}"/>
    <cellStyle name="Normal 2 13 3 3" xfId="14773" xr:uid="{00000000-0005-0000-0000-0000B4390000}"/>
    <cellStyle name="Normal 2 13 3 3 2" xfId="14774" xr:uid="{00000000-0005-0000-0000-0000B5390000}"/>
    <cellStyle name="Normal 2 13 3 3 3" xfId="14775" xr:uid="{00000000-0005-0000-0000-0000B6390000}"/>
    <cellStyle name="Normal 2 13 3 4" xfId="14776" xr:uid="{00000000-0005-0000-0000-0000B7390000}"/>
    <cellStyle name="Normal 2 13 3 5" xfId="14777" xr:uid="{00000000-0005-0000-0000-0000B8390000}"/>
    <cellStyle name="Normal 2 13 30" xfId="14778" xr:uid="{00000000-0005-0000-0000-0000B9390000}"/>
    <cellStyle name="Normal 2 13 30 2" xfId="14779" xr:uid="{00000000-0005-0000-0000-0000BA390000}"/>
    <cellStyle name="Normal 2 13 30 2 2" xfId="14780" xr:uid="{00000000-0005-0000-0000-0000BB390000}"/>
    <cellStyle name="Normal 2 13 30 2 3" xfId="14781" xr:uid="{00000000-0005-0000-0000-0000BC390000}"/>
    <cellStyle name="Normal 2 13 30 3" xfId="14782" xr:uid="{00000000-0005-0000-0000-0000BD390000}"/>
    <cellStyle name="Normal 2 13 30 3 2" xfId="14783" xr:uid="{00000000-0005-0000-0000-0000BE390000}"/>
    <cellStyle name="Normal 2 13 30 3 3" xfId="14784" xr:uid="{00000000-0005-0000-0000-0000BF390000}"/>
    <cellStyle name="Normal 2 13 30 4" xfId="14785" xr:uid="{00000000-0005-0000-0000-0000C0390000}"/>
    <cellStyle name="Normal 2 13 30 5" xfId="14786" xr:uid="{00000000-0005-0000-0000-0000C1390000}"/>
    <cellStyle name="Normal 2 13 31" xfId="14787" xr:uid="{00000000-0005-0000-0000-0000C2390000}"/>
    <cellStyle name="Normal 2 13 31 2" xfId="14788" xr:uid="{00000000-0005-0000-0000-0000C3390000}"/>
    <cellStyle name="Normal 2 13 31 2 2" xfId="14789" xr:uid="{00000000-0005-0000-0000-0000C4390000}"/>
    <cellStyle name="Normal 2 13 31 2 3" xfId="14790" xr:uid="{00000000-0005-0000-0000-0000C5390000}"/>
    <cellStyle name="Normal 2 13 31 3" xfId="14791" xr:uid="{00000000-0005-0000-0000-0000C6390000}"/>
    <cellStyle name="Normal 2 13 31 3 2" xfId="14792" xr:uid="{00000000-0005-0000-0000-0000C7390000}"/>
    <cellStyle name="Normal 2 13 31 3 3" xfId="14793" xr:uid="{00000000-0005-0000-0000-0000C8390000}"/>
    <cellStyle name="Normal 2 13 31 4" xfId="14794" xr:uid="{00000000-0005-0000-0000-0000C9390000}"/>
    <cellStyle name="Normal 2 13 31 5" xfId="14795" xr:uid="{00000000-0005-0000-0000-0000CA390000}"/>
    <cellStyle name="Normal 2 13 32" xfId="14796" xr:uid="{00000000-0005-0000-0000-0000CB390000}"/>
    <cellStyle name="Normal 2 13 32 2" xfId="14797" xr:uid="{00000000-0005-0000-0000-0000CC390000}"/>
    <cellStyle name="Normal 2 13 32 2 2" xfId="14798" xr:uid="{00000000-0005-0000-0000-0000CD390000}"/>
    <cellStyle name="Normal 2 13 32 2 3" xfId="14799" xr:uid="{00000000-0005-0000-0000-0000CE390000}"/>
    <cellStyle name="Normal 2 13 32 3" xfId="14800" xr:uid="{00000000-0005-0000-0000-0000CF390000}"/>
    <cellStyle name="Normal 2 13 32 3 2" xfId="14801" xr:uid="{00000000-0005-0000-0000-0000D0390000}"/>
    <cellStyle name="Normal 2 13 32 3 3" xfId="14802" xr:uid="{00000000-0005-0000-0000-0000D1390000}"/>
    <cellStyle name="Normal 2 13 32 4" xfId="14803" xr:uid="{00000000-0005-0000-0000-0000D2390000}"/>
    <cellStyle name="Normal 2 13 32 5" xfId="14804" xr:uid="{00000000-0005-0000-0000-0000D3390000}"/>
    <cellStyle name="Normal 2 13 33" xfId="14805" xr:uid="{00000000-0005-0000-0000-0000D4390000}"/>
    <cellStyle name="Normal 2 13 33 2" xfId="14806" xr:uid="{00000000-0005-0000-0000-0000D5390000}"/>
    <cellStyle name="Normal 2 13 33 2 2" xfId="14807" xr:uid="{00000000-0005-0000-0000-0000D6390000}"/>
    <cellStyle name="Normal 2 13 33 2 3" xfId="14808" xr:uid="{00000000-0005-0000-0000-0000D7390000}"/>
    <cellStyle name="Normal 2 13 33 3" xfId="14809" xr:uid="{00000000-0005-0000-0000-0000D8390000}"/>
    <cellStyle name="Normal 2 13 33 3 2" xfId="14810" xr:uid="{00000000-0005-0000-0000-0000D9390000}"/>
    <cellStyle name="Normal 2 13 33 3 3" xfId="14811" xr:uid="{00000000-0005-0000-0000-0000DA390000}"/>
    <cellStyle name="Normal 2 13 33 4" xfId="14812" xr:uid="{00000000-0005-0000-0000-0000DB390000}"/>
    <cellStyle name="Normal 2 13 33 5" xfId="14813" xr:uid="{00000000-0005-0000-0000-0000DC390000}"/>
    <cellStyle name="Normal 2 13 34" xfId="14814" xr:uid="{00000000-0005-0000-0000-0000DD390000}"/>
    <cellStyle name="Normal 2 13 34 2" xfId="14815" xr:uid="{00000000-0005-0000-0000-0000DE390000}"/>
    <cellStyle name="Normal 2 13 34 2 2" xfId="14816" xr:uid="{00000000-0005-0000-0000-0000DF390000}"/>
    <cellStyle name="Normal 2 13 34 2 3" xfId="14817" xr:uid="{00000000-0005-0000-0000-0000E0390000}"/>
    <cellStyle name="Normal 2 13 34 3" xfId="14818" xr:uid="{00000000-0005-0000-0000-0000E1390000}"/>
    <cellStyle name="Normal 2 13 34 3 2" xfId="14819" xr:uid="{00000000-0005-0000-0000-0000E2390000}"/>
    <cellStyle name="Normal 2 13 34 3 3" xfId="14820" xr:uid="{00000000-0005-0000-0000-0000E3390000}"/>
    <cellStyle name="Normal 2 13 34 4" xfId="14821" xr:uid="{00000000-0005-0000-0000-0000E4390000}"/>
    <cellStyle name="Normal 2 13 34 5" xfId="14822" xr:uid="{00000000-0005-0000-0000-0000E5390000}"/>
    <cellStyle name="Normal 2 13 35" xfId="14823" xr:uid="{00000000-0005-0000-0000-0000E6390000}"/>
    <cellStyle name="Normal 2 13 35 2" xfId="14824" xr:uid="{00000000-0005-0000-0000-0000E7390000}"/>
    <cellStyle name="Normal 2 13 35 2 2" xfId="14825" xr:uid="{00000000-0005-0000-0000-0000E8390000}"/>
    <cellStyle name="Normal 2 13 35 2 3" xfId="14826" xr:uid="{00000000-0005-0000-0000-0000E9390000}"/>
    <cellStyle name="Normal 2 13 35 3" xfId="14827" xr:uid="{00000000-0005-0000-0000-0000EA390000}"/>
    <cellStyle name="Normal 2 13 35 3 2" xfId="14828" xr:uid="{00000000-0005-0000-0000-0000EB390000}"/>
    <cellStyle name="Normal 2 13 35 3 3" xfId="14829" xr:uid="{00000000-0005-0000-0000-0000EC390000}"/>
    <cellStyle name="Normal 2 13 35 4" xfId="14830" xr:uid="{00000000-0005-0000-0000-0000ED390000}"/>
    <cellStyle name="Normal 2 13 35 5" xfId="14831" xr:uid="{00000000-0005-0000-0000-0000EE390000}"/>
    <cellStyle name="Normal 2 13 36" xfId="14832" xr:uid="{00000000-0005-0000-0000-0000EF390000}"/>
    <cellStyle name="Normal 2 13 36 2" xfId="14833" xr:uid="{00000000-0005-0000-0000-0000F0390000}"/>
    <cellStyle name="Normal 2 13 36 2 2" xfId="14834" xr:uid="{00000000-0005-0000-0000-0000F1390000}"/>
    <cellStyle name="Normal 2 13 36 2 3" xfId="14835" xr:uid="{00000000-0005-0000-0000-0000F2390000}"/>
    <cellStyle name="Normal 2 13 36 3" xfId="14836" xr:uid="{00000000-0005-0000-0000-0000F3390000}"/>
    <cellStyle name="Normal 2 13 36 3 2" xfId="14837" xr:uid="{00000000-0005-0000-0000-0000F4390000}"/>
    <cellStyle name="Normal 2 13 36 3 3" xfId="14838" xr:uid="{00000000-0005-0000-0000-0000F5390000}"/>
    <cellStyle name="Normal 2 13 36 4" xfId="14839" xr:uid="{00000000-0005-0000-0000-0000F6390000}"/>
    <cellStyle name="Normal 2 13 36 5" xfId="14840" xr:uid="{00000000-0005-0000-0000-0000F7390000}"/>
    <cellStyle name="Normal 2 13 37" xfId="14841" xr:uid="{00000000-0005-0000-0000-0000F8390000}"/>
    <cellStyle name="Normal 2 13 37 2" xfId="14842" xr:uid="{00000000-0005-0000-0000-0000F9390000}"/>
    <cellStyle name="Normal 2 13 37 2 2" xfId="14843" xr:uid="{00000000-0005-0000-0000-0000FA390000}"/>
    <cellStyle name="Normal 2 13 37 2 3" xfId="14844" xr:uid="{00000000-0005-0000-0000-0000FB390000}"/>
    <cellStyle name="Normal 2 13 37 3" xfId="14845" xr:uid="{00000000-0005-0000-0000-0000FC390000}"/>
    <cellStyle name="Normal 2 13 37 3 2" xfId="14846" xr:uid="{00000000-0005-0000-0000-0000FD390000}"/>
    <cellStyle name="Normal 2 13 37 3 3" xfId="14847" xr:uid="{00000000-0005-0000-0000-0000FE390000}"/>
    <cellStyle name="Normal 2 13 37 4" xfId="14848" xr:uid="{00000000-0005-0000-0000-0000FF390000}"/>
    <cellStyle name="Normal 2 13 37 5" xfId="14849" xr:uid="{00000000-0005-0000-0000-0000003A0000}"/>
    <cellStyle name="Normal 2 13 38" xfId="14850" xr:uid="{00000000-0005-0000-0000-0000013A0000}"/>
    <cellStyle name="Normal 2 13 38 2" xfId="14851" xr:uid="{00000000-0005-0000-0000-0000023A0000}"/>
    <cellStyle name="Normal 2 13 38 2 2" xfId="14852" xr:uid="{00000000-0005-0000-0000-0000033A0000}"/>
    <cellStyle name="Normal 2 13 38 2 3" xfId="14853" xr:uid="{00000000-0005-0000-0000-0000043A0000}"/>
    <cellStyle name="Normal 2 13 38 3" xfId="14854" xr:uid="{00000000-0005-0000-0000-0000053A0000}"/>
    <cellStyle name="Normal 2 13 38 3 2" xfId="14855" xr:uid="{00000000-0005-0000-0000-0000063A0000}"/>
    <cellStyle name="Normal 2 13 38 3 3" xfId="14856" xr:uid="{00000000-0005-0000-0000-0000073A0000}"/>
    <cellStyle name="Normal 2 13 38 4" xfId="14857" xr:uid="{00000000-0005-0000-0000-0000083A0000}"/>
    <cellStyle name="Normal 2 13 38 5" xfId="14858" xr:uid="{00000000-0005-0000-0000-0000093A0000}"/>
    <cellStyle name="Normal 2 13 39" xfId="14859" xr:uid="{00000000-0005-0000-0000-00000A3A0000}"/>
    <cellStyle name="Normal 2 13 39 2" xfId="14860" xr:uid="{00000000-0005-0000-0000-00000B3A0000}"/>
    <cellStyle name="Normal 2 13 39 2 2" xfId="14861" xr:uid="{00000000-0005-0000-0000-00000C3A0000}"/>
    <cellStyle name="Normal 2 13 39 2 3" xfId="14862" xr:uid="{00000000-0005-0000-0000-00000D3A0000}"/>
    <cellStyle name="Normal 2 13 39 3" xfId="14863" xr:uid="{00000000-0005-0000-0000-00000E3A0000}"/>
    <cellStyle name="Normal 2 13 39 3 2" xfId="14864" xr:uid="{00000000-0005-0000-0000-00000F3A0000}"/>
    <cellStyle name="Normal 2 13 39 3 3" xfId="14865" xr:uid="{00000000-0005-0000-0000-0000103A0000}"/>
    <cellStyle name="Normal 2 13 39 4" xfId="14866" xr:uid="{00000000-0005-0000-0000-0000113A0000}"/>
    <cellStyle name="Normal 2 13 39 5" xfId="14867" xr:uid="{00000000-0005-0000-0000-0000123A0000}"/>
    <cellStyle name="Normal 2 13 4" xfId="14868" xr:uid="{00000000-0005-0000-0000-0000133A0000}"/>
    <cellStyle name="Normal 2 13 4 2" xfId="14869" xr:uid="{00000000-0005-0000-0000-0000143A0000}"/>
    <cellStyle name="Normal 2 13 4 2 2" xfId="14870" xr:uid="{00000000-0005-0000-0000-0000153A0000}"/>
    <cellStyle name="Normal 2 13 4 2 3" xfId="14871" xr:uid="{00000000-0005-0000-0000-0000163A0000}"/>
    <cellStyle name="Normal 2 13 4 3" xfId="14872" xr:uid="{00000000-0005-0000-0000-0000173A0000}"/>
    <cellStyle name="Normal 2 13 4 3 2" xfId="14873" xr:uid="{00000000-0005-0000-0000-0000183A0000}"/>
    <cellStyle name="Normal 2 13 4 3 3" xfId="14874" xr:uid="{00000000-0005-0000-0000-0000193A0000}"/>
    <cellStyle name="Normal 2 13 4 4" xfId="14875" xr:uid="{00000000-0005-0000-0000-00001A3A0000}"/>
    <cellStyle name="Normal 2 13 4 5" xfId="14876" xr:uid="{00000000-0005-0000-0000-00001B3A0000}"/>
    <cellStyle name="Normal 2 13 40" xfId="14877" xr:uid="{00000000-0005-0000-0000-00001C3A0000}"/>
    <cellStyle name="Normal 2 13 40 2" xfId="14878" xr:uid="{00000000-0005-0000-0000-00001D3A0000}"/>
    <cellStyle name="Normal 2 13 40 2 2" xfId="14879" xr:uid="{00000000-0005-0000-0000-00001E3A0000}"/>
    <cellStyle name="Normal 2 13 40 2 3" xfId="14880" xr:uid="{00000000-0005-0000-0000-00001F3A0000}"/>
    <cellStyle name="Normal 2 13 40 3" xfId="14881" xr:uid="{00000000-0005-0000-0000-0000203A0000}"/>
    <cellStyle name="Normal 2 13 40 3 2" xfId="14882" xr:uid="{00000000-0005-0000-0000-0000213A0000}"/>
    <cellStyle name="Normal 2 13 40 3 3" xfId="14883" xr:uid="{00000000-0005-0000-0000-0000223A0000}"/>
    <cellStyle name="Normal 2 13 40 4" xfId="14884" xr:uid="{00000000-0005-0000-0000-0000233A0000}"/>
    <cellStyle name="Normal 2 13 40 5" xfId="14885" xr:uid="{00000000-0005-0000-0000-0000243A0000}"/>
    <cellStyle name="Normal 2 13 41" xfId="14886" xr:uid="{00000000-0005-0000-0000-0000253A0000}"/>
    <cellStyle name="Normal 2 13 41 2" xfId="14887" xr:uid="{00000000-0005-0000-0000-0000263A0000}"/>
    <cellStyle name="Normal 2 13 41 2 2" xfId="14888" xr:uid="{00000000-0005-0000-0000-0000273A0000}"/>
    <cellStyle name="Normal 2 13 41 2 3" xfId="14889" xr:uid="{00000000-0005-0000-0000-0000283A0000}"/>
    <cellStyle name="Normal 2 13 41 3" xfId="14890" xr:uid="{00000000-0005-0000-0000-0000293A0000}"/>
    <cellStyle name="Normal 2 13 41 3 2" xfId="14891" xr:uid="{00000000-0005-0000-0000-00002A3A0000}"/>
    <cellStyle name="Normal 2 13 41 3 3" xfId="14892" xr:uid="{00000000-0005-0000-0000-00002B3A0000}"/>
    <cellStyle name="Normal 2 13 41 4" xfId="14893" xr:uid="{00000000-0005-0000-0000-00002C3A0000}"/>
    <cellStyle name="Normal 2 13 41 5" xfId="14894" xr:uid="{00000000-0005-0000-0000-00002D3A0000}"/>
    <cellStyle name="Normal 2 13 42" xfId="14895" xr:uid="{00000000-0005-0000-0000-00002E3A0000}"/>
    <cellStyle name="Normal 2 13 42 2" xfId="14896" xr:uid="{00000000-0005-0000-0000-00002F3A0000}"/>
    <cellStyle name="Normal 2 13 42 2 2" xfId="14897" xr:uid="{00000000-0005-0000-0000-0000303A0000}"/>
    <cellStyle name="Normal 2 13 42 2 3" xfId="14898" xr:uid="{00000000-0005-0000-0000-0000313A0000}"/>
    <cellStyle name="Normal 2 13 42 3" xfId="14899" xr:uid="{00000000-0005-0000-0000-0000323A0000}"/>
    <cellStyle name="Normal 2 13 42 3 2" xfId="14900" xr:uid="{00000000-0005-0000-0000-0000333A0000}"/>
    <cellStyle name="Normal 2 13 42 3 3" xfId="14901" xr:uid="{00000000-0005-0000-0000-0000343A0000}"/>
    <cellStyle name="Normal 2 13 42 4" xfId="14902" xr:uid="{00000000-0005-0000-0000-0000353A0000}"/>
    <cellStyle name="Normal 2 13 42 5" xfId="14903" xr:uid="{00000000-0005-0000-0000-0000363A0000}"/>
    <cellStyle name="Normal 2 13 43" xfId="14904" xr:uid="{00000000-0005-0000-0000-0000373A0000}"/>
    <cellStyle name="Normal 2 13 43 2" xfId="14905" xr:uid="{00000000-0005-0000-0000-0000383A0000}"/>
    <cellStyle name="Normal 2 13 43 2 2" xfId="14906" xr:uid="{00000000-0005-0000-0000-0000393A0000}"/>
    <cellStyle name="Normal 2 13 43 2 3" xfId="14907" xr:uid="{00000000-0005-0000-0000-00003A3A0000}"/>
    <cellStyle name="Normal 2 13 43 3" xfId="14908" xr:uid="{00000000-0005-0000-0000-00003B3A0000}"/>
    <cellStyle name="Normal 2 13 43 3 2" xfId="14909" xr:uid="{00000000-0005-0000-0000-00003C3A0000}"/>
    <cellStyle name="Normal 2 13 43 3 3" xfId="14910" xr:uid="{00000000-0005-0000-0000-00003D3A0000}"/>
    <cellStyle name="Normal 2 13 43 4" xfId="14911" xr:uid="{00000000-0005-0000-0000-00003E3A0000}"/>
    <cellStyle name="Normal 2 13 43 5" xfId="14912" xr:uid="{00000000-0005-0000-0000-00003F3A0000}"/>
    <cellStyle name="Normal 2 13 44" xfId="14913" xr:uid="{00000000-0005-0000-0000-0000403A0000}"/>
    <cellStyle name="Normal 2 13 44 2" xfId="14914" xr:uid="{00000000-0005-0000-0000-0000413A0000}"/>
    <cellStyle name="Normal 2 13 44 2 2" xfId="14915" xr:uid="{00000000-0005-0000-0000-0000423A0000}"/>
    <cellStyle name="Normal 2 13 44 2 3" xfId="14916" xr:uid="{00000000-0005-0000-0000-0000433A0000}"/>
    <cellStyle name="Normal 2 13 44 3" xfId="14917" xr:uid="{00000000-0005-0000-0000-0000443A0000}"/>
    <cellStyle name="Normal 2 13 44 3 2" xfId="14918" xr:uid="{00000000-0005-0000-0000-0000453A0000}"/>
    <cellStyle name="Normal 2 13 44 3 3" xfId="14919" xr:uid="{00000000-0005-0000-0000-0000463A0000}"/>
    <cellStyle name="Normal 2 13 44 4" xfId="14920" xr:uid="{00000000-0005-0000-0000-0000473A0000}"/>
    <cellStyle name="Normal 2 13 44 5" xfId="14921" xr:uid="{00000000-0005-0000-0000-0000483A0000}"/>
    <cellStyle name="Normal 2 13 45" xfId="14922" xr:uid="{00000000-0005-0000-0000-0000493A0000}"/>
    <cellStyle name="Normal 2 13 45 2" xfId="14923" xr:uid="{00000000-0005-0000-0000-00004A3A0000}"/>
    <cellStyle name="Normal 2 13 45 2 2" xfId="14924" xr:uid="{00000000-0005-0000-0000-00004B3A0000}"/>
    <cellStyle name="Normal 2 13 45 2 3" xfId="14925" xr:uid="{00000000-0005-0000-0000-00004C3A0000}"/>
    <cellStyle name="Normal 2 13 45 3" xfId="14926" xr:uid="{00000000-0005-0000-0000-00004D3A0000}"/>
    <cellStyle name="Normal 2 13 45 3 2" xfId="14927" xr:uid="{00000000-0005-0000-0000-00004E3A0000}"/>
    <cellStyle name="Normal 2 13 45 3 3" xfId="14928" xr:uid="{00000000-0005-0000-0000-00004F3A0000}"/>
    <cellStyle name="Normal 2 13 45 4" xfId="14929" xr:uid="{00000000-0005-0000-0000-0000503A0000}"/>
    <cellStyle name="Normal 2 13 45 5" xfId="14930" xr:uid="{00000000-0005-0000-0000-0000513A0000}"/>
    <cellStyle name="Normal 2 13 46" xfId="14931" xr:uid="{00000000-0005-0000-0000-0000523A0000}"/>
    <cellStyle name="Normal 2 13 46 2" xfId="14932" xr:uid="{00000000-0005-0000-0000-0000533A0000}"/>
    <cellStyle name="Normal 2 13 46 2 2" xfId="14933" xr:uid="{00000000-0005-0000-0000-0000543A0000}"/>
    <cellStyle name="Normal 2 13 46 2 3" xfId="14934" xr:uid="{00000000-0005-0000-0000-0000553A0000}"/>
    <cellStyle name="Normal 2 13 46 3" xfId="14935" xr:uid="{00000000-0005-0000-0000-0000563A0000}"/>
    <cellStyle name="Normal 2 13 46 3 2" xfId="14936" xr:uid="{00000000-0005-0000-0000-0000573A0000}"/>
    <cellStyle name="Normal 2 13 46 3 3" xfId="14937" xr:uid="{00000000-0005-0000-0000-0000583A0000}"/>
    <cellStyle name="Normal 2 13 46 4" xfId="14938" xr:uid="{00000000-0005-0000-0000-0000593A0000}"/>
    <cellStyle name="Normal 2 13 46 5" xfId="14939" xr:uid="{00000000-0005-0000-0000-00005A3A0000}"/>
    <cellStyle name="Normal 2 13 47" xfId="14940" xr:uid="{00000000-0005-0000-0000-00005B3A0000}"/>
    <cellStyle name="Normal 2 13 47 2" xfId="14941" xr:uid="{00000000-0005-0000-0000-00005C3A0000}"/>
    <cellStyle name="Normal 2 13 47 2 2" xfId="14942" xr:uid="{00000000-0005-0000-0000-00005D3A0000}"/>
    <cellStyle name="Normal 2 13 47 2 3" xfId="14943" xr:uid="{00000000-0005-0000-0000-00005E3A0000}"/>
    <cellStyle name="Normal 2 13 47 3" xfId="14944" xr:uid="{00000000-0005-0000-0000-00005F3A0000}"/>
    <cellStyle name="Normal 2 13 47 3 2" xfId="14945" xr:uid="{00000000-0005-0000-0000-0000603A0000}"/>
    <cellStyle name="Normal 2 13 47 3 3" xfId="14946" xr:uid="{00000000-0005-0000-0000-0000613A0000}"/>
    <cellStyle name="Normal 2 13 47 4" xfId="14947" xr:uid="{00000000-0005-0000-0000-0000623A0000}"/>
    <cellStyle name="Normal 2 13 47 5" xfId="14948" xr:uid="{00000000-0005-0000-0000-0000633A0000}"/>
    <cellStyle name="Normal 2 13 48" xfId="14949" xr:uid="{00000000-0005-0000-0000-0000643A0000}"/>
    <cellStyle name="Normal 2 13 48 2" xfId="14950" xr:uid="{00000000-0005-0000-0000-0000653A0000}"/>
    <cellStyle name="Normal 2 13 48 2 2" xfId="14951" xr:uid="{00000000-0005-0000-0000-0000663A0000}"/>
    <cellStyle name="Normal 2 13 48 2 3" xfId="14952" xr:uid="{00000000-0005-0000-0000-0000673A0000}"/>
    <cellStyle name="Normal 2 13 48 3" xfId="14953" xr:uid="{00000000-0005-0000-0000-0000683A0000}"/>
    <cellStyle name="Normal 2 13 48 3 2" xfId="14954" xr:uid="{00000000-0005-0000-0000-0000693A0000}"/>
    <cellStyle name="Normal 2 13 48 3 3" xfId="14955" xr:uid="{00000000-0005-0000-0000-00006A3A0000}"/>
    <cellStyle name="Normal 2 13 48 4" xfId="14956" xr:uid="{00000000-0005-0000-0000-00006B3A0000}"/>
    <cellStyle name="Normal 2 13 48 5" xfId="14957" xr:uid="{00000000-0005-0000-0000-00006C3A0000}"/>
    <cellStyle name="Normal 2 13 49" xfId="14958" xr:uid="{00000000-0005-0000-0000-00006D3A0000}"/>
    <cellStyle name="Normal 2 13 49 2" xfId="14959" xr:uid="{00000000-0005-0000-0000-00006E3A0000}"/>
    <cellStyle name="Normal 2 13 49 2 2" xfId="14960" xr:uid="{00000000-0005-0000-0000-00006F3A0000}"/>
    <cellStyle name="Normal 2 13 49 2 3" xfId="14961" xr:uid="{00000000-0005-0000-0000-0000703A0000}"/>
    <cellStyle name="Normal 2 13 49 3" xfId="14962" xr:uid="{00000000-0005-0000-0000-0000713A0000}"/>
    <cellStyle name="Normal 2 13 49 3 2" xfId="14963" xr:uid="{00000000-0005-0000-0000-0000723A0000}"/>
    <cellStyle name="Normal 2 13 49 3 3" xfId="14964" xr:uid="{00000000-0005-0000-0000-0000733A0000}"/>
    <cellStyle name="Normal 2 13 49 4" xfId="14965" xr:uid="{00000000-0005-0000-0000-0000743A0000}"/>
    <cellStyle name="Normal 2 13 49 5" xfId="14966" xr:uid="{00000000-0005-0000-0000-0000753A0000}"/>
    <cellStyle name="Normal 2 13 5" xfId="14967" xr:uid="{00000000-0005-0000-0000-0000763A0000}"/>
    <cellStyle name="Normal 2 13 5 2" xfId="14968" xr:uid="{00000000-0005-0000-0000-0000773A0000}"/>
    <cellStyle name="Normal 2 13 5 2 2" xfId="14969" xr:uid="{00000000-0005-0000-0000-0000783A0000}"/>
    <cellStyle name="Normal 2 13 5 2 3" xfId="14970" xr:uid="{00000000-0005-0000-0000-0000793A0000}"/>
    <cellStyle name="Normal 2 13 5 3" xfId="14971" xr:uid="{00000000-0005-0000-0000-00007A3A0000}"/>
    <cellStyle name="Normal 2 13 5 3 2" xfId="14972" xr:uid="{00000000-0005-0000-0000-00007B3A0000}"/>
    <cellStyle name="Normal 2 13 5 3 3" xfId="14973" xr:uid="{00000000-0005-0000-0000-00007C3A0000}"/>
    <cellStyle name="Normal 2 13 5 4" xfId="14974" xr:uid="{00000000-0005-0000-0000-00007D3A0000}"/>
    <cellStyle name="Normal 2 13 5 5" xfId="14975" xr:uid="{00000000-0005-0000-0000-00007E3A0000}"/>
    <cellStyle name="Normal 2 13 50" xfId="14976" xr:uid="{00000000-0005-0000-0000-00007F3A0000}"/>
    <cellStyle name="Normal 2 13 50 2" xfId="14977" xr:uid="{00000000-0005-0000-0000-0000803A0000}"/>
    <cellStyle name="Normal 2 13 50 2 2" xfId="14978" xr:uid="{00000000-0005-0000-0000-0000813A0000}"/>
    <cellStyle name="Normal 2 13 50 2 3" xfId="14979" xr:uid="{00000000-0005-0000-0000-0000823A0000}"/>
    <cellStyle name="Normal 2 13 50 3" xfId="14980" xr:uid="{00000000-0005-0000-0000-0000833A0000}"/>
    <cellStyle name="Normal 2 13 50 3 2" xfId="14981" xr:uid="{00000000-0005-0000-0000-0000843A0000}"/>
    <cellStyle name="Normal 2 13 50 3 3" xfId="14982" xr:uid="{00000000-0005-0000-0000-0000853A0000}"/>
    <cellStyle name="Normal 2 13 50 4" xfId="14983" xr:uid="{00000000-0005-0000-0000-0000863A0000}"/>
    <cellStyle name="Normal 2 13 50 5" xfId="14984" xr:uid="{00000000-0005-0000-0000-0000873A0000}"/>
    <cellStyle name="Normal 2 13 51" xfId="14985" xr:uid="{00000000-0005-0000-0000-0000883A0000}"/>
    <cellStyle name="Normal 2 13 51 2" xfId="14986" xr:uid="{00000000-0005-0000-0000-0000893A0000}"/>
    <cellStyle name="Normal 2 13 51 2 2" xfId="14987" xr:uid="{00000000-0005-0000-0000-00008A3A0000}"/>
    <cellStyle name="Normal 2 13 51 2 3" xfId="14988" xr:uid="{00000000-0005-0000-0000-00008B3A0000}"/>
    <cellStyle name="Normal 2 13 51 3" xfId="14989" xr:uid="{00000000-0005-0000-0000-00008C3A0000}"/>
    <cellStyle name="Normal 2 13 51 3 2" xfId="14990" xr:uid="{00000000-0005-0000-0000-00008D3A0000}"/>
    <cellStyle name="Normal 2 13 51 3 3" xfId="14991" xr:uid="{00000000-0005-0000-0000-00008E3A0000}"/>
    <cellStyle name="Normal 2 13 51 4" xfId="14992" xr:uid="{00000000-0005-0000-0000-00008F3A0000}"/>
    <cellStyle name="Normal 2 13 51 5" xfId="14993" xr:uid="{00000000-0005-0000-0000-0000903A0000}"/>
    <cellStyle name="Normal 2 13 52" xfId="14994" xr:uid="{00000000-0005-0000-0000-0000913A0000}"/>
    <cellStyle name="Normal 2 13 52 2" xfId="14995" xr:uid="{00000000-0005-0000-0000-0000923A0000}"/>
    <cellStyle name="Normal 2 13 52 2 2" xfId="14996" xr:uid="{00000000-0005-0000-0000-0000933A0000}"/>
    <cellStyle name="Normal 2 13 52 2 3" xfId="14997" xr:uid="{00000000-0005-0000-0000-0000943A0000}"/>
    <cellStyle name="Normal 2 13 52 3" xfId="14998" xr:uid="{00000000-0005-0000-0000-0000953A0000}"/>
    <cellStyle name="Normal 2 13 52 3 2" xfId="14999" xr:uid="{00000000-0005-0000-0000-0000963A0000}"/>
    <cellStyle name="Normal 2 13 52 3 3" xfId="15000" xr:uid="{00000000-0005-0000-0000-0000973A0000}"/>
    <cellStyle name="Normal 2 13 52 4" xfId="15001" xr:uid="{00000000-0005-0000-0000-0000983A0000}"/>
    <cellStyle name="Normal 2 13 52 5" xfId="15002" xr:uid="{00000000-0005-0000-0000-0000993A0000}"/>
    <cellStyle name="Normal 2 13 53" xfId="15003" xr:uid="{00000000-0005-0000-0000-00009A3A0000}"/>
    <cellStyle name="Normal 2 13 53 2" xfId="15004" xr:uid="{00000000-0005-0000-0000-00009B3A0000}"/>
    <cellStyle name="Normal 2 13 53 2 2" xfId="15005" xr:uid="{00000000-0005-0000-0000-00009C3A0000}"/>
    <cellStyle name="Normal 2 13 53 2 3" xfId="15006" xr:uid="{00000000-0005-0000-0000-00009D3A0000}"/>
    <cellStyle name="Normal 2 13 53 3" xfId="15007" xr:uid="{00000000-0005-0000-0000-00009E3A0000}"/>
    <cellStyle name="Normal 2 13 53 3 2" xfId="15008" xr:uid="{00000000-0005-0000-0000-00009F3A0000}"/>
    <cellStyle name="Normal 2 13 53 3 3" xfId="15009" xr:uid="{00000000-0005-0000-0000-0000A03A0000}"/>
    <cellStyle name="Normal 2 13 53 4" xfId="15010" xr:uid="{00000000-0005-0000-0000-0000A13A0000}"/>
    <cellStyle name="Normal 2 13 53 5" xfId="15011" xr:uid="{00000000-0005-0000-0000-0000A23A0000}"/>
    <cellStyle name="Normal 2 13 54" xfId="15012" xr:uid="{00000000-0005-0000-0000-0000A33A0000}"/>
    <cellStyle name="Normal 2 13 54 2" xfId="15013" xr:uid="{00000000-0005-0000-0000-0000A43A0000}"/>
    <cellStyle name="Normal 2 13 54 2 2" xfId="15014" xr:uid="{00000000-0005-0000-0000-0000A53A0000}"/>
    <cellStyle name="Normal 2 13 54 2 3" xfId="15015" xr:uid="{00000000-0005-0000-0000-0000A63A0000}"/>
    <cellStyle name="Normal 2 13 54 3" xfId="15016" xr:uid="{00000000-0005-0000-0000-0000A73A0000}"/>
    <cellStyle name="Normal 2 13 54 3 2" xfId="15017" xr:uid="{00000000-0005-0000-0000-0000A83A0000}"/>
    <cellStyle name="Normal 2 13 54 3 3" xfId="15018" xr:uid="{00000000-0005-0000-0000-0000A93A0000}"/>
    <cellStyle name="Normal 2 13 54 4" xfId="15019" xr:uid="{00000000-0005-0000-0000-0000AA3A0000}"/>
    <cellStyle name="Normal 2 13 54 5" xfId="15020" xr:uid="{00000000-0005-0000-0000-0000AB3A0000}"/>
    <cellStyle name="Normal 2 13 55" xfId="15021" xr:uid="{00000000-0005-0000-0000-0000AC3A0000}"/>
    <cellStyle name="Normal 2 13 55 2" xfId="15022" xr:uid="{00000000-0005-0000-0000-0000AD3A0000}"/>
    <cellStyle name="Normal 2 13 55 2 2" xfId="15023" xr:uid="{00000000-0005-0000-0000-0000AE3A0000}"/>
    <cellStyle name="Normal 2 13 55 2 3" xfId="15024" xr:uid="{00000000-0005-0000-0000-0000AF3A0000}"/>
    <cellStyle name="Normal 2 13 55 3" xfId="15025" xr:uid="{00000000-0005-0000-0000-0000B03A0000}"/>
    <cellStyle name="Normal 2 13 55 3 2" xfId="15026" xr:uid="{00000000-0005-0000-0000-0000B13A0000}"/>
    <cellStyle name="Normal 2 13 55 3 3" xfId="15027" xr:uid="{00000000-0005-0000-0000-0000B23A0000}"/>
    <cellStyle name="Normal 2 13 55 4" xfId="15028" xr:uid="{00000000-0005-0000-0000-0000B33A0000}"/>
    <cellStyle name="Normal 2 13 55 5" xfId="15029" xr:uid="{00000000-0005-0000-0000-0000B43A0000}"/>
    <cellStyle name="Normal 2 13 56" xfId="15030" xr:uid="{00000000-0005-0000-0000-0000B53A0000}"/>
    <cellStyle name="Normal 2 13 56 2" xfId="15031" xr:uid="{00000000-0005-0000-0000-0000B63A0000}"/>
    <cellStyle name="Normal 2 13 56 2 2" xfId="15032" xr:uid="{00000000-0005-0000-0000-0000B73A0000}"/>
    <cellStyle name="Normal 2 13 56 2 3" xfId="15033" xr:uid="{00000000-0005-0000-0000-0000B83A0000}"/>
    <cellStyle name="Normal 2 13 56 3" xfId="15034" xr:uid="{00000000-0005-0000-0000-0000B93A0000}"/>
    <cellStyle name="Normal 2 13 56 3 2" xfId="15035" xr:uid="{00000000-0005-0000-0000-0000BA3A0000}"/>
    <cellStyle name="Normal 2 13 56 3 3" xfId="15036" xr:uid="{00000000-0005-0000-0000-0000BB3A0000}"/>
    <cellStyle name="Normal 2 13 56 4" xfId="15037" xr:uid="{00000000-0005-0000-0000-0000BC3A0000}"/>
    <cellStyle name="Normal 2 13 56 5" xfId="15038" xr:uid="{00000000-0005-0000-0000-0000BD3A0000}"/>
    <cellStyle name="Normal 2 13 57" xfId="15039" xr:uid="{00000000-0005-0000-0000-0000BE3A0000}"/>
    <cellStyle name="Normal 2 13 57 2" xfId="15040" xr:uid="{00000000-0005-0000-0000-0000BF3A0000}"/>
    <cellStyle name="Normal 2 13 57 2 2" xfId="15041" xr:uid="{00000000-0005-0000-0000-0000C03A0000}"/>
    <cellStyle name="Normal 2 13 57 2 3" xfId="15042" xr:uid="{00000000-0005-0000-0000-0000C13A0000}"/>
    <cellStyle name="Normal 2 13 57 3" xfId="15043" xr:uid="{00000000-0005-0000-0000-0000C23A0000}"/>
    <cellStyle name="Normal 2 13 57 3 2" xfId="15044" xr:uid="{00000000-0005-0000-0000-0000C33A0000}"/>
    <cellStyle name="Normal 2 13 57 3 3" xfId="15045" xr:uid="{00000000-0005-0000-0000-0000C43A0000}"/>
    <cellStyle name="Normal 2 13 57 4" xfId="15046" xr:uid="{00000000-0005-0000-0000-0000C53A0000}"/>
    <cellStyle name="Normal 2 13 57 5" xfId="15047" xr:uid="{00000000-0005-0000-0000-0000C63A0000}"/>
    <cellStyle name="Normal 2 13 58" xfId="15048" xr:uid="{00000000-0005-0000-0000-0000C73A0000}"/>
    <cellStyle name="Normal 2 13 58 2" xfId="15049" xr:uid="{00000000-0005-0000-0000-0000C83A0000}"/>
    <cellStyle name="Normal 2 13 58 2 2" xfId="15050" xr:uid="{00000000-0005-0000-0000-0000C93A0000}"/>
    <cellStyle name="Normal 2 13 58 2 3" xfId="15051" xr:uid="{00000000-0005-0000-0000-0000CA3A0000}"/>
    <cellStyle name="Normal 2 13 58 3" xfId="15052" xr:uid="{00000000-0005-0000-0000-0000CB3A0000}"/>
    <cellStyle name="Normal 2 13 58 3 2" xfId="15053" xr:uid="{00000000-0005-0000-0000-0000CC3A0000}"/>
    <cellStyle name="Normal 2 13 58 3 3" xfId="15054" xr:uid="{00000000-0005-0000-0000-0000CD3A0000}"/>
    <cellStyle name="Normal 2 13 58 4" xfId="15055" xr:uid="{00000000-0005-0000-0000-0000CE3A0000}"/>
    <cellStyle name="Normal 2 13 58 5" xfId="15056" xr:uid="{00000000-0005-0000-0000-0000CF3A0000}"/>
    <cellStyle name="Normal 2 13 59" xfId="15057" xr:uid="{00000000-0005-0000-0000-0000D03A0000}"/>
    <cellStyle name="Normal 2 13 59 2" xfId="15058" xr:uid="{00000000-0005-0000-0000-0000D13A0000}"/>
    <cellStyle name="Normal 2 13 59 2 2" xfId="15059" xr:uid="{00000000-0005-0000-0000-0000D23A0000}"/>
    <cellStyle name="Normal 2 13 59 2 3" xfId="15060" xr:uid="{00000000-0005-0000-0000-0000D33A0000}"/>
    <cellStyle name="Normal 2 13 59 3" xfId="15061" xr:uid="{00000000-0005-0000-0000-0000D43A0000}"/>
    <cellStyle name="Normal 2 13 59 3 2" xfId="15062" xr:uid="{00000000-0005-0000-0000-0000D53A0000}"/>
    <cellStyle name="Normal 2 13 59 3 3" xfId="15063" xr:uid="{00000000-0005-0000-0000-0000D63A0000}"/>
    <cellStyle name="Normal 2 13 59 4" xfId="15064" xr:uid="{00000000-0005-0000-0000-0000D73A0000}"/>
    <cellStyle name="Normal 2 13 59 5" xfId="15065" xr:uid="{00000000-0005-0000-0000-0000D83A0000}"/>
    <cellStyle name="Normal 2 13 6" xfId="15066" xr:uid="{00000000-0005-0000-0000-0000D93A0000}"/>
    <cellStyle name="Normal 2 13 6 2" xfId="15067" xr:uid="{00000000-0005-0000-0000-0000DA3A0000}"/>
    <cellStyle name="Normal 2 13 6 2 2" xfId="15068" xr:uid="{00000000-0005-0000-0000-0000DB3A0000}"/>
    <cellStyle name="Normal 2 13 6 2 3" xfId="15069" xr:uid="{00000000-0005-0000-0000-0000DC3A0000}"/>
    <cellStyle name="Normal 2 13 6 3" xfId="15070" xr:uid="{00000000-0005-0000-0000-0000DD3A0000}"/>
    <cellStyle name="Normal 2 13 6 3 2" xfId="15071" xr:uid="{00000000-0005-0000-0000-0000DE3A0000}"/>
    <cellStyle name="Normal 2 13 6 3 3" xfId="15072" xr:uid="{00000000-0005-0000-0000-0000DF3A0000}"/>
    <cellStyle name="Normal 2 13 6 4" xfId="15073" xr:uid="{00000000-0005-0000-0000-0000E03A0000}"/>
    <cellStyle name="Normal 2 13 6 5" xfId="15074" xr:uid="{00000000-0005-0000-0000-0000E13A0000}"/>
    <cellStyle name="Normal 2 13 60" xfId="15075" xr:uid="{00000000-0005-0000-0000-0000E23A0000}"/>
    <cellStyle name="Normal 2 13 60 2" xfId="15076" xr:uid="{00000000-0005-0000-0000-0000E33A0000}"/>
    <cellStyle name="Normal 2 13 60 2 2" xfId="15077" xr:uid="{00000000-0005-0000-0000-0000E43A0000}"/>
    <cellStyle name="Normal 2 13 60 2 3" xfId="15078" xr:uid="{00000000-0005-0000-0000-0000E53A0000}"/>
    <cellStyle name="Normal 2 13 60 3" xfId="15079" xr:uid="{00000000-0005-0000-0000-0000E63A0000}"/>
    <cellStyle name="Normal 2 13 60 3 2" xfId="15080" xr:uid="{00000000-0005-0000-0000-0000E73A0000}"/>
    <cellStyle name="Normal 2 13 60 3 3" xfId="15081" xr:uid="{00000000-0005-0000-0000-0000E83A0000}"/>
    <cellStyle name="Normal 2 13 60 4" xfId="15082" xr:uid="{00000000-0005-0000-0000-0000E93A0000}"/>
    <cellStyle name="Normal 2 13 60 5" xfId="15083" xr:uid="{00000000-0005-0000-0000-0000EA3A0000}"/>
    <cellStyle name="Normal 2 13 61" xfId="15084" xr:uid="{00000000-0005-0000-0000-0000EB3A0000}"/>
    <cellStyle name="Normal 2 13 61 2" xfId="15085" xr:uid="{00000000-0005-0000-0000-0000EC3A0000}"/>
    <cellStyle name="Normal 2 13 61 2 2" xfId="15086" xr:uid="{00000000-0005-0000-0000-0000ED3A0000}"/>
    <cellStyle name="Normal 2 13 61 2 3" xfId="15087" xr:uid="{00000000-0005-0000-0000-0000EE3A0000}"/>
    <cellStyle name="Normal 2 13 61 3" xfId="15088" xr:uid="{00000000-0005-0000-0000-0000EF3A0000}"/>
    <cellStyle name="Normal 2 13 61 3 2" xfId="15089" xr:uid="{00000000-0005-0000-0000-0000F03A0000}"/>
    <cellStyle name="Normal 2 13 61 3 3" xfId="15090" xr:uid="{00000000-0005-0000-0000-0000F13A0000}"/>
    <cellStyle name="Normal 2 13 61 4" xfId="15091" xr:uid="{00000000-0005-0000-0000-0000F23A0000}"/>
    <cellStyle name="Normal 2 13 61 5" xfId="15092" xr:uid="{00000000-0005-0000-0000-0000F33A0000}"/>
    <cellStyle name="Normal 2 13 62" xfId="15093" xr:uid="{00000000-0005-0000-0000-0000F43A0000}"/>
    <cellStyle name="Normal 2 13 62 2" xfId="15094" xr:uid="{00000000-0005-0000-0000-0000F53A0000}"/>
    <cellStyle name="Normal 2 13 62 2 2" xfId="15095" xr:uid="{00000000-0005-0000-0000-0000F63A0000}"/>
    <cellStyle name="Normal 2 13 62 2 3" xfId="15096" xr:uid="{00000000-0005-0000-0000-0000F73A0000}"/>
    <cellStyle name="Normal 2 13 62 3" xfId="15097" xr:uid="{00000000-0005-0000-0000-0000F83A0000}"/>
    <cellStyle name="Normal 2 13 62 3 2" xfId="15098" xr:uid="{00000000-0005-0000-0000-0000F93A0000}"/>
    <cellStyle name="Normal 2 13 62 3 3" xfId="15099" xr:uid="{00000000-0005-0000-0000-0000FA3A0000}"/>
    <cellStyle name="Normal 2 13 62 4" xfId="15100" xr:uid="{00000000-0005-0000-0000-0000FB3A0000}"/>
    <cellStyle name="Normal 2 13 62 5" xfId="15101" xr:uid="{00000000-0005-0000-0000-0000FC3A0000}"/>
    <cellStyle name="Normal 2 13 63" xfId="15102" xr:uid="{00000000-0005-0000-0000-0000FD3A0000}"/>
    <cellStyle name="Normal 2 13 63 2" xfId="15103" xr:uid="{00000000-0005-0000-0000-0000FE3A0000}"/>
    <cellStyle name="Normal 2 13 63 2 2" xfId="15104" xr:uid="{00000000-0005-0000-0000-0000FF3A0000}"/>
    <cellStyle name="Normal 2 13 63 2 3" xfId="15105" xr:uid="{00000000-0005-0000-0000-0000003B0000}"/>
    <cellStyle name="Normal 2 13 63 3" xfId="15106" xr:uid="{00000000-0005-0000-0000-0000013B0000}"/>
    <cellStyle name="Normal 2 13 63 3 2" xfId="15107" xr:uid="{00000000-0005-0000-0000-0000023B0000}"/>
    <cellStyle name="Normal 2 13 63 3 3" xfId="15108" xr:uid="{00000000-0005-0000-0000-0000033B0000}"/>
    <cellStyle name="Normal 2 13 63 4" xfId="15109" xr:uid="{00000000-0005-0000-0000-0000043B0000}"/>
    <cellStyle name="Normal 2 13 63 5" xfId="15110" xr:uid="{00000000-0005-0000-0000-0000053B0000}"/>
    <cellStyle name="Normal 2 13 64" xfId="15111" xr:uid="{00000000-0005-0000-0000-0000063B0000}"/>
    <cellStyle name="Normal 2 13 64 2" xfId="15112" xr:uid="{00000000-0005-0000-0000-0000073B0000}"/>
    <cellStyle name="Normal 2 13 64 2 2" xfId="15113" xr:uid="{00000000-0005-0000-0000-0000083B0000}"/>
    <cellStyle name="Normal 2 13 64 2 3" xfId="15114" xr:uid="{00000000-0005-0000-0000-0000093B0000}"/>
    <cellStyle name="Normal 2 13 64 3" xfId="15115" xr:uid="{00000000-0005-0000-0000-00000A3B0000}"/>
    <cellStyle name="Normal 2 13 64 3 2" xfId="15116" xr:uid="{00000000-0005-0000-0000-00000B3B0000}"/>
    <cellStyle name="Normal 2 13 64 3 3" xfId="15117" xr:uid="{00000000-0005-0000-0000-00000C3B0000}"/>
    <cellStyle name="Normal 2 13 64 4" xfId="15118" xr:uid="{00000000-0005-0000-0000-00000D3B0000}"/>
    <cellStyle name="Normal 2 13 64 5" xfId="15119" xr:uid="{00000000-0005-0000-0000-00000E3B0000}"/>
    <cellStyle name="Normal 2 13 65" xfId="15120" xr:uid="{00000000-0005-0000-0000-00000F3B0000}"/>
    <cellStyle name="Normal 2 13 65 2" xfId="15121" xr:uid="{00000000-0005-0000-0000-0000103B0000}"/>
    <cellStyle name="Normal 2 13 65 2 2" xfId="15122" xr:uid="{00000000-0005-0000-0000-0000113B0000}"/>
    <cellStyle name="Normal 2 13 65 2 3" xfId="15123" xr:uid="{00000000-0005-0000-0000-0000123B0000}"/>
    <cellStyle name="Normal 2 13 65 3" xfId="15124" xr:uid="{00000000-0005-0000-0000-0000133B0000}"/>
    <cellStyle name="Normal 2 13 65 3 2" xfId="15125" xr:uid="{00000000-0005-0000-0000-0000143B0000}"/>
    <cellStyle name="Normal 2 13 65 3 3" xfId="15126" xr:uid="{00000000-0005-0000-0000-0000153B0000}"/>
    <cellStyle name="Normal 2 13 65 4" xfId="15127" xr:uid="{00000000-0005-0000-0000-0000163B0000}"/>
    <cellStyle name="Normal 2 13 65 5" xfId="15128" xr:uid="{00000000-0005-0000-0000-0000173B0000}"/>
    <cellStyle name="Normal 2 13 66" xfId="15129" xr:uid="{00000000-0005-0000-0000-0000183B0000}"/>
    <cellStyle name="Normal 2 13 66 2" xfId="15130" xr:uid="{00000000-0005-0000-0000-0000193B0000}"/>
    <cellStyle name="Normal 2 13 66 2 2" xfId="15131" xr:uid="{00000000-0005-0000-0000-00001A3B0000}"/>
    <cellStyle name="Normal 2 13 66 2 3" xfId="15132" xr:uid="{00000000-0005-0000-0000-00001B3B0000}"/>
    <cellStyle name="Normal 2 13 66 3" xfId="15133" xr:uid="{00000000-0005-0000-0000-00001C3B0000}"/>
    <cellStyle name="Normal 2 13 66 3 2" xfId="15134" xr:uid="{00000000-0005-0000-0000-00001D3B0000}"/>
    <cellStyle name="Normal 2 13 66 3 3" xfId="15135" xr:uid="{00000000-0005-0000-0000-00001E3B0000}"/>
    <cellStyle name="Normal 2 13 66 4" xfId="15136" xr:uid="{00000000-0005-0000-0000-00001F3B0000}"/>
    <cellStyle name="Normal 2 13 66 5" xfId="15137" xr:uid="{00000000-0005-0000-0000-0000203B0000}"/>
    <cellStyle name="Normal 2 13 67" xfId="15138" xr:uid="{00000000-0005-0000-0000-0000213B0000}"/>
    <cellStyle name="Normal 2 13 67 2" xfId="15139" xr:uid="{00000000-0005-0000-0000-0000223B0000}"/>
    <cellStyle name="Normal 2 13 67 2 2" xfId="15140" xr:uid="{00000000-0005-0000-0000-0000233B0000}"/>
    <cellStyle name="Normal 2 13 67 2 3" xfId="15141" xr:uid="{00000000-0005-0000-0000-0000243B0000}"/>
    <cellStyle name="Normal 2 13 67 3" xfId="15142" xr:uid="{00000000-0005-0000-0000-0000253B0000}"/>
    <cellStyle name="Normal 2 13 67 3 2" xfId="15143" xr:uid="{00000000-0005-0000-0000-0000263B0000}"/>
    <cellStyle name="Normal 2 13 67 3 3" xfId="15144" xr:uid="{00000000-0005-0000-0000-0000273B0000}"/>
    <cellStyle name="Normal 2 13 67 4" xfId="15145" xr:uid="{00000000-0005-0000-0000-0000283B0000}"/>
    <cellStyle name="Normal 2 13 67 5" xfId="15146" xr:uid="{00000000-0005-0000-0000-0000293B0000}"/>
    <cellStyle name="Normal 2 13 68" xfId="15147" xr:uid="{00000000-0005-0000-0000-00002A3B0000}"/>
    <cellStyle name="Normal 2 13 68 2" xfId="15148" xr:uid="{00000000-0005-0000-0000-00002B3B0000}"/>
    <cellStyle name="Normal 2 13 68 2 2" xfId="15149" xr:uid="{00000000-0005-0000-0000-00002C3B0000}"/>
    <cellStyle name="Normal 2 13 68 2 3" xfId="15150" xr:uid="{00000000-0005-0000-0000-00002D3B0000}"/>
    <cellStyle name="Normal 2 13 68 3" xfId="15151" xr:uid="{00000000-0005-0000-0000-00002E3B0000}"/>
    <cellStyle name="Normal 2 13 68 3 2" xfId="15152" xr:uid="{00000000-0005-0000-0000-00002F3B0000}"/>
    <cellStyle name="Normal 2 13 68 3 3" xfId="15153" xr:uid="{00000000-0005-0000-0000-0000303B0000}"/>
    <cellStyle name="Normal 2 13 68 4" xfId="15154" xr:uid="{00000000-0005-0000-0000-0000313B0000}"/>
    <cellStyle name="Normal 2 13 68 5" xfId="15155" xr:uid="{00000000-0005-0000-0000-0000323B0000}"/>
    <cellStyle name="Normal 2 13 69" xfId="15156" xr:uid="{00000000-0005-0000-0000-0000333B0000}"/>
    <cellStyle name="Normal 2 13 69 2" xfId="15157" xr:uid="{00000000-0005-0000-0000-0000343B0000}"/>
    <cellStyle name="Normal 2 13 69 2 2" xfId="15158" xr:uid="{00000000-0005-0000-0000-0000353B0000}"/>
    <cellStyle name="Normal 2 13 69 2 3" xfId="15159" xr:uid="{00000000-0005-0000-0000-0000363B0000}"/>
    <cellStyle name="Normal 2 13 69 3" xfId="15160" xr:uid="{00000000-0005-0000-0000-0000373B0000}"/>
    <cellStyle name="Normal 2 13 69 3 2" xfId="15161" xr:uid="{00000000-0005-0000-0000-0000383B0000}"/>
    <cellStyle name="Normal 2 13 69 3 3" xfId="15162" xr:uid="{00000000-0005-0000-0000-0000393B0000}"/>
    <cellStyle name="Normal 2 13 69 4" xfId="15163" xr:uid="{00000000-0005-0000-0000-00003A3B0000}"/>
    <cellStyle name="Normal 2 13 69 5" xfId="15164" xr:uid="{00000000-0005-0000-0000-00003B3B0000}"/>
    <cellStyle name="Normal 2 13 7" xfId="15165" xr:uid="{00000000-0005-0000-0000-00003C3B0000}"/>
    <cellStyle name="Normal 2 13 7 2" xfId="15166" xr:uid="{00000000-0005-0000-0000-00003D3B0000}"/>
    <cellStyle name="Normal 2 13 7 2 2" xfId="15167" xr:uid="{00000000-0005-0000-0000-00003E3B0000}"/>
    <cellStyle name="Normal 2 13 7 2 3" xfId="15168" xr:uid="{00000000-0005-0000-0000-00003F3B0000}"/>
    <cellStyle name="Normal 2 13 7 3" xfId="15169" xr:uid="{00000000-0005-0000-0000-0000403B0000}"/>
    <cellStyle name="Normal 2 13 7 3 2" xfId="15170" xr:uid="{00000000-0005-0000-0000-0000413B0000}"/>
    <cellStyle name="Normal 2 13 7 3 3" xfId="15171" xr:uid="{00000000-0005-0000-0000-0000423B0000}"/>
    <cellStyle name="Normal 2 13 7 4" xfId="15172" xr:uid="{00000000-0005-0000-0000-0000433B0000}"/>
    <cellStyle name="Normal 2 13 7 5" xfId="15173" xr:uid="{00000000-0005-0000-0000-0000443B0000}"/>
    <cellStyle name="Normal 2 13 70" xfId="15174" xr:uid="{00000000-0005-0000-0000-0000453B0000}"/>
    <cellStyle name="Normal 2 13 70 2" xfId="15175" xr:uid="{00000000-0005-0000-0000-0000463B0000}"/>
    <cellStyle name="Normal 2 13 70 2 2" xfId="15176" xr:uid="{00000000-0005-0000-0000-0000473B0000}"/>
    <cellStyle name="Normal 2 13 70 2 3" xfId="15177" xr:uid="{00000000-0005-0000-0000-0000483B0000}"/>
    <cellStyle name="Normal 2 13 70 3" xfId="15178" xr:uid="{00000000-0005-0000-0000-0000493B0000}"/>
    <cellStyle name="Normal 2 13 70 3 2" xfId="15179" xr:uid="{00000000-0005-0000-0000-00004A3B0000}"/>
    <cellStyle name="Normal 2 13 70 3 3" xfId="15180" xr:uid="{00000000-0005-0000-0000-00004B3B0000}"/>
    <cellStyle name="Normal 2 13 70 4" xfId="15181" xr:uid="{00000000-0005-0000-0000-00004C3B0000}"/>
    <cellStyle name="Normal 2 13 70 5" xfId="15182" xr:uid="{00000000-0005-0000-0000-00004D3B0000}"/>
    <cellStyle name="Normal 2 13 71" xfId="15183" xr:uid="{00000000-0005-0000-0000-00004E3B0000}"/>
    <cellStyle name="Normal 2 13 71 2" xfId="15184" xr:uid="{00000000-0005-0000-0000-00004F3B0000}"/>
    <cellStyle name="Normal 2 13 71 2 2" xfId="15185" xr:uid="{00000000-0005-0000-0000-0000503B0000}"/>
    <cellStyle name="Normal 2 13 71 2 3" xfId="15186" xr:uid="{00000000-0005-0000-0000-0000513B0000}"/>
    <cellStyle name="Normal 2 13 71 3" xfId="15187" xr:uid="{00000000-0005-0000-0000-0000523B0000}"/>
    <cellStyle name="Normal 2 13 71 3 2" xfId="15188" xr:uid="{00000000-0005-0000-0000-0000533B0000}"/>
    <cellStyle name="Normal 2 13 71 3 3" xfId="15189" xr:uid="{00000000-0005-0000-0000-0000543B0000}"/>
    <cellStyle name="Normal 2 13 71 4" xfId="15190" xr:uid="{00000000-0005-0000-0000-0000553B0000}"/>
    <cellStyle name="Normal 2 13 71 5" xfId="15191" xr:uid="{00000000-0005-0000-0000-0000563B0000}"/>
    <cellStyle name="Normal 2 13 72" xfId="15192" xr:uid="{00000000-0005-0000-0000-0000573B0000}"/>
    <cellStyle name="Normal 2 13 72 2" xfId="15193" xr:uid="{00000000-0005-0000-0000-0000583B0000}"/>
    <cellStyle name="Normal 2 13 72 2 2" xfId="15194" xr:uid="{00000000-0005-0000-0000-0000593B0000}"/>
    <cellStyle name="Normal 2 13 72 2 3" xfId="15195" xr:uid="{00000000-0005-0000-0000-00005A3B0000}"/>
    <cellStyle name="Normal 2 13 72 3" xfId="15196" xr:uid="{00000000-0005-0000-0000-00005B3B0000}"/>
    <cellStyle name="Normal 2 13 72 3 2" xfId="15197" xr:uid="{00000000-0005-0000-0000-00005C3B0000}"/>
    <cellStyle name="Normal 2 13 72 3 3" xfId="15198" xr:uid="{00000000-0005-0000-0000-00005D3B0000}"/>
    <cellStyle name="Normal 2 13 72 4" xfId="15199" xr:uid="{00000000-0005-0000-0000-00005E3B0000}"/>
    <cellStyle name="Normal 2 13 72 5" xfId="15200" xr:uid="{00000000-0005-0000-0000-00005F3B0000}"/>
    <cellStyle name="Normal 2 13 73" xfId="15201" xr:uid="{00000000-0005-0000-0000-0000603B0000}"/>
    <cellStyle name="Normal 2 13 73 2" xfId="15202" xr:uid="{00000000-0005-0000-0000-0000613B0000}"/>
    <cellStyle name="Normal 2 13 73 2 2" xfId="15203" xr:uid="{00000000-0005-0000-0000-0000623B0000}"/>
    <cellStyle name="Normal 2 13 73 2 3" xfId="15204" xr:uid="{00000000-0005-0000-0000-0000633B0000}"/>
    <cellStyle name="Normal 2 13 73 3" xfId="15205" xr:uid="{00000000-0005-0000-0000-0000643B0000}"/>
    <cellStyle name="Normal 2 13 73 3 2" xfId="15206" xr:uid="{00000000-0005-0000-0000-0000653B0000}"/>
    <cellStyle name="Normal 2 13 73 3 3" xfId="15207" xr:uid="{00000000-0005-0000-0000-0000663B0000}"/>
    <cellStyle name="Normal 2 13 73 4" xfId="15208" xr:uid="{00000000-0005-0000-0000-0000673B0000}"/>
    <cellStyle name="Normal 2 13 73 5" xfId="15209" xr:uid="{00000000-0005-0000-0000-0000683B0000}"/>
    <cellStyle name="Normal 2 13 74" xfId="15210" xr:uid="{00000000-0005-0000-0000-0000693B0000}"/>
    <cellStyle name="Normal 2 13 74 2" xfId="15211" xr:uid="{00000000-0005-0000-0000-00006A3B0000}"/>
    <cellStyle name="Normal 2 13 74 2 2" xfId="15212" xr:uid="{00000000-0005-0000-0000-00006B3B0000}"/>
    <cellStyle name="Normal 2 13 74 2 3" xfId="15213" xr:uid="{00000000-0005-0000-0000-00006C3B0000}"/>
    <cellStyle name="Normal 2 13 74 3" xfId="15214" xr:uid="{00000000-0005-0000-0000-00006D3B0000}"/>
    <cellStyle name="Normal 2 13 74 3 2" xfId="15215" xr:uid="{00000000-0005-0000-0000-00006E3B0000}"/>
    <cellStyle name="Normal 2 13 74 3 3" xfId="15216" xr:uid="{00000000-0005-0000-0000-00006F3B0000}"/>
    <cellStyle name="Normal 2 13 74 4" xfId="15217" xr:uid="{00000000-0005-0000-0000-0000703B0000}"/>
    <cellStyle name="Normal 2 13 74 5" xfId="15218" xr:uid="{00000000-0005-0000-0000-0000713B0000}"/>
    <cellStyle name="Normal 2 13 75" xfId="15219" xr:uid="{00000000-0005-0000-0000-0000723B0000}"/>
    <cellStyle name="Normal 2 13 75 2" xfId="15220" xr:uid="{00000000-0005-0000-0000-0000733B0000}"/>
    <cellStyle name="Normal 2 13 75 2 2" xfId="15221" xr:uid="{00000000-0005-0000-0000-0000743B0000}"/>
    <cellStyle name="Normal 2 13 75 2 3" xfId="15222" xr:uid="{00000000-0005-0000-0000-0000753B0000}"/>
    <cellStyle name="Normal 2 13 75 3" xfId="15223" xr:uid="{00000000-0005-0000-0000-0000763B0000}"/>
    <cellStyle name="Normal 2 13 75 3 2" xfId="15224" xr:uid="{00000000-0005-0000-0000-0000773B0000}"/>
    <cellStyle name="Normal 2 13 75 3 3" xfId="15225" xr:uid="{00000000-0005-0000-0000-0000783B0000}"/>
    <cellStyle name="Normal 2 13 75 4" xfId="15226" xr:uid="{00000000-0005-0000-0000-0000793B0000}"/>
    <cellStyle name="Normal 2 13 75 5" xfId="15227" xr:uid="{00000000-0005-0000-0000-00007A3B0000}"/>
    <cellStyle name="Normal 2 13 76" xfId="15228" xr:uid="{00000000-0005-0000-0000-00007B3B0000}"/>
    <cellStyle name="Normal 2 13 76 2" xfId="15229" xr:uid="{00000000-0005-0000-0000-00007C3B0000}"/>
    <cellStyle name="Normal 2 13 76 2 2" xfId="15230" xr:uid="{00000000-0005-0000-0000-00007D3B0000}"/>
    <cellStyle name="Normal 2 13 76 2 3" xfId="15231" xr:uid="{00000000-0005-0000-0000-00007E3B0000}"/>
    <cellStyle name="Normal 2 13 76 3" xfId="15232" xr:uid="{00000000-0005-0000-0000-00007F3B0000}"/>
    <cellStyle name="Normal 2 13 76 3 2" xfId="15233" xr:uid="{00000000-0005-0000-0000-0000803B0000}"/>
    <cellStyle name="Normal 2 13 76 3 3" xfId="15234" xr:uid="{00000000-0005-0000-0000-0000813B0000}"/>
    <cellStyle name="Normal 2 13 76 4" xfId="15235" xr:uid="{00000000-0005-0000-0000-0000823B0000}"/>
    <cellStyle name="Normal 2 13 76 5" xfId="15236" xr:uid="{00000000-0005-0000-0000-0000833B0000}"/>
    <cellStyle name="Normal 2 13 77" xfId="15237" xr:uid="{00000000-0005-0000-0000-0000843B0000}"/>
    <cellStyle name="Normal 2 13 77 2" xfId="15238" xr:uid="{00000000-0005-0000-0000-0000853B0000}"/>
    <cellStyle name="Normal 2 13 77 2 2" xfId="15239" xr:uid="{00000000-0005-0000-0000-0000863B0000}"/>
    <cellStyle name="Normal 2 13 77 2 3" xfId="15240" xr:uid="{00000000-0005-0000-0000-0000873B0000}"/>
    <cellStyle name="Normal 2 13 77 3" xfId="15241" xr:uid="{00000000-0005-0000-0000-0000883B0000}"/>
    <cellStyle name="Normal 2 13 77 3 2" xfId="15242" xr:uid="{00000000-0005-0000-0000-0000893B0000}"/>
    <cellStyle name="Normal 2 13 77 3 3" xfId="15243" xr:uid="{00000000-0005-0000-0000-00008A3B0000}"/>
    <cellStyle name="Normal 2 13 77 4" xfId="15244" xr:uid="{00000000-0005-0000-0000-00008B3B0000}"/>
    <cellStyle name="Normal 2 13 77 5" xfId="15245" xr:uid="{00000000-0005-0000-0000-00008C3B0000}"/>
    <cellStyle name="Normal 2 13 78" xfId="15246" xr:uid="{00000000-0005-0000-0000-00008D3B0000}"/>
    <cellStyle name="Normal 2 13 78 2" xfId="15247" xr:uid="{00000000-0005-0000-0000-00008E3B0000}"/>
    <cellStyle name="Normal 2 13 78 2 2" xfId="15248" xr:uid="{00000000-0005-0000-0000-00008F3B0000}"/>
    <cellStyle name="Normal 2 13 78 2 3" xfId="15249" xr:uid="{00000000-0005-0000-0000-0000903B0000}"/>
    <cellStyle name="Normal 2 13 78 3" xfId="15250" xr:uid="{00000000-0005-0000-0000-0000913B0000}"/>
    <cellStyle name="Normal 2 13 78 3 2" xfId="15251" xr:uid="{00000000-0005-0000-0000-0000923B0000}"/>
    <cellStyle name="Normal 2 13 78 3 3" xfId="15252" xr:uid="{00000000-0005-0000-0000-0000933B0000}"/>
    <cellStyle name="Normal 2 13 78 4" xfId="15253" xr:uid="{00000000-0005-0000-0000-0000943B0000}"/>
    <cellStyle name="Normal 2 13 78 5" xfId="15254" xr:uid="{00000000-0005-0000-0000-0000953B0000}"/>
    <cellStyle name="Normal 2 13 79" xfId="15255" xr:uid="{00000000-0005-0000-0000-0000963B0000}"/>
    <cellStyle name="Normal 2 13 79 2" xfId="15256" xr:uid="{00000000-0005-0000-0000-0000973B0000}"/>
    <cellStyle name="Normal 2 13 79 2 2" xfId="15257" xr:uid="{00000000-0005-0000-0000-0000983B0000}"/>
    <cellStyle name="Normal 2 13 79 2 3" xfId="15258" xr:uid="{00000000-0005-0000-0000-0000993B0000}"/>
    <cellStyle name="Normal 2 13 79 3" xfId="15259" xr:uid="{00000000-0005-0000-0000-00009A3B0000}"/>
    <cellStyle name="Normal 2 13 79 3 2" xfId="15260" xr:uid="{00000000-0005-0000-0000-00009B3B0000}"/>
    <cellStyle name="Normal 2 13 79 3 3" xfId="15261" xr:uid="{00000000-0005-0000-0000-00009C3B0000}"/>
    <cellStyle name="Normal 2 13 79 4" xfId="15262" xr:uid="{00000000-0005-0000-0000-00009D3B0000}"/>
    <cellStyle name="Normal 2 13 79 5" xfId="15263" xr:uid="{00000000-0005-0000-0000-00009E3B0000}"/>
    <cellStyle name="Normal 2 13 8" xfId="15264" xr:uid="{00000000-0005-0000-0000-00009F3B0000}"/>
    <cellStyle name="Normal 2 13 8 2" xfId="15265" xr:uid="{00000000-0005-0000-0000-0000A03B0000}"/>
    <cellStyle name="Normal 2 13 8 2 2" xfId="15266" xr:uid="{00000000-0005-0000-0000-0000A13B0000}"/>
    <cellStyle name="Normal 2 13 8 2 3" xfId="15267" xr:uid="{00000000-0005-0000-0000-0000A23B0000}"/>
    <cellStyle name="Normal 2 13 8 3" xfId="15268" xr:uid="{00000000-0005-0000-0000-0000A33B0000}"/>
    <cellStyle name="Normal 2 13 8 3 2" xfId="15269" xr:uid="{00000000-0005-0000-0000-0000A43B0000}"/>
    <cellStyle name="Normal 2 13 8 3 3" xfId="15270" xr:uid="{00000000-0005-0000-0000-0000A53B0000}"/>
    <cellStyle name="Normal 2 13 8 4" xfId="15271" xr:uid="{00000000-0005-0000-0000-0000A63B0000}"/>
    <cellStyle name="Normal 2 13 8 5" xfId="15272" xr:uid="{00000000-0005-0000-0000-0000A73B0000}"/>
    <cellStyle name="Normal 2 13 80" xfId="15273" xr:uid="{00000000-0005-0000-0000-0000A83B0000}"/>
    <cellStyle name="Normal 2 13 80 2" xfId="15274" xr:uid="{00000000-0005-0000-0000-0000A93B0000}"/>
    <cellStyle name="Normal 2 13 80 2 2" xfId="15275" xr:uid="{00000000-0005-0000-0000-0000AA3B0000}"/>
    <cellStyle name="Normal 2 13 80 2 3" xfId="15276" xr:uid="{00000000-0005-0000-0000-0000AB3B0000}"/>
    <cellStyle name="Normal 2 13 80 3" xfId="15277" xr:uid="{00000000-0005-0000-0000-0000AC3B0000}"/>
    <cellStyle name="Normal 2 13 80 3 2" xfId="15278" xr:uid="{00000000-0005-0000-0000-0000AD3B0000}"/>
    <cellStyle name="Normal 2 13 80 3 3" xfId="15279" xr:uid="{00000000-0005-0000-0000-0000AE3B0000}"/>
    <cellStyle name="Normal 2 13 80 4" xfId="15280" xr:uid="{00000000-0005-0000-0000-0000AF3B0000}"/>
    <cellStyle name="Normal 2 13 80 5" xfId="15281" xr:uid="{00000000-0005-0000-0000-0000B03B0000}"/>
    <cellStyle name="Normal 2 13 81" xfId="15282" xr:uid="{00000000-0005-0000-0000-0000B13B0000}"/>
    <cellStyle name="Normal 2 13 81 2" xfId="15283" xr:uid="{00000000-0005-0000-0000-0000B23B0000}"/>
    <cellStyle name="Normal 2 13 81 2 2" xfId="15284" xr:uid="{00000000-0005-0000-0000-0000B33B0000}"/>
    <cellStyle name="Normal 2 13 81 2 3" xfId="15285" xr:uid="{00000000-0005-0000-0000-0000B43B0000}"/>
    <cellStyle name="Normal 2 13 81 3" xfId="15286" xr:uid="{00000000-0005-0000-0000-0000B53B0000}"/>
    <cellStyle name="Normal 2 13 81 3 2" xfId="15287" xr:uid="{00000000-0005-0000-0000-0000B63B0000}"/>
    <cellStyle name="Normal 2 13 81 3 3" xfId="15288" xr:uid="{00000000-0005-0000-0000-0000B73B0000}"/>
    <cellStyle name="Normal 2 13 81 4" xfId="15289" xr:uid="{00000000-0005-0000-0000-0000B83B0000}"/>
    <cellStyle name="Normal 2 13 81 5" xfId="15290" xr:uid="{00000000-0005-0000-0000-0000B93B0000}"/>
    <cellStyle name="Normal 2 13 82" xfId="15291" xr:uid="{00000000-0005-0000-0000-0000BA3B0000}"/>
    <cellStyle name="Normal 2 13 82 2" xfId="15292" xr:uid="{00000000-0005-0000-0000-0000BB3B0000}"/>
    <cellStyle name="Normal 2 13 82 3" xfId="15293" xr:uid="{00000000-0005-0000-0000-0000BC3B0000}"/>
    <cellStyle name="Normal 2 13 83" xfId="15294" xr:uid="{00000000-0005-0000-0000-0000BD3B0000}"/>
    <cellStyle name="Normal 2 13 83 2" xfId="15295" xr:uid="{00000000-0005-0000-0000-0000BE3B0000}"/>
    <cellStyle name="Normal 2 13 83 3" xfId="15296" xr:uid="{00000000-0005-0000-0000-0000BF3B0000}"/>
    <cellStyle name="Normal 2 13 84" xfId="15297" xr:uid="{00000000-0005-0000-0000-0000C03B0000}"/>
    <cellStyle name="Normal 2 13 85" xfId="15298" xr:uid="{00000000-0005-0000-0000-0000C13B0000}"/>
    <cellStyle name="Normal 2 13 9" xfId="15299" xr:uid="{00000000-0005-0000-0000-0000C23B0000}"/>
    <cellStyle name="Normal 2 13 9 2" xfId="15300" xr:uid="{00000000-0005-0000-0000-0000C33B0000}"/>
    <cellStyle name="Normal 2 13 9 2 2" xfId="15301" xr:uid="{00000000-0005-0000-0000-0000C43B0000}"/>
    <cellStyle name="Normal 2 13 9 2 3" xfId="15302" xr:uid="{00000000-0005-0000-0000-0000C53B0000}"/>
    <cellStyle name="Normal 2 13 9 3" xfId="15303" xr:uid="{00000000-0005-0000-0000-0000C63B0000}"/>
    <cellStyle name="Normal 2 13 9 3 2" xfId="15304" xr:uid="{00000000-0005-0000-0000-0000C73B0000}"/>
    <cellStyle name="Normal 2 13 9 3 3" xfId="15305" xr:uid="{00000000-0005-0000-0000-0000C83B0000}"/>
    <cellStyle name="Normal 2 13 9 4" xfId="15306" xr:uid="{00000000-0005-0000-0000-0000C93B0000}"/>
    <cellStyle name="Normal 2 13 9 5" xfId="15307" xr:uid="{00000000-0005-0000-0000-0000CA3B0000}"/>
    <cellStyle name="Normal 2 14" xfId="15308" xr:uid="{00000000-0005-0000-0000-0000CB3B0000}"/>
    <cellStyle name="Normal 2 15" xfId="15309" xr:uid="{00000000-0005-0000-0000-0000CC3B0000}"/>
    <cellStyle name="Normal 2 15 10" xfId="15310" xr:uid="{00000000-0005-0000-0000-0000CD3B0000}"/>
    <cellStyle name="Normal 2 15 10 2" xfId="15311" xr:uid="{00000000-0005-0000-0000-0000CE3B0000}"/>
    <cellStyle name="Normal 2 15 10 2 2" xfId="15312" xr:uid="{00000000-0005-0000-0000-0000CF3B0000}"/>
    <cellStyle name="Normal 2 15 10 2 3" xfId="15313" xr:uid="{00000000-0005-0000-0000-0000D03B0000}"/>
    <cellStyle name="Normal 2 15 10 3" xfId="15314" xr:uid="{00000000-0005-0000-0000-0000D13B0000}"/>
    <cellStyle name="Normal 2 15 10 3 2" xfId="15315" xr:uid="{00000000-0005-0000-0000-0000D23B0000}"/>
    <cellStyle name="Normal 2 15 10 3 3" xfId="15316" xr:uid="{00000000-0005-0000-0000-0000D33B0000}"/>
    <cellStyle name="Normal 2 15 10 4" xfId="15317" xr:uid="{00000000-0005-0000-0000-0000D43B0000}"/>
    <cellStyle name="Normal 2 15 10 5" xfId="15318" xr:uid="{00000000-0005-0000-0000-0000D53B0000}"/>
    <cellStyle name="Normal 2 15 11" xfId="15319" xr:uid="{00000000-0005-0000-0000-0000D63B0000}"/>
    <cellStyle name="Normal 2 15 11 2" xfId="15320" xr:uid="{00000000-0005-0000-0000-0000D73B0000}"/>
    <cellStyle name="Normal 2 15 11 2 2" xfId="15321" xr:uid="{00000000-0005-0000-0000-0000D83B0000}"/>
    <cellStyle name="Normal 2 15 11 2 3" xfId="15322" xr:uid="{00000000-0005-0000-0000-0000D93B0000}"/>
    <cellStyle name="Normal 2 15 11 3" xfId="15323" xr:uid="{00000000-0005-0000-0000-0000DA3B0000}"/>
    <cellStyle name="Normal 2 15 11 3 2" xfId="15324" xr:uid="{00000000-0005-0000-0000-0000DB3B0000}"/>
    <cellStyle name="Normal 2 15 11 3 3" xfId="15325" xr:uid="{00000000-0005-0000-0000-0000DC3B0000}"/>
    <cellStyle name="Normal 2 15 11 4" xfId="15326" xr:uid="{00000000-0005-0000-0000-0000DD3B0000}"/>
    <cellStyle name="Normal 2 15 11 5" xfId="15327" xr:uid="{00000000-0005-0000-0000-0000DE3B0000}"/>
    <cellStyle name="Normal 2 15 12" xfId="15328" xr:uid="{00000000-0005-0000-0000-0000DF3B0000}"/>
    <cellStyle name="Normal 2 15 12 2" xfId="15329" xr:uid="{00000000-0005-0000-0000-0000E03B0000}"/>
    <cellStyle name="Normal 2 15 12 2 2" xfId="15330" xr:uid="{00000000-0005-0000-0000-0000E13B0000}"/>
    <cellStyle name="Normal 2 15 12 2 3" xfId="15331" xr:uid="{00000000-0005-0000-0000-0000E23B0000}"/>
    <cellStyle name="Normal 2 15 12 3" xfId="15332" xr:uid="{00000000-0005-0000-0000-0000E33B0000}"/>
    <cellStyle name="Normal 2 15 12 3 2" xfId="15333" xr:uid="{00000000-0005-0000-0000-0000E43B0000}"/>
    <cellStyle name="Normal 2 15 12 3 3" xfId="15334" xr:uid="{00000000-0005-0000-0000-0000E53B0000}"/>
    <cellStyle name="Normal 2 15 12 4" xfId="15335" xr:uid="{00000000-0005-0000-0000-0000E63B0000}"/>
    <cellStyle name="Normal 2 15 12 5" xfId="15336" xr:uid="{00000000-0005-0000-0000-0000E73B0000}"/>
    <cellStyle name="Normal 2 15 13" xfId="15337" xr:uid="{00000000-0005-0000-0000-0000E83B0000}"/>
    <cellStyle name="Normal 2 15 13 2" xfId="15338" xr:uid="{00000000-0005-0000-0000-0000E93B0000}"/>
    <cellStyle name="Normal 2 15 13 2 2" xfId="15339" xr:uid="{00000000-0005-0000-0000-0000EA3B0000}"/>
    <cellStyle name="Normal 2 15 13 2 3" xfId="15340" xr:uid="{00000000-0005-0000-0000-0000EB3B0000}"/>
    <cellStyle name="Normal 2 15 13 3" xfId="15341" xr:uid="{00000000-0005-0000-0000-0000EC3B0000}"/>
    <cellStyle name="Normal 2 15 13 3 2" xfId="15342" xr:uid="{00000000-0005-0000-0000-0000ED3B0000}"/>
    <cellStyle name="Normal 2 15 13 3 3" xfId="15343" xr:uid="{00000000-0005-0000-0000-0000EE3B0000}"/>
    <cellStyle name="Normal 2 15 13 4" xfId="15344" xr:uid="{00000000-0005-0000-0000-0000EF3B0000}"/>
    <cellStyle name="Normal 2 15 13 5" xfId="15345" xr:uid="{00000000-0005-0000-0000-0000F03B0000}"/>
    <cellStyle name="Normal 2 15 14" xfId="15346" xr:uid="{00000000-0005-0000-0000-0000F13B0000}"/>
    <cellStyle name="Normal 2 15 14 2" xfId="15347" xr:uid="{00000000-0005-0000-0000-0000F23B0000}"/>
    <cellStyle name="Normal 2 15 14 2 2" xfId="15348" xr:uid="{00000000-0005-0000-0000-0000F33B0000}"/>
    <cellStyle name="Normal 2 15 14 2 3" xfId="15349" xr:uid="{00000000-0005-0000-0000-0000F43B0000}"/>
    <cellStyle name="Normal 2 15 14 3" xfId="15350" xr:uid="{00000000-0005-0000-0000-0000F53B0000}"/>
    <cellStyle name="Normal 2 15 14 3 2" xfId="15351" xr:uid="{00000000-0005-0000-0000-0000F63B0000}"/>
    <cellStyle name="Normal 2 15 14 3 3" xfId="15352" xr:uid="{00000000-0005-0000-0000-0000F73B0000}"/>
    <cellStyle name="Normal 2 15 14 4" xfId="15353" xr:uid="{00000000-0005-0000-0000-0000F83B0000}"/>
    <cellStyle name="Normal 2 15 14 5" xfId="15354" xr:uid="{00000000-0005-0000-0000-0000F93B0000}"/>
    <cellStyle name="Normal 2 15 15" xfId="15355" xr:uid="{00000000-0005-0000-0000-0000FA3B0000}"/>
    <cellStyle name="Normal 2 15 15 2" xfId="15356" xr:uid="{00000000-0005-0000-0000-0000FB3B0000}"/>
    <cellStyle name="Normal 2 15 15 2 2" xfId="15357" xr:uid="{00000000-0005-0000-0000-0000FC3B0000}"/>
    <cellStyle name="Normal 2 15 15 2 3" xfId="15358" xr:uid="{00000000-0005-0000-0000-0000FD3B0000}"/>
    <cellStyle name="Normal 2 15 15 3" xfId="15359" xr:uid="{00000000-0005-0000-0000-0000FE3B0000}"/>
    <cellStyle name="Normal 2 15 15 3 2" xfId="15360" xr:uid="{00000000-0005-0000-0000-0000FF3B0000}"/>
    <cellStyle name="Normal 2 15 15 3 3" xfId="15361" xr:uid="{00000000-0005-0000-0000-0000003C0000}"/>
    <cellStyle name="Normal 2 15 15 4" xfId="15362" xr:uid="{00000000-0005-0000-0000-0000013C0000}"/>
    <cellStyle name="Normal 2 15 15 5" xfId="15363" xr:uid="{00000000-0005-0000-0000-0000023C0000}"/>
    <cellStyle name="Normal 2 15 16" xfId="15364" xr:uid="{00000000-0005-0000-0000-0000033C0000}"/>
    <cellStyle name="Normal 2 15 16 2" xfId="15365" xr:uid="{00000000-0005-0000-0000-0000043C0000}"/>
    <cellStyle name="Normal 2 15 16 2 2" xfId="15366" xr:uid="{00000000-0005-0000-0000-0000053C0000}"/>
    <cellStyle name="Normal 2 15 16 2 3" xfId="15367" xr:uid="{00000000-0005-0000-0000-0000063C0000}"/>
    <cellStyle name="Normal 2 15 16 3" xfId="15368" xr:uid="{00000000-0005-0000-0000-0000073C0000}"/>
    <cellStyle name="Normal 2 15 16 3 2" xfId="15369" xr:uid="{00000000-0005-0000-0000-0000083C0000}"/>
    <cellStyle name="Normal 2 15 16 3 3" xfId="15370" xr:uid="{00000000-0005-0000-0000-0000093C0000}"/>
    <cellStyle name="Normal 2 15 16 4" xfId="15371" xr:uid="{00000000-0005-0000-0000-00000A3C0000}"/>
    <cellStyle name="Normal 2 15 16 5" xfId="15372" xr:uid="{00000000-0005-0000-0000-00000B3C0000}"/>
    <cellStyle name="Normal 2 15 17" xfId="15373" xr:uid="{00000000-0005-0000-0000-00000C3C0000}"/>
    <cellStyle name="Normal 2 15 17 2" xfId="15374" xr:uid="{00000000-0005-0000-0000-00000D3C0000}"/>
    <cellStyle name="Normal 2 15 17 2 2" xfId="15375" xr:uid="{00000000-0005-0000-0000-00000E3C0000}"/>
    <cellStyle name="Normal 2 15 17 2 3" xfId="15376" xr:uid="{00000000-0005-0000-0000-00000F3C0000}"/>
    <cellStyle name="Normal 2 15 17 3" xfId="15377" xr:uid="{00000000-0005-0000-0000-0000103C0000}"/>
    <cellStyle name="Normal 2 15 17 3 2" xfId="15378" xr:uid="{00000000-0005-0000-0000-0000113C0000}"/>
    <cellStyle name="Normal 2 15 17 3 3" xfId="15379" xr:uid="{00000000-0005-0000-0000-0000123C0000}"/>
    <cellStyle name="Normal 2 15 17 4" xfId="15380" xr:uid="{00000000-0005-0000-0000-0000133C0000}"/>
    <cellStyle name="Normal 2 15 17 5" xfId="15381" xr:uid="{00000000-0005-0000-0000-0000143C0000}"/>
    <cellStyle name="Normal 2 15 18" xfId="15382" xr:uid="{00000000-0005-0000-0000-0000153C0000}"/>
    <cellStyle name="Normal 2 15 18 2" xfId="15383" xr:uid="{00000000-0005-0000-0000-0000163C0000}"/>
    <cellStyle name="Normal 2 15 18 2 2" xfId="15384" xr:uid="{00000000-0005-0000-0000-0000173C0000}"/>
    <cellStyle name="Normal 2 15 18 2 3" xfId="15385" xr:uid="{00000000-0005-0000-0000-0000183C0000}"/>
    <cellStyle name="Normal 2 15 18 3" xfId="15386" xr:uid="{00000000-0005-0000-0000-0000193C0000}"/>
    <cellStyle name="Normal 2 15 18 3 2" xfId="15387" xr:uid="{00000000-0005-0000-0000-00001A3C0000}"/>
    <cellStyle name="Normal 2 15 18 3 3" xfId="15388" xr:uid="{00000000-0005-0000-0000-00001B3C0000}"/>
    <cellStyle name="Normal 2 15 18 4" xfId="15389" xr:uid="{00000000-0005-0000-0000-00001C3C0000}"/>
    <cellStyle name="Normal 2 15 18 5" xfId="15390" xr:uid="{00000000-0005-0000-0000-00001D3C0000}"/>
    <cellStyle name="Normal 2 15 19" xfId="15391" xr:uid="{00000000-0005-0000-0000-00001E3C0000}"/>
    <cellStyle name="Normal 2 15 19 2" xfId="15392" xr:uid="{00000000-0005-0000-0000-00001F3C0000}"/>
    <cellStyle name="Normal 2 15 19 2 2" xfId="15393" xr:uid="{00000000-0005-0000-0000-0000203C0000}"/>
    <cellStyle name="Normal 2 15 19 2 3" xfId="15394" xr:uid="{00000000-0005-0000-0000-0000213C0000}"/>
    <cellStyle name="Normal 2 15 19 3" xfId="15395" xr:uid="{00000000-0005-0000-0000-0000223C0000}"/>
    <cellStyle name="Normal 2 15 19 3 2" xfId="15396" xr:uid="{00000000-0005-0000-0000-0000233C0000}"/>
    <cellStyle name="Normal 2 15 19 3 3" xfId="15397" xr:uid="{00000000-0005-0000-0000-0000243C0000}"/>
    <cellStyle name="Normal 2 15 19 4" xfId="15398" xr:uid="{00000000-0005-0000-0000-0000253C0000}"/>
    <cellStyle name="Normal 2 15 19 5" xfId="15399" xr:uid="{00000000-0005-0000-0000-0000263C0000}"/>
    <cellStyle name="Normal 2 15 2" xfId="15400" xr:uid="{00000000-0005-0000-0000-0000273C0000}"/>
    <cellStyle name="Normal 2 15 2 2" xfId="15401" xr:uid="{00000000-0005-0000-0000-0000283C0000}"/>
    <cellStyle name="Normal 2 15 2 2 2" xfId="15402" xr:uid="{00000000-0005-0000-0000-0000293C0000}"/>
    <cellStyle name="Normal 2 15 2 2 3" xfId="15403" xr:uid="{00000000-0005-0000-0000-00002A3C0000}"/>
    <cellStyle name="Normal 2 15 2 3" xfId="15404" xr:uid="{00000000-0005-0000-0000-00002B3C0000}"/>
    <cellStyle name="Normal 2 15 2 3 2" xfId="15405" xr:uid="{00000000-0005-0000-0000-00002C3C0000}"/>
    <cellStyle name="Normal 2 15 2 3 3" xfId="15406" xr:uid="{00000000-0005-0000-0000-00002D3C0000}"/>
    <cellStyle name="Normal 2 15 2 4" xfId="15407" xr:uid="{00000000-0005-0000-0000-00002E3C0000}"/>
    <cellStyle name="Normal 2 15 2 5" xfId="15408" xr:uid="{00000000-0005-0000-0000-00002F3C0000}"/>
    <cellStyle name="Normal 2 15 20" xfId="15409" xr:uid="{00000000-0005-0000-0000-0000303C0000}"/>
    <cellStyle name="Normal 2 15 20 2" xfId="15410" xr:uid="{00000000-0005-0000-0000-0000313C0000}"/>
    <cellStyle name="Normal 2 15 20 2 2" xfId="15411" xr:uid="{00000000-0005-0000-0000-0000323C0000}"/>
    <cellStyle name="Normal 2 15 20 2 3" xfId="15412" xr:uid="{00000000-0005-0000-0000-0000333C0000}"/>
    <cellStyle name="Normal 2 15 20 3" xfId="15413" xr:uid="{00000000-0005-0000-0000-0000343C0000}"/>
    <cellStyle name="Normal 2 15 20 3 2" xfId="15414" xr:uid="{00000000-0005-0000-0000-0000353C0000}"/>
    <cellStyle name="Normal 2 15 20 3 3" xfId="15415" xr:uid="{00000000-0005-0000-0000-0000363C0000}"/>
    <cellStyle name="Normal 2 15 20 4" xfId="15416" xr:uid="{00000000-0005-0000-0000-0000373C0000}"/>
    <cellStyle name="Normal 2 15 20 5" xfId="15417" xr:uid="{00000000-0005-0000-0000-0000383C0000}"/>
    <cellStyle name="Normal 2 15 21" xfId="15418" xr:uid="{00000000-0005-0000-0000-0000393C0000}"/>
    <cellStyle name="Normal 2 15 21 2" xfId="15419" xr:uid="{00000000-0005-0000-0000-00003A3C0000}"/>
    <cellStyle name="Normal 2 15 21 2 2" xfId="15420" xr:uid="{00000000-0005-0000-0000-00003B3C0000}"/>
    <cellStyle name="Normal 2 15 21 2 3" xfId="15421" xr:uid="{00000000-0005-0000-0000-00003C3C0000}"/>
    <cellStyle name="Normal 2 15 21 3" xfId="15422" xr:uid="{00000000-0005-0000-0000-00003D3C0000}"/>
    <cellStyle name="Normal 2 15 21 3 2" xfId="15423" xr:uid="{00000000-0005-0000-0000-00003E3C0000}"/>
    <cellStyle name="Normal 2 15 21 3 3" xfId="15424" xr:uid="{00000000-0005-0000-0000-00003F3C0000}"/>
    <cellStyle name="Normal 2 15 21 4" xfId="15425" xr:uid="{00000000-0005-0000-0000-0000403C0000}"/>
    <cellStyle name="Normal 2 15 21 5" xfId="15426" xr:uid="{00000000-0005-0000-0000-0000413C0000}"/>
    <cellStyle name="Normal 2 15 22" xfId="15427" xr:uid="{00000000-0005-0000-0000-0000423C0000}"/>
    <cellStyle name="Normal 2 15 22 2" xfId="15428" xr:uid="{00000000-0005-0000-0000-0000433C0000}"/>
    <cellStyle name="Normal 2 15 22 2 2" xfId="15429" xr:uid="{00000000-0005-0000-0000-0000443C0000}"/>
    <cellStyle name="Normal 2 15 22 2 3" xfId="15430" xr:uid="{00000000-0005-0000-0000-0000453C0000}"/>
    <cellStyle name="Normal 2 15 22 3" xfId="15431" xr:uid="{00000000-0005-0000-0000-0000463C0000}"/>
    <cellStyle name="Normal 2 15 22 3 2" xfId="15432" xr:uid="{00000000-0005-0000-0000-0000473C0000}"/>
    <cellStyle name="Normal 2 15 22 3 3" xfId="15433" xr:uid="{00000000-0005-0000-0000-0000483C0000}"/>
    <cellStyle name="Normal 2 15 22 4" xfId="15434" xr:uid="{00000000-0005-0000-0000-0000493C0000}"/>
    <cellStyle name="Normal 2 15 22 5" xfId="15435" xr:uid="{00000000-0005-0000-0000-00004A3C0000}"/>
    <cellStyle name="Normal 2 15 23" xfId="15436" xr:uid="{00000000-0005-0000-0000-00004B3C0000}"/>
    <cellStyle name="Normal 2 15 23 2" xfId="15437" xr:uid="{00000000-0005-0000-0000-00004C3C0000}"/>
    <cellStyle name="Normal 2 15 23 2 2" xfId="15438" xr:uid="{00000000-0005-0000-0000-00004D3C0000}"/>
    <cellStyle name="Normal 2 15 23 2 3" xfId="15439" xr:uid="{00000000-0005-0000-0000-00004E3C0000}"/>
    <cellStyle name="Normal 2 15 23 3" xfId="15440" xr:uid="{00000000-0005-0000-0000-00004F3C0000}"/>
    <cellStyle name="Normal 2 15 23 3 2" xfId="15441" xr:uid="{00000000-0005-0000-0000-0000503C0000}"/>
    <cellStyle name="Normal 2 15 23 3 3" xfId="15442" xr:uid="{00000000-0005-0000-0000-0000513C0000}"/>
    <cellStyle name="Normal 2 15 23 4" xfId="15443" xr:uid="{00000000-0005-0000-0000-0000523C0000}"/>
    <cellStyle name="Normal 2 15 23 5" xfId="15444" xr:uid="{00000000-0005-0000-0000-0000533C0000}"/>
    <cellStyle name="Normal 2 15 24" xfId="15445" xr:uid="{00000000-0005-0000-0000-0000543C0000}"/>
    <cellStyle name="Normal 2 15 24 2" xfId="15446" xr:uid="{00000000-0005-0000-0000-0000553C0000}"/>
    <cellStyle name="Normal 2 15 24 2 2" xfId="15447" xr:uid="{00000000-0005-0000-0000-0000563C0000}"/>
    <cellStyle name="Normal 2 15 24 2 3" xfId="15448" xr:uid="{00000000-0005-0000-0000-0000573C0000}"/>
    <cellStyle name="Normal 2 15 24 3" xfId="15449" xr:uid="{00000000-0005-0000-0000-0000583C0000}"/>
    <cellStyle name="Normal 2 15 24 3 2" xfId="15450" xr:uid="{00000000-0005-0000-0000-0000593C0000}"/>
    <cellStyle name="Normal 2 15 24 3 3" xfId="15451" xr:uid="{00000000-0005-0000-0000-00005A3C0000}"/>
    <cellStyle name="Normal 2 15 24 4" xfId="15452" xr:uid="{00000000-0005-0000-0000-00005B3C0000}"/>
    <cellStyle name="Normal 2 15 24 5" xfId="15453" xr:uid="{00000000-0005-0000-0000-00005C3C0000}"/>
    <cellStyle name="Normal 2 15 25" xfId="15454" xr:uid="{00000000-0005-0000-0000-00005D3C0000}"/>
    <cellStyle name="Normal 2 15 25 2" xfId="15455" xr:uid="{00000000-0005-0000-0000-00005E3C0000}"/>
    <cellStyle name="Normal 2 15 25 2 2" xfId="15456" xr:uid="{00000000-0005-0000-0000-00005F3C0000}"/>
    <cellStyle name="Normal 2 15 25 2 3" xfId="15457" xr:uid="{00000000-0005-0000-0000-0000603C0000}"/>
    <cellStyle name="Normal 2 15 25 3" xfId="15458" xr:uid="{00000000-0005-0000-0000-0000613C0000}"/>
    <cellStyle name="Normal 2 15 25 3 2" xfId="15459" xr:uid="{00000000-0005-0000-0000-0000623C0000}"/>
    <cellStyle name="Normal 2 15 25 3 3" xfId="15460" xr:uid="{00000000-0005-0000-0000-0000633C0000}"/>
    <cellStyle name="Normal 2 15 25 4" xfId="15461" xr:uid="{00000000-0005-0000-0000-0000643C0000}"/>
    <cellStyle name="Normal 2 15 25 5" xfId="15462" xr:uid="{00000000-0005-0000-0000-0000653C0000}"/>
    <cellStyle name="Normal 2 15 26" xfId="15463" xr:uid="{00000000-0005-0000-0000-0000663C0000}"/>
    <cellStyle name="Normal 2 15 26 2" xfId="15464" xr:uid="{00000000-0005-0000-0000-0000673C0000}"/>
    <cellStyle name="Normal 2 15 26 2 2" xfId="15465" xr:uid="{00000000-0005-0000-0000-0000683C0000}"/>
    <cellStyle name="Normal 2 15 26 2 3" xfId="15466" xr:uid="{00000000-0005-0000-0000-0000693C0000}"/>
    <cellStyle name="Normal 2 15 26 3" xfId="15467" xr:uid="{00000000-0005-0000-0000-00006A3C0000}"/>
    <cellStyle name="Normal 2 15 26 3 2" xfId="15468" xr:uid="{00000000-0005-0000-0000-00006B3C0000}"/>
    <cellStyle name="Normal 2 15 26 3 3" xfId="15469" xr:uid="{00000000-0005-0000-0000-00006C3C0000}"/>
    <cellStyle name="Normal 2 15 26 4" xfId="15470" xr:uid="{00000000-0005-0000-0000-00006D3C0000}"/>
    <cellStyle name="Normal 2 15 26 5" xfId="15471" xr:uid="{00000000-0005-0000-0000-00006E3C0000}"/>
    <cellStyle name="Normal 2 15 27" xfId="15472" xr:uid="{00000000-0005-0000-0000-00006F3C0000}"/>
    <cellStyle name="Normal 2 15 27 2" xfId="15473" xr:uid="{00000000-0005-0000-0000-0000703C0000}"/>
    <cellStyle name="Normal 2 15 27 2 2" xfId="15474" xr:uid="{00000000-0005-0000-0000-0000713C0000}"/>
    <cellStyle name="Normal 2 15 27 2 3" xfId="15475" xr:uid="{00000000-0005-0000-0000-0000723C0000}"/>
    <cellStyle name="Normal 2 15 27 3" xfId="15476" xr:uid="{00000000-0005-0000-0000-0000733C0000}"/>
    <cellStyle name="Normal 2 15 27 3 2" xfId="15477" xr:uid="{00000000-0005-0000-0000-0000743C0000}"/>
    <cellStyle name="Normal 2 15 27 3 3" xfId="15478" xr:uid="{00000000-0005-0000-0000-0000753C0000}"/>
    <cellStyle name="Normal 2 15 27 4" xfId="15479" xr:uid="{00000000-0005-0000-0000-0000763C0000}"/>
    <cellStyle name="Normal 2 15 27 5" xfId="15480" xr:uid="{00000000-0005-0000-0000-0000773C0000}"/>
    <cellStyle name="Normal 2 15 28" xfId="15481" xr:uid="{00000000-0005-0000-0000-0000783C0000}"/>
    <cellStyle name="Normal 2 15 28 2" xfId="15482" xr:uid="{00000000-0005-0000-0000-0000793C0000}"/>
    <cellStyle name="Normal 2 15 28 2 2" xfId="15483" xr:uid="{00000000-0005-0000-0000-00007A3C0000}"/>
    <cellStyle name="Normal 2 15 28 2 3" xfId="15484" xr:uid="{00000000-0005-0000-0000-00007B3C0000}"/>
    <cellStyle name="Normal 2 15 28 3" xfId="15485" xr:uid="{00000000-0005-0000-0000-00007C3C0000}"/>
    <cellStyle name="Normal 2 15 28 3 2" xfId="15486" xr:uid="{00000000-0005-0000-0000-00007D3C0000}"/>
    <cellStyle name="Normal 2 15 28 3 3" xfId="15487" xr:uid="{00000000-0005-0000-0000-00007E3C0000}"/>
    <cellStyle name="Normal 2 15 28 4" xfId="15488" xr:uid="{00000000-0005-0000-0000-00007F3C0000}"/>
    <cellStyle name="Normal 2 15 28 5" xfId="15489" xr:uid="{00000000-0005-0000-0000-0000803C0000}"/>
    <cellStyle name="Normal 2 15 29" xfId="15490" xr:uid="{00000000-0005-0000-0000-0000813C0000}"/>
    <cellStyle name="Normal 2 15 29 2" xfId="15491" xr:uid="{00000000-0005-0000-0000-0000823C0000}"/>
    <cellStyle name="Normal 2 15 29 2 2" xfId="15492" xr:uid="{00000000-0005-0000-0000-0000833C0000}"/>
    <cellStyle name="Normal 2 15 29 2 3" xfId="15493" xr:uid="{00000000-0005-0000-0000-0000843C0000}"/>
    <cellStyle name="Normal 2 15 29 3" xfId="15494" xr:uid="{00000000-0005-0000-0000-0000853C0000}"/>
    <cellStyle name="Normal 2 15 29 3 2" xfId="15495" xr:uid="{00000000-0005-0000-0000-0000863C0000}"/>
    <cellStyle name="Normal 2 15 29 3 3" xfId="15496" xr:uid="{00000000-0005-0000-0000-0000873C0000}"/>
    <cellStyle name="Normal 2 15 29 4" xfId="15497" xr:uid="{00000000-0005-0000-0000-0000883C0000}"/>
    <cellStyle name="Normal 2 15 29 5" xfId="15498" xr:uid="{00000000-0005-0000-0000-0000893C0000}"/>
    <cellStyle name="Normal 2 15 3" xfId="15499" xr:uid="{00000000-0005-0000-0000-00008A3C0000}"/>
    <cellStyle name="Normal 2 15 3 2" xfId="15500" xr:uid="{00000000-0005-0000-0000-00008B3C0000}"/>
    <cellStyle name="Normal 2 15 3 2 2" xfId="15501" xr:uid="{00000000-0005-0000-0000-00008C3C0000}"/>
    <cellStyle name="Normal 2 15 3 2 3" xfId="15502" xr:uid="{00000000-0005-0000-0000-00008D3C0000}"/>
    <cellStyle name="Normal 2 15 3 3" xfId="15503" xr:uid="{00000000-0005-0000-0000-00008E3C0000}"/>
    <cellStyle name="Normal 2 15 3 3 2" xfId="15504" xr:uid="{00000000-0005-0000-0000-00008F3C0000}"/>
    <cellStyle name="Normal 2 15 3 3 3" xfId="15505" xr:uid="{00000000-0005-0000-0000-0000903C0000}"/>
    <cellStyle name="Normal 2 15 3 4" xfId="15506" xr:uid="{00000000-0005-0000-0000-0000913C0000}"/>
    <cellStyle name="Normal 2 15 3 5" xfId="15507" xr:uid="{00000000-0005-0000-0000-0000923C0000}"/>
    <cellStyle name="Normal 2 15 30" xfId="15508" xr:uid="{00000000-0005-0000-0000-0000933C0000}"/>
    <cellStyle name="Normal 2 15 30 2" xfId="15509" xr:uid="{00000000-0005-0000-0000-0000943C0000}"/>
    <cellStyle name="Normal 2 15 30 2 2" xfId="15510" xr:uid="{00000000-0005-0000-0000-0000953C0000}"/>
    <cellStyle name="Normal 2 15 30 2 3" xfId="15511" xr:uid="{00000000-0005-0000-0000-0000963C0000}"/>
    <cellStyle name="Normal 2 15 30 3" xfId="15512" xr:uid="{00000000-0005-0000-0000-0000973C0000}"/>
    <cellStyle name="Normal 2 15 30 3 2" xfId="15513" xr:uid="{00000000-0005-0000-0000-0000983C0000}"/>
    <cellStyle name="Normal 2 15 30 3 3" xfId="15514" xr:uid="{00000000-0005-0000-0000-0000993C0000}"/>
    <cellStyle name="Normal 2 15 30 4" xfId="15515" xr:uid="{00000000-0005-0000-0000-00009A3C0000}"/>
    <cellStyle name="Normal 2 15 30 5" xfId="15516" xr:uid="{00000000-0005-0000-0000-00009B3C0000}"/>
    <cellStyle name="Normal 2 15 31" xfId="15517" xr:uid="{00000000-0005-0000-0000-00009C3C0000}"/>
    <cellStyle name="Normal 2 15 31 2" xfId="15518" xr:uid="{00000000-0005-0000-0000-00009D3C0000}"/>
    <cellStyle name="Normal 2 15 31 2 2" xfId="15519" xr:uid="{00000000-0005-0000-0000-00009E3C0000}"/>
    <cellStyle name="Normal 2 15 31 2 3" xfId="15520" xr:uid="{00000000-0005-0000-0000-00009F3C0000}"/>
    <cellStyle name="Normal 2 15 31 3" xfId="15521" xr:uid="{00000000-0005-0000-0000-0000A03C0000}"/>
    <cellStyle name="Normal 2 15 31 3 2" xfId="15522" xr:uid="{00000000-0005-0000-0000-0000A13C0000}"/>
    <cellStyle name="Normal 2 15 31 3 3" xfId="15523" xr:uid="{00000000-0005-0000-0000-0000A23C0000}"/>
    <cellStyle name="Normal 2 15 31 4" xfId="15524" xr:uid="{00000000-0005-0000-0000-0000A33C0000}"/>
    <cellStyle name="Normal 2 15 31 5" xfId="15525" xr:uid="{00000000-0005-0000-0000-0000A43C0000}"/>
    <cellStyle name="Normal 2 15 32" xfId="15526" xr:uid="{00000000-0005-0000-0000-0000A53C0000}"/>
    <cellStyle name="Normal 2 15 32 2" xfId="15527" xr:uid="{00000000-0005-0000-0000-0000A63C0000}"/>
    <cellStyle name="Normal 2 15 32 2 2" xfId="15528" xr:uid="{00000000-0005-0000-0000-0000A73C0000}"/>
    <cellStyle name="Normal 2 15 32 2 3" xfId="15529" xr:uid="{00000000-0005-0000-0000-0000A83C0000}"/>
    <cellStyle name="Normal 2 15 32 3" xfId="15530" xr:uid="{00000000-0005-0000-0000-0000A93C0000}"/>
    <cellStyle name="Normal 2 15 32 3 2" xfId="15531" xr:uid="{00000000-0005-0000-0000-0000AA3C0000}"/>
    <cellStyle name="Normal 2 15 32 3 3" xfId="15532" xr:uid="{00000000-0005-0000-0000-0000AB3C0000}"/>
    <cellStyle name="Normal 2 15 32 4" xfId="15533" xr:uid="{00000000-0005-0000-0000-0000AC3C0000}"/>
    <cellStyle name="Normal 2 15 32 5" xfId="15534" xr:uid="{00000000-0005-0000-0000-0000AD3C0000}"/>
    <cellStyle name="Normal 2 15 33" xfId="15535" xr:uid="{00000000-0005-0000-0000-0000AE3C0000}"/>
    <cellStyle name="Normal 2 15 33 2" xfId="15536" xr:uid="{00000000-0005-0000-0000-0000AF3C0000}"/>
    <cellStyle name="Normal 2 15 33 2 2" xfId="15537" xr:uid="{00000000-0005-0000-0000-0000B03C0000}"/>
    <cellStyle name="Normal 2 15 33 2 3" xfId="15538" xr:uid="{00000000-0005-0000-0000-0000B13C0000}"/>
    <cellStyle name="Normal 2 15 33 3" xfId="15539" xr:uid="{00000000-0005-0000-0000-0000B23C0000}"/>
    <cellStyle name="Normal 2 15 33 3 2" xfId="15540" xr:uid="{00000000-0005-0000-0000-0000B33C0000}"/>
    <cellStyle name="Normal 2 15 33 3 3" xfId="15541" xr:uid="{00000000-0005-0000-0000-0000B43C0000}"/>
    <cellStyle name="Normal 2 15 33 4" xfId="15542" xr:uid="{00000000-0005-0000-0000-0000B53C0000}"/>
    <cellStyle name="Normal 2 15 33 5" xfId="15543" xr:uid="{00000000-0005-0000-0000-0000B63C0000}"/>
    <cellStyle name="Normal 2 15 34" xfId="15544" xr:uid="{00000000-0005-0000-0000-0000B73C0000}"/>
    <cellStyle name="Normal 2 15 34 2" xfId="15545" xr:uid="{00000000-0005-0000-0000-0000B83C0000}"/>
    <cellStyle name="Normal 2 15 34 2 2" xfId="15546" xr:uid="{00000000-0005-0000-0000-0000B93C0000}"/>
    <cellStyle name="Normal 2 15 34 2 3" xfId="15547" xr:uid="{00000000-0005-0000-0000-0000BA3C0000}"/>
    <cellStyle name="Normal 2 15 34 3" xfId="15548" xr:uid="{00000000-0005-0000-0000-0000BB3C0000}"/>
    <cellStyle name="Normal 2 15 34 3 2" xfId="15549" xr:uid="{00000000-0005-0000-0000-0000BC3C0000}"/>
    <cellStyle name="Normal 2 15 34 3 3" xfId="15550" xr:uid="{00000000-0005-0000-0000-0000BD3C0000}"/>
    <cellStyle name="Normal 2 15 34 4" xfId="15551" xr:uid="{00000000-0005-0000-0000-0000BE3C0000}"/>
    <cellStyle name="Normal 2 15 34 5" xfId="15552" xr:uid="{00000000-0005-0000-0000-0000BF3C0000}"/>
    <cellStyle name="Normal 2 15 35" xfId="15553" xr:uid="{00000000-0005-0000-0000-0000C03C0000}"/>
    <cellStyle name="Normal 2 15 35 2" xfId="15554" xr:uid="{00000000-0005-0000-0000-0000C13C0000}"/>
    <cellStyle name="Normal 2 15 35 2 2" xfId="15555" xr:uid="{00000000-0005-0000-0000-0000C23C0000}"/>
    <cellStyle name="Normal 2 15 35 2 3" xfId="15556" xr:uid="{00000000-0005-0000-0000-0000C33C0000}"/>
    <cellStyle name="Normal 2 15 35 3" xfId="15557" xr:uid="{00000000-0005-0000-0000-0000C43C0000}"/>
    <cellStyle name="Normal 2 15 35 3 2" xfId="15558" xr:uid="{00000000-0005-0000-0000-0000C53C0000}"/>
    <cellStyle name="Normal 2 15 35 3 3" xfId="15559" xr:uid="{00000000-0005-0000-0000-0000C63C0000}"/>
    <cellStyle name="Normal 2 15 35 4" xfId="15560" xr:uid="{00000000-0005-0000-0000-0000C73C0000}"/>
    <cellStyle name="Normal 2 15 35 5" xfId="15561" xr:uid="{00000000-0005-0000-0000-0000C83C0000}"/>
    <cellStyle name="Normal 2 15 36" xfId="15562" xr:uid="{00000000-0005-0000-0000-0000C93C0000}"/>
    <cellStyle name="Normal 2 15 36 2" xfId="15563" xr:uid="{00000000-0005-0000-0000-0000CA3C0000}"/>
    <cellStyle name="Normal 2 15 36 2 2" xfId="15564" xr:uid="{00000000-0005-0000-0000-0000CB3C0000}"/>
    <cellStyle name="Normal 2 15 36 2 3" xfId="15565" xr:uid="{00000000-0005-0000-0000-0000CC3C0000}"/>
    <cellStyle name="Normal 2 15 36 3" xfId="15566" xr:uid="{00000000-0005-0000-0000-0000CD3C0000}"/>
    <cellStyle name="Normal 2 15 36 3 2" xfId="15567" xr:uid="{00000000-0005-0000-0000-0000CE3C0000}"/>
    <cellStyle name="Normal 2 15 36 3 3" xfId="15568" xr:uid="{00000000-0005-0000-0000-0000CF3C0000}"/>
    <cellStyle name="Normal 2 15 36 4" xfId="15569" xr:uid="{00000000-0005-0000-0000-0000D03C0000}"/>
    <cellStyle name="Normal 2 15 36 5" xfId="15570" xr:uid="{00000000-0005-0000-0000-0000D13C0000}"/>
    <cellStyle name="Normal 2 15 37" xfId="15571" xr:uid="{00000000-0005-0000-0000-0000D23C0000}"/>
    <cellStyle name="Normal 2 15 37 2" xfId="15572" xr:uid="{00000000-0005-0000-0000-0000D33C0000}"/>
    <cellStyle name="Normal 2 15 37 2 2" xfId="15573" xr:uid="{00000000-0005-0000-0000-0000D43C0000}"/>
    <cellStyle name="Normal 2 15 37 2 3" xfId="15574" xr:uid="{00000000-0005-0000-0000-0000D53C0000}"/>
    <cellStyle name="Normal 2 15 37 3" xfId="15575" xr:uid="{00000000-0005-0000-0000-0000D63C0000}"/>
    <cellStyle name="Normal 2 15 37 3 2" xfId="15576" xr:uid="{00000000-0005-0000-0000-0000D73C0000}"/>
    <cellStyle name="Normal 2 15 37 3 3" xfId="15577" xr:uid="{00000000-0005-0000-0000-0000D83C0000}"/>
    <cellStyle name="Normal 2 15 37 4" xfId="15578" xr:uid="{00000000-0005-0000-0000-0000D93C0000}"/>
    <cellStyle name="Normal 2 15 37 5" xfId="15579" xr:uid="{00000000-0005-0000-0000-0000DA3C0000}"/>
    <cellStyle name="Normal 2 15 38" xfId="15580" xr:uid="{00000000-0005-0000-0000-0000DB3C0000}"/>
    <cellStyle name="Normal 2 15 38 2" xfId="15581" xr:uid="{00000000-0005-0000-0000-0000DC3C0000}"/>
    <cellStyle name="Normal 2 15 38 2 2" xfId="15582" xr:uid="{00000000-0005-0000-0000-0000DD3C0000}"/>
    <cellStyle name="Normal 2 15 38 2 3" xfId="15583" xr:uid="{00000000-0005-0000-0000-0000DE3C0000}"/>
    <cellStyle name="Normal 2 15 38 3" xfId="15584" xr:uid="{00000000-0005-0000-0000-0000DF3C0000}"/>
    <cellStyle name="Normal 2 15 38 3 2" xfId="15585" xr:uid="{00000000-0005-0000-0000-0000E03C0000}"/>
    <cellStyle name="Normal 2 15 38 3 3" xfId="15586" xr:uid="{00000000-0005-0000-0000-0000E13C0000}"/>
    <cellStyle name="Normal 2 15 38 4" xfId="15587" xr:uid="{00000000-0005-0000-0000-0000E23C0000}"/>
    <cellStyle name="Normal 2 15 38 5" xfId="15588" xr:uid="{00000000-0005-0000-0000-0000E33C0000}"/>
    <cellStyle name="Normal 2 15 39" xfId="15589" xr:uid="{00000000-0005-0000-0000-0000E43C0000}"/>
    <cellStyle name="Normal 2 15 39 2" xfId="15590" xr:uid="{00000000-0005-0000-0000-0000E53C0000}"/>
    <cellStyle name="Normal 2 15 39 2 2" xfId="15591" xr:uid="{00000000-0005-0000-0000-0000E63C0000}"/>
    <cellStyle name="Normal 2 15 39 2 3" xfId="15592" xr:uid="{00000000-0005-0000-0000-0000E73C0000}"/>
    <cellStyle name="Normal 2 15 39 3" xfId="15593" xr:uid="{00000000-0005-0000-0000-0000E83C0000}"/>
    <cellStyle name="Normal 2 15 39 3 2" xfId="15594" xr:uid="{00000000-0005-0000-0000-0000E93C0000}"/>
    <cellStyle name="Normal 2 15 39 3 3" xfId="15595" xr:uid="{00000000-0005-0000-0000-0000EA3C0000}"/>
    <cellStyle name="Normal 2 15 39 4" xfId="15596" xr:uid="{00000000-0005-0000-0000-0000EB3C0000}"/>
    <cellStyle name="Normal 2 15 39 5" xfId="15597" xr:uid="{00000000-0005-0000-0000-0000EC3C0000}"/>
    <cellStyle name="Normal 2 15 4" xfId="15598" xr:uid="{00000000-0005-0000-0000-0000ED3C0000}"/>
    <cellStyle name="Normal 2 15 4 2" xfId="15599" xr:uid="{00000000-0005-0000-0000-0000EE3C0000}"/>
    <cellStyle name="Normal 2 15 4 2 2" xfId="15600" xr:uid="{00000000-0005-0000-0000-0000EF3C0000}"/>
    <cellStyle name="Normal 2 15 4 2 3" xfId="15601" xr:uid="{00000000-0005-0000-0000-0000F03C0000}"/>
    <cellStyle name="Normal 2 15 4 3" xfId="15602" xr:uid="{00000000-0005-0000-0000-0000F13C0000}"/>
    <cellStyle name="Normal 2 15 4 3 2" xfId="15603" xr:uid="{00000000-0005-0000-0000-0000F23C0000}"/>
    <cellStyle name="Normal 2 15 4 3 3" xfId="15604" xr:uid="{00000000-0005-0000-0000-0000F33C0000}"/>
    <cellStyle name="Normal 2 15 4 4" xfId="15605" xr:uid="{00000000-0005-0000-0000-0000F43C0000}"/>
    <cellStyle name="Normal 2 15 4 5" xfId="15606" xr:uid="{00000000-0005-0000-0000-0000F53C0000}"/>
    <cellStyle name="Normal 2 15 40" xfId="15607" xr:uid="{00000000-0005-0000-0000-0000F63C0000}"/>
    <cellStyle name="Normal 2 15 40 2" xfId="15608" xr:uid="{00000000-0005-0000-0000-0000F73C0000}"/>
    <cellStyle name="Normal 2 15 40 2 2" xfId="15609" xr:uid="{00000000-0005-0000-0000-0000F83C0000}"/>
    <cellStyle name="Normal 2 15 40 2 3" xfId="15610" xr:uid="{00000000-0005-0000-0000-0000F93C0000}"/>
    <cellStyle name="Normal 2 15 40 3" xfId="15611" xr:uid="{00000000-0005-0000-0000-0000FA3C0000}"/>
    <cellStyle name="Normal 2 15 40 3 2" xfId="15612" xr:uid="{00000000-0005-0000-0000-0000FB3C0000}"/>
    <cellStyle name="Normal 2 15 40 3 3" xfId="15613" xr:uid="{00000000-0005-0000-0000-0000FC3C0000}"/>
    <cellStyle name="Normal 2 15 40 4" xfId="15614" xr:uid="{00000000-0005-0000-0000-0000FD3C0000}"/>
    <cellStyle name="Normal 2 15 40 5" xfId="15615" xr:uid="{00000000-0005-0000-0000-0000FE3C0000}"/>
    <cellStyle name="Normal 2 15 41" xfId="15616" xr:uid="{00000000-0005-0000-0000-0000FF3C0000}"/>
    <cellStyle name="Normal 2 15 41 2" xfId="15617" xr:uid="{00000000-0005-0000-0000-0000003D0000}"/>
    <cellStyle name="Normal 2 15 41 2 2" xfId="15618" xr:uid="{00000000-0005-0000-0000-0000013D0000}"/>
    <cellStyle name="Normal 2 15 41 2 3" xfId="15619" xr:uid="{00000000-0005-0000-0000-0000023D0000}"/>
    <cellStyle name="Normal 2 15 41 3" xfId="15620" xr:uid="{00000000-0005-0000-0000-0000033D0000}"/>
    <cellStyle name="Normal 2 15 41 3 2" xfId="15621" xr:uid="{00000000-0005-0000-0000-0000043D0000}"/>
    <cellStyle name="Normal 2 15 41 3 3" xfId="15622" xr:uid="{00000000-0005-0000-0000-0000053D0000}"/>
    <cellStyle name="Normal 2 15 41 4" xfId="15623" xr:uid="{00000000-0005-0000-0000-0000063D0000}"/>
    <cellStyle name="Normal 2 15 41 5" xfId="15624" xr:uid="{00000000-0005-0000-0000-0000073D0000}"/>
    <cellStyle name="Normal 2 15 42" xfId="15625" xr:uid="{00000000-0005-0000-0000-0000083D0000}"/>
    <cellStyle name="Normal 2 15 42 2" xfId="15626" xr:uid="{00000000-0005-0000-0000-0000093D0000}"/>
    <cellStyle name="Normal 2 15 42 2 2" xfId="15627" xr:uid="{00000000-0005-0000-0000-00000A3D0000}"/>
    <cellStyle name="Normal 2 15 42 2 3" xfId="15628" xr:uid="{00000000-0005-0000-0000-00000B3D0000}"/>
    <cellStyle name="Normal 2 15 42 3" xfId="15629" xr:uid="{00000000-0005-0000-0000-00000C3D0000}"/>
    <cellStyle name="Normal 2 15 42 3 2" xfId="15630" xr:uid="{00000000-0005-0000-0000-00000D3D0000}"/>
    <cellStyle name="Normal 2 15 42 3 3" xfId="15631" xr:uid="{00000000-0005-0000-0000-00000E3D0000}"/>
    <cellStyle name="Normal 2 15 42 4" xfId="15632" xr:uid="{00000000-0005-0000-0000-00000F3D0000}"/>
    <cellStyle name="Normal 2 15 42 5" xfId="15633" xr:uid="{00000000-0005-0000-0000-0000103D0000}"/>
    <cellStyle name="Normal 2 15 43" xfId="15634" xr:uid="{00000000-0005-0000-0000-0000113D0000}"/>
    <cellStyle name="Normal 2 15 43 2" xfId="15635" xr:uid="{00000000-0005-0000-0000-0000123D0000}"/>
    <cellStyle name="Normal 2 15 43 2 2" xfId="15636" xr:uid="{00000000-0005-0000-0000-0000133D0000}"/>
    <cellStyle name="Normal 2 15 43 2 3" xfId="15637" xr:uid="{00000000-0005-0000-0000-0000143D0000}"/>
    <cellStyle name="Normal 2 15 43 3" xfId="15638" xr:uid="{00000000-0005-0000-0000-0000153D0000}"/>
    <cellStyle name="Normal 2 15 43 3 2" xfId="15639" xr:uid="{00000000-0005-0000-0000-0000163D0000}"/>
    <cellStyle name="Normal 2 15 43 3 3" xfId="15640" xr:uid="{00000000-0005-0000-0000-0000173D0000}"/>
    <cellStyle name="Normal 2 15 43 4" xfId="15641" xr:uid="{00000000-0005-0000-0000-0000183D0000}"/>
    <cellStyle name="Normal 2 15 43 5" xfId="15642" xr:uid="{00000000-0005-0000-0000-0000193D0000}"/>
    <cellStyle name="Normal 2 15 44" xfId="15643" xr:uid="{00000000-0005-0000-0000-00001A3D0000}"/>
    <cellStyle name="Normal 2 15 44 2" xfId="15644" xr:uid="{00000000-0005-0000-0000-00001B3D0000}"/>
    <cellStyle name="Normal 2 15 44 2 2" xfId="15645" xr:uid="{00000000-0005-0000-0000-00001C3D0000}"/>
    <cellStyle name="Normal 2 15 44 2 3" xfId="15646" xr:uid="{00000000-0005-0000-0000-00001D3D0000}"/>
    <cellStyle name="Normal 2 15 44 3" xfId="15647" xr:uid="{00000000-0005-0000-0000-00001E3D0000}"/>
    <cellStyle name="Normal 2 15 44 3 2" xfId="15648" xr:uid="{00000000-0005-0000-0000-00001F3D0000}"/>
    <cellStyle name="Normal 2 15 44 3 3" xfId="15649" xr:uid="{00000000-0005-0000-0000-0000203D0000}"/>
    <cellStyle name="Normal 2 15 44 4" xfId="15650" xr:uid="{00000000-0005-0000-0000-0000213D0000}"/>
    <cellStyle name="Normal 2 15 44 5" xfId="15651" xr:uid="{00000000-0005-0000-0000-0000223D0000}"/>
    <cellStyle name="Normal 2 15 45" xfId="15652" xr:uid="{00000000-0005-0000-0000-0000233D0000}"/>
    <cellStyle name="Normal 2 15 45 2" xfId="15653" xr:uid="{00000000-0005-0000-0000-0000243D0000}"/>
    <cellStyle name="Normal 2 15 45 2 2" xfId="15654" xr:uid="{00000000-0005-0000-0000-0000253D0000}"/>
    <cellStyle name="Normal 2 15 45 2 3" xfId="15655" xr:uid="{00000000-0005-0000-0000-0000263D0000}"/>
    <cellStyle name="Normal 2 15 45 3" xfId="15656" xr:uid="{00000000-0005-0000-0000-0000273D0000}"/>
    <cellStyle name="Normal 2 15 45 3 2" xfId="15657" xr:uid="{00000000-0005-0000-0000-0000283D0000}"/>
    <cellStyle name="Normal 2 15 45 3 3" xfId="15658" xr:uid="{00000000-0005-0000-0000-0000293D0000}"/>
    <cellStyle name="Normal 2 15 45 4" xfId="15659" xr:uid="{00000000-0005-0000-0000-00002A3D0000}"/>
    <cellStyle name="Normal 2 15 45 5" xfId="15660" xr:uid="{00000000-0005-0000-0000-00002B3D0000}"/>
    <cellStyle name="Normal 2 15 46" xfId="15661" xr:uid="{00000000-0005-0000-0000-00002C3D0000}"/>
    <cellStyle name="Normal 2 15 46 2" xfId="15662" xr:uid="{00000000-0005-0000-0000-00002D3D0000}"/>
    <cellStyle name="Normal 2 15 46 2 2" xfId="15663" xr:uid="{00000000-0005-0000-0000-00002E3D0000}"/>
    <cellStyle name="Normal 2 15 46 2 3" xfId="15664" xr:uid="{00000000-0005-0000-0000-00002F3D0000}"/>
    <cellStyle name="Normal 2 15 46 3" xfId="15665" xr:uid="{00000000-0005-0000-0000-0000303D0000}"/>
    <cellStyle name="Normal 2 15 46 3 2" xfId="15666" xr:uid="{00000000-0005-0000-0000-0000313D0000}"/>
    <cellStyle name="Normal 2 15 46 3 3" xfId="15667" xr:uid="{00000000-0005-0000-0000-0000323D0000}"/>
    <cellStyle name="Normal 2 15 46 4" xfId="15668" xr:uid="{00000000-0005-0000-0000-0000333D0000}"/>
    <cellStyle name="Normal 2 15 46 5" xfId="15669" xr:uid="{00000000-0005-0000-0000-0000343D0000}"/>
    <cellStyle name="Normal 2 15 47" xfId="15670" xr:uid="{00000000-0005-0000-0000-0000353D0000}"/>
    <cellStyle name="Normal 2 15 47 2" xfId="15671" xr:uid="{00000000-0005-0000-0000-0000363D0000}"/>
    <cellStyle name="Normal 2 15 47 2 2" xfId="15672" xr:uid="{00000000-0005-0000-0000-0000373D0000}"/>
    <cellStyle name="Normal 2 15 47 2 3" xfId="15673" xr:uid="{00000000-0005-0000-0000-0000383D0000}"/>
    <cellStyle name="Normal 2 15 47 3" xfId="15674" xr:uid="{00000000-0005-0000-0000-0000393D0000}"/>
    <cellStyle name="Normal 2 15 47 3 2" xfId="15675" xr:uid="{00000000-0005-0000-0000-00003A3D0000}"/>
    <cellStyle name="Normal 2 15 47 3 3" xfId="15676" xr:uid="{00000000-0005-0000-0000-00003B3D0000}"/>
    <cellStyle name="Normal 2 15 47 4" xfId="15677" xr:uid="{00000000-0005-0000-0000-00003C3D0000}"/>
    <cellStyle name="Normal 2 15 47 5" xfId="15678" xr:uid="{00000000-0005-0000-0000-00003D3D0000}"/>
    <cellStyle name="Normal 2 15 48" xfId="15679" xr:uid="{00000000-0005-0000-0000-00003E3D0000}"/>
    <cellStyle name="Normal 2 15 48 2" xfId="15680" xr:uid="{00000000-0005-0000-0000-00003F3D0000}"/>
    <cellStyle name="Normal 2 15 48 2 2" xfId="15681" xr:uid="{00000000-0005-0000-0000-0000403D0000}"/>
    <cellStyle name="Normal 2 15 48 2 3" xfId="15682" xr:uid="{00000000-0005-0000-0000-0000413D0000}"/>
    <cellStyle name="Normal 2 15 48 3" xfId="15683" xr:uid="{00000000-0005-0000-0000-0000423D0000}"/>
    <cellStyle name="Normal 2 15 48 3 2" xfId="15684" xr:uid="{00000000-0005-0000-0000-0000433D0000}"/>
    <cellStyle name="Normal 2 15 48 3 3" xfId="15685" xr:uid="{00000000-0005-0000-0000-0000443D0000}"/>
    <cellStyle name="Normal 2 15 48 4" xfId="15686" xr:uid="{00000000-0005-0000-0000-0000453D0000}"/>
    <cellStyle name="Normal 2 15 48 5" xfId="15687" xr:uid="{00000000-0005-0000-0000-0000463D0000}"/>
    <cellStyle name="Normal 2 15 49" xfId="15688" xr:uid="{00000000-0005-0000-0000-0000473D0000}"/>
    <cellStyle name="Normal 2 15 49 2" xfId="15689" xr:uid="{00000000-0005-0000-0000-0000483D0000}"/>
    <cellStyle name="Normal 2 15 49 2 2" xfId="15690" xr:uid="{00000000-0005-0000-0000-0000493D0000}"/>
    <cellStyle name="Normal 2 15 49 2 3" xfId="15691" xr:uid="{00000000-0005-0000-0000-00004A3D0000}"/>
    <cellStyle name="Normal 2 15 49 3" xfId="15692" xr:uid="{00000000-0005-0000-0000-00004B3D0000}"/>
    <cellStyle name="Normal 2 15 49 3 2" xfId="15693" xr:uid="{00000000-0005-0000-0000-00004C3D0000}"/>
    <cellStyle name="Normal 2 15 49 3 3" xfId="15694" xr:uid="{00000000-0005-0000-0000-00004D3D0000}"/>
    <cellStyle name="Normal 2 15 49 4" xfId="15695" xr:uid="{00000000-0005-0000-0000-00004E3D0000}"/>
    <cellStyle name="Normal 2 15 49 5" xfId="15696" xr:uid="{00000000-0005-0000-0000-00004F3D0000}"/>
    <cellStyle name="Normal 2 15 5" xfId="15697" xr:uid="{00000000-0005-0000-0000-0000503D0000}"/>
    <cellStyle name="Normal 2 15 5 2" xfId="15698" xr:uid="{00000000-0005-0000-0000-0000513D0000}"/>
    <cellStyle name="Normal 2 15 5 2 2" xfId="15699" xr:uid="{00000000-0005-0000-0000-0000523D0000}"/>
    <cellStyle name="Normal 2 15 5 2 3" xfId="15700" xr:uid="{00000000-0005-0000-0000-0000533D0000}"/>
    <cellStyle name="Normal 2 15 5 3" xfId="15701" xr:uid="{00000000-0005-0000-0000-0000543D0000}"/>
    <cellStyle name="Normal 2 15 5 3 2" xfId="15702" xr:uid="{00000000-0005-0000-0000-0000553D0000}"/>
    <cellStyle name="Normal 2 15 5 3 3" xfId="15703" xr:uid="{00000000-0005-0000-0000-0000563D0000}"/>
    <cellStyle name="Normal 2 15 5 4" xfId="15704" xr:uid="{00000000-0005-0000-0000-0000573D0000}"/>
    <cellStyle name="Normal 2 15 5 5" xfId="15705" xr:uid="{00000000-0005-0000-0000-0000583D0000}"/>
    <cellStyle name="Normal 2 15 50" xfId="15706" xr:uid="{00000000-0005-0000-0000-0000593D0000}"/>
    <cellStyle name="Normal 2 15 50 2" xfId="15707" xr:uid="{00000000-0005-0000-0000-00005A3D0000}"/>
    <cellStyle name="Normal 2 15 50 2 2" xfId="15708" xr:uid="{00000000-0005-0000-0000-00005B3D0000}"/>
    <cellStyle name="Normal 2 15 50 2 3" xfId="15709" xr:uid="{00000000-0005-0000-0000-00005C3D0000}"/>
    <cellStyle name="Normal 2 15 50 3" xfId="15710" xr:uid="{00000000-0005-0000-0000-00005D3D0000}"/>
    <cellStyle name="Normal 2 15 50 3 2" xfId="15711" xr:uid="{00000000-0005-0000-0000-00005E3D0000}"/>
    <cellStyle name="Normal 2 15 50 3 3" xfId="15712" xr:uid="{00000000-0005-0000-0000-00005F3D0000}"/>
    <cellStyle name="Normal 2 15 50 4" xfId="15713" xr:uid="{00000000-0005-0000-0000-0000603D0000}"/>
    <cellStyle name="Normal 2 15 50 5" xfId="15714" xr:uid="{00000000-0005-0000-0000-0000613D0000}"/>
    <cellStyle name="Normal 2 15 51" xfId="15715" xr:uid="{00000000-0005-0000-0000-0000623D0000}"/>
    <cellStyle name="Normal 2 15 51 2" xfId="15716" xr:uid="{00000000-0005-0000-0000-0000633D0000}"/>
    <cellStyle name="Normal 2 15 51 2 2" xfId="15717" xr:uid="{00000000-0005-0000-0000-0000643D0000}"/>
    <cellStyle name="Normal 2 15 51 2 3" xfId="15718" xr:uid="{00000000-0005-0000-0000-0000653D0000}"/>
    <cellStyle name="Normal 2 15 51 3" xfId="15719" xr:uid="{00000000-0005-0000-0000-0000663D0000}"/>
    <cellStyle name="Normal 2 15 51 3 2" xfId="15720" xr:uid="{00000000-0005-0000-0000-0000673D0000}"/>
    <cellStyle name="Normal 2 15 51 3 3" xfId="15721" xr:uid="{00000000-0005-0000-0000-0000683D0000}"/>
    <cellStyle name="Normal 2 15 51 4" xfId="15722" xr:uid="{00000000-0005-0000-0000-0000693D0000}"/>
    <cellStyle name="Normal 2 15 51 5" xfId="15723" xr:uid="{00000000-0005-0000-0000-00006A3D0000}"/>
    <cellStyle name="Normal 2 15 52" xfId="15724" xr:uid="{00000000-0005-0000-0000-00006B3D0000}"/>
    <cellStyle name="Normal 2 15 52 2" xfId="15725" xr:uid="{00000000-0005-0000-0000-00006C3D0000}"/>
    <cellStyle name="Normal 2 15 52 2 2" xfId="15726" xr:uid="{00000000-0005-0000-0000-00006D3D0000}"/>
    <cellStyle name="Normal 2 15 52 2 3" xfId="15727" xr:uid="{00000000-0005-0000-0000-00006E3D0000}"/>
    <cellStyle name="Normal 2 15 52 3" xfId="15728" xr:uid="{00000000-0005-0000-0000-00006F3D0000}"/>
    <cellStyle name="Normal 2 15 52 3 2" xfId="15729" xr:uid="{00000000-0005-0000-0000-0000703D0000}"/>
    <cellStyle name="Normal 2 15 52 3 3" xfId="15730" xr:uid="{00000000-0005-0000-0000-0000713D0000}"/>
    <cellStyle name="Normal 2 15 52 4" xfId="15731" xr:uid="{00000000-0005-0000-0000-0000723D0000}"/>
    <cellStyle name="Normal 2 15 52 5" xfId="15732" xr:uid="{00000000-0005-0000-0000-0000733D0000}"/>
    <cellStyle name="Normal 2 15 53" xfId="15733" xr:uid="{00000000-0005-0000-0000-0000743D0000}"/>
    <cellStyle name="Normal 2 15 53 2" xfId="15734" xr:uid="{00000000-0005-0000-0000-0000753D0000}"/>
    <cellStyle name="Normal 2 15 53 2 2" xfId="15735" xr:uid="{00000000-0005-0000-0000-0000763D0000}"/>
    <cellStyle name="Normal 2 15 53 2 3" xfId="15736" xr:uid="{00000000-0005-0000-0000-0000773D0000}"/>
    <cellStyle name="Normal 2 15 53 3" xfId="15737" xr:uid="{00000000-0005-0000-0000-0000783D0000}"/>
    <cellStyle name="Normal 2 15 53 3 2" xfId="15738" xr:uid="{00000000-0005-0000-0000-0000793D0000}"/>
    <cellStyle name="Normal 2 15 53 3 3" xfId="15739" xr:uid="{00000000-0005-0000-0000-00007A3D0000}"/>
    <cellStyle name="Normal 2 15 53 4" xfId="15740" xr:uid="{00000000-0005-0000-0000-00007B3D0000}"/>
    <cellStyle name="Normal 2 15 53 5" xfId="15741" xr:uid="{00000000-0005-0000-0000-00007C3D0000}"/>
    <cellStyle name="Normal 2 15 54" xfId="15742" xr:uid="{00000000-0005-0000-0000-00007D3D0000}"/>
    <cellStyle name="Normal 2 15 54 2" xfId="15743" xr:uid="{00000000-0005-0000-0000-00007E3D0000}"/>
    <cellStyle name="Normal 2 15 54 2 2" xfId="15744" xr:uid="{00000000-0005-0000-0000-00007F3D0000}"/>
    <cellStyle name="Normal 2 15 54 2 3" xfId="15745" xr:uid="{00000000-0005-0000-0000-0000803D0000}"/>
    <cellStyle name="Normal 2 15 54 3" xfId="15746" xr:uid="{00000000-0005-0000-0000-0000813D0000}"/>
    <cellStyle name="Normal 2 15 54 3 2" xfId="15747" xr:uid="{00000000-0005-0000-0000-0000823D0000}"/>
    <cellStyle name="Normal 2 15 54 3 3" xfId="15748" xr:uid="{00000000-0005-0000-0000-0000833D0000}"/>
    <cellStyle name="Normal 2 15 54 4" xfId="15749" xr:uid="{00000000-0005-0000-0000-0000843D0000}"/>
    <cellStyle name="Normal 2 15 54 5" xfId="15750" xr:uid="{00000000-0005-0000-0000-0000853D0000}"/>
    <cellStyle name="Normal 2 15 55" xfId="15751" xr:uid="{00000000-0005-0000-0000-0000863D0000}"/>
    <cellStyle name="Normal 2 15 55 2" xfId="15752" xr:uid="{00000000-0005-0000-0000-0000873D0000}"/>
    <cellStyle name="Normal 2 15 55 2 2" xfId="15753" xr:uid="{00000000-0005-0000-0000-0000883D0000}"/>
    <cellStyle name="Normal 2 15 55 2 3" xfId="15754" xr:uid="{00000000-0005-0000-0000-0000893D0000}"/>
    <cellStyle name="Normal 2 15 55 3" xfId="15755" xr:uid="{00000000-0005-0000-0000-00008A3D0000}"/>
    <cellStyle name="Normal 2 15 55 3 2" xfId="15756" xr:uid="{00000000-0005-0000-0000-00008B3D0000}"/>
    <cellStyle name="Normal 2 15 55 3 3" xfId="15757" xr:uid="{00000000-0005-0000-0000-00008C3D0000}"/>
    <cellStyle name="Normal 2 15 55 4" xfId="15758" xr:uid="{00000000-0005-0000-0000-00008D3D0000}"/>
    <cellStyle name="Normal 2 15 55 5" xfId="15759" xr:uid="{00000000-0005-0000-0000-00008E3D0000}"/>
    <cellStyle name="Normal 2 15 56" xfId="15760" xr:uid="{00000000-0005-0000-0000-00008F3D0000}"/>
    <cellStyle name="Normal 2 15 56 2" xfId="15761" xr:uid="{00000000-0005-0000-0000-0000903D0000}"/>
    <cellStyle name="Normal 2 15 56 2 2" xfId="15762" xr:uid="{00000000-0005-0000-0000-0000913D0000}"/>
    <cellStyle name="Normal 2 15 56 2 3" xfId="15763" xr:uid="{00000000-0005-0000-0000-0000923D0000}"/>
    <cellStyle name="Normal 2 15 56 3" xfId="15764" xr:uid="{00000000-0005-0000-0000-0000933D0000}"/>
    <cellStyle name="Normal 2 15 56 3 2" xfId="15765" xr:uid="{00000000-0005-0000-0000-0000943D0000}"/>
    <cellStyle name="Normal 2 15 56 3 3" xfId="15766" xr:uid="{00000000-0005-0000-0000-0000953D0000}"/>
    <cellStyle name="Normal 2 15 56 4" xfId="15767" xr:uid="{00000000-0005-0000-0000-0000963D0000}"/>
    <cellStyle name="Normal 2 15 56 5" xfId="15768" xr:uid="{00000000-0005-0000-0000-0000973D0000}"/>
    <cellStyle name="Normal 2 15 57" xfId="15769" xr:uid="{00000000-0005-0000-0000-0000983D0000}"/>
    <cellStyle name="Normal 2 15 57 2" xfId="15770" xr:uid="{00000000-0005-0000-0000-0000993D0000}"/>
    <cellStyle name="Normal 2 15 57 2 2" xfId="15771" xr:uid="{00000000-0005-0000-0000-00009A3D0000}"/>
    <cellStyle name="Normal 2 15 57 2 3" xfId="15772" xr:uid="{00000000-0005-0000-0000-00009B3D0000}"/>
    <cellStyle name="Normal 2 15 57 3" xfId="15773" xr:uid="{00000000-0005-0000-0000-00009C3D0000}"/>
    <cellStyle name="Normal 2 15 57 3 2" xfId="15774" xr:uid="{00000000-0005-0000-0000-00009D3D0000}"/>
    <cellStyle name="Normal 2 15 57 3 3" xfId="15775" xr:uid="{00000000-0005-0000-0000-00009E3D0000}"/>
    <cellStyle name="Normal 2 15 57 4" xfId="15776" xr:uid="{00000000-0005-0000-0000-00009F3D0000}"/>
    <cellStyle name="Normal 2 15 57 5" xfId="15777" xr:uid="{00000000-0005-0000-0000-0000A03D0000}"/>
    <cellStyle name="Normal 2 15 58" xfId="15778" xr:uid="{00000000-0005-0000-0000-0000A13D0000}"/>
    <cellStyle name="Normal 2 15 58 2" xfId="15779" xr:uid="{00000000-0005-0000-0000-0000A23D0000}"/>
    <cellStyle name="Normal 2 15 58 2 2" xfId="15780" xr:uid="{00000000-0005-0000-0000-0000A33D0000}"/>
    <cellStyle name="Normal 2 15 58 2 3" xfId="15781" xr:uid="{00000000-0005-0000-0000-0000A43D0000}"/>
    <cellStyle name="Normal 2 15 58 3" xfId="15782" xr:uid="{00000000-0005-0000-0000-0000A53D0000}"/>
    <cellStyle name="Normal 2 15 58 3 2" xfId="15783" xr:uid="{00000000-0005-0000-0000-0000A63D0000}"/>
    <cellStyle name="Normal 2 15 58 3 3" xfId="15784" xr:uid="{00000000-0005-0000-0000-0000A73D0000}"/>
    <cellStyle name="Normal 2 15 58 4" xfId="15785" xr:uid="{00000000-0005-0000-0000-0000A83D0000}"/>
    <cellStyle name="Normal 2 15 58 5" xfId="15786" xr:uid="{00000000-0005-0000-0000-0000A93D0000}"/>
    <cellStyle name="Normal 2 15 59" xfId="15787" xr:uid="{00000000-0005-0000-0000-0000AA3D0000}"/>
    <cellStyle name="Normal 2 15 59 2" xfId="15788" xr:uid="{00000000-0005-0000-0000-0000AB3D0000}"/>
    <cellStyle name="Normal 2 15 59 2 2" xfId="15789" xr:uid="{00000000-0005-0000-0000-0000AC3D0000}"/>
    <cellStyle name="Normal 2 15 59 2 3" xfId="15790" xr:uid="{00000000-0005-0000-0000-0000AD3D0000}"/>
    <cellStyle name="Normal 2 15 59 3" xfId="15791" xr:uid="{00000000-0005-0000-0000-0000AE3D0000}"/>
    <cellStyle name="Normal 2 15 59 3 2" xfId="15792" xr:uid="{00000000-0005-0000-0000-0000AF3D0000}"/>
    <cellStyle name="Normal 2 15 59 3 3" xfId="15793" xr:uid="{00000000-0005-0000-0000-0000B03D0000}"/>
    <cellStyle name="Normal 2 15 59 4" xfId="15794" xr:uid="{00000000-0005-0000-0000-0000B13D0000}"/>
    <cellStyle name="Normal 2 15 59 5" xfId="15795" xr:uid="{00000000-0005-0000-0000-0000B23D0000}"/>
    <cellStyle name="Normal 2 15 6" xfId="15796" xr:uid="{00000000-0005-0000-0000-0000B33D0000}"/>
    <cellStyle name="Normal 2 15 6 2" xfId="15797" xr:uid="{00000000-0005-0000-0000-0000B43D0000}"/>
    <cellStyle name="Normal 2 15 6 2 2" xfId="15798" xr:uid="{00000000-0005-0000-0000-0000B53D0000}"/>
    <cellStyle name="Normal 2 15 6 2 3" xfId="15799" xr:uid="{00000000-0005-0000-0000-0000B63D0000}"/>
    <cellStyle name="Normal 2 15 6 3" xfId="15800" xr:uid="{00000000-0005-0000-0000-0000B73D0000}"/>
    <cellStyle name="Normal 2 15 6 3 2" xfId="15801" xr:uid="{00000000-0005-0000-0000-0000B83D0000}"/>
    <cellStyle name="Normal 2 15 6 3 3" xfId="15802" xr:uid="{00000000-0005-0000-0000-0000B93D0000}"/>
    <cellStyle name="Normal 2 15 6 4" xfId="15803" xr:uid="{00000000-0005-0000-0000-0000BA3D0000}"/>
    <cellStyle name="Normal 2 15 6 5" xfId="15804" xr:uid="{00000000-0005-0000-0000-0000BB3D0000}"/>
    <cellStyle name="Normal 2 15 60" xfId="15805" xr:uid="{00000000-0005-0000-0000-0000BC3D0000}"/>
    <cellStyle name="Normal 2 15 60 2" xfId="15806" xr:uid="{00000000-0005-0000-0000-0000BD3D0000}"/>
    <cellStyle name="Normal 2 15 60 2 2" xfId="15807" xr:uid="{00000000-0005-0000-0000-0000BE3D0000}"/>
    <cellStyle name="Normal 2 15 60 2 3" xfId="15808" xr:uid="{00000000-0005-0000-0000-0000BF3D0000}"/>
    <cellStyle name="Normal 2 15 60 3" xfId="15809" xr:uid="{00000000-0005-0000-0000-0000C03D0000}"/>
    <cellStyle name="Normal 2 15 60 3 2" xfId="15810" xr:uid="{00000000-0005-0000-0000-0000C13D0000}"/>
    <cellStyle name="Normal 2 15 60 3 3" xfId="15811" xr:uid="{00000000-0005-0000-0000-0000C23D0000}"/>
    <cellStyle name="Normal 2 15 60 4" xfId="15812" xr:uid="{00000000-0005-0000-0000-0000C33D0000}"/>
    <cellStyle name="Normal 2 15 60 5" xfId="15813" xr:uid="{00000000-0005-0000-0000-0000C43D0000}"/>
    <cellStyle name="Normal 2 15 61" xfId="15814" xr:uid="{00000000-0005-0000-0000-0000C53D0000}"/>
    <cellStyle name="Normal 2 15 61 2" xfId="15815" xr:uid="{00000000-0005-0000-0000-0000C63D0000}"/>
    <cellStyle name="Normal 2 15 61 2 2" xfId="15816" xr:uid="{00000000-0005-0000-0000-0000C73D0000}"/>
    <cellStyle name="Normal 2 15 61 2 3" xfId="15817" xr:uid="{00000000-0005-0000-0000-0000C83D0000}"/>
    <cellStyle name="Normal 2 15 61 3" xfId="15818" xr:uid="{00000000-0005-0000-0000-0000C93D0000}"/>
    <cellStyle name="Normal 2 15 61 3 2" xfId="15819" xr:uid="{00000000-0005-0000-0000-0000CA3D0000}"/>
    <cellStyle name="Normal 2 15 61 3 3" xfId="15820" xr:uid="{00000000-0005-0000-0000-0000CB3D0000}"/>
    <cellStyle name="Normal 2 15 61 4" xfId="15821" xr:uid="{00000000-0005-0000-0000-0000CC3D0000}"/>
    <cellStyle name="Normal 2 15 61 5" xfId="15822" xr:uid="{00000000-0005-0000-0000-0000CD3D0000}"/>
    <cellStyle name="Normal 2 15 62" xfId="15823" xr:uid="{00000000-0005-0000-0000-0000CE3D0000}"/>
    <cellStyle name="Normal 2 15 62 2" xfId="15824" xr:uid="{00000000-0005-0000-0000-0000CF3D0000}"/>
    <cellStyle name="Normal 2 15 62 2 2" xfId="15825" xr:uid="{00000000-0005-0000-0000-0000D03D0000}"/>
    <cellStyle name="Normal 2 15 62 2 3" xfId="15826" xr:uid="{00000000-0005-0000-0000-0000D13D0000}"/>
    <cellStyle name="Normal 2 15 62 3" xfId="15827" xr:uid="{00000000-0005-0000-0000-0000D23D0000}"/>
    <cellStyle name="Normal 2 15 62 3 2" xfId="15828" xr:uid="{00000000-0005-0000-0000-0000D33D0000}"/>
    <cellStyle name="Normal 2 15 62 3 3" xfId="15829" xr:uid="{00000000-0005-0000-0000-0000D43D0000}"/>
    <cellStyle name="Normal 2 15 62 4" xfId="15830" xr:uid="{00000000-0005-0000-0000-0000D53D0000}"/>
    <cellStyle name="Normal 2 15 62 5" xfId="15831" xr:uid="{00000000-0005-0000-0000-0000D63D0000}"/>
    <cellStyle name="Normal 2 15 63" xfId="15832" xr:uid="{00000000-0005-0000-0000-0000D73D0000}"/>
    <cellStyle name="Normal 2 15 63 2" xfId="15833" xr:uid="{00000000-0005-0000-0000-0000D83D0000}"/>
    <cellStyle name="Normal 2 15 63 2 2" xfId="15834" xr:uid="{00000000-0005-0000-0000-0000D93D0000}"/>
    <cellStyle name="Normal 2 15 63 2 3" xfId="15835" xr:uid="{00000000-0005-0000-0000-0000DA3D0000}"/>
    <cellStyle name="Normal 2 15 63 3" xfId="15836" xr:uid="{00000000-0005-0000-0000-0000DB3D0000}"/>
    <cellStyle name="Normal 2 15 63 3 2" xfId="15837" xr:uid="{00000000-0005-0000-0000-0000DC3D0000}"/>
    <cellStyle name="Normal 2 15 63 3 3" xfId="15838" xr:uid="{00000000-0005-0000-0000-0000DD3D0000}"/>
    <cellStyle name="Normal 2 15 63 4" xfId="15839" xr:uid="{00000000-0005-0000-0000-0000DE3D0000}"/>
    <cellStyle name="Normal 2 15 63 5" xfId="15840" xr:uid="{00000000-0005-0000-0000-0000DF3D0000}"/>
    <cellStyle name="Normal 2 15 64" xfId="15841" xr:uid="{00000000-0005-0000-0000-0000E03D0000}"/>
    <cellStyle name="Normal 2 15 64 2" xfId="15842" xr:uid="{00000000-0005-0000-0000-0000E13D0000}"/>
    <cellStyle name="Normal 2 15 64 2 2" xfId="15843" xr:uid="{00000000-0005-0000-0000-0000E23D0000}"/>
    <cellStyle name="Normal 2 15 64 2 3" xfId="15844" xr:uid="{00000000-0005-0000-0000-0000E33D0000}"/>
    <cellStyle name="Normal 2 15 64 3" xfId="15845" xr:uid="{00000000-0005-0000-0000-0000E43D0000}"/>
    <cellStyle name="Normal 2 15 64 3 2" xfId="15846" xr:uid="{00000000-0005-0000-0000-0000E53D0000}"/>
    <cellStyle name="Normal 2 15 64 3 3" xfId="15847" xr:uid="{00000000-0005-0000-0000-0000E63D0000}"/>
    <cellStyle name="Normal 2 15 64 4" xfId="15848" xr:uid="{00000000-0005-0000-0000-0000E73D0000}"/>
    <cellStyle name="Normal 2 15 64 5" xfId="15849" xr:uid="{00000000-0005-0000-0000-0000E83D0000}"/>
    <cellStyle name="Normal 2 15 65" xfId="15850" xr:uid="{00000000-0005-0000-0000-0000E93D0000}"/>
    <cellStyle name="Normal 2 15 65 2" xfId="15851" xr:uid="{00000000-0005-0000-0000-0000EA3D0000}"/>
    <cellStyle name="Normal 2 15 65 2 2" xfId="15852" xr:uid="{00000000-0005-0000-0000-0000EB3D0000}"/>
    <cellStyle name="Normal 2 15 65 2 3" xfId="15853" xr:uid="{00000000-0005-0000-0000-0000EC3D0000}"/>
    <cellStyle name="Normal 2 15 65 3" xfId="15854" xr:uid="{00000000-0005-0000-0000-0000ED3D0000}"/>
    <cellStyle name="Normal 2 15 65 3 2" xfId="15855" xr:uid="{00000000-0005-0000-0000-0000EE3D0000}"/>
    <cellStyle name="Normal 2 15 65 3 3" xfId="15856" xr:uid="{00000000-0005-0000-0000-0000EF3D0000}"/>
    <cellStyle name="Normal 2 15 65 4" xfId="15857" xr:uid="{00000000-0005-0000-0000-0000F03D0000}"/>
    <cellStyle name="Normal 2 15 65 5" xfId="15858" xr:uid="{00000000-0005-0000-0000-0000F13D0000}"/>
    <cellStyle name="Normal 2 15 66" xfId="15859" xr:uid="{00000000-0005-0000-0000-0000F23D0000}"/>
    <cellStyle name="Normal 2 15 66 2" xfId="15860" xr:uid="{00000000-0005-0000-0000-0000F33D0000}"/>
    <cellStyle name="Normal 2 15 66 2 2" xfId="15861" xr:uid="{00000000-0005-0000-0000-0000F43D0000}"/>
    <cellStyle name="Normal 2 15 66 2 3" xfId="15862" xr:uid="{00000000-0005-0000-0000-0000F53D0000}"/>
    <cellStyle name="Normal 2 15 66 3" xfId="15863" xr:uid="{00000000-0005-0000-0000-0000F63D0000}"/>
    <cellStyle name="Normal 2 15 66 3 2" xfId="15864" xr:uid="{00000000-0005-0000-0000-0000F73D0000}"/>
    <cellStyle name="Normal 2 15 66 3 3" xfId="15865" xr:uid="{00000000-0005-0000-0000-0000F83D0000}"/>
    <cellStyle name="Normal 2 15 66 4" xfId="15866" xr:uid="{00000000-0005-0000-0000-0000F93D0000}"/>
    <cellStyle name="Normal 2 15 66 5" xfId="15867" xr:uid="{00000000-0005-0000-0000-0000FA3D0000}"/>
    <cellStyle name="Normal 2 15 67" xfId="15868" xr:uid="{00000000-0005-0000-0000-0000FB3D0000}"/>
    <cellStyle name="Normal 2 15 67 2" xfId="15869" xr:uid="{00000000-0005-0000-0000-0000FC3D0000}"/>
    <cellStyle name="Normal 2 15 67 2 2" xfId="15870" xr:uid="{00000000-0005-0000-0000-0000FD3D0000}"/>
    <cellStyle name="Normal 2 15 67 2 3" xfId="15871" xr:uid="{00000000-0005-0000-0000-0000FE3D0000}"/>
    <cellStyle name="Normal 2 15 67 3" xfId="15872" xr:uid="{00000000-0005-0000-0000-0000FF3D0000}"/>
    <cellStyle name="Normal 2 15 67 3 2" xfId="15873" xr:uid="{00000000-0005-0000-0000-0000003E0000}"/>
    <cellStyle name="Normal 2 15 67 3 3" xfId="15874" xr:uid="{00000000-0005-0000-0000-0000013E0000}"/>
    <cellStyle name="Normal 2 15 67 4" xfId="15875" xr:uid="{00000000-0005-0000-0000-0000023E0000}"/>
    <cellStyle name="Normal 2 15 67 5" xfId="15876" xr:uid="{00000000-0005-0000-0000-0000033E0000}"/>
    <cellStyle name="Normal 2 15 68" xfId="15877" xr:uid="{00000000-0005-0000-0000-0000043E0000}"/>
    <cellStyle name="Normal 2 15 68 2" xfId="15878" xr:uid="{00000000-0005-0000-0000-0000053E0000}"/>
    <cellStyle name="Normal 2 15 68 2 2" xfId="15879" xr:uid="{00000000-0005-0000-0000-0000063E0000}"/>
    <cellStyle name="Normal 2 15 68 2 3" xfId="15880" xr:uid="{00000000-0005-0000-0000-0000073E0000}"/>
    <cellStyle name="Normal 2 15 68 3" xfId="15881" xr:uid="{00000000-0005-0000-0000-0000083E0000}"/>
    <cellStyle name="Normal 2 15 68 3 2" xfId="15882" xr:uid="{00000000-0005-0000-0000-0000093E0000}"/>
    <cellStyle name="Normal 2 15 68 3 3" xfId="15883" xr:uid="{00000000-0005-0000-0000-00000A3E0000}"/>
    <cellStyle name="Normal 2 15 68 4" xfId="15884" xr:uid="{00000000-0005-0000-0000-00000B3E0000}"/>
    <cellStyle name="Normal 2 15 68 5" xfId="15885" xr:uid="{00000000-0005-0000-0000-00000C3E0000}"/>
    <cellStyle name="Normal 2 15 69" xfId="15886" xr:uid="{00000000-0005-0000-0000-00000D3E0000}"/>
    <cellStyle name="Normal 2 15 69 2" xfId="15887" xr:uid="{00000000-0005-0000-0000-00000E3E0000}"/>
    <cellStyle name="Normal 2 15 69 2 2" xfId="15888" xr:uid="{00000000-0005-0000-0000-00000F3E0000}"/>
    <cellStyle name="Normal 2 15 69 2 3" xfId="15889" xr:uid="{00000000-0005-0000-0000-0000103E0000}"/>
    <cellStyle name="Normal 2 15 69 3" xfId="15890" xr:uid="{00000000-0005-0000-0000-0000113E0000}"/>
    <cellStyle name="Normal 2 15 69 3 2" xfId="15891" xr:uid="{00000000-0005-0000-0000-0000123E0000}"/>
    <cellStyle name="Normal 2 15 69 3 3" xfId="15892" xr:uid="{00000000-0005-0000-0000-0000133E0000}"/>
    <cellStyle name="Normal 2 15 69 4" xfId="15893" xr:uid="{00000000-0005-0000-0000-0000143E0000}"/>
    <cellStyle name="Normal 2 15 69 5" xfId="15894" xr:uid="{00000000-0005-0000-0000-0000153E0000}"/>
    <cellStyle name="Normal 2 15 7" xfId="15895" xr:uid="{00000000-0005-0000-0000-0000163E0000}"/>
    <cellStyle name="Normal 2 15 7 2" xfId="15896" xr:uid="{00000000-0005-0000-0000-0000173E0000}"/>
    <cellStyle name="Normal 2 15 7 2 2" xfId="15897" xr:uid="{00000000-0005-0000-0000-0000183E0000}"/>
    <cellStyle name="Normal 2 15 7 2 3" xfId="15898" xr:uid="{00000000-0005-0000-0000-0000193E0000}"/>
    <cellStyle name="Normal 2 15 7 3" xfId="15899" xr:uid="{00000000-0005-0000-0000-00001A3E0000}"/>
    <cellStyle name="Normal 2 15 7 3 2" xfId="15900" xr:uid="{00000000-0005-0000-0000-00001B3E0000}"/>
    <cellStyle name="Normal 2 15 7 3 3" xfId="15901" xr:uid="{00000000-0005-0000-0000-00001C3E0000}"/>
    <cellStyle name="Normal 2 15 7 4" xfId="15902" xr:uid="{00000000-0005-0000-0000-00001D3E0000}"/>
    <cellStyle name="Normal 2 15 7 5" xfId="15903" xr:uid="{00000000-0005-0000-0000-00001E3E0000}"/>
    <cellStyle name="Normal 2 15 70" xfId="15904" xr:uid="{00000000-0005-0000-0000-00001F3E0000}"/>
    <cellStyle name="Normal 2 15 70 2" xfId="15905" xr:uid="{00000000-0005-0000-0000-0000203E0000}"/>
    <cellStyle name="Normal 2 15 70 2 2" xfId="15906" xr:uid="{00000000-0005-0000-0000-0000213E0000}"/>
    <cellStyle name="Normal 2 15 70 2 3" xfId="15907" xr:uid="{00000000-0005-0000-0000-0000223E0000}"/>
    <cellStyle name="Normal 2 15 70 3" xfId="15908" xr:uid="{00000000-0005-0000-0000-0000233E0000}"/>
    <cellStyle name="Normal 2 15 70 3 2" xfId="15909" xr:uid="{00000000-0005-0000-0000-0000243E0000}"/>
    <cellStyle name="Normal 2 15 70 3 3" xfId="15910" xr:uid="{00000000-0005-0000-0000-0000253E0000}"/>
    <cellStyle name="Normal 2 15 70 4" xfId="15911" xr:uid="{00000000-0005-0000-0000-0000263E0000}"/>
    <cellStyle name="Normal 2 15 70 5" xfId="15912" xr:uid="{00000000-0005-0000-0000-0000273E0000}"/>
    <cellStyle name="Normal 2 15 71" xfId="15913" xr:uid="{00000000-0005-0000-0000-0000283E0000}"/>
    <cellStyle name="Normal 2 15 71 2" xfId="15914" xr:uid="{00000000-0005-0000-0000-0000293E0000}"/>
    <cellStyle name="Normal 2 15 71 2 2" xfId="15915" xr:uid="{00000000-0005-0000-0000-00002A3E0000}"/>
    <cellStyle name="Normal 2 15 71 2 3" xfId="15916" xr:uid="{00000000-0005-0000-0000-00002B3E0000}"/>
    <cellStyle name="Normal 2 15 71 3" xfId="15917" xr:uid="{00000000-0005-0000-0000-00002C3E0000}"/>
    <cellStyle name="Normal 2 15 71 3 2" xfId="15918" xr:uid="{00000000-0005-0000-0000-00002D3E0000}"/>
    <cellStyle name="Normal 2 15 71 3 3" xfId="15919" xr:uid="{00000000-0005-0000-0000-00002E3E0000}"/>
    <cellStyle name="Normal 2 15 71 4" xfId="15920" xr:uid="{00000000-0005-0000-0000-00002F3E0000}"/>
    <cellStyle name="Normal 2 15 71 5" xfId="15921" xr:uid="{00000000-0005-0000-0000-0000303E0000}"/>
    <cellStyle name="Normal 2 15 72" xfId="15922" xr:uid="{00000000-0005-0000-0000-0000313E0000}"/>
    <cellStyle name="Normal 2 15 72 2" xfId="15923" xr:uid="{00000000-0005-0000-0000-0000323E0000}"/>
    <cellStyle name="Normal 2 15 72 2 2" xfId="15924" xr:uid="{00000000-0005-0000-0000-0000333E0000}"/>
    <cellStyle name="Normal 2 15 72 2 3" xfId="15925" xr:uid="{00000000-0005-0000-0000-0000343E0000}"/>
    <cellStyle name="Normal 2 15 72 3" xfId="15926" xr:uid="{00000000-0005-0000-0000-0000353E0000}"/>
    <cellStyle name="Normal 2 15 72 3 2" xfId="15927" xr:uid="{00000000-0005-0000-0000-0000363E0000}"/>
    <cellStyle name="Normal 2 15 72 3 3" xfId="15928" xr:uid="{00000000-0005-0000-0000-0000373E0000}"/>
    <cellStyle name="Normal 2 15 72 4" xfId="15929" xr:uid="{00000000-0005-0000-0000-0000383E0000}"/>
    <cellStyle name="Normal 2 15 72 5" xfId="15930" xr:uid="{00000000-0005-0000-0000-0000393E0000}"/>
    <cellStyle name="Normal 2 15 73" xfId="15931" xr:uid="{00000000-0005-0000-0000-00003A3E0000}"/>
    <cellStyle name="Normal 2 15 73 2" xfId="15932" xr:uid="{00000000-0005-0000-0000-00003B3E0000}"/>
    <cellStyle name="Normal 2 15 73 2 2" xfId="15933" xr:uid="{00000000-0005-0000-0000-00003C3E0000}"/>
    <cellStyle name="Normal 2 15 73 2 3" xfId="15934" xr:uid="{00000000-0005-0000-0000-00003D3E0000}"/>
    <cellStyle name="Normal 2 15 73 3" xfId="15935" xr:uid="{00000000-0005-0000-0000-00003E3E0000}"/>
    <cellStyle name="Normal 2 15 73 3 2" xfId="15936" xr:uid="{00000000-0005-0000-0000-00003F3E0000}"/>
    <cellStyle name="Normal 2 15 73 3 3" xfId="15937" xr:uid="{00000000-0005-0000-0000-0000403E0000}"/>
    <cellStyle name="Normal 2 15 73 4" xfId="15938" xr:uid="{00000000-0005-0000-0000-0000413E0000}"/>
    <cellStyle name="Normal 2 15 73 5" xfId="15939" xr:uid="{00000000-0005-0000-0000-0000423E0000}"/>
    <cellStyle name="Normal 2 15 74" xfId="15940" xr:uid="{00000000-0005-0000-0000-0000433E0000}"/>
    <cellStyle name="Normal 2 15 74 2" xfId="15941" xr:uid="{00000000-0005-0000-0000-0000443E0000}"/>
    <cellStyle name="Normal 2 15 74 2 2" xfId="15942" xr:uid="{00000000-0005-0000-0000-0000453E0000}"/>
    <cellStyle name="Normal 2 15 74 2 3" xfId="15943" xr:uid="{00000000-0005-0000-0000-0000463E0000}"/>
    <cellStyle name="Normal 2 15 74 3" xfId="15944" xr:uid="{00000000-0005-0000-0000-0000473E0000}"/>
    <cellStyle name="Normal 2 15 74 3 2" xfId="15945" xr:uid="{00000000-0005-0000-0000-0000483E0000}"/>
    <cellStyle name="Normal 2 15 74 3 3" xfId="15946" xr:uid="{00000000-0005-0000-0000-0000493E0000}"/>
    <cellStyle name="Normal 2 15 74 4" xfId="15947" xr:uid="{00000000-0005-0000-0000-00004A3E0000}"/>
    <cellStyle name="Normal 2 15 74 5" xfId="15948" xr:uid="{00000000-0005-0000-0000-00004B3E0000}"/>
    <cellStyle name="Normal 2 15 75" xfId="15949" xr:uid="{00000000-0005-0000-0000-00004C3E0000}"/>
    <cellStyle name="Normal 2 15 75 2" xfId="15950" xr:uid="{00000000-0005-0000-0000-00004D3E0000}"/>
    <cellStyle name="Normal 2 15 75 2 2" xfId="15951" xr:uid="{00000000-0005-0000-0000-00004E3E0000}"/>
    <cellStyle name="Normal 2 15 75 2 3" xfId="15952" xr:uid="{00000000-0005-0000-0000-00004F3E0000}"/>
    <cellStyle name="Normal 2 15 75 3" xfId="15953" xr:uid="{00000000-0005-0000-0000-0000503E0000}"/>
    <cellStyle name="Normal 2 15 75 3 2" xfId="15954" xr:uid="{00000000-0005-0000-0000-0000513E0000}"/>
    <cellStyle name="Normal 2 15 75 3 3" xfId="15955" xr:uid="{00000000-0005-0000-0000-0000523E0000}"/>
    <cellStyle name="Normal 2 15 75 4" xfId="15956" xr:uid="{00000000-0005-0000-0000-0000533E0000}"/>
    <cellStyle name="Normal 2 15 75 5" xfId="15957" xr:uid="{00000000-0005-0000-0000-0000543E0000}"/>
    <cellStyle name="Normal 2 15 76" xfId="15958" xr:uid="{00000000-0005-0000-0000-0000553E0000}"/>
    <cellStyle name="Normal 2 15 76 2" xfId="15959" xr:uid="{00000000-0005-0000-0000-0000563E0000}"/>
    <cellStyle name="Normal 2 15 76 2 2" xfId="15960" xr:uid="{00000000-0005-0000-0000-0000573E0000}"/>
    <cellStyle name="Normal 2 15 76 2 3" xfId="15961" xr:uid="{00000000-0005-0000-0000-0000583E0000}"/>
    <cellStyle name="Normal 2 15 76 3" xfId="15962" xr:uid="{00000000-0005-0000-0000-0000593E0000}"/>
    <cellStyle name="Normal 2 15 76 3 2" xfId="15963" xr:uid="{00000000-0005-0000-0000-00005A3E0000}"/>
    <cellStyle name="Normal 2 15 76 3 3" xfId="15964" xr:uid="{00000000-0005-0000-0000-00005B3E0000}"/>
    <cellStyle name="Normal 2 15 76 4" xfId="15965" xr:uid="{00000000-0005-0000-0000-00005C3E0000}"/>
    <cellStyle name="Normal 2 15 76 5" xfId="15966" xr:uid="{00000000-0005-0000-0000-00005D3E0000}"/>
    <cellStyle name="Normal 2 15 77" xfId="15967" xr:uid="{00000000-0005-0000-0000-00005E3E0000}"/>
    <cellStyle name="Normal 2 15 77 2" xfId="15968" xr:uid="{00000000-0005-0000-0000-00005F3E0000}"/>
    <cellStyle name="Normal 2 15 77 2 2" xfId="15969" xr:uid="{00000000-0005-0000-0000-0000603E0000}"/>
    <cellStyle name="Normal 2 15 77 2 3" xfId="15970" xr:uid="{00000000-0005-0000-0000-0000613E0000}"/>
    <cellStyle name="Normal 2 15 77 3" xfId="15971" xr:uid="{00000000-0005-0000-0000-0000623E0000}"/>
    <cellStyle name="Normal 2 15 77 3 2" xfId="15972" xr:uid="{00000000-0005-0000-0000-0000633E0000}"/>
    <cellStyle name="Normal 2 15 77 3 3" xfId="15973" xr:uid="{00000000-0005-0000-0000-0000643E0000}"/>
    <cellStyle name="Normal 2 15 77 4" xfId="15974" xr:uid="{00000000-0005-0000-0000-0000653E0000}"/>
    <cellStyle name="Normal 2 15 77 5" xfId="15975" xr:uid="{00000000-0005-0000-0000-0000663E0000}"/>
    <cellStyle name="Normal 2 15 78" xfId="15976" xr:uid="{00000000-0005-0000-0000-0000673E0000}"/>
    <cellStyle name="Normal 2 15 78 2" xfId="15977" xr:uid="{00000000-0005-0000-0000-0000683E0000}"/>
    <cellStyle name="Normal 2 15 78 2 2" xfId="15978" xr:uid="{00000000-0005-0000-0000-0000693E0000}"/>
    <cellStyle name="Normal 2 15 78 2 3" xfId="15979" xr:uid="{00000000-0005-0000-0000-00006A3E0000}"/>
    <cellStyle name="Normal 2 15 78 3" xfId="15980" xr:uid="{00000000-0005-0000-0000-00006B3E0000}"/>
    <cellStyle name="Normal 2 15 78 3 2" xfId="15981" xr:uid="{00000000-0005-0000-0000-00006C3E0000}"/>
    <cellStyle name="Normal 2 15 78 3 3" xfId="15982" xr:uid="{00000000-0005-0000-0000-00006D3E0000}"/>
    <cellStyle name="Normal 2 15 78 4" xfId="15983" xr:uid="{00000000-0005-0000-0000-00006E3E0000}"/>
    <cellStyle name="Normal 2 15 78 5" xfId="15984" xr:uid="{00000000-0005-0000-0000-00006F3E0000}"/>
    <cellStyle name="Normal 2 15 79" xfId="15985" xr:uid="{00000000-0005-0000-0000-0000703E0000}"/>
    <cellStyle name="Normal 2 15 79 2" xfId="15986" xr:uid="{00000000-0005-0000-0000-0000713E0000}"/>
    <cellStyle name="Normal 2 15 79 2 2" xfId="15987" xr:uid="{00000000-0005-0000-0000-0000723E0000}"/>
    <cellStyle name="Normal 2 15 79 2 3" xfId="15988" xr:uid="{00000000-0005-0000-0000-0000733E0000}"/>
    <cellStyle name="Normal 2 15 79 3" xfId="15989" xr:uid="{00000000-0005-0000-0000-0000743E0000}"/>
    <cellStyle name="Normal 2 15 79 3 2" xfId="15990" xr:uid="{00000000-0005-0000-0000-0000753E0000}"/>
    <cellStyle name="Normal 2 15 79 3 3" xfId="15991" xr:uid="{00000000-0005-0000-0000-0000763E0000}"/>
    <cellStyle name="Normal 2 15 79 4" xfId="15992" xr:uid="{00000000-0005-0000-0000-0000773E0000}"/>
    <cellStyle name="Normal 2 15 79 5" xfId="15993" xr:uid="{00000000-0005-0000-0000-0000783E0000}"/>
    <cellStyle name="Normal 2 15 8" xfId="15994" xr:uid="{00000000-0005-0000-0000-0000793E0000}"/>
    <cellStyle name="Normal 2 15 8 2" xfId="15995" xr:uid="{00000000-0005-0000-0000-00007A3E0000}"/>
    <cellStyle name="Normal 2 15 8 2 2" xfId="15996" xr:uid="{00000000-0005-0000-0000-00007B3E0000}"/>
    <cellStyle name="Normal 2 15 8 2 3" xfId="15997" xr:uid="{00000000-0005-0000-0000-00007C3E0000}"/>
    <cellStyle name="Normal 2 15 8 3" xfId="15998" xr:uid="{00000000-0005-0000-0000-00007D3E0000}"/>
    <cellStyle name="Normal 2 15 8 3 2" xfId="15999" xr:uid="{00000000-0005-0000-0000-00007E3E0000}"/>
    <cellStyle name="Normal 2 15 8 3 3" xfId="16000" xr:uid="{00000000-0005-0000-0000-00007F3E0000}"/>
    <cellStyle name="Normal 2 15 8 4" xfId="16001" xr:uid="{00000000-0005-0000-0000-0000803E0000}"/>
    <cellStyle name="Normal 2 15 8 5" xfId="16002" xr:uid="{00000000-0005-0000-0000-0000813E0000}"/>
    <cellStyle name="Normal 2 15 80" xfId="16003" xr:uid="{00000000-0005-0000-0000-0000823E0000}"/>
    <cellStyle name="Normal 2 15 80 2" xfId="16004" xr:uid="{00000000-0005-0000-0000-0000833E0000}"/>
    <cellStyle name="Normal 2 15 80 2 2" xfId="16005" xr:uid="{00000000-0005-0000-0000-0000843E0000}"/>
    <cellStyle name="Normal 2 15 80 2 3" xfId="16006" xr:uid="{00000000-0005-0000-0000-0000853E0000}"/>
    <cellStyle name="Normal 2 15 80 3" xfId="16007" xr:uid="{00000000-0005-0000-0000-0000863E0000}"/>
    <cellStyle name="Normal 2 15 80 3 2" xfId="16008" xr:uid="{00000000-0005-0000-0000-0000873E0000}"/>
    <cellStyle name="Normal 2 15 80 3 3" xfId="16009" xr:uid="{00000000-0005-0000-0000-0000883E0000}"/>
    <cellStyle name="Normal 2 15 80 4" xfId="16010" xr:uid="{00000000-0005-0000-0000-0000893E0000}"/>
    <cellStyle name="Normal 2 15 80 5" xfId="16011" xr:uid="{00000000-0005-0000-0000-00008A3E0000}"/>
    <cellStyle name="Normal 2 15 81" xfId="16012" xr:uid="{00000000-0005-0000-0000-00008B3E0000}"/>
    <cellStyle name="Normal 2 15 81 2" xfId="16013" xr:uid="{00000000-0005-0000-0000-00008C3E0000}"/>
    <cellStyle name="Normal 2 15 81 2 2" xfId="16014" xr:uid="{00000000-0005-0000-0000-00008D3E0000}"/>
    <cellStyle name="Normal 2 15 81 2 3" xfId="16015" xr:uid="{00000000-0005-0000-0000-00008E3E0000}"/>
    <cellStyle name="Normal 2 15 81 3" xfId="16016" xr:uid="{00000000-0005-0000-0000-00008F3E0000}"/>
    <cellStyle name="Normal 2 15 81 3 2" xfId="16017" xr:uid="{00000000-0005-0000-0000-0000903E0000}"/>
    <cellStyle name="Normal 2 15 81 3 3" xfId="16018" xr:uid="{00000000-0005-0000-0000-0000913E0000}"/>
    <cellStyle name="Normal 2 15 81 4" xfId="16019" xr:uid="{00000000-0005-0000-0000-0000923E0000}"/>
    <cellStyle name="Normal 2 15 81 5" xfId="16020" xr:uid="{00000000-0005-0000-0000-0000933E0000}"/>
    <cellStyle name="Normal 2 15 82" xfId="16021" xr:uid="{00000000-0005-0000-0000-0000943E0000}"/>
    <cellStyle name="Normal 2 15 82 2" xfId="16022" xr:uid="{00000000-0005-0000-0000-0000953E0000}"/>
    <cellStyle name="Normal 2 15 82 3" xfId="16023" xr:uid="{00000000-0005-0000-0000-0000963E0000}"/>
    <cellStyle name="Normal 2 15 83" xfId="16024" xr:uid="{00000000-0005-0000-0000-0000973E0000}"/>
    <cellStyle name="Normal 2 15 83 2" xfId="16025" xr:uid="{00000000-0005-0000-0000-0000983E0000}"/>
    <cellStyle name="Normal 2 15 83 3" xfId="16026" xr:uid="{00000000-0005-0000-0000-0000993E0000}"/>
    <cellStyle name="Normal 2 15 84" xfId="16027" xr:uid="{00000000-0005-0000-0000-00009A3E0000}"/>
    <cellStyle name="Normal 2 15 85" xfId="16028" xr:uid="{00000000-0005-0000-0000-00009B3E0000}"/>
    <cellStyle name="Normal 2 15 9" xfId="16029" xr:uid="{00000000-0005-0000-0000-00009C3E0000}"/>
    <cellStyle name="Normal 2 15 9 2" xfId="16030" xr:uid="{00000000-0005-0000-0000-00009D3E0000}"/>
    <cellStyle name="Normal 2 15 9 2 2" xfId="16031" xr:uid="{00000000-0005-0000-0000-00009E3E0000}"/>
    <cellStyle name="Normal 2 15 9 2 3" xfId="16032" xr:uid="{00000000-0005-0000-0000-00009F3E0000}"/>
    <cellStyle name="Normal 2 15 9 3" xfId="16033" xr:uid="{00000000-0005-0000-0000-0000A03E0000}"/>
    <cellStyle name="Normal 2 15 9 3 2" xfId="16034" xr:uid="{00000000-0005-0000-0000-0000A13E0000}"/>
    <cellStyle name="Normal 2 15 9 3 3" xfId="16035" xr:uid="{00000000-0005-0000-0000-0000A23E0000}"/>
    <cellStyle name="Normal 2 15 9 4" xfId="16036" xr:uid="{00000000-0005-0000-0000-0000A33E0000}"/>
    <cellStyle name="Normal 2 15 9 5" xfId="16037" xr:uid="{00000000-0005-0000-0000-0000A43E0000}"/>
    <cellStyle name="Normal 2 16" xfId="16038" xr:uid="{00000000-0005-0000-0000-0000A53E0000}"/>
    <cellStyle name="Normal 2 16 2" xfId="16039" xr:uid="{00000000-0005-0000-0000-0000A63E0000}"/>
    <cellStyle name="Normal 2 16 2 2" xfId="16040" xr:uid="{00000000-0005-0000-0000-0000A73E0000}"/>
    <cellStyle name="Normal 2 16 2 3" xfId="16041" xr:uid="{00000000-0005-0000-0000-0000A83E0000}"/>
    <cellStyle name="Normal 2 16 3" xfId="16042" xr:uid="{00000000-0005-0000-0000-0000A93E0000}"/>
    <cellStyle name="Normal 2 16 3 2" xfId="16043" xr:uid="{00000000-0005-0000-0000-0000AA3E0000}"/>
    <cellStyle name="Normal 2 16 3 3" xfId="16044" xr:uid="{00000000-0005-0000-0000-0000AB3E0000}"/>
    <cellStyle name="Normal 2 16 4" xfId="16045" xr:uid="{00000000-0005-0000-0000-0000AC3E0000}"/>
    <cellStyle name="Normal 2 16 5" xfId="16046" xr:uid="{00000000-0005-0000-0000-0000AD3E0000}"/>
    <cellStyle name="Normal 2 17" xfId="16047" xr:uid="{00000000-0005-0000-0000-0000AE3E0000}"/>
    <cellStyle name="Normal 2 17 2" xfId="16048" xr:uid="{00000000-0005-0000-0000-0000AF3E0000}"/>
    <cellStyle name="Normal 2 17 2 2" xfId="16049" xr:uid="{00000000-0005-0000-0000-0000B03E0000}"/>
    <cellStyle name="Normal 2 17 2 3" xfId="16050" xr:uid="{00000000-0005-0000-0000-0000B13E0000}"/>
    <cellStyle name="Normal 2 17 3" xfId="16051" xr:uid="{00000000-0005-0000-0000-0000B23E0000}"/>
    <cellStyle name="Normal 2 17 3 2" xfId="16052" xr:uid="{00000000-0005-0000-0000-0000B33E0000}"/>
    <cellStyle name="Normal 2 17 3 3" xfId="16053" xr:uid="{00000000-0005-0000-0000-0000B43E0000}"/>
    <cellStyle name="Normal 2 17 4" xfId="16054" xr:uid="{00000000-0005-0000-0000-0000B53E0000}"/>
    <cellStyle name="Normal 2 17 5" xfId="16055" xr:uid="{00000000-0005-0000-0000-0000B63E0000}"/>
    <cellStyle name="Normal 2 18" xfId="16056" xr:uid="{00000000-0005-0000-0000-0000B73E0000}"/>
    <cellStyle name="Normal 2 18 2" xfId="16057" xr:uid="{00000000-0005-0000-0000-0000B83E0000}"/>
    <cellStyle name="Normal 2 18 2 2" xfId="16058" xr:uid="{00000000-0005-0000-0000-0000B93E0000}"/>
    <cellStyle name="Normal 2 18 2 3" xfId="16059" xr:uid="{00000000-0005-0000-0000-0000BA3E0000}"/>
    <cellStyle name="Normal 2 18 3" xfId="16060" xr:uid="{00000000-0005-0000-0000-0000BB3E0000}"/>
    <cellStyle name="Normal 2 18 3 2" xfId="16061" xr:uid="{00000000-0005-0000-0000-0000BC3E0000}"/>
    <cellStyle name="Normal 2 18 3 3" xfId="16062" xr:uid="{00000000-0005-0000-0000-0000BD3E0000}"/>
    <cellStyle name="Normal 2 18 4" xfId="16063" xr:uid="{00000000-0005-0000-0000-0000BE3E0000}"/>
    <cellStyle name="Normal 2 18 5" xfId="16064" xr:uid="{00000000-0005-0000-0000-0000BF3E0000}"/>
    <cellStyle name="Normal 2 19" xfId="16065" xr:uid="{00000000-0005-0000-0000-0000C03E0000}"/>
    <cellStyle name="Normal 2 19 2" xfId="16066" xr:uid="{00000000-0005-0000-0000-0000C13E0000}"/>
    <cellStyle name="Normal 2 19 2 2" xfId="16067" xr:uid="{00000000-0005-0000-0000-0000C23E0000}"/>
    <cellStyle name="Normal 2 19 2 3" xfId="16068" xr:uid="{00000000-0005-0000-0000-0000C33E0000}"/>
    <cellStyle name="Normal 2 19 3" xfId="16069" xr:uid="{00000000-0005-0000-0000-0000C43E0000}"/>
    <cellStyle name="Normal 2 19 3 2" xfId="16070" xr:uid="{00000000-0005-0000-0000-0000C53E0000}"/>
    <cellStyle name="Normal 2 19 3 3" xfId="16071" xr:uid="{00000000-0005-0000-0000-0000C63E0000}"/>
    <cellStyle name="Normal 2 19 4" xfId="16072" xr:uid="{00000000-0005-0000-0000-0000C73E0000}"/>
    <cellStyle name="Normal 2 19 5" xfId="16073" xr:uid="{00000000-0005-0000-0000-0000C83E0000}"/>
    <cellStyle name="Normal 2 2" xfId="16074" xr:uid="{00000000-0005-0000-0000-0000C93E0000}"/>
    <cellStyle name="Normal 2 2 2" xfId="16075" xr:uid="{00000000-0005-0000-0000-0000CA3E0000}"/>
    <cellStyle name="Normal 2 2 2 10" xfId="16076" xr:uid="{00000000-0005-0000-0000-0000CB3E0000}"/>
    <cellStyle name="Normal 2 2 2 10 2" xfId="16077" xr:uid="{00000000-0005-0000-0000-0000CC3E0000}"/>
    <cellStyle name="Normal 2 2 2 10 2 2" xfId="16078" xr:uid="{00000000-0005-0000-0000-0000CD3E0000}"/>
    <cellStyle name="Normal 2 2 2 10 2 3" xfId="16079" xr:uid="{00000000-0005-0000-0000-0000CE3E0000}"/>
    <cellStyle name="Normal 2 2 2 10 3" xfId="16080" xr:uid="{00000000-0005-0000-0000-0000CF3E0000}"/>
    <cellStyle name="Normal 2 2 2 10 3 2" xfId="16081" xr:uid="{00000000-0005-0000-0000-0000D03E0000}"/>
    <cellStyle name="Normal 2 2 2 10 3 3" xfId="16082" xr:uid="{00000000-0005-0000-0000-0000D13E0000}"/>
    <cellStyle name="Normal 2 2 2 10 4" xfId="16083" xr:uid="{00000000-0005-0000-0000-0000D23E0000}"/>
    <cellStyle name="Normal 2 2 2 10 5" xfId="16084" xr:uid="{00000000-0005-0000-0000-0000D33E0000}"/>
    <cellStyle name="Normal 2 2 2 11" xfId="16085" xr:uid="{00000000-0005-0000-0000-0000D43E0000}"/>
    <cellStyle name="Normal 2 2 2 11 2" xfId="16086" xr:uid="{00000000-0005-0000-0000-0000D53E0000}"/>
    <cellStyle name="Normal 2 2 2 11 2 2" xfId="16087" xr:uid="{00000000-0005-0000-0000-0000D63E0000}"/>
    <cellStyle name="Normal 2 2 2 11 2 3" xfId="16088" xr:uid="{00000000-0005-0000-0000-0000D73E0000}"/>
    <cellStyle name="Normal 2 2 2 11 3" xfId="16089" xr:uid="{00000000-0005-0000-0000-0000D83E0000}"/>
    <cellStyle name="Normal 2 2 2 11 3 2" xfId="16090" xr:uid="{00000000-0005-0000-0000-0000D93E0000}"/>
    <cellStyle name="Normal 2 2 2 11 3 3" xfId="16091" xr:uid="{00000000-0005-0000-0000-0000DA3E0000}"/>
    <cellStyle name="Normal 2 2 2 11 4" xfId="16092" xr:uid="{00000000-0005-0000-0000-0000DB3E0000}"/>
    <cellStyle name="Normal 2 2 2 11 5" xfId="16093" xr:uid="{00000000-0005-0000-0000-0000DC3E0000}"/>
    <cellStyle name="Normal 2 2 2 12" xfId="16094" xr:uid="{00000000-0005-0000-0000-0000DD3E0000}"/>
    <cellStyle name="Normal 2 2 2 12 2" xfId="16095" xr:uid="{00000000-0005-0000-0000-0000DE3E0000}"/>
    <cellStyle name="Normal 2 2 2 12 2 2" xfId="16096" xr:uid="{00000000-0005-0000-0000-0000DF3E0000}"/>
    <cellStyle name="Normal 2 2 2 12 2 3" xfId="16097" xr:uid="{00000000-0005-0000-0000-0000E03E0000}"/>
    <cellStyle name="Normal 2 2 2 12 3" xfId="16098" xr:uid="{00000000-0005-0000-0000-0000E13E0000}"/>
    <cellStyle name="Normal 2 2 2 12 3 2" xfId="16099" xr:uid="{00000000-0005-0000-0000-0000E23E0000}"/>
    <cellStyle name="Normal 2 2 2 12 3 3" xfId="16100" xr:uid="{00000000-0005-0000-0000-0000E33E0000}"/>
    <cellStyle name="Normal 2 2 2 12 4" xfId="16101" xr:uid="{00000000-0005-0000-0000-0000E43E0000}"/>
    <cellStyle name="Normal 2 2 2 12 5" xfId="16102" xr:uid="{00000000-0005-0000-0000-0000E53E0000}"/>
    <cellStyle name="Normal 2 2 2 13" xfId="16103" xr:uid="{00000000-0005-0000-0000-0000E63E0000}"/>
    <cellStyle name="Normal 2 2 2 13 2" xfId="16104" xr:uid="{00000000-0005-0000-0000-0000E73E0000}"/>
    <cellStyle name="Normal 2 2 2 13 2 2" xfId="16105" xr:uid="{00000000-0005-0000-0000-0000E83E0000}"/>
    <cellStyle name="Normal 2 2 2 13 2 3" xfId="16106" xr:uid="{00000000-0005-0000-0000-0000E93E0000}"/>
    <cellStyle name="Normal 2 2 2 13 3" xfId="16107" xr:uid="{00000000-0005-0000-0000-0000EA3E0000}"/>
    <cellStyle name="Normal 2 2 2 13 3 2" xfId="16108" xr:uid="{00000000-0005-0000-0000-0000EB3E0000}"/>
    <cellStyle name="Normal 2 2 2 13 3 3" xfId="16109" xr:uid="{00000000-0005-0000-0000-0000EC3E0000}"/>
    <cellStyle name="Normal 2 2 2 13 4" xfId="16110" xr:uid="{00000000-0005-0000-0000-0000ED3E0000}"/>
    <cellStyle name="Normal 2 2 2 13 5" xfId="16111" xr:uid="{00000000-0005-0000-0000-0000EE3E0000}"/>
    <cellStyle name="Normal 2 2 2 14" xfId="16112" xr:uid="{00000000-0005-0000-0000-0000EF3E0000}"/>
    <cellStyle name="Normal 2 2 2 14 2" xfId="16113" xr:uid="{00000000-0005-0000-0000-0000F03E0000}"/>
    <cellStyle name="Normal 2 2 2 14 2 2" xfId="16114" xr:uid="{00000000-0005-0000-0000-0000F13E0000}"/>
    <cellStyle name="Normal 2 2 2 14 2 3" xfId="16115" xr:uid="{00000000-0005-0000-0000-0000F23E0000}"/>
    <cellStyle name="Normal 2 2 2 14 3" xfId="16116" xr:uid="{00000000-0005-0000-0000-0000F33E0000}"/>
    <cellStyle name="Normal 2 2 2 14 3 2" xfId="16117" xr:uid="{00000000-0005-0000-0000-0000F43E0000}"/>
    <cellStyle name="Normal 2 2 2 14 3 3" xfId="16118" xr:uid="{00000000-0005-0000-0000-0000F53E0000}"/>
    <cellStyle name="Normal 2 2 2 14 4" xfId="16119" xr:uid="{00000000-0005-0000-0000-0000F63E0000}"/>
    <cellStyle name="Normal 2 2 2 14 5" xfId="16120" xr:uid="{00000000-0005-0000-0000-0000F73E0000}"/>
    <cellStyle name="Normal 2 2 2 15" xfId="16121" xr:uid="{00000000-0005-0000-0000-0000F83E0000}"/>
    <cellStyle name="Normal 2 2 2 15 2" xfId="16122" xr:uid="{00000000-0005-0000-0000-0000F93E0000}"/>
    <cellStyle name="Normal 2 2 2 15 2 2" xfId="16123" xr:uid="{00000000-0005-0000-0000-0000FA3E0000}"/>
    <cellStyle name="Normal 2 2 2 15 2 3" xfId="16124" xr:uid="{00000000-0005-0000-0000-0000FB3E0000}"/>
    <cellStyle name="Normal 2 2 2 15 3" xfId="16125" xr:uid="{00000000-0005-0000-0000-0000FC3E0000}"/>
    <cellStyle name="Normal 2 2 2 15 3 2" xfId="16126" xr:uid="{00000000-0005-0000-0000-0000FD3E0000}"/>
    <cellStyle name="Normal 2 2 2 15 3 3" xfId="16127" xr:uid="{00000000-0005-0000-0000-0000FE3E0000}"/>
    <cellStyle name="Normal 2 2 2 15 4" xfId="16128" xr:uid="{00000000-0005-0000-0000-0000FF3E0000}"/>
    <cellStyle name="Normal 2 2 2 15 5" xfId="16129" xr:uid="{00000000-0005-0000-0000-0000003F0000}"/>
    <cellStyle name="Normal 2 2 2 16" xfId="16130" xr:uid="{00000000-0005-0000-0000-0000013F0000}"/>
    <cellStyle name="Normal 2 2 2 16 2" xfId="16131" xr:uid="{00000000-0005-0000-0000-0000023F0000}"/>
    <cellStyle name="Normal 2 2 2 16 2 2" xfId="16132" xr:uid="{00000000-0005-0000-0000-0000033F0000}"/>
    <cellStyle name="Normal 2 2 2 16 2 3" xfId="16133" xr:uid="{00000000-0005-0000-0000-0000043F0000}"/>
    <cellStyle name="Normal 2 2 2 16 3" xfId="16134" xr:uid="{00000000-0005-0000-0000-0000053F0000}"/>
    <cellStyle name="Normal 2 2 2 16 3 2" xfId="16135" xr:uid="{00000000-0005-0000-0000-0000063F0000}"/>
    <cellStyle name="Normal 2 2 2 16 3 3" xfId="16136" xr:uid="{00000000-0005-0000-0000-0000073F0000}"/>
    <cellStyle name="Normal 2 2 2 16 4" xfId="16137" xr:uid="{00000000-0005-0000-0000-0000083F0000}"/>
    <cellStyle name="Normal 2 2 2 16 5" xfId="16138" xr:uid="{00000000-0005-0000-0000-0000093F0000}"/>
    <cellStyle name="Normal 2 2 2 17" xfId="16139" xr:uid="{00000000-0005-0000-0000-00000A3F0000}"/>
    <cellStyle name="Normal 2 2 2 17 2" xfId="16140" xr:uid="{00000000-0005-0000-0000-00000B3F0000}"/>
    <cellStyle name="Normal 2 2 2 17 2 2" xfId="16141" xr:uid="{00000000-0005-0000-0000-00000C3F0000}"/>
    <cellStyle name="Normal 2 2 2 17 2 3" xfId="16142" xr:uid="{00000000-0005-0000-0000-00000D3F0000}"/>
    <cellStyle name="Normal 2 2 2 17 3" xfId="16143" xr:uid="{00000000-0005-0000-0000-00000E3F0000}"/>
    <cellStyle name="Normal 2 2 2 17 3 2" xfId="16144" xr:uid="{00000000-0005-0000-0000-00000F3F0000}"/>
    <cellStyle name="Normal 2 2 2 17 3 3" xfId="16145" xr:uid="{00000000-0005-0000-0000-0000103F0000}"/>
    <cellStyle name="Normal 2 2 2 17 4" xfId="16146" xr:uid="{00000000-0005-0000-0000-0000113F0000}"/>
    <cellStyle name="Normal 2 2 2 17 5" xfId="16147" xr:uid="{00000000-0005-0000-0000-0000123F0000}"/>
    <cellStyle name="Normal 2 2 2 18" xfId="16148" xr:uid="{00000000-0005-0000-0000-0000133F0000}"/>
    <cellStyle name="Normal 2 2 2 18 2" xfId="16149" xr:uid="{00000000-0005-0000-0000-0000143F0000}"/>
    <cellStyle name="Normal 2 2 2 18 2 2" xfId="16150" xr:uid="{00000000-0005-0000-0000-0000153F0000}"/>
    <cellStyle name="Normal 2 2 2 18 2 3" xfId="16151" xr:uid="{00000000-0005-0000-0000-0000163F0000}"/>
    <cellStyle name="Normal 2 2 2 18 3" xfId="16152" xr:uid="{00000000-0005-0000-0000-0000173F0000}"/>
    <cellStyle name="Normal 2 2 2 18 3 2" xfId="16153" xr:uid="{00000000-0005-0000-0000-0000183F0000}"/>
    <cellStyle name="Normal 2 2 2 18 3 3" xfId="16154" xr:uid="{00000000-0005-0000-0000-0000193F0000}"/>
    <cellStyle name="Normal 2 2 2 18 4" xfId="16155" xr:uid="{00000000-0005-0000-0000-00001A3F0000}"/>
    <cellStyle name="Normal 2 2 2 18 5" xfId="16156" xr:uid="{00000000-0005-0000-0000-00001B3F0000}"/>
    <cellStyle name="Normal 2 2 2 19" xfId="16157" xr:uid="{00000000-0005-0000-0000-00001C3F0000}"/>
    <cellStyle name="Normal 2 2 2 19 2" xfId="16158" xr:uid="{00000000-0005-0000-0000-00001D3F0000}"/>
    <cellStyle name="Normal 2 2 2 19 2 2" xfId="16159" xr:uid="{00000000-0005-0000-0000-00001E3F0000}"/>
    <cellStyle name="Normal 2 2 2 19 2 3" xfId="16160" xr:uid="{00000000-0005-0000-0000-00001F3F0000}"/>
    <cellStyle name="Normal 2 2 2 19 3" xfId="16161" xr:uid="{00000000-0005-0000-0000-0000203F0000}"/>
    <cellStyle name="Normal 2 2 2 19 3 2" xfId="16162" xr:uid="{00000000-0005-0000-0000-0000213F0000}"/>
    <cellStyle name="Normal 2 2 2 19 3 3" xfId="16163" xr:uid="{00000000-0005-0000-0000-0000223F0000}"/>
    <cellStyle name="Normal 2 2 2 19 4" xfId="16164" xr:uid="{00000000-0005-0000-0000-0000233F0000}"/>
    <cellStyle name="Normal 2 2 2 19 5" xfId="16165" xr:uid="{00000000-0005-0000-0000-0000243F0000}"/>
    <cellStyle name="Normal 2 2 2 2" xfId="16166" xr:uid="{00000000-0005-0000-0000-0000253F0000}"/>
    <cellStyle name="Normal 2 2 2 2 2" xfId="16167" xr:uid="{00000000-0005-0000-0000-0000263F0000}"/>
    <cellStyle name="Normal 2 2 2 2 2 10" xfId="16168" xr:uid="{00000000-0005-0000-0000-0000273F0000}"/>
    <cellStyle name="Normal 2 2 2 2 2 10 2" xfId="16169" xr:uid="{00000000-0005-0000-0000-0000283F0000}"/>
    <cellStyle name="Normal 2 2 2 2 2 10 2 2" xfId="16170" xr:uid="{00000000-0005-0000-0000-0000293F0000}"/>
    <cellStyle name="Normal 2 2 2 2 2 10 2 3" xfId="16171" xr:uid="{00000000-0005-0000-0000-00002A3F0000}"/>
    <cellStyle name="Normal 2 2 2 2 2 10 3" xfId="16172" xr:uid="{00000000-0005-0000-0000-00002B3F0000}"/>
    <cellStyle name="Normal 2 2 2 2 2 10 3 2" xfId="16173" xr:uid="{00000000-0005-0000-0000-00002C3F0000}"/>
    <cellStyle name="Normal 2 2 2 2 2 10 3 3" xfId="16174" xr:uid="{00000000-0005-0000-0000-00002D3F0000}"/>
    <cellStyle name="Normal 2 2 2 2 2 10 4" xfId="16175" xr:uid="{00000000-0005-0000-0000-00002E3F0000}"/>
    <cellStyle name="Normal 2 2 2 2 2 10 5" xfId="16176" xr:uid="{00000000-0005-0000-0000-00002F3F0000}"/>
    <cellStyle name="Normal 2 2 2 2 2 11" xfId="16177" xr:uid="{00000000-0005-0000-0000-0000303F0000}"/>
    <cellStyle name="Normal 2 2 2 2 2 11 2" xfId="16178" xr:uid="{00000000-0005-0000-0000-0000313F0000}"/>
    <cellStyle name="Normal 2 2 2 2 2 11 2 2" xfId="16179" xr:uid="{00000000-0005-0000-0000-0000323F0000}"/>
    <cellStyle name="Normal 2 2 2 2 2 11 2 3" xfId="16180" xr:uid="{00000000-0005-0000-0000-0000333F0000}"/>
    <cellStyle name="Normal 2 2 2 2 2 11 3" xfId="16181" xr:uid="{00000000-0005-0000-0000-0000343F0000}"/>
    <cellStyle name="Normal 2 2 2 2 2 11 3 2" xfId="16182" xr:uid="{00000000-0005-0000-0000-0000353F0000}"/>
    <cellStyle name="Normal 2 2 2 2 2 11 3 3" xfId="16183" xr:uid="{00000000-0005-0000-0000-0000363F0000}"/>
    <cellStyle name="Normal 2 2 2 2 2 11 4" xfId="16184" xr:uid="{00000000-0005-0000-0000-0000373F0000}"/>
    <cellStyle name="Normal 2 2 2 2 2 11 5" xfId="16185" xr:uid="{00000000-0005-0000-0000-0000383F0000}"/>
    <cellStyle name="Normal 2 2 2 2 2 12" xfId="16186" xr:uid="{00000000-0005-0000-0000-0000393F0000}"/>
    <cellStyle name="Normal 2 2 2 2 2 12 2" xfId="16187" xr:uid="{00000000-0005-0000-0000-00003A3F0000}"/>
    <cellStyle name="Normal 2 2 2 2 2 12 2 2" xfId="16188" xr:uid="{00000000-0005-0000-0000-00003B3F0000}"/>
    <cellStyle name="Normal 2 2 2 2 2 12 2 3" xfId="16189" xr:uid="{00000000-0005-0000-0000-00003C3F0000}"/>
    <cellStyle name="Normal 2 2 2 2 2 12 3" xfId="16190" xr:uid="{00000000-0005-0000-0000-00003D3F0000}"/>
    <cellStyle name="Normal 2 2 2 2 2 12 3 2" xfId="16191" xr:uid="{00000000-0005-0000-0000-00003E3F0000}"/>
    <cellStyle name="Normal 2 2 2 2 2 12 3 3" xfId="16192" xr:uid="{00000000-0005-0000-0000-00003F3F0000}"/>
    <cellStyle name="Normal 2 2 2 2 2 12 4" xfId="16193" xr:uid="{00000000-0005-0000-0000-0000403F0000}"/>
    <cellStyle name="Normal 2 2 2 2 2 12 5" xfId="16194" xr:uid="{00000000-0005-0000-0000-0000413F0000}"/>
    <cellStyle name="Normal 2 2 2 2 2 13" xfId="16195" xr:uid="{00000000-0005-0000-0000-0000423F0000}"/>
    <cellStyle name="Normal 2 2 2 2 2 13 2" xfId="16196" xr:uid="{00000000-0005-0000-0000-0000433F0000}"/>
    <cellStyle name="Normal 2 2 2 2 2 13 2 2" xfId="16197" xr:uid="{00000000-0005-0000-0000-0000443F0000}"/>
    <cellStyle name="Normal 2 2 2 2 2 13 2 3" xfId="16198" xr:uid="{00000000-0005-0000-0000-0000453F0000}"/>
    <cellStyle name="Normal 2 2 2 2 2 13 3" xfId="16199" xr:uid="{00000000-0005-0000-0000-0000463F0000}"/>
    <cellStyle name="Normal 2 2 2 2 2 13 3 2" xfId="16200" xr:uid="{00000000-0005-0000-0000-0000473F0000}"/>
    <cellStyle name="Normal 2 2 2 2 2 13 3 3" xfId="16201" xr:uid="{00000000-0005-0000-0000-0000483F0000}"/>
    <cellStyle name="Normal 2 2 2 2 2 13 4" xfId="16202" xr:uid="{00000000-0005-0000-0000-0000493F0000}"/>
    <cellStyle name="Normal 2 2 2 2 2 13 5" xfId="16203" xr:uid="{00000000-0005-0000-0000-00004A3F0000}"/>
    <cellStyle name="Normal 2 2 2 2 2 14" xfId="16204" xr:uid="{00000000-0005-0000-0000-00004B3F0000}"/>
    <cellStyle name="Normal 2 2 2 2 2 14 2" xfId="16205" xr:uid="{00000000-0005-0000-0000-00004C3F0000}"/>
    <cellStyle name="Normal 2 2 2 2 2 14 2 2" xfId="16206" xr:uid="{00000000-0005-0000-0000-00004D3F0000}"/>
    <cellStyle name="Normal 2 2 2 2 2 14 2 3" xfId="16207" xr:uid="{00000000-0005-0000-0000-00004E3F0000}"/>
    <cellStyle name="Normal 2 2 2 2 2 14 3" xfId="16208" xr:uid="{00000000-0005-0000-0000-00004F3F0000}"/>
    <cellStyle name="Normal 2 2 2 2 2 14 3 2" xfId="16209" xr:uid="{00000000-0005-0000-0000-0000503F0000}"/>
    <cellStyle name="Normal 2 2 2 2 2 14 3 3" xfId="16210" xr:uid="{00000000-0005-0000-0000-0000513F0000}"/>
    <cellStyle name="Normal 2 2 2 2 2 14 4" xfId="16211" xr:uid="{00000000-0005-0000-0000-0000523F0000}"/>
    <cellStyle name="Normal 2 2 2 2 2 14 5" xfId="16212" xr:uid="{00000000-0005-0000-0000-0000533F0000}"/>
    <cellStyle name="Normal 2 2 2 2 2 15" xfId="16213" xr:uid="{00000000-0005-0000-0000-0000543F0000}"/>
    <cellStyle name="Normal 2 2 2 2 2 15 2" xfId="16214" xr:uid="{00000000-0005-0000-0000-0000553F0000}"/>
    <cellStyle name="Normal 2 2 2 2 2 15 2 2" xfId="16215" xr:uid="{00000000-0005-0000-0000-0000563F0000}"/>
    <cellStyle name="Normal 2 2 2 2 2 15 2 3" xfId="16216" xr:uid="{00000000-0005-0000-0000-0000573F0000}"/>
    <cellStyle name="Normal 2 2 2 2 2 15 3" xfId="16217" xr:uid="{00000000-0005-0000-0000-0000583F0000}"/>
    <cellStyle name="Normal 2 2 2 2 2 15 3 2" xfId="16218" xr:uid="{00000000-0005-0000-0000-0000593F0000}"/>
    <cellStyle name="Normal 2 2 2 2 2 15 3 3" xfId="16219" xr:uid="{00000000-0005-0000-0000-00005A3F0000}"/>
    <cellStyle name="Normal 2 2 2 2 2 15 4" xfId="16220" xr:uid="{00000000-0005-0000-0000-00005B3F0000}"/>
    <cellStyle name="Normal 2 2 2 2 2 15 5" xfId="16221" xr:uid="{00000000-0005-0000-0000-00005C3F0000}"/>
    <cellStyle name="Normal 2 2 2 2 2 16" xfId="16222" xr:uid="{00000000-0005-0000-0000-00005D3F0000}"/>
    <cellStyle name="Normal 2 2 2 2 2 16 2" xfId="16223" xr:uid="{00000000-0005-0000-0000-00005E3F0000}"/>
    <cellStyle name="Normal 2 2 2 2 2 16 2 2" xfId="16224" xr:uid="{00000000-0005-0000-0000-00005F3F0000}"/>
    <cellStyle name="Normal 2 2 2 2 2 16 2 3" xfId="16225" xr:uid="{00000000-0005-0000-0000-0000603F0000}"/>
    <cellStyle name="Normal 2 2 2 2 2 16 3" xfId="16226" xr:uid="{00000000-0005-0000-0000-0000613F0000}"/>
    <cellStyle name="Normal 2 2 2 2 2 16 3 2" xfId="16227" xr:uid="{00000000-0005-0000-0000-0000623F0000}"/>
    <cellStyle name="Normal 2 2 2 2 2 16 3 3" xfId="16228" xr:uid="{00000000-0005-0000-0000-0000633F0000}"/>
    <cellStyle name="Normal 2 2 2 2 2 16 4" xfId="16229" xr:uid="{00000000-0005-0000-0000-0000643F0000}"/>
    <cellStyle name="Normal 2 2 2 2 2 16 5" xfId="16230" xr:uid="{00000000-0005-0000-0000-0000653F0000}"/>
    <cellStyle name="Normal 2 2 2 2 2 17" xfId="16231" xr:uid="{00000000-0005-0000-0000-0000663F0000}"/>
    <cellStyle name="Normal 2 2 2 2 2 17 2" xfId="16232" xr:uid="{00000000-0005-0000-0000-0000673F0000}"/>
    <cellStyle name="Normal 2 2 2 2 2 17 2 2" xfId="16233" xr:uid="{00000000-0005-0000-0000-0000683F0000}"/>
    <cellStyle name="Normal 2 2 2 2 2 17 2 3" xfId="16234" xr:uid="{00000000-0005-0000-0000-0000693F0000}"/>
    <cellStyle name="Normal 2 2 2 2 2 17 3" xfId="16235" xr:uid="{00000000-0005-0000-0000-00006A3F0000}"/>
    <cellStyle name="Normal 2 2 2 2 2 17 3 2" xfId="16236" xr:uid="{00000000-0005-0000-0000-00006B3F0000}"/>
    <cellStyle name="Normal 2 2 2 2 2 17 3 3" xfId="16237" xr:uid="{00000000-0005-0000-0000-00006C3F0000}"/>
    <cellStyle name="Normal 2 2 2 2 2 17 4" xfId="16238" xr:uid="{00000000-0005-0000-0000-00006D3F0000}"/>
    <cellStyle name="Normal 2 2 2 2 2 17 5" xfId="16239" xr:uid="{00000000-0005-0000-0000-00006E3F0000}"/>
    <cellStyle name="Normal 2 2 2 2 2 18" xfId="16240" xr:uid="{00000000-0005-0000-0000-00006F3F0000}"/>
    <cellStyle name="Normal 2 2 2 2 2 18 2" xfId="16241" xr:uid="{00000000-0005-0000-0000-0000703F0000}"/>
    <cellStyle name="Normal 2 2 2 2 2 18 2 2" xfId="16242" xr:uid="{00000000-0005-0000-0000-0000713F0000}"/>
    <cellStyle name="Normal 2 2 2 2 2 18 2 3" xfId="16243" xr:uid="{00000000-0005-0000-0000-0000723F0000}"/>
    <cellStyle name="Normal 2 2 2 2 2 18 3" xfId="16244" xr:uid="{00000000-0005-0000-0000-0000733F0000}"/>
    <cellStyle name="Normal 2 2 2 2 2 18 3 2" xfId="16245" xr:uid="{00000000-0005-0000-0000-0000743F0000}"/>
    <cellStyle name="Normal 2 2 2 2 2 18 3 3" xfId="16246" xr:uid="{00000000-0005-0000-0000-0000753F0000}"/>
    <cellStyle name="Normal 2 2 2 2 2 18 4" xfId="16247" xr:uid="{00000000-0005-0000-0000-0000763F0000}"/>
    <cellStyle name="Normal 2 2 2 2 2 18 5" xfId="16248" xr:uid="{00000000-0005-0000-0000-0000773F0000}"/>
    <cellStyle name="Normal 2 2 2 2 2 19" xfId="16249" xr:uid="{00000000-0005-0000-0000-0000783F0000}"/>
    <cellStyle name="Normal 2 2 2 2 2 19 2" xfId="16250" xr:uid="{00000000-0005-0000-0000-0000793F0000}"/>
    <cellStyle name="Normal 2 2 2 2 2 19 2 2" xfId="16251" xr:uid="{00000000-0005-0000-0000-00007A3F0000}"/>
    <cellStyle name="Normal 2 2 2 2 2 19 2 3" xfId="16252" xr:uid="{00000000-0005-0000-0000-00007B3F0000}"/>
    <cellStyle name="Normal 2 2 2 2 2 19 3" xfId="16253" xr:uid="{00000000-0005-0000-0000-00007C3F0000}"/>
    <cellStyle name="Normal 2 2 2 2 2 19 3 2" xfId="16254" xr:uid="{00000000-0005-0000-0000-00007D3F0000}"/>
    <cellStyle name="Normal 2 2 2 2 2 19 3 3" xfId="16255" xr:uid="{00000000-0005-0000-0000-00007E3F0000}"/>
    <cellStyle name="Normal 2 2 2 2 2 19 4" xfId="16256" xr:uid="{00000000-0005-0000-0000-00007F3F0000}"/>
    <cellStyle name="Normal 2 2 2 2 2 19 5" xfId="16257" xr:uid="{00000000-0005-0000-0000-0000803F0000}"/>
    <cellStyle name="Normal 2 2 2 2 2 2" xfId="16258" xr:uid="{00000000-0005-0000-0000-0000813F0000}"/>
    <cellStyle name="Normal 2 2 2 2 2 2 2" xfId="16259" xr:uid="{00000000-0005-0000-0000-0000823F0000}"/>
    <cellStyle name="Normal 2 2 2 2 2 2 2 2" xfId="16260" xr:uid="{00000000-0005-0000-0000-0000833F0000}"/>
    <cellStyle name="Normal 2 2 2 2 2 2 2 3" xfId="16261" xr:uid="{00000000-0005-0000-0000-0000843F0000}"/>
    <cellStyle name="Normal 2 2 2 2 2 2 3" xfId="16262" xr:uid="{00000000-0005-0000-0000-0000853F0000}"/>
    <cellStyle name="Normal 2 2 2 2 2 2 3 2" xfId="16263" xr:uid="{00000000-0005-0000-0000-0000863F0000}"/>
    <cellStyle name="Normal 2 2 2 2 2 2 3 3" xfId="16264" xr:uid="{00000000-0005-0000-0000-0000873F0000}"/>
    <cellStyle name="Normal 2 2 2 2 2 2 4" xfId="16265" xr:uid="{00000000-0005-0000-0000-0000883F0000}"/>
    <cellStyle name="Normal 2 2 2 2 2 2 5" xfId="16266" xr:uid="{00000000-0005-0000-0000-0000893F0000}"/>
    <cellStyle name="Normal 2 2 2 2 2 20" xfId="16267" xr:uid="{00000000-0005-0000-0000-00008A3F0000}"/>
    <cellStyle name="Normal 2 2 2 2 2 20 2" xfId="16268" xr:uid="{00000000-0005-0000-0000-00008B3F0000}"/>
    <cellStyle name="Normal 2 2 2 2 2 20 2 2" xfId="16269" xr:uid="{00000000-0005-0000-0000-00008C3F0000}"/>
    <cellStyle name="Normal 2 2 2 2 2 20 2 3" xfId="16270" xr:uid="{00000000-0005-0000-0000-00008D3F0000}"/>
    <cellStyle name="Normal 2 2 2 2 2 20 3" xfId="16271" xr:uid="{00000000-0005-0000-0000-00008E3F0000}"/>
    <cellStyle name="Normal 2 2 2 2 2 20 3 2" xfId="16272" xr:uid="{00000000-0005-0000-0000-00008F3F0000}"/>
    <cellStyle name="Normal 2 2 2 2 2 20 3 3" xfId="16273" xr:uid="{00000000-0005-0000-0000-0000903F0000}"/>
    <cellStyle name="Normal 2 2 2 2 2 20 4" xfId="16274" xr:uid="{00000000-0005-0000-0000-0000913F0000}"/>
    <cellStyle name="Normal 2 2 2 2 2 20 5" xfId="16275" xr:uid="{00000000-0005-0000-0000-0000923F0000}"/>
    <cellStyle name="Normal 2 2 2 2 2 21" xfId="16276" xr:uid="{00000000-0005-0000-0000-0000933F0000}"/>
    <cellStyle name="Normal 2 2 2 2 2 21 2" xfId="16277" xr:uid="{00000000-0005-0000-0000-0000943F0000}"/>
    <cellStyle name="Normal 2 2 2 2 2 21 2 2" xfId="16278" xr:uid="{00000000-0005-0000-0000-0000953F0000}"/>
    <cellStyle name="Normal 2 2 2 2 2 21 2 3" xfId="16279" xr:uid="{00000000-0005-0000-0000-0000963F0000}"/>
    <cellStyle name="Normal 2 2 2 2 2 21 3" xfId="16280" xr:uid="{00000000-0005-0000-0000-0000973F0000}"/>
    <cellStyle name="Normal 2 2 2 2 2 21 3 2" xfId="16281" xr:uid="{00000000-0005-0000-0000-0000983F0000}"/>
    <cellStyle name="Normal 2 2 2 2 2 21 3 3" xfId="16282" xr:uid="{00000000-0005-0000-0000-0000993F0000}"/>
    <cellStyle name="Normal 2 2 2 2 2 21 4" xfId="16283" xr:uid="{00000000-0005-0000-0000-00009A3F0000}"/>
    <cellStyle name="Normal 2 2 2 2 2 21 5" xfId="16284" xr:uid="{00000000-0005-0000-0000-00009B3F0000}"/>
    <cellStyle name="Normal 2 2 2 2 2 22" xfId="16285" xr:uid="{00000000-0005-0000-0000-00009C3F0000}"/>
    <cellStyle name="Normal 2 2 2 2 2 22 2" xfId="16286" xr:uid="{00000000-0005-0000-0000-00009D3F0000}"/>
    <cellStyle name="Normal 2 2 2 2 2 22 2 2" xfId="16287" xr:uid="{00000000-0005-0000-0000-00009E3F0000}"/>
    <cellStyle name="Normal 2 2 2 2 2 22 2 3" xfId="16288" xr:uid="{00000000-0005-0000-0000-00009F3F0000}"/>
    <cellStyle name="Normal 2 2 2 2 2 22 3" xfId="16289" xr:uid="{00000000-0005-0000-0000-0000A03F0000}"/>
    <cellStyle name="Normal 2 2 2 2 2 22 3 2" xfId="16290" xr:uid="{00000000-0005-0000-0000-0000A13F0000}"/>
    <cellStyle name="Normal 2 2 2 2 2 22 3 3" xfId="16291" xr:uid="{00000000-0005-0000-0000-0000A23F0000}"/>
    <cellStyle name="Normal 2 2 2 2 2 22 4" xfId="16292" xr:uid="{00000000-0005-0000-0000-0000A33F0000}"/>
    <cellStyle name="Normal 2 2 2 2 2 22 5" xfId="16293" xr:uid="{00000000-0005-0000-0000-0000A43F0000}"/>
    <cellStyle name="Normal 2 2 2 2 2 23" xfId="16294" xr:uid="{00000000-0005-0000-0000-0000A53F0000}"/>
    <cellStyle name="Normal 2 2 2 2 2 23 2" xfId="16295" xr:uid="{00000000-0005-0000-0000-0000A63F0000}"/>
    <cellStyle name="Normal 2 2 2 2 2 23 2 2" xfId="16296" xr:uid="{00000000-0005-0000-0000-0000A73F0000}"/>
    <cellStyle name="Normal 2 2 2 2 2 23 2 3" xfId="16297" xr:uid="{00000000-0005-0000-0000-0000A83F0000}"/>
    <cellStyle name="Normal 2 2 2 2 2 23 3" xfId="16298" xr:uid="{00000000-0005-0000-0000-0000A93F0000}"/>
    <cellStyle name="Normal 2 2 2 2 2 23 3 2" xfId="16299" xr:uid="{00000000-0005-0000-0000-0000AA3F0000}"/>
    <cellStyle name="Normal 2 2 2 2 2 23 3 3" xfId="16300" xr:uid="{00000000-0005-0000-0000-0000AB3F0000}"/>
    <cellStyle name="Normal 2 2 2 2 2 23 4" xfId="16301" xr:uid="{00000000-0005-0000-0000-0000AC3F0000}"/>
    <cellStyle name="Normal 2 2 2 2 2 23 5" xfId="16302" xr:uid="{00000000-0005-0000-0000-0000AD3F0000}"/>
    <cellStyle name="Normal 2 2 2 2 2 24" xfId="16303" xr:uid="{00000000-0005-0000-0000-0000AE3F0000}"/>
    <cellStyle name="Normal 2 2 2 2 2 24 2" xfId="16304" xr:uid="{00000000-0005-0000-0000-0000AF3F0000}"/>
    <cellStyle name="Normal 2 2 2 2 2 24 2 2" xfId="16305" xr:uid="{00000000-0005-0000-0000-0000B03F0000}"/>
    <cellStyle name="Normal 2 2 2 2 2 24 2 3" xfId="16306" xr:uid="{00000000-0005-0000-0000-0000B13F0000}"/>
    <cellStyle name="Normal 2 2 2 2 2 24 3" xfId="16307" xr:uid="{00000000-0005-0000-0000-0000B23F0000}"/>
    <cellStyle name="Normal 2 2 2 2 2 24 3 2" xfId="16308" xr:uid="{00000000-0005-0000-0000-0000B33F0000}"/>
    <cellStyle name="Normal 2 2 2 2 2 24 3 3" xfId="16309" xr:uid="{00000000-0005-0000-0000-0000B43F0000}"/>
    <cellStyle name="Normal 2 2 2 2 2 24 4" xfId="16310" xr:uid="{00000000-0005-0000-0000-0000B53F0000}"/>
    <cellStyle name="Normal 2 2 2 2 2 24 5" xfId="16311" xr:uid="{00000000-0005-0000-0000-0000B63F0000}"/>
    <cellStyle name="Normal 2 2 2 2 2 25" xfId="16312" xr:uid="{00000000-0005-0000-0000-0000B73F0000}"/>
    <cellStyle name="Normal 2 2 2 2 2 25 2" xfId="16313" xr:uid="{00000000-0005-0000-0000-0000B83F0000}"/>
    <cellStyle name="Normal 2 2 2 2 2 25 2 2" xfId="16314" xr:uid="{00000000-0005-0000-0000-0000B93F0000}"/>
    <cellStyle name="Normal 2 2 2 2 2 25 2 3" xfId="16315" xr:uid="{00000000-0005-0000-0000-0000BA3F0000}"/>
    <cellStyle name="Normal 2 2 2 2 2 25 3" xfId="16316" xr:uid="{00000000-0005-0000-0000-0000BB3F0000}"/>
    <cellStyle name="Normal 2 2 2 2 2 25 3 2" xfId="16317" xr:uid="{00000000-0005-0000-0000-0000BC3F0000}"/>
    <cellStyle name="Normal 2 2 2 2 2 25 3 3" xfId="16318" xr:uid="{00000000-0005-0000-0000-0000BD3F0000}"/>
    <cellStyle name="Normal 2 2 2 2 2 25 4" xfId="16319" xr:uid="{00000000-0005-0000-0000-0000BE3F0000}"/>
    <cellStyle name="Normal 2 2 2 2 2 25 5" xfId="16320" xr:uid="{00000000-0005-0000-0000-0000BF3F0000}"/>
    <cellStyle name="Normal 2 2 2 2 2 26" xfId="16321" xr:uid="{00000000-0005-0000-0000-0000C03F0000}"/>
    <cellStyle name="Normal 2 2 2 2 2 26 2" xfId="16322" xr:uid="{00000000-0005-0000-0000-0000C13F0000}"/>
    <cellStyle name="Normal 2 2 2 2 2 26 2 2" xfId="16323" xr:uid="{00000000-0005-0000-0000-0000C23F0000}"/>
    <cellStyle name="Normal 2 2 2 2 2 26 2 3" xfId="16324" xr:uid="{00000000-0005-0000-0000-0000C33F0000}"/>
    <cellStyle name="Normal 2 2 2 2 2 26 3" xfId="16325" xr:uid="{00000000-0005-0000-0000-0000C43F0000}"/>
    <cellStyle name="Normal 2 2 2 2 2 26 3 2" xfId="16326" xr:uid="{00000000-0005-0000-0000-0000C53F0000}"/>
    <cellStyle name="Normal 2 2 2 2 2 26 3 3" xfId="16327" xr:uid="{00000000-0005-0000-0000-0000C63F0000}"/>
    <cellStyle name="Normal 2 2 2 2 2 26 4" xfId="16328" xr:uid="{00000000-0005-0000-0000-0000C73F0000}"/>
    <cellStyle name="Normal 2 2 2 2 2 26 5" xfId="16329" xr:uid="{00000000-0005-0000-0000-0000C83F0000}"/>
    <cellStyle name="Normal 2 2 2 2 2 27" xfId="16330" xr:uid="{00000000-0005-0000-0000-0000C93F0000}"/>
    <cellStyle name="Normal 2 2 2 2 2 27 2" xfId="16331" xr:uid="{00000000-0005-0000-0000-0000CA3F0000}"/>
    <cellStyle name="Normal 2 2 2 2 2 27 2 2" xfId="16332" xr:uid="{00000000-0005-0000-0000-0000CB3F0000}"/>
    <cellStyle name="Normal 2 2 2 2 2 27 2 3" xfId="16333" xr:uid="{00000000-0005-0000-0000-0000CC3F0000}"/>
    <cellStyle name="Normal 2 2 2 2 2 27 3" xfId="16334" xr:uid="{00000000-0005-0000-0000-0000CD3F0000}"/>
    <cellStyle name="Normal 2 2 2 2 2 27 3 2" xfId="16335" xr:uid="{00000000-0005-0000-0000-0000CE3F0000}"/>
    <cellStyle name="Normal 2 2 2 2 2 27 3 3" xfId="16336" xr:uid="{00000000-0005-0000-0000-0000CF3F0000}"/>
    <cellStyle name="Normal 2 2 2 2 2 27 4" xfId="16337" xr:uid="{00000000-0005-0000-0000-0000D03F0000}"/>
    <cellStyle name="Normal 2 2 2 2 2 27 5" xfId="16338" xr:uid="{00000000-0005-0000-0000-0000D13F0000}"/>
    <cellStyle name="Normal 2 2 2 2 2 28" xfId="16339" xr:uid="{00000000-0005-0000-0000-0000D23F0000}"/>
    <cellStyle name="Normal 2 2 2 2 2 28 2" xfId="16340" xr:uid="{00000000-0005-0000-0000-0000D33F0000}"/>
    <cellStyle name="Normal 2 2 2 2 2 28 2 2" xfId="16341" xr:uid="{00000000-0005-0000-0000-0000D43F0000}"/>
    <cellStyle name="Normal 2 2 2 2 2 28 2 3" xfId="16342" xr:uid="{00000000-0005-0000-0000-0000D53F0000}"/>
    <cellStyle name="Normal 2 2 2 2 2 28 3" xfId="16343" xr:uid="{00000000-0005-0000-0000-0000D63F0000}"/>
    <cellStyle name="Normal 2 2 2 2 2 28 3 2" xfId="16344" xr:uid="{00000000-0005-0000-0000-0000D73F0000}"/>
    <cellStyle name="Normal 2 2 2 2 2 28 3 3" xfId="16345" xr:uid="{00000000-0005-0000-0000-0000D83F0000}"/>
    <cellStyle name="Normal 2 2 2 2 2 28 4" xfId="16346" xr:uid="{00000000-0005-0000-0000-0000D93F0000}"/>
    <cellStyle name="Normal 2 2 2 2 2 28 5" xfId="16347" xr:uid="{00000000-0005-0000-0000-0000DA3F0000}"/>
    <cellStyle name="Normal 2 2 2 2 2 29" xfId="16348" xr:uid="{00000000-0005-0000-0000-0000DB3F0000}"/>
    <cellStyle name="Normal 2 2 2 2 2 29 2" xfId="16349" xr:uid="{00000000-0005-0000-0000-0000DC3F0000}"/>
    <cellStyle name="Normal 2 2 2 2 2 29 2 2" xfId="16350" xr:uid="{00000000-0005-0000-0000-0000DD3F0000}"/>
    <cellStyle name="Normal 2 2 2 2 2 29 2 3" xfId="16351" xr:uid="{00000000-0005-0000-0000-0000DE3F0000}"/>
    <cellStyle name="Normal 2 2 2 2 2 29 3" xfId="16352" xr:uid="{00000000-0005-0000-0000-0000DF3F0000}"/>
    <cellStyle name="Normal 2 2 2 2 2 29 3 2" xfId="16353" xr:uid="{00000000-0005-0000-0000-0000E03F0000}"/>
    <cellStyle name="Normal 2 2 2 2 2 29 3 3" xfId="16354" xr:uid="{00000000-0005-0000-0000-0000E13F0000}"/>
    <cellStyle name="Normal 2 2 2 2 2 29 4" xfId="16355" xr:uid="{00000000-0005-0000-0000-0000E23F0000}"/>
    <cellStyle name="Normal 2 2 2 2 2 29 5" xfId="16356" xr:uid="{00000000-0005-0000-0000-0000E33F0000}"/>
    <cellStyle name="Normal 2 2 2 2 2 3" xfId="16357" xr:uid="{00000000-0005-0000-0000-0000E43F0000}"/>
    <cellStyle name="Normal 2 2 2 2 2 3 2" xfId="16358" xr:uid="{00000000-0005-0000-0000-0000E53F0000}"/>
    <cellStyle name="Normal 2 2 2 2 2 3 2 2" xfId="16359" xr:uid="{00000000-0005-0000-0000-0000E63F0000}"/>
    <cellStyle name="Normal 2 2 2 2 2 3 2 3" xfId="16360" xr:uid="{00000000-0005-0000-0000-0000E73F0000}"/>
    <cellStyle name="Normal 2 2 2 2 2 3 3" xfId="16361" xr:uid="{00000000-0005-0000-0000-0000E83F0000}"/>
    <cellStyle name="Normal 2 2 2 2 2 3 3 2" xfId="16362" xr:uid="{00000000-0005-0000-0000-0000E93F0000}"/>
    <cellStyle name="Normal 2 2 2 2 2 3 3 3" xfId="16363" xr:uid="{00000000-0005-0000-0000-0000EA3F0000}"/>
    <cellStyle name="Normal 2 2 2 2 2 3 4" xfId="16364" xr:uid="{00000000-0005-0000-0000-0000EB3F0000}"/>
    <cellStyle name="Normal 2 2 2 2 2 3 5" xfId="16365" xr:uid="{00000000-0005-0000-0000-0000EC3F0000}"/>
    <cellStyle name="Normal 2 2 2 2 2 30" xfId="16366" xr:uid="{00000000-0005-0000-0000-0000ED3F0000}"/>
    <cellStyle name="Normal 2 2 2 2 2 30 2" xfId="16367" xr:uid="{00000000-0005-0000-0000-0000EE3F0000}"/>
    <cellStyle name="Normal 2 2 2 2 2 30 2 2" xfId="16368" xr:uid="{00000000-0005-0000-0000-0000EF3F0000}"/>
    <cellStyle name="Normal 2 2 2 2 2 30 2 3" xfId="16369" xr:uid="{00000000-0005-0000-0000-0000F03F0000}"/>
    <cellStyle name="Normal 2 2 2 2 2 30 3" xfId="16370" xr:uid="{00000000-0005-0000-0000-0000F13F0000}"/>
    <cellStyle name="Normal 2 2 2 2 2 30 3 2" xfId="16371" xr:uid="{00000000-0005-0000-0000-0000F23F0000}"/>
    <cellStyle name="Normal 2 2 2 2 2 30 3 3" xfId="16372" xr:uid="{00000000-0005-0000-0000-0000F33F0000}"/>
    <cellStyle name="Normal 2 2 2 2 2 30 4" xfId="16373" xr:uid="{00000000-0005-0000-0000-0000F43F0000}"/>
    <cellStyle name="Normal 2 2 2 2 2 30 5" xfId="16374" xr:uid="{00000000-0005-0000-0000-0000F53F0000}"/>
    <cellStyle name="Normal 2 2 2 2 2 31" xfId="16375" xr:uid="{00000000-0005-0000-0000-0000F63F0000}"/>
    <cellStyle name="Normal 2 2 2 2 2 31 2" xfId="16376" xr:uid="{00000000-0005-0000-0000-0000F73F0000}"/>
    <cellStyle name="Normal 2 2 2 2 2 31 2 2" xfId="16377" xr:uid="{00000000-0005-0000-0000-0000F83F0000}"/>
    <cellStyle name="Normal 2 2 2 2 2 31 2 3" xfId="16378" xr:uid="{00000000-0005-0000-0000-0000F93F0000}"/>
    <cellStyle name="Normal 2 2 2 2 2 31 3" xfId="16379" xr:uid="{00000000-0005-0000-0000-0000FA3F0000}"/>
    <cellStyle name="Normal 2 2 2 2 2 31 3 2" xfId="16380" xr:uid="{00000000-0005-0000-0000-0000FB3F0000}"/>
    <cellStyle name="Normal 2 2 2 2 2 31 3 3" xfId="16381" xr:uid="{00000000-0005-0000-0000-0000FC3F0000}"/>
    <cellStyle name="Normal 2 2 2 2 2 31 4" xfId="16382" xr:uid="{00000000-0005-0000-0000-0000FD3F0000}"/>
    <cellStyle name="Normal 2 2 2 2 2 31 5" xfId="16383" xr:uid="{00000000-0005-0000-0000-0000FE3F0000}"/>
    <cellStyle name="Normal 2 2 2 2 2 32" xfId="16384" xr:uid="{00000000-0005-0000-0000-0000FF3F0000}"/>
    <cellStyle name="Normal 2 2 2 2 2 32 2" xfId="16385" xr:uid="{00000000-0005-0000-0000-000000400000}"/>
    <cellStyle name="Normal 2 2 2 2 2 32 2 2" xfId="16386" xr:uid="{00000000-0005-0000-0000-000001400000}"/>
    <cellStyle name="Normal 2 2 2 2 2 32 2 3" xfId="16387" xr:uid="{00000000-0005-0000-0000-000002400000}"/>
    <cellStyle name="Normal 2 2 2 2 2 32 3" xfId="16388" xr:uid="{00000000-0005-0000-0000-000003400000}"/>
    <cellStyle name="Normal 2 2 2 2 2 32 3 2" xfId="16389" xr:uid="{00000000-0005-0000-0000-000004400000}"/>
    <cellStyle name="Normal 2 2 2 2 2 32 3 3" xfId="16390" xr:uid="{00000000-0005-0000-0000-000005400000}"/>
    <cellStyle name="Normal 2 2 2 2 2 32 4" xfId="16391" xr:uid="{00000000-0005-0000-0000-000006400000}"/>
    <cellStyle name="Normal 2 2 2 2 2 32 5" xfId="16392" xr:uid="{00000000-0005-0000-0000-000007400000}"/>
    <cellStyle name="Normal 2 2 2 2 2 33" xfId="16393" xr:uid="{00000000-0005-0000-0000-000008400000}"/>
    <cellStyle name="Normal 2 2 2 2 2 33 2" xfId="16394" xr:uid="{00000000-0005-0000-0000-000009400000}"/>
    <cellStyle name="Normal 2 2 2 2 2 33 2 2" xfId="16395" xr:uid="{00000000-0005-0000-0000-00000A400000}"/>
    <cellStyle name="Normal 2 2 2 2 2 33 2 3" xfId="16396" xr:uid="{00000000-0005-0000-0000-00000B400000}"/>
    <cellStyle name="Normal 2 2 2 2 2 33 3" xfId="16397" xr:uid="{00000000-0005-0000-0000-00000C400000}"/>
    <cellStyle name="Normal 2 2 2 2 2 33 3 2" xfId="16398" xr:uid="{00000000-0005-0000-0000-00000D400000}"/>
    <cellStyle name="Normal 2 2 2 2 2 33 3 3" xfId="16399" xr:uid="{00000000-0005-0000-0000-00000E400000}"/>
    <cellStyle name="Normal 2 2 2 2 2 33 4" xfId="16400" xr:uid="{00000000-0005-0000-0000-00000F400000}"/>
    <cellStyle name="Normal 2 2 2 2 2 33 5" xfId="16401" xr:uid="{00000000-0005-0000-0000-000010400000}"/>
    <cellStyle name="Normal 2 2 2 2 2 34" xfId="16402" xr:uid="{00000000-0005-0000-0000-000011400000}"/>
    <cellStyle name="Normal 2 2 2 2 2 34 2" xfId="16403" xr:uid="{00000000-0005-0000-0000-000012400000}"/>
    <cellStyle name="Normal 2 2 2 2 2 34 2 2" xfId="16404" xr:uid="{00000000-0005-0000-0000-000013400000}"/>
    <cellStyle name="Normal 2 2 2 2 2 34 2 3" xfId="16405" xr:uid="{00000000-0005-0000-0000-000014400000}"/>
    <cellStyle name="Normal 2 2 2 2 2 34 3" xfId="16406" xr:uid="{00000000-0005-0000-0000-000015400000}"/>
    <cellStyle name="Normal 2 2 2 2 2 34 3 2" xfId="16407" xr:uid="{00000000-0005-0000-0000-000016400000}"/>
    <cellStyle name="Normal 2 2 2 2 2 34 3 3" xfId="16408" xr:uid="{00000000-0005-0000-0000-000017400000}"/>
    <cellStyle name="Normal 2 2 2 2 2 34 4" xfId="16409" xr:uid="{00000000-0005-0000-0000-000018400000}"/>
    <cellStyle name="Normal 2 2 2 2 2 34 5" xfId="16410" xr:uid="{00000000-0005-0000-0000-000019400000}"/>
    <cellStyle name="Normal 2 2 2 2 2 35" xfId="16411" xr:uid="{00000000-0005-0000-0000-00001A400000}"/>
    <cellStyle name="Normal 2 2 2 2 2 35 2" xfId="16412" xr:uid="{00000000-0005-0000-0000-00001B400000}"/>
    <cellStyle name="Normal 2 2 2 2 2 35 2 2" xfId="16413" xr:uid="{00000000-0005-0000-0000-00001C400000}"/>
    <cellStyle name="Normal 2 2 2 2 2 35 2 3" xfId="16414" xr:uid="{00000000-0005-0000-0000-00001D400000}"/>
    <cellStyle name="Normal 2 2 2 2 2 35 3" xfId="16415" xr:uid="{00000000-0005-0000-0000-00001E400000}"/>
    <cellStyle name="Normal 2 2 2 2 2 35 3 2" xfId="16416" xr:uid="{00000000-0005-0000-0000-00001F400000}"/>
    <cellStyle name="Normal 2 2 2 2 2 35 3 3" xfId="16417" xr:uid="{00000000-0005-0000-0000-000020400000}"/>
    <cellStyle name="Normal 2 2 2 2 2 35 4" xfId="16418" xr:uid="{00000000-0005-0000-0000-000021400000}"/>
    <cellStyle name="Normal 2 2 2 2 2 35 5" xfId="16419" xr:uid="{00000000-0005-0000-0000-000022400000}"/>
    <cellStyle name="Normal 2 2 2 2 2 36" xfId="16420" xr:uid="{00000000-0005-0000-0000-000023400000}"/>
    <cellStyle name="Normal 2 2 2 2 2 36 2" xfId="16421" xr:uid="{00000000-0005-0000-0000-000024400000}"/>
    <cellStyle name="Normal 2 2 2 2 2 36 2 2" xfId="16422" xr:uid="{00000000-0005-0000-0000-000025400000}"/>
    <cellStyle name="Normal 2 2 2 2 2 36 2 3" xfId="16423" xr:uid="{00000000-0005-0000-0000-000026400000}"/>
    <cellStyle name="Normal 2 2 2 2 2 36 3" xfId="16424" xr:uid="{00000000-0005-0000-0000-000027400000}"/>
    <cellStyle name="Normal 2 2 2 2 2 36 3 2" xfId="16425" xr:uid="{00000000-0005-0000-0000-000028400000}"/>
    <cellStyle name="Normal 2 2 2 2 2 36 3 3" xfId="16426" xr:uid="{00000000-0005-0000-0000-000029400000}"/>
    <cellStyle name="Normal 2 2 2 2 2 36 4" xfId="16427" xr:uid="{00000000-0005-0000-0000-00002A400000}"/>
    <cellStyle name="Normal 2 2 2 2 2 36 5" xfId="16428" xr:uid="{00000000-0005-0000-0000-00002B400000}"/>
    <cellStyle name="Normal 2 2 2 2 2 37" xfId="16429" xr:uid="{00000000-0005-0000-0000-00002C400000}"/>
    <cellStyle name="Normal 2 2 2 2 2 37 2" xfId="16430" xr:uid="{00000000-0005-0000-0000-00002D400000}"/>
    <cellStyle name="Normal 2 2 2 2 2 37 2 2" xfId="16431" xr:uid="{00000000-0005-0000-0000-00002E400000}"/>
    <cellStyle name="Normal 2 2 2 2 2 37 2 3" xfId="16432" xr:uid="{00000000-0005-0000-0000-00002F400000}"/>
    <cellStyle name="Normal 2 2 2 2 2 37 3" xfId="16433" xr:uid="{00000000-0005-0000-0000-000030400000}"/>
    <cellStyle name="Normal 2 2 2 2 2 37 3 2" xfId="16434" xr:uid="{00000000-0005-0000-0000-000031400000}"/>
    <cellStyle name="Normal 2 2 2 2 2 37 3 3" xfId="16435" xr:uid="{00000000-0005-0000-0000-000032400000}"/>
    <cellStyle name="Normal 2 2 2 2 2 37 4" xfId="16436" xr:uid="{00000000-0005-0000-0000-000033400000}"/>
    <cellStyle name="Normal 2 2 2 2 2 37 5" xfId="16437" xr:uid="{00000000-0005-0000-0000-000034400000}"/>
    <cellStyle name="Normal 2 2 2 2 2 38" xfId="16438" xr:uid="{00000000-0005-0000-0000-000035400000}"/>
    <cellStyle name="Normal 2 2 2 2 2 38 2" xfId="16439" xr:uid="{00000000-0005-0000-0000-000036400000}"/>
    <cellStyle name="Normal 2 2 2 2 2 38 2 2" xfId="16440" xr:uid="{00000000-0005-0000-0000-000037400000}"/>
    <cellStyle name="Normal 2 2 2 2 2 38 2 3" xfId="16441" xr:uid="{00000000-0005-0000-0000-000038400000}"/>
    <cellStyle name="Normal 2 2 2 2 2 38 3" xfId="16442" xr:uid="{00000000-0005-0000-0000-000039400000}"/>
    <cellStyle name="Normal 2 2 2 2 2 38 3 2" xfId="16443" xr:uid="{00000000-0005-0000-0000-00003A400000}"/>
    <cellStyle name="Normal 2 2 2 2 2 38 3 3" xfId="16444" xr:uid="{00000000-0005-0000-0000-00003B400000}"/>
    <cellStyle name="Normal 2 2 2 2 2 38 4" xfId="16445" xr:uid="{00000000-0005-0000-0000-00003C400000}"/>
    <cellStyle name="Normal 2 2 2 2 2 38 5" xfId="16446" xr:uid="{00000000-0005-0000-0000-00003D400000}"/>
    <cellStyle name="Normal 2 2 2 2 2 39" xfId="16447" xr:uid="{00000000-0005-0000-0000-00003E400000}"/>
    <cellStyle name="Normal 2 2 2 2 2 39 2" xfId="16448" xr:uid="{00000000-0005-0000-0000-00003F400000}"/>
    <cellStyle name="Normal 2 2 2 2 2 39 2 2" xfId="16449" xr:uid="{00000000-0005-0000-0000-000040400000}"/>
    <cellStyle name="Normal 2 2 2 2 2 39 2 3" xfId="16450" xr:uid="{00000000-0005-0000-0000-000041400000}"/>
    <cellStyle name="Normal 2 2 2 2 2 39 3" xfId="16451" xr:uid="{00000000-0005-0000-0000-000042400000}"/>
    <cellStyle name="Normal 2 2 2 2 2 39 3 2" xfId="16452" xr:uid="{00000000-0005-0000-0000-000043400000}"/>
    <cellStyle name="Normal 2 2 2 2 2 39 3 3" xfId="16453" xr:uid="{00000000-0005-0000-0000-000044400000}"/>
    <cellStyle name="Normal 2 2 2 2 2 39 4" xfId="16454" xr:uid="{00000000-0005-0000-0000-000045400000}"/>
    <cellStyle name="Normal 2 2 2 2 2 39 5" xfId="16455" xr:uid="{00000000-0005-0000-0000-000046400000}"/>
    <cellStyle name="Normal 2 2 2 2 2 4" xfId="16456" xr:uid="{00000000-0005-0000-0000-000047400000}"/>
    <cellStyle name="Normal 2 2 2 2 2 4 2" xfId="16457" xr:uid="{00000000-0005-0000-0000-000048400000}"/>
    <cellStyle name="Normal 2 2 2 2 2 4 2 2" xfId="16458" xr:uid="{00000000-0005-0000-0000-000049400000}"/>
    <cellStyle name="Normal 2 2 2 2 2 4 2 3" xfId="16459" xr:uid="{00000000-0005-0000-0000-00004A400000}"/>
    <cellStyle name="Normal 2 2 2 2 2 4 3" xfId="16460" xr:uid="{00000000-0005-0000-0000-00004B400000}"/>
    <cellStyle name="Normal 2 2 2 2 2 4 3 2" xfId="16461" xr:uid="{00000000-0005-0000-0000-00004C400000}"/>
    <cellStyle name="Normal 2 2 2 2 2 4 3 3" xfId="16462" xr:uid="{00000000-0005-0000-0000-00004D400000}"/>
    <cellStyle name="Normal 2 2 2 2 2 4 4" xfId="16463" xr:uid="{00000000-0005-0000-0000-00004E400000}"/>
    <cellStyle name="Normal 2 2 2 2 2 4 5" xfId="16464" xr:uid="{00000000-0005-0000-0000-00004F400000}"/>
    <cellStyle name="Normal 2 2 2 2 2 40" xfId="16465" xr:uid="{00000000-0005-0000-0000-000050400000}"/>
    <cellStyle name="Normal 2 2 2 2 2 40 2" xfId="16466" xr:uid="{00000000-0005-0000-0000-000051400000}"/>
    <cellStyle name="Normal 2 2 2 2 2 40 2 2" xfId="16467" xr:uid="{00000000-0005-0000-0000-000052400000}"/>
    <cellStyle name="Normal 2 2 2 2 2 40 2 3" xfId="16468" xr:uid="{00000000-0005-0000-0000-000053400000}"/>
    <cellStyle name="Normal 2 2 2 2 2 40 3" xfId="16469" xr:uid="{00000000-0005-0000-0000-000054400000}"/>
    <cellStyle name="Normal 2 2 2 2 2 40 3 2" xfId="16470" xr:uid="{00000000-0005-0000-0000-000055400000}"/>
    <cellStyle name="Normal 2 2 2 2 2 40 3 3" xfId="16471" xr:uid="{00000000-0005-0000-0000-000056400000}"/>
    <cellStyle name="Normal 2 2 2 2 2 40 4" xfId="16472" xr:uid="{00000000-0005-0000-0000-000057400000}"/>
    <cellStyle name="Normal 2 2 2 2 2 40 5" xfId="16473" xr:uid="{00000000-0005-0000-0000-000058400000}"/>
    <cellStyle name="Normal 2 2 2 2 2 41" xfId="16474" xr:uid="{00000000-0005-0000-0000-000059400000}"/>
    <cellStyle name="Normal 2 2 2 2 2 41 2" xfId="16475" xr:uid="{00000000-0005-0000-0000-00005A400000}"/>
    <cellStyle name="Normal 2 2 2 2 2 41 2 2" xfId="16476" xr:uid="{00000000-0005-0000-0000-00005B400000}"/>
    <cellStyle name="Normal 2 2 2 2 2 41 2 3" xfId="16477" xr:uid="{00000000-0005-0000-0000-00005C400000}"/>
    <cellStyle name="Normal 2 2 2 2 2 41 3" xfId="16478" xr:uid="{00000000-0005-0000-0000-00005D400000}"/>
    <cellStyle name="Normal 2 2 2 2 2 41 3 2" xfId="16479" xr:uid="{00000000-0005-0000-0000-00005E400000}"/>
    <cellStyle name="Normal 2 2 2 2 2 41 3 3" xfId="16480" xr:uid="{00000000-0005-0000-0000-00005F400000}"/>
    <cellStyle name="Normal 2 2 2 2 2 41 4" xfId="16481" xr:uid="{00000000-0005-0000-0000-000060400000}"/>
    <cellStyle name="Normal 2 2 2 2 2 41 5" xfId="16482" xr:uid="{00000000-0005-0000-0000-000061400000}"/>
    <cellStyle name="Normal 2 2 2 2 2 42" xfId="16483" xr:uid="{00000000-0005-0000-0000-000062400000}"/>
    <cellStyle name="Normal 2 2 2 2 2 42 2" xfId="16484" xr:uid="{00000000-0005-0000-0000-000063400000}"/>
    <cellStyle name="Normal 2 2 2 2 2 42 2 2" xfId="16485" xr:uid="{00000000-0005-0000-0000-000064400000}"/>
    <cellStyle name="Normal 2 2 2 2 2 42 2 3" xfId="16486" xr:uid="{00000000-0005-0000-0000-000065400000}"/>
    <cellStyle name="Normal 2 2 2 2 2 42 3" xfId="16487" xr:uid="{00000000-0005-0000-0000-000066400000}"/>
    <cellStyle name="Normal 2 2 2 2 2 42 3 2" xfId="16488" xr:uid="{00000000-0005-0000-0000-000067400000}"/>
    <cellStyle name="Normal 2 2 2 2 2 42 3 3" xfId="16489" xr:uid="{00000000-0005-0000-0000-000068400000}"/>
    <cellStyle name="Normal 2 2 2 2 2 42 4" xfId="16490" xr:uid="{00000000-0005-0000-0000-000069400000}"/>
    <cellStyle name="Normal 2 2 2 2 2 42 5" xfId="16491" xr:uid="{00000000-0005-0000-0000-00006A400000}"/>
    <cellStyle name="Normal 2 2 2 2 2 43" xfId="16492" xr:uid="{00000000-0005-0000-0000-00006B400000}"/>
    <cellStyle name="Normal 2 2 2 2 2 43 2" xfId="16493" xr:uid="{00000000-0005-0000-0000-00006C400000}"/>
    <cellStyle name="Normal 2 2 2 2 2 43 2 2" xfId="16494" xr:uid="{00000000-0005-0000-0000-00006D400000}"/>
    <cellStyle name="Normal 2 2 2 2 2 43 2 3" xfId="16495" xr:uid="{00000000-0005-0000-0000-00006E400000}"/>
    <cellStyle name="Normal 2 2 2 2 2 43 3" xfId="16496" xr:uid="{00000000-0005-0000-0000-00006F400000}"/>
    <cellStyle name="Normal 2 2 2 2 2 43 3 2" xfId="16497" xr:uid="{00000000-0005-0000-0000-000070400000}"/>
    <cellStyle name="Normal 2 2 2 2 2 43 3 3" xfId="16498" xr:uid="{00000000-0005-0000-0000-000071400000}"/>
    <cellStyle name="Normal 2 2 2 2 2 43 4" xfId="16499" xr:uid="{00000000-0005-0000-0000-000072400000}"/>
    <cellStyle name="Normal 2 2 2 2 2 43 5" xfId="16500" xr:uid="{00000000-0005-0000-0000-000073400000}"/>
    <cellStyle name="Normal 2 2 2 2 2 44" xfId="16501" xr:uid="{00000000-0005-0000-0000-000074400000}"/>
    <cellStyle name="Normal 2 2 2 2 2 44 2" xfId="16502" xr:uid="{00000000-0005-0000-0000-000075400000}"/>
    <cellStyle name="Normal 2 2 2 2 2 44 2 2" xfId="16503" xr:uid="{00000000-0005-0000-0000-000076400000}"/>
    <cellStyle name="Normal 2 2 2 2 2 44 2 3" xfId="16504" xr:uid="{00000000-0005-0000-0000-000077400000}"/>
    <cellStyle name="Normal 2 2 2 2 2 44 3" xfId="16505" xr:uid="{00000000-0005-0000-0000-000078400000}"/>
    <cellStyle name="Normal 2 2 2 2 2 44 3 2" xfId="16506" xr:uid="{00000000-0005-0000-0000-000079400000}"/>
    <cellStyle name="Normal 2 2 2 2 2 44 3 3" xfId="16507" xr:uid="{00000000-0005-0000-0000-00007A400000}"/>
    <cellStyle name="Normal 2 2 2 2 2 44 4" xfId="16508" xr:uid="{00000000-0005-0000-0000-00007B400000}"/>
    <cellStyle name="Normal 2 2 2 2 2 44 5" xfId="16509" xr:uid="{00000000-0005-0000-0000-00007C400000}"/>
    <cellStyle name="Normal 2 2 2 2 2 45" xfId="16510" xr:uid="{00000000-0005-0000-0000-00007D400000}"/>
    <cellStyle name="Normal 2 2 2 2 2 45 2" xfId="16511" xr:uid="{00000000-0005-0000-0000-00007E400000}"/>
    <cellStyle name="Normal 2 2 2 2 2 45 2 2" xfId="16512" xr:uid="{00000000-0005-0000-0000-00007F400000}"/>
    <cellStyle name="Normal 2 2 2 2 2 45 2 3" xfId="16513" xr:uid="{00000000-0005-0000-0000-000080400000}"/>
    <cellStyle name="Normal 2 2 2 2 2 45 3" xfId="16514" xr:uid="{00000000-0005-0000-0000-000081400000}"/>
    <cellStyle name="Normal 2 2 2 2 2 45 3 2" xfId="16515" xr:uid="{00000000-0005-0000-0000-000082400000}"/>
    <cellStyle name="Normal 2 2 2 2 2 45 3 3" xfId="16516" xr:uid="{00000000-0005-0000-0000-000083400000}"/>
    <cellStyle name="Normal 2 2 2 2 2 45 4" xfId="16517" xr:uid="{00000000-0005-0000-0000-000084400000}"/>
    <cellStyle name="Normal 2 2 2 2 2 45 5" xfId="16518" xr:uid="{00000000-0005-0000-0000-000085400000}"/>
    <cellStyle name="Normal 2 2 2 2 2 46" xfId="16519" xr:uid="{00000000-0005-0000-0000-000086400000}"/>
    <cellStyle name="Normal 2 2 2 2 2 46 2" xfId="16520" xr:uid="{00000000-0005-0000-0000-000087400000}"/>
    <cellStyle name="Normal 2 2 2 2 2 46 2 2" xfId="16521" xr:uid="{00000000-0005-0000-0000-000088400000}"/>
    <cellStyle name="Normal 2 2 2 2 2 46 2 3" xfId="16522" xr:uid="{00000000-0005-0000-0000-000089400000}"/>
    <cellStyle name="Normal 2 2 2 2 2 46 3" xfId="16523" xr:uid="{00000000-0005-0000-0000-00008A400000}"/>
    <cellStyle name="Normal 2 2 2 2 2 46 3 2" xfId="16524" xr:uid="{00000000-0005-0000-0000-00008B400000}"/>
    <cellStyle name="Normal 2 2 2 2 2 46 3 3" xfId="16525" xr:uid="{00000000-0005-0000-0000-00008C400000}"/>
    <cellStyle name="Normal 2 2 2 2 2 46 4" xfId="16526" xr:uid="{00000000-0005-0000-0000-00008D400000}"/>
    <cellStyle name="Normal 2 2 2 2 2 46 5" xfId="16527" xr:uid="{00000000-0005-0000-0000-00008E400000}"/>
    <cellStyle name="Normal 2 2 2 2 2 47" xfId="16528" xr:uid="{00000000-0005-0000-0000-00008F400000}"/>
    <cellStyle name="Normal 2 2 2 2 2 47 2" xfId="16529" xr:uid="{00000000-0005-0000-0000-000090400000}"/>
    <cellStyle name="Normal 2 2 2 2 2 47 2 2" xfId="16530" xr:uid="{00000000-0005-0000-0000-000091400000}"/>
    <cellStyle name="Normal 2 2 2 2 2 47 2 3" xfId="16531" xr:uid="{00000000-0005-0000-0000-000092400000}"/>
    <cellStyle name="Normal 2 2 2 2 2 47 3" xfId="16532" xr:uid="{00000000-0005-0000-0000-000093400000}"/>
    <cellStyle name="Normal 2 2 2 2 2 47 3 2" xfId="16533" xr:uid="{00000000-0005-0000-0000-000094400000}"/>
    <cellStyle name="Normal 2 2 2 2 2 47 3 3" xfId="16534" xr:uid="{00000000-0005-0000-0000-000095400000}"/>
    <cellStyle name="Normal 2 2 2 2 2 47 4" xfId="16535" xr:uid="{00000000-0005-0000-0000-000096400000}"/>
    <cellStyle name="Normal 2 2 2 2 2 47 5" xfId="16536" xr:uid="{00000000-0005-0000-0000-000097400000}"/>
    <cellStyle name="Normal 2 2 2 2 2 48" xfId="16537" xr:uid="{00000000-0005-0000-0000-000098400000}"/>
    <cellStyle name="Normal 2 2 2 2 2 48 2" xfId="16538" xr:uid="{00000000-0005-0000-0000-000099400000}"/>
    <cellStyle name="Normal 2 2 2 2 2 48 2 2" xfId="16539" xr:uid="{00000000-0005-0000-0000-00009A400000}"/>
    <cellStyle name="Normal 2 2 2 2 2 48 2 3" xfId="16540" xr:uid="{00000000-0005-0000-0000-00009B400000}"/>
    <cellStyle name="Normal 2 2 2 2 2 48 3" xfId="16541" xr:uid="{00000000-0005-0000-0000-00009C400000}"/>
    <cellStyle name="Normal 2 2 2 2 2 48 3 2" xfId="16542" xr:uid="{00000000-0005-0000-0000-00009D400000}"/>
    <cellStyle name="Normal 2 2 2 2 2 48 3 3" xfId="16543" xr:uid="{00000000-0005-0000-0000-00009E400000}"/>
    <cellStyle name="Normal 2 2 2 2 2 48 4" xfId="16544" xr:uid="{00000000-0005-0000-0000-00009F400000}"/>
    <cellStyle name="Normal 2 2 2 2 2 48 5" xfId="16545" xr:uid="{00000000-0005-0000-0000-0000A0400000}"/>
    <cellStyle name="Normal 2 2 2 2 2 49" xfId="16546" xr:uid="{00000000-0005-0000-0000-0000A1400000}"/>
    <cellStyle name="Normal 2 2 2 2 2 49 2" xfId="16547" xr:uid="{00000000-0005-0000-0000-0000A2400000}"/>
    <cellStyle name="Normal 2 2 2 2 2 49 2 2" xfId="16548" xr:uid="{00000000-0005-0000-0000-0000A3400000}"/>
    <cellStyle name="Normal 2 2 2 2 2 49 2 3" xfId="16549" xr:uid="{00000000-0005-0000-0000-0000A4400000}"/>
    <cellStyle name="Normal 2 2 2 2 2 49 3" xfId="16550" xr:uid="{00000000-0005-0000-0000-0000A5400000}"/>
    <cellStyle name="Normal 2 2 2 2 2 49 3 2" xfId="16551" xr:uid="{00000000-0005-0000-0000-0000A6400000}"/>
    <cellStyle name="Normal 2 2 2 2 2 49 3 3" xfId="16552" xr:uid="{00000000-0005-0000-0000-0000A7400000}"/>
    <cellStyle name="Normal 2 2 2 2 2 49 4" xfId="16553" xr:uid="{00000000-0005-0000-0000-0000A8400000}"/>
    <cellStyle name="Normal 2 2 2 2 2 49 5" xfId="16554" xr:uid="{00000000-0005-0000-0000-0000A9400000}"/>
    <cellStyle name="Normal 2 2 2 2 2 5" xfId="16555" xr:uid="{00000000-0005-0000-0000-0000AA400000}"/>
    <cellStyle name="Normal 2 2 2 2 2 5 2" xfId="16556" xr:uid="{00000000-0005-0000-0000-0000AB400000}"/>
    <cellStyle name="Normal 2 2 2 2 2 5 2 2" xfId="16557" xr:uid="{00000000-0005-0000-0000-0000AC400000}"/>
    <cellStyle name="Normal 2 2 2 2 2 5 2 3" xfId="16558" xr:uid="{00000000-0005-0000-0000-0000AD400000}"/>
    <cellStyle name="Normal 2 2 2 2 2 5 3" xfId="16559" xr:uid="{00000000-0005-0000-0000-0000AE400000}"/>
    <cellStyle name="Normal 2 2 2 2 2 5 3 2" xfId="16560" xr:uid="{00000000-0005-0000-0000-0000AF400000}"/>
    <cellStyle name="Normal 2 2 2 2 2 5 3 3" xfId="16561" xr:uid="{00000000-0005-0000-0000-0000B0400000}"/>
    <cellStyle name="Normal 2 2 2 2 2 5 4" xfId="16562" xr:uid="{00000000-0005-0000-0000-0000B1400000}"/>
    <cellStyle name="Normal 2 2 2 2 2 5 5" xfId="16563" xr:uid="{00000000-0005-0000-0000-0000B2400000}"/>
    <cellStyle name="Normal 2 2 2 2 2 50" xfId="16564" xr:uid="{00000000-0005-0000-0000-0000B3400000}"/>
    <cellStyle name="Normal 2 2 2 2 2 50 2" xfId="16565" xr:uid="{00000000-0005-0000-0000-0000B4400000}"/>
    <cellStyle name="Normal 2 2 2 2 2 50 2 2" xfId="16566" xr:uid="{00000000-0005-0000-0000-0000B5400000}"/>
    <cellStyle name="Normal 2 2 2 2 2 50 2 3" xfId="16567" xr:uid="{00000000-0005-0000-0000-0000B6400000}"/>
    <cellStyle name="Normal 2 2 2 2 2 50 3" xfId="16568" xr:uid="{00000000-0005-0000-0000-0000B7400000}"/>
    <cellStyle name="Normal 2 2 2 2 2 50 3 2" xfId="16569" xr:uid="{00000000-0005-0000-0000-0000B8400000}"/>
    <cellStyle name="Normal 2 2 2 2 2 50 3 3" xfId="16570" xr:uid="{00000000-0005-0000-0000-0000B9400000}"/>
    <cellStyle name="Normal 2 2 2 2 2 50 4" xfId="16571" xr:uid="{00000000-0005-0000-0000-0000BA400000}"/>
    <cellStyle name="Normal 2 2 2 2 2 50 5" xfId="16572" xr:uid="{00000000-0005-0000-0000-0000BB400000}"/>
    <cellStyle name="Normal 2 2 2 2 2 51" xfId="16573" xr:uid="{00000000-0005-0000-0000-0000BC400000}"/>
    <cellStyle name="Normal 2 2 2 2 2 51 2" xfId="16574" xr:uid="{00000000-0005-0000-0000-0000BD400000}"/>
    <cellStyle name="Normal 2 2 2 2 2 51 2 2" xfId="16575" xr:uid="{00000000-0005-0000-0000-0000BE400000}"/>
    <cellStyle name="Normal 2 2 2 2 2 51 2 3" xfId="16576" xr:uid="{00000000-0005-0000-0000-0000BF400000}"/>
    <cellStyle name="Normal 2 2 2 2 2 51 3" xfId="16577" xr:uid="{00000000-0005-0000-0000-0000C0400000}"/>
    <cellStyle name="Normal 2 2 2 2 2 51 3 2" xfId="16578" xr:uid="{00000000-0005-0000-0000-0000C1400000}"/>
    <cellStyle name="Normal 2 2 2 2 2 51 3 3" xfId="16579" xr:uid="{00000000-0005-0000-0000-0000C2400000}"/>
    <cellStyle name="Normal 2 2 2 2 2 51 4" xfId="16580" xr:uid="{00000000-0005-0000-0000-0000C3400000}"/>
    <cellStyle name="Normal 2 2 2 2 2 51 5" xfId="16581" xr:uid="{00000000-0005-0000-0000-0000C4400000}"/>
    <cellStyle name="Normal 2 2 2 2 2 52" xfId="16582" xr:uid="{00000000-0005-0000-0000-0000C5400000}"/>
    <cellStyle name="Normal 2 2 2 2 2 52 2" xfId="16583" xr:uid="{00000000-0005-0000-0000-0000C6400000}"/>
    <cellStyle name="Normal 2 2 2 2 2 52 2 2" xfId="16584" xr:uid="{00000000-0005-0000-0000-0000C7400000}"/>
    <cellStyle name="Normal 2 2 2 2 2 52 2 3" xfId="16585" xr:uid="{00000000-0005-0000-0000-0000C8400000}"/>
    <cellStyle name="Normal 2 2 2 2 2 52 3" xfId="16586" xr:uid="{00000000-0005-0000-0000-0000C9400000}"/>
    <cellStyle name="Normal 2 2 2 2 2 52 3 2" xfId="16587" xr:uid="{00000000-0005-0000-0000-0000CA400000}"/>
    <cellStyle name="Normal 2 2 2 2 2 52 3 3" xfId="16588" xr:uid="{00000000-0005-0000-0000-0000CB400000}"/>
    <cellStyle name="Normal 2 2 2 2 2 52 4" xfId="16589" xr:uid="{00000000-0005-0000-0000-0000CC400000}"/>
    <cellStyle name="Normal 2 2 2 2 2 52 5" xfId="16590" xr:uid="{00000000-0005-0000-0000-0000CD400000}"/>
    <cellStyle name="Normal 2 2 2 2 2 53" xfId="16591" xr:uid="{00000000-0005-0000-0000-0000CE400000}"/>
    <cellStyle name="Normal 2 2 2 2 2 53 2" xfId="16592" xr:uid="{00000000-0005-0000-0000-0000CF400000}"/>
    <cellStyle name="Normal 2 2 2 2 2 53 2 2" xfId="16593" xr:uid="{00000000-0005-0000-0000-0000D0400000}"/>
    <cellStyle name="Normal 2 2 2 2 2 53 2 3" xfId="16594" xr:uid="{00000000-0005-0000-0000-0000D1400000}"/>
    <cellStyle name="Normal 2 2 2 2 2 53 3" xfId="16595" xr:uid="{00000000-0005-0000-0000-0000D2400000}"/>
    <cellStyle name="Normal 2 2 2 2 2 53 3 2" xfId="16596" xr:uid="{00000000-0005-0000-0000-0000D3400000}"/>
    <cellStyle name="Normal 2 2 2 2 2 53 3 3" xfId="16597" xr:uid="{00000000-0005-0000-0000-0000D4400000}"/>
    <cellStyle name="Normal 2 2 2 2 2 53 4" xfId="16598" xr:uid="{00000000-0005-0000-0000-0000D5400000}"/>
    <cellStyle name="Normal 2 2 2 2 2 53 5" xfId="16599" xr:uid="{00000000-0005-0000-0000-0000D6400000}"/>
    <cellStyle name="Normal 2 2 2 2 2 54" xfId="16600" xr:uid="{00000000-0005-0000-0000-0000D7400000}"/>
    <cellStyle name="Normal 2 2 2 2 2 54 2" xfId="16601" xr:uid="{00000000-0005-0000-0000-0000D8400000}"/>
    <cellStyle name="Normal 2 2 2 2 2 54 2 2" xfId="16602" xr:uid="{00000000-0005-0000-0000-0000D9400000}"/>
    <cellStyle name="Normal 2 2 2 2 2 54 2 3" xfId="16603" xr:uid="{00000000-0005-0000-0000-0000DA400000}"/>
    <cellStyle name="Normal 2 2 2 2 2 54 3" xfId="16604" xr:uid="{00000000-0005-0000-0000-0000DB400000}"/>
    <cellStyle name="Normal 2 2 2 2 2 54 3 2" xfId="16605" xr:uid="{00000000-0005-0000-0000-0000DC400000}"/>
    <cellStyle name="Normal 2 2 2 2 2 54 3 3" xfId="16606" xr:uid="{00000000-0005-0000-0000-0000DD400000}"/>
    <cellStyle name="Normal 2 2 2 2 2 54 4" xfId="16607" xr:uid="{00000000-0005-0000-0000-0000DE400000}"/>
    <cellStyle name="Normal 2 2 2 2 2 54 5" xfId="16608" xr:uid="{00000000-0005-0000-0000-0000DF400000}"/>
    <cellStyle name="Normal 2 2 2 2 2 55" xfId="16609" xr:uid="{00000000-0005-0000-0000-0000E0400000}"/>
    <cellStyle name="Normal 2 2 2 2 2 55 2" xfId="16610" xr:uid="{00000000-0005-0000-0000-0000E1400000}"/>
    <cellStyle name="Normal 2 2 2 2 2 55 2 2" xfId="16611" xr:uid="{00000000-0005-0000-0000-0000E2400000}"/>
    <cellStyle name="Normal 2 2 2 2 2 55 2 3" xfId="16612" xr:uid="{00000000-0005-0000-0000-0000E3400000}"/>
    <cellStyle name="Normal 2 2 2 2 2 55 3" xfId="16613" xr:uid="{00000000-0005-0000-0000-0000E4400000}"/>
    <cellStyle name="Normal 2 2 2 2 2 55 3 2" xfId="16614" xr:uid="{00000000-0005-0000-0000-0000E5400000}"/>
    <cellStyle name="Normal 2 2 2 2 2 55 3 3" xfId="16615" xr:uid="{00000000-0005-0000-0000-0000E6400000}"/>
    <cellStyle name="Normal 2 2 2 2 2 55 4" xfId="16616" xr:uid="{00000000-0005-0000-0000-0000E7400000}"/>
    <cellStyle name="Normal 2 2 2 2 2 55 5" xfId="16617" xr:uid="{00000000-0005-0000-0000-0000E8400000}"/>
    <cellStyle name="Normal 2 2 2 2 2 56" xfId="16618" xr:uid="{00000000-0005-0000-0000-0000E9400000}"/>
    <cellStyle name="Normal 2 2 2 2 2 56 2" xfId="16619" xr:uid="{00000000-0005-0000-0000-0000EA400000}"/>
    <cellStyle name="Normal 2 2 2 2 2 56 2 2" xfId="16620" xr:uid="{00000000-0005-0000-0000-0000EB400000}"/>
    <cellStyle name="Normal 2 2 2 2 2 56 2 3" xfId="16621" xr:uid="{00000000-0005-0000-0000-0000EC400000}"/>
    <cellStyle name="Normal 2 2 2 2 2 56 3" xfId="16622" xr:uid="{00000000-0005-0000-0000-0000ED400000}"/>
    <cellStyle name="Normal 2 2 2 2 2 56 3 2" xfId="16623" xr:uid="{00000000-0005-0000-0000-0000EE400000}"/>
    <cellStyle name="Normal 2 2 2 2 2 56 3 3" xfId="16624" xr:uid="{00000000-0005-0000-0000-0000EF400000}"/>
    <cellStyle name="Normal 2 2 2 2 2 56 4" xfId="16625" xr:uid="{00000000-0005-0000-0000-0000F0400000}"/>
    <cellStyle name="Normal 2 2 2 2 2 56 5" xfId="16626" xr:uid="{00000000-0005-0000-0000-0000F1400000}"/>
    <cellStyle name="Normal 2 2 2 2 2 57" xfId="16627" xr:uid="{00000000-0005-0000-0000-0000F2400000}"/>
    <cellStyle name="Normal 2 2 2 2 2 57 2" xfId="16628" xr:uid="{00000000-0005-0000-0000-0000F3400000}"/>
    <cellStyle name="Normal 2 2 2 2 2 57 2 2" xfId="16629" xr:uid="{00000000-0005-0000-0000-0000F4400000}"/>
    <cellStyle name="Normal 2 2 2 2 2 57 2 3" xfId="16630" xr:uid="{00000000-0005-0000-0000-0000F5400000}"/>
    <cellStyle name="Normal 2 2 2 2 2 57 3" xfId="16631" xr:uid="{00000000-0005-0000-0000-0000F6400000}"/>
    <cellStyle name="Normal 2 2 2 2 2 57 3 2" xfId="16632" xr:uid="{00000000-0005-0000-0000-0000F7400000}"/>
    <cellStyle name="Normal 2 2 2 2 2 57 3 3" xfId="16633" xr:uid="{00000000-0005-0000-0000-0000F8400000}"/>
    <cellStyle name="Normal 2 2 2 2 2 57 4" xfId="16634" xr:uid="{00000000-0005-0000-0000-0000F9400000}"/>
    <cellStyle name="Normal 2 2 2 2 2 57 5" xfId="16635" xr:uid="{00000000-0005-0000-0000-0000FA400000}"/>
    <cellStyle name="Normal 2 2 2 2 2 58" xfId="16636" xr:uid="{00000000-0005-0000-0000-0000FB400000}"/>
    <cellStyle name="Normal 2 2 2 2 2 58 2" xfId="16637" xr:uid="{00000000-0005-0000-0000-0000FC400000}"/>
    <cellStyle name="Normal 2 2 2 2 2 58 2 2" xfId="16638" xr:uid="{00000000-0005-0000-0000-0000FD400000}"/>
    <cellStyle name="Normal 2 2 2 2 2 58 2 3" xfId="16639" xr:uid="{00000000-0005-0000-0000-0000FE400000}"/>
    <cellStyle name="Normal 2 2 2 2 2 58 3" xfId="16640" xr:uid="{00000000-0005-0000-0000-0000FF400000}"/>
    <cellStyle name="Normal 2 2 2 2 2 58 3 2" xfId="16641" xr:uid="{00000000-0005-0000-0000-000000410000}"/>
    <cellStyle name="Normal 2 2 2 2 2 58 3 3" xfId="16642" xr:uid="{00000000-0005-0000-0000-000001410000}"/>
    <cellStyle name="Normal 2 2 2 2 2 58 4" xfId="16643" xr:uid="{00000000-0005-0000-0000-000002410000}"/>
    <cellStyle name="Normal 2 2 2 2 2 58 5" xfId="16644" xr:uid="{00000000-0005-0000-0000-000003410000}"/>
    <cellStyle name="Normal 2 2 2 2 2 59" xfId="16645" xr:uid="{00000000-0005-0000-0000-000004410000}"/>
    <cellStyle name="Normal 2 2 2 2 2 59 2" xfId="16646" xr:uid="{00000000-0005-0000-0000-000005410000}"/>
    <cellStyle name="Normal 2 2 2 2 2 59 2 2" xfId="16647" xr:uid="{00000000-0005-0000-0000-000006410000}"/>
    <cellStyle name="Normal 2 2 2 2 2 59 2 3" xfId="16648" xr:uid="{00000000-0005-0000-0000-000007410000}"/>
    <cellStyle name="Normal 2 2 2 2 2 59 3" xfId="16649" xr:uid="{00000000-0005-0000-0000-000008410000}"/>
    <cellStyle name="Normal 2 2 2 2 2 59 3 2" xfId="16650" xr:uid="{00000000-0005-0000-0000-000009410000}"/>
    <cellStyle name="Normal 2 2 2 2 2 59 3 3" xfId="16651" xr:uid="{00000000-0005-0000-0000-00000A410000}"/>
    <cellStyle name="Normal 2 2 2 2 2 59 4" xfId="16652" xr:uid="{00000000-0005-0000-0000-00000B410000}"/>
    <cellStyle name="Normal 2 2 2 2 2 59 5" xfId="16653" xr:uid="{00000000-0005-0000-0000-00000C410000}"/>
    <cellStyle name="Normal 2 2 2 2 2 6" xfId="16654" xr:uid="{00000000-0005-0000-0000-00000D410000}"/>
    <cellStyle name="Normal 2 2 2 2 2 6 2" xfId="16655" xr:uid="{00000000-0005-0000-0000-00000E410000}"/>
    <cellStyle name="Normal 2 2 2 2 2 6 2 2" xfId="16656" xr:uid="{00000000-0005-0000-0000-00000F410000}"/>
    <cellStyle name="Normal 2 2 2 2 2 6 2 3" xfId="16657" xr:uid="{00000000-0005-0000-0000-000010410000}"/>
    <cellStyle name="Normal 2 2 2 2 2 6 3" xfId="16658" xr:uid="{00000000-0005-0000-0000-000011410000}"/>
    <cellStyle name="Normal 2 2 2 2 2 6 3 2" xfId="16659" xr:uid="{00000000-0005-0000-0000-000012410000}"/>
    <cellStyle name="Normal 2 2 2 2 2 6 3 3" xfId="16660" xr:uid="{00000000-0005-0000-0000-000013410000}"/>
    <cellStyle name="Normal 2 2 2 2 2 6 4" xfId="16661" xr:uid="{00000000-0005-0000-0000-000014410000}"/>
    <cellStyle name="Normal 2 2 2 2 2 6 5" xfId="16662" xr:uid="{00000000-0005-0000-0000-000015410000}"/>
    <cellStyle name="Normal 2 2 2 2 2 60" xfId="16663" xr:uid="{00000000-0005-0000-0000-000016410000}"/>
    <cellStyle name="Normal 2 2 2 2 2 60 2" xfId="16664" xr:uid="{00000000-0005-0000-0000-000017410000}"/>
    <cellStyle name="Normal 2 2 2 2 2 60 2 2" xfId="16665" xr:uid="{00000000-0005-0000-0000-000018410000}"/>
    <cellStyle name="Normal 2 2 2 2 2 60 2 3" xfId="16666" xr:uid="{00000000-0005-0000-0000-000019410000}"/>
    <cellStyle name="Normal 2 2 2 2 2 60 3" xfId="16667" xr:uid="{00000000-0005-0000-0000-00001A410000}"/>
    <cellStyle name="Normal 2 2 2 2 2 60 3 2" xfId="16668" xr:uid="{00000000-0005-0000-0000-00001B410000}"/>
    <cellStyle name="Normal 2 2 2 2 2 60 3 3" xfId="16669" xr:uid="{00000000-0005-0000-0000-00001C410000}"/>
    <cellStyle name="Normal 2 2 2 2 2 60 4" xfId="16670" xr:uid="{00000000-0005-0000-0000-00001D410000}"/>
    <cellStyle name="Normal 2 2 2 2 2 60 5" xfId="16671" xr:uid="{00000000-0005-0000-0000-00001E410000}"/>
    <cellStyle name="Normal 2 2 2 2 2 61" xfId="16672" xr:uid="{00000000-0005-0000-0000-00001F410000}"/>
    <cellStyle name="Normal 2 2 2 2 2 61 2" xfId="16673" xr:uid="{00000000-0005-0000-0000-000020410000}"/>
    <cellStyle name="Normal 2 2 2 2 2 61 2 2" xfId="16674" xr:uid="{00000000-0005-0000-0000-000021410000}"/>
    <cellStyle name="Normal 2 2 2 2 2 61 2 3" xfId="16675" xr:uid="{00000000-0005-0000-0000-000022410000}"/>
    <cellStyle name="Normal 2 2 2 2 2 61 3" xfId="16676" xr:uid="{00000000-0005-0000-0000-000023410000}"/>
    <cellStyle name="Normal 2 2 2 2 2 61 3 2" xfId="16677" xr:uid="{00000000-0005-0000-0000-000024410000}"/>
    <cellStyle name="Normal 2 2 2 2 2 61 3 3" xfId="16678" xr:uid="{00000000-0005-0000-0000-000025410000}"/>
    <cellStyle name="Normal 2 2 2 2 2 61 4" xfId="16679" xr:uid="{00000000-0005-0000-0000-000026410000}"/>
    <cellStyle name="Normal 2 2 2 2 2 61 5" xfId="16680" xr:uid="{00000000-0005-0000-0000-000027410000}"/>
    <cellStyle name="Normal 2 2 2 2 2 62" xfId="16681" xr:uid="{00000000-0005-0000-0000-000028410000}"/>
    <cellStyle name="Normal 2 2 2 2 2 62 2" xfId="16682" xr:uid="{00000000-0005-0000-0000-000029410000}"/>
    <cellStyle name="Normal 2 2 2 2 2 62 2 2" xfId="16683" xr:uid="{00000000-0005-0000-0000-00002A410000}"/>
    <cellStyle name="Normal 2 2 2 2 2 62 2 3" xfId="16684" xr:uid="{00000000-0005-0000-0000-00002B410000}"/>
    <cellStyle name="Normal 2 2 2 2 2 62 3" xfId="16685" xr:uid="{00000000-0005-0000-0000-00002C410000}"/>
    <cellStyle name="Normal 2 2 2 2 2 62 3 2" xfId="16686" xr:uid="{00000000-0005-0000-0000-00002D410000}"/>
    <cellStyle name="Normal 2 2 2 2 2 62 3 3" xfId="16687" xr:uid="{00000000-0005-0000-0000-00002E410000}"/>
    <cellStyle name="Normal 2 2 2 2 2 62 4" xfId="16688" xr:uid="{00000000-0005-0000-0000-00002F410000}"/>
    <cellStyle name="Normal 2 2 2 2 2 62 5" xfId="16689" xr:uid="{00000000-0005-0000-0000-000030410000}"/>
    <cellStyle name="Normal 2 2 2 2 2 63" xfId="16690" xr:uid="{00000000-0005-0000-0000-000031410000}"/>
    <cellStyle name="Normal 2 2 2 2 2 63 2" xfId="16691" xr:uid="{00000000-0005-0000-0000-000032410000}"/>
    <cellStyle name="Normal 2 2 2 2 2 63 2 2" xfId="16692" xr:uid="{00000000-0005-0000-0000-000033410000}"/>
    <cellStyle name="Normal 2 2 2 2 2 63 2 3" xfId="16693" xr:uid="{00000000-0005-0000-0000-000034410000}"/>
    <cellStyle name="Normal 2 2 2 2 2 63 3" xfId="16694" xr:uid="{00000000-0005-0000-0000-000035410000}"/>
    <cellStyle name="Normal 2 2 2 2 2 63 3 2" xfId="16695" xr:uid="{00000000-0005-0000-0000-000036410000}"/>
    <cellStyle name="Normal 2 2 2 2 2 63 3 3" xfId="16696" xr:uid="{00000000-0005-0000-0000-000037410000}"/>
    <cellStyle name="Normal 2 2 2 2 2 63 4" xfId="16697" xr:uid="{00000000-0005-0000-0000-000038410000}"/>
    <cellStyle name="Normal 2 2 2 2 2 63 5" xfId="16698" xr:uid="{00000000-0005-0000-0000-000039410000}"/>
    <cellStyle name="Normal 2 2 2 2 2 64" xfId="16699" xr:uid="{00000000-0005-0000-0000-00003A410000}"/>
    <cellStyle name="Normal 2 2 2 2 2 64 2" xfId="16700" xr:uid="{00000000-0005-0000-0000-00003B410000}"/>
    <cellStyle name="Normal 2 2 2 2 2 64 2 2" xfId="16701" xr:uid="{00000000-0005-0000-0000-00003C410000}"/>
    <cellStyle name="Normal 2 2 2 2 2 64 2 3" xfId="16702" xr:uid="{00000000-0005-0000-0000-00003D410000}"/>
    <cellStyle name="Normal 2 2 2 2 2 64 3" xfId="16703" xr:uid="{00000000-0005-0000-0000-00003E410000}"/>
    <cellStyle name="Normal 2 2 2 2 2 64 3 2" xfId="16704" xr:uid="{00000000-0005-0000-0000-00003F410000}"/>
    <cellStyle name="Normal 2 2 2 2 2 64 3 3" xfId="16705" xr:uid="{00000000-0005-0000-0000-000040410000}"/>
    <cellStyle name="Normal 2 2 2 2 2 64 4" xfId="16706" xr:uid="{00000000-0005-0000-0000-000041410000}"/>
    <cellStyle name="Normal 2 2 2 2 2 64 5" xfId="16707" xr:uid="{00000000-0005-0000-0000-000042410000}"/>
    <cellStyle name="Normal 2 2 2 2 2 65" xfId="16708" xr:uid="{00000000-0005-0000-0000-000043410000}"/>
    <cellStyle name="Normal 2 2 2 2 2 65 2" xfId="16709" xr:uid="{00000000-0005-0000-0000-000044410000}"/>
    <cellStyle name="Normal 2 2 2 2 2 65 2 2" xfId="16710" xr:uid="{00000000-0005-0000-0000-000045410000}"/>
    <cellStyle name="Normal 2 2 2 2 2 65 2 3" xfId="16711" xr:uid="{00000000-0005-0000-0000-000046410000}"/>
    <cellStyle name="Normal 2 2 2 2 2 65 3" xfId="16712" xr:uid="{00000000-0005-0000-0000-000047410000}"/>
    <cellStyle name="Normal 2 2 2 2 2 65 3 2" xfId="16713" xr:uid="{00000000-0005-0000-0000-000048410000}"/>
    <cellStyle name="Normal 2 2 2 2 2 65 3 3" xfId="16714" xr:uid="{00000000-0005-0000-0000-000049410000}"/>
    <cellStyle name="Normal 2 2 2 2 2 65 4" xfId="16715" xr:uid="{00000000-0005-0000-0000-00004A410000}"/>
    <cellStyle name="Normal 2 2 2 2 2 65 5" xfId="16716" xr:uid="{00000000-0005-0000-0000-00004B410000}"/>
    <cellStyle name="Normal 2 2 2 2 2 66" xfId="16717" xr:uid="{00000000-0005-0000-0000-00004C410000}"/>
    <cellStyle name="Normal 2 2 2 2 2 66 2" xfId="16718" xr:uid="{00000000-0005-0000-0000-00004D410000}"/>
    <cellStyle name="Normal 2 2 2 2 2 66 2 2" xfId="16719" xr:uid="{00000000-0005-0000-0000-00004E410000}"/>
    <cellStyle name="Normal 2 2 2 2 2 66 2 3" xfId="16720" xr:uid="{00000000-0005-0000-0000-00004F410000}"/>
    <cellStyle name="Normal 2 2 2 2 2 66 3" xfId="16721" xr:uid="{00000000-0005-0000-0000-000050410000}"/>
    <cellStyle name="Normal 2 2 2 2 2 66 3 2" xfId="16722" xr:uid="{00000000-0005-0000-0000-000051410000}"/>
    <cellStyle name="Normal 2 2 2 2 2 66 3 3" xfId="16723" xr:uid="{00000000-0005-0000-0000-000052410000}"/>
    <cellStyle name="Normal 2 2 2 2 2 66 4" xfId="16724" xr:uid="{00000000-0005-0000-0000-000053410000}"/>
    <cellStyle name="Normal 2 2 2 2 2 66 5" xfId="16725" xr:uid="{00000000-0005-0000-0000-000054410000}"/>
    <cellStyle name="Normal 2 2 2 2 2 67" xfId="16726" xr:uid="{00000000-0005-0000-0000-000055410000}"/>
    <cellStyle name="Normal 2 2 2 2 2 67 2" xfId="16727" xr:uid="{00000000-0005-0000-0000-000056410000}"/>
    <cellStyle name="Normal 2 2 2 2 2 67 2 2" xfId="16728" xr:uid="{00000000-0005-0000-0000-000057410000}"/>
    <cellStyle name="Normal 2 2 2 2 2 67 2 3" xfId="16729" xr:uid="{00000000-0005-0000-0000-000058410000}"/>
    <cellStyle name="Normal 2 2 2 2 2 67 3" xfId="16730" xr:uid="{00000000-0005-0000-0000-000059410000}"/>
    <cellStyle name="Normal 2 2 2 2 2 67 3 2" xfId="16731" xr:uid="{00000000-0005-0000-0000-00005A410000}"/>
    <cellStyle name="Normal 2 2 2 2 2 67 3 3" xfId="16732" xr:uid="{00000000-0005-0000-0000-00005B410000}"/>
    <cellStyle name="Normal 2 2 2 2 2 67 4" xfId="16733" xr:uid="{00000000-0005-0000-0000-00005C410000}"/>
    <cellStyle name="Normal 2 2 2 2 2 67 5" xfId="16734" xr:uid="{00000000-0005-0000-0000-00005D410000}"/>
    <cellStyle name="Normal 2 2 2 2 2 68" xfId="16735" xr:uid="{00000000-0005-0000-0000-00005E410000}"/>
    <cellStyle name="Normal 2 2 2 2 2 68 2" xfId="16736" xr:uid="{00000000-0005-0000-0000-00005F410000}"/>
    <cellStyle name="Normal 2 2 2 2 2 68 2 2" xfId="16737" xr:uid="{00000000-0005-0000-0000-000060410000}"/>
    <cellStyle name="Normal 2 2 2 2 2 68 2 3" xfId="16738" xr:uid="{00000000-0005-0000-0000-000061410000}"/>
    <cellStyle name="Normal 2 2 2 2 2 68 3" xfId="16739" xr:uid="{00000000-0005-0000-0000-000062410000}"/>
    <cellStyle name="Normal 2 2 2 2 2 68 3 2" xfId="16740" xr:uid="{00000000-0005-0000-0000-000063410000}"/>
    <cellStyle name="Normal 2 2 2 2 2 68 3 3" xfId="16741" xr:uid="{00000000-0005-0000-0000-000064410000}"/>
    <cellStyle name="Normal 2 2 2 2 2 68 4" xfId="16742" xr:uid="{00000000-0005-0000-0000-000065410000}"/>
    <cellStyle name="Normal 2 2 2 2 2 68 5" xfId="16743" xr:uid="{00000000-0005-0000-0000-000066410000}"/>
    <cellStyle name="Normal 2 2 2 2 2 69" xfId="16744" xr:uid="{00000000-0005-0000-0000-000067410000}"/>
    <cellStyle name="Normal 2 2 2 2 2 69 2" xfId="16745" xr:uid="{00000000-0005-0000-0000-000068410000}"/>
    <cellStyle name="Normal 2 2 2 2 2 69 2 2" xfId="16746" xr:uid="{00000000-0005-0000-0000-000069410000}"/>
    <cellStyle name="Normal 2 2 2 2 2 69 2 3" xfId="16747" xr:uid="{00000000-0005-0000-0000-00006A410000}"/>
    <cellStyle name="Normal 2 2 2 2 2 69 3" xfId="16748" xr:uid="{00000000-0005-0000-0000-00006B410000}"/>
    <cellStyle name="Normal 2 2 2 2 2 69 3 2" xfId="16749" xr:uid="{00000000-0005-0000-0000-00006C410000}"/>
    <cellStyle name="Normal 2 2 2 2 2 69 3 3" xfId="16750" xr:uid="{00000000-0005-0000-0000-00006D410000}"/>
    <cellStyle name="Normal 2 2 2 2 2 69 4" xfId="16751" xr:uid="{00000000-0005-0000-0000-00006E410000}"/>
    <cellStyle name="Normal 2 2 2 2 2 69 5" xfId="16752" xr:uid="{00000000-0005-0000-0000-00006F410000}"/>
    <cellStyle name="Normal 2 2 2 2 2 7" xfId="16753" xr:uid="{00000000-0005-0000-0000-000070410000}"/>
    <cellStyle name="Normal 2 2 2 2 2 7 2" xfId="16754" xr:uid="{00000000-0005-0000-0000-000071410000}"/>
    <cellStyle name="Normal 2 2 2 2 2 7 2 2" xfId="16755" xr:uid="{00000000-0005-0000-0000-000072410000}"/>
    <cellStyle name="Normal 2 2 2 2 2 7 2 3" xfId="16756" xr:uid="{00000000-0005-0000-0000-000073410000}"/>
    <cellStyle name="Normal 2 2 2 2 2 7 3" xfId="16757" xr:uid="{00000000-0005-0000-0000-000074410000}"/>
    <cellStyle name="Normal 2 2 2 2 2 7 3 2" xfId="16758" xr:uid="{00000000-0005-0000-0000-000075410000}"/>
    <cellStyle name="Normal 2 2 2 2 2 7 3 3" xfId="16759" xr:uid="{00000000-0005-0000-0000-000076410000}"/>
    <cellStyle name="Normal 2 2 2 2 2 7 4" xfId="16760" xr:uid="{00000000-0005-0000-0000-000077410000}"/>
    <cellStyle name="Normal 2 2 2 2 2 7 5" xfId="16761" xr:uid="{00000000-0005-0000-0000-000078410000}"/>
    <cellStyle name="Normal 2 2 2 2 2 70" xfId="16762" xr:uid="{00000000-0005-0000-0000-000079410000}"/>
    <cellStyle name="Normal 2 2 2 2 2 70 2" xfId="16763" xr:uid="{00000000-0005-0000-0000-00007A410000}"/>
    <cellStyle name="Normal 2 2 2 2 2 70 2 2" xfId="16764" xr:uid="{00000000-0005-0000-0000-00007B410000}"/>
    <cellStyle name="Normal 2 2 2 2 2 70 2 3" xfId="16765" xr:uid="{00000000-0005-0000-0000-00007C410000}"/>
    <cellStyle name="Normal 2 2 2 2 2 70 3" xfId="16766" xr:uid="{00000000-0005-0000-0000-00007D410000}"/>
    <cellStyle name="Normal 2 2 2 2 2 70 3 2" xfId="16767" xr:uid="{00000000-0005-0000-0000-00007E410000}"/>
    <cellStyle name="Normal 2 2 2 2 2 70 3 3" xfId="16768" xr:uid="{00000000-0005-0000-0000-00007F410000}"/>
    <cellStyle name="Normal 2 2 2 2 2 70 4" xfId="16769" xr:uid="{00000000-0005-0000-0000-000080410000}"/>
    <cellStyle name="Normal 2 2 2 2 2 70 5" xfId="16770" xr:uid="{00000000-0005-0000-0000-000081410000}"/>
    <cellStyle name="Normal 2 2 2 2 2 71" xfId="16771" xr:uid="{00000000-0005-0000-0000-000082410000}"/>
    <cellStyle name="Normal 2 2 2 2 2 71 2" xfId="16772" xr:uid="{00000000-0005-0000-0000-000083410000}"/>
    <cellStyle name="Normal 2 2 2 2 2 71 2 2" xfId="16773" xr:uid="{00000000-0005-0000-0000-000084410000}"/>
    <cellStyle name="Normal 2 2 2 2 2 71 2 3" xfId="16774" xr:uid="{00000000-0005-0000-0000-000085410000}"/>
    <cellStyle name="Normal 2 2 2 2 2 71 3" xfId="16775" xr:uid="{00000000-0005-0000-0000-000086410000}"/>
    <cellStyle name="Normal 2 2 2 2 2 71 3 2" xfId="16776" xr:uid="{00000000-0005-0000-0000-000087410000}"/>
    <cellStyle name="Normal 2 2 2 2 2 71 3 3" xfId="16777" xr:uid="{00000000-0005-0000-0000-000088410000}"/>
    <cellStyle name="Normal 2 2 2 2 2 71 4" xfId="16778" xr:uid="{00000000-0005-0000-0000-000089410000}"/>
    <cellStyle name="Normal 2 2 2 2 2 71 5" xfId="16779" xr:uid="{00000000-0005-0000-0000-00008A410000}"/>
    <cellStyle name="Normal 2 2 2 2 2 72" xfId="16780" xr:uid="{00000000-0005-0000-0000-00008B410000}"/>
    <cellStyle name="Normal 2 2 2 2 2 72 2" xfId="16781" xr:uid="{00000000-0005-0000-0000-00008C410000}"/>
    <cellStyle name="Normal 2 2 2 2 2 72 2 2" xfId="16782" xr:uid="{00000000-0005-0000-0000-00008D410000}"/>
    <cellStyle name="Normal 2 2 2 2 2 72 2 3" xfId="16783" xr:uid="{00000000-0005-0000-0000-00008E410000}"/>
    <cellStyle name="Normal 2 2 2 2 2 72 3" xfId="16784" xr:uid="{00000000-0005-0000-0000-00008F410000}"/>
    <cellStyle name="Normal 2 2 2 2 2 72 3 2" xfId="16785" xr:uid="{00000000-0005-0000-0000-000090410000}"/>
    <cellStyle name="Normal 2 2 2 2 2 72 3 3" xfId="16786" xr:uid="{00000000-0005-0000-0000-000091410000}"/>
    <cellStyle name="Normal 2 2 2 2 2 72 4" xfId="16787" xr:uid="{00000000-0005-0000-0000-000092410000}"/>
    <cellStyle name="Normal 2 2 2 2 2 72 5" xfId="16788" xr:uid="{00000000-0005-0000-0000-000093410000}"/>
    <cellStyle name="Normal 2 2 2 2 2 73" xfId="16789" xr:uid="{00000000-0005-0000-0000-000094410000}"/>
    <cellStyle name="Normal 2 2 2 2 2 73 2" xfId="16790" xr:uid="{00000000-0005-0000-0000-000095410000}"/>
    <cellStyle name="Normal 2 2 2 2 2 73 2 2" xfId="16791" xr:uid="{00000000-0005-0000-0000-000096410000}"/>
    <cellStyle name="Normal 2 2 2 2 2 73 2 3" xfId="16792" xr:uid="{00000000-0005-0000-0000-000097410000}"/>
    <cellStyle name="Normal 2 2 2 2 2 73 3" xfId="16793" xr:uid="{00000000-0005-0000-0000-000098410000}"/>
    <cellStyle name="Normal 2 2 2 2 2 73 3 2" xfId="16794" xr:uid="{00000000-0005-0000-0000-000099410000}"/>
    <cellStyle name="Normal 2 2 2 2 2 73 3 3" xfId="16795" xr:uid="{00000000-0005-0000-0000-00009A410000}"/>
    <cellStyle name="Normal 2 2 2 2 2 73 4" xfId="16796" xr:uid="{00000000-0005-0000-0000-00009B410000}"/>
    <cellStyle name="Normal 2 2 2 2 2 73 5" xfId="16797" xr:uid="{00000000-0005-0000-0000-00009C410000}"/>
    <cellStyle name="Normal 2 2 2 2 2 74" xfId="16798" xr:uid="{00000000-0005-0000-0000-00009D410000}"/>
    <cellStyle name="Normal 2 2 2 2 2 74 2" xfId="16799" xr:uid="{00000000-0005-0000-0000-00009E410000}"/>
    <cellStyle name="Normal 2 2 2 2 2 74 2 2" xfId="16800" xr:uid="{00000000-0005-0000-0000-00009F410000}"/>
    <cellStyle name="Normal 2 2 2 2 2 74 2 3" xfId="16801" xr:uid="{00000000-0005-0000-0000-0000A0410000}"/>
    <cellStyle name="Normal 2 2 2 2 2 74 3" xfId="16802" xr:uid="{00000000-0005-0000-0000-0000A1410000}"/>
    <cellStyle name="Normal 2 2 2 2 2 74 3 2" xfId="16803" xr:uid="{00000000-0005-0000-0000-0000A2410000}"/>
    <cellStyle name="Normal 2 2 2 2 2 74 3 3" xfId="16804" xr:uid="{00000000-0005-0000-0000-0000A3410000}"/>
    <cellStyle name="Normal 2 2 2 2 2 74 4" xfId="16805" xr:uid="{00000000-0005-0000-0000-0000A4410000}"/>
    <cellStyle name="Normal 2 2 2 2 2 74 5" xfId="16806" xr:uid="{00000000-0005-0000-0000-0000A5410000}"/>
    <cellStyle name="Normal 2 2 2 2 2 75" xfId="16807" xr:uid="{00000000-0005-0000-0000-0000A6410000}"/>
    <cellStyle name="Normal 2 2 2 2 2 75 2" xfId="16808" xr:uid="{00000000-0005-0000-0000-0000A7410000}"/>
    <cellStyle name="Normal 2 2 2 2 2 75 2 2" xfId="16809" xr:uid="{00000000-0005-0000-0000-0000A8410000}"/>
    <cellStyle name="Normal 2 2 2 2 2 75 2 3" xfId="16810" xr:uid="{00000000-0005-0000-0000-0000A9410000}"/>
    <cellStyle name="Normal 2 2 2 2 2 75 3" xfId="16811" xr:uid="{00000000-0005-0000-0000-0000AA410000}"/>
    <cellStyle name="Normal 2 2 2 2 2 75 3 2" xfId="16812" xr:uid="{00000000-0005-0000-0000-0000AB410000}"/>
    <cellStyle name="Normal 2 2 2 2 2 75 3 3" xfId="16813" xr:uid="{00000000-0005-0000-0000-0000AC410000}"/>
    <cellStyle name="Normal 2 2 2 2 2 75 4" xfId="16814" xr:uid="{00000000-0005-0000-0000-0000AD410000}"/>
    <cellStyle name="Normal 2 2 2 2 2 75 5" xfId="16815" xr:uid="{00000000-0005-0000-0000-0000AE410000}"/>
    <cellStyle name="Normal 2 2 2 2 2 76" xfId="16816" xr:uid="{00000000-0005-0000-0000-0000AF410000}"/>
    <cellStyle name="Normal 2 2 2 2 2 76 2" xfId="16817" xr:uid="{00000000-0005-0000-0000-0000B0410000}"/>
    <cellStyle name="Normal 2 2 2 2 2 76 2 2" xfId="16818" xr:uid="{00000000-0005-0000-0000-0000B1410000}"/>
    <cellStyle name="Normal 2 2 2 2 2 76 2 3" xfId="16819" xr:uid="{00000000-0005-0000-0000-0000B2410000}"/>
    <cellStyle name="Normal 2 2 2 2 2 76 3" xfId="16820" xr:uid="{00000000-0005-0000-0000-0000B3410000}"/>
    <cellStyle name="Normal 2 2 2 2 2 76 3 2" xfId="16821" xr:uid="{00000000-0005-0000-0000-0000B4410000}"/>
    <cellStyle name="Normal 2 2 2 2 2 76 3 3" xfId="16822" xr:uid="{00000000-0005-0000-0000-0000B5410000}"/>
    <cellStyle name="Normal 2 2 2 2 2 76 4" xfId="16823" xr:uid="{00000000-0005-0000-0000-0000B6410000}"/>
    <cellStyle name="Normal 2 2 2 2 2 76 5" xfId="16824" xr:uid="{00000000-0005-0000-0000-0000B7410000}"/>
    <cellStyle name="Normal 2 2 2 2 2 77" xfId="16825" xr:uid="{00000000-0005-0000-0000-0000B8410000}"/>
    <cellStyle name="Normal 2 2 2 2 2 77 2" xfId="16826" xr:uid="{00000000-0005-0000-0000-0000B9410000}"/>
    <cellStyle name="Normal 2 2 2 2 2 77 2 2" xfId="16827" xr:uid="{00000000-0005-0000-0000-0000BA410000}"/>
    <cellStyle name="Normal 2 2 2 2 2 77 2 3" xfId="16828" xr:uid="{00000000-0005-0000-0000-0000BB410000}"/>
    <cellStyle name="Normal 2 2 2 2 2 77 3" xfId="16829" xr:uid="{00000000-0005-0000-0000-0000BC410000}"/>
    <cellStyle name="Normal 2 2 2 2 2 77 3 2" xfId="16830" xr:uid="{00000000-0005-0000-0000-0000BD410000}"/>
    <cellStyle name="Normal 2 2 2 2 2 77 3 3" xfId="16831" xr:uid="{00000000-0005-0000-0000-0000BE410000}"/>
    <cellStyle name="Normal 2 2 2 2 2 77 4" xfId="16832" xr:uid="{00000000-0005-0000-0000-0000BF410000}"/>
    <cellStyle name="Normal 2 2 2 2 2 77 5" xfId="16833" xr:uid="{00000000-0005-0000-0000-0000C0410000}"/>
    <cellStyle name="Normal 2 2 2 2 2 78" xfId="16834" xr:uid="{00000000-0005-0000-0000-0000C1410000}"/>
    <cellStyle name="Normal 2 2 2 2 2 78 2" xfId="16835" xr:uid="{00000000-0005-0000-0000-0000C2410000}"/>
    <cellStyle name="Normal 2 2 2 2 2 78 2 2" xfId="16836" xr:uid="{00000000-0005-0000-0000-0000C3410000}"/>
    <cellStyle name="Normal 2 2 2 2 2 78 2 3" xfId="16837" xr:uid="{00000000-0005-0000-0000-0000C4410000}"/>
    <cellStyle name="Normal 2 2 2 2 2 78 3" xfId="16838" xr:uid="{00000000-0005-0000-0000-0000C5410000}"/>
    <cellStyle name="Normal 2 2 2 2 2 78 3 2" xfId="16839" xr:uid="{00000000-0005-0000-0000-0000C6410000}"/>
    <cellStyle name="Normal 2 2 2 2 2 78 3 3" xfId="16840" xr:uid="{00000000-0005-0000-0000-0000C7410000}"/>
    <cellStyle name="Normal 2 2 2 2 2 78 4" xfId="16841" xr:uid="{00000000-0005-0000-0000-0000C8410000}"/>
    <cellStyle name="Normal 2 2 2 2 2 78 5" xfId="16842" xr:uid="{00000000-0005-0000-0000-0000C9410000}"/>
    <cellStyle name="Normal 2 2 2 2 2 79" xfId="16843" xr:uid="{00000000-0005-0000-0000-0000CA410000}"/>
    <cellStyle name="Normal 2 2 2 2 2 79 2" xfId="16844" xr:uid="{00000000-0005-0000-0000-0000CB410000}"/>
    <cellStyle name="Normal 2 2 2 2 2 79 2 2" xfId="16845" xr:uid="{00000000-0005-0000-0000-0000CC410000}"/>
    <cellStyle name="Normal 2 2 2 2 2 79 2 3" xfId="16846" xr:uid="{00000000-0005-0000-0000-0000CD410000}"/>
    <cellStyle name="Normal 2 2 2 2 2 79 3" xfId="16847" xr:uid="{00000000-0005-0000-0000-0000CE410000}"/>
    <cellStyle name="Normal 2 2 2 2 2 79 3 2" xfId="16848" xr:uid="{00000000-0005-0000-0000-0000CF410000}"/>
    <cellStyle name="Normal 2 2 2 2 2 79 3 3" xfId="16849" xr:uid="{00000000-0005-0000-0000-0000D0410000}"/>
    <cellStyle name="Normal 2 2 2 2 2 79 4" xfId="16850" xr:uid="{00000000-0005-0000-0000-0000D1410000}"/>
    <cellStyle name="Normal 2 2 2 2 2 79 5" xfId="16851" xr:uid="{00000000-0005-0000-0000-0000D2410000}"/>
    <cellStyle name="Normal 2 2 2 2 2 8" xfId="16852" xr:uid="{00000000-0005-0000-0000-0000D3410000}"/>
    <cellStyle name="Normal 2 2 2 2 2 8 2" xfId="16853" xr:uid="{00000000-0005-0000-0000-0000D4410000}"/>
    <cellStyle name="Normal 2 2 2 2 2 8 2 2" xfId="16854" xr:uid="{00000000-0005-0000-0000-0000D5410000}"/>
    <cellStyle name="Normal 2 2 2 2 2 8 2 3" xfId="16855" xr:uid="{00000000-0005-0000-0000-0000D6410000}"/>
    <cellStyle name="Normal 2 2 2 2 2 8 3" xfId="16856" xr:uid="{00000000-0005-0000-0000-0000D7410000}"/>
    <cellStyle name="Normal 2 2 2 2 2 8 3 2" xfId="16857" xr:uid="{00000000-0005-0000-0000-0000D8410000}"/>
    <cellStyle name="Normal 2 2 2 2 2 8 3 3" xfId="16858" xr:uid="{00000000-0005-0000-0000-0000D9410000}"/>
    <cellStyle name="Normal 2 2 2 2 2 8 4" xfId="16859" xr:uid="{00000000-0005-0000-0000-0000DA410000}"/>
    <cellStyle name="Normal 2 2 2 2 2 8 5" xfId="16860" xr:uid="{00000000-0005-0000-0000-0000DB410000}"/>
    <cellStyle name="Normal 2 2 2 2 2 80" xfId="16861" xr:uid="{00000000-0005-0000-0000-0000DC410000}"/>
    <cellStyle name="Normal 2 2 2 2 2 80 2" xfId="16862" xr:uid="{00000000-0005-0000-0000-0000DD410000}"/>
    <cellStyle name="Normal 2 2 2 2 2 80 2 2" xfId="16863" xr:uid="{00000000-0005-0000-0000-0000DE410000}"/>
    <cellStyle name="Normal 2 2 2 2 2 80 2 3" xfId="16864" xr:uid="{00000000-0005-0000-0000-0000DF410000}"/>
    <cellStyle name="Normal 2 2 2 2 2 80 3" xfId="16865" xr:uid="{00000000-0005-0000-0000-0000E0410000}"/>
    <cellStyle name="Normal 2 2 2 2 2 80 3 2" xfId="16866" xr:uid="{00000000-0005-0000-0000-0000E1410000}"/>
    <cellStyle name="Normal 2 2 2 2 2 80 3 3" xfId="16867" xr:uid="{00000000-0005-0000-0000-0000E2410000}"/>
    <cellStyle name="Normal 2 2 2 2 2 80 4" xfId="16868" xr:uid="{00000000-0005-0000-0000-0000E3410000}"/>
    <cellStyle name="Normal 2 2 2 2 2 80 5" xfId="16869" xr:uid="{00000000-0005-0000-0000-0000E4410000}"/>
    <cellStyle name="Normal 2 2 2 2 2 81" xfId="16870" xr:uid="{00000000-0005-0000-0000-0000E5410000}"/>
    <cellStyle name="Normal 2 2 2 2 2 81 2" xfId="16871" xr:uid="{00000000-0005-0000-0000-0000E6410000}"/>
    <cellStyle name="Normal 2 2 2 2 2 81 2 2" xfId="16872" xr:uid="{00000000-0005-0000-0000-0000E7410000}"/>
    <cellStyle name="Normal 2 2 2 2 2 81 2 3" xfId="16873" xr:uid="{00000000-0005-0000-0000-0000E8410000}"/>
    <cellStyle name="Normal 2 2 2 2 2 81 3" xfId="16874" xr:uid="{00000000-0005-0000-0000-0000E9410000}"/>
    <cellStyle name="Normal 2 2 2 2 2 81 3 2" xfId="16875" xr:uid="{00000000-0005-0000-0000-0000EA410000}"/>
    <cellStyle name="Normal 2 2 2 2 2 81 3 3" xfId="16876" xr:uid="{00000000-0005-0000-0000-0000EB410000}"/>
    <cellStyle name="Normal 2 2 2 2 2 81 4" xfId="16877" xr:uid="{00000000-0005-0000-0000-0000EC410000}"/>
    <cellStyle name="Normal 2 2 2 2 2 81 5" xfId="16878" xr:uid="{00000000-0005-0000-0000-0000ED410000}"/>
    <cellStyle name="Normal 2 2 2 2 2 82" xfId="16879" xr:uid="{00000000-0005-0000-0000-0000EE410000}"/>
    <cellStyle name="Normal 2 2 2 2 2 82 2" xfId="16880" xr:uid="{00000000-0005-0000-0000-0000EF410000}"/>
    <cellStyle name="Normal 2 2 2 2 2 82 3" xfId="16881" xr:uid="{00000000-0005-0000-0000-0000F0410000}"/>
    <cellStyle name="Normal 2 2 2 2 2 83" xfId="16882" xr:uid="{00000000-0005-0000-0000-0000F1410000}"/>
    <cellStyle name="Normal 2 2 2 2 2 83 2" xfId="16883" xr:uid="{00000000-0005-0000-0000-0000F2410000}"/>
    <cellStyle name="Normal 2 2 2 2 2 83 3" xfId="16884" xr:uid="{00000000-0005-0000-0000-0000F3410000}"/>
    <cellStyle name="Normal 2 2 2 2 2 84" xfId="16885" xr:uid="{00000000-0005-0000-0000-0000F4410000}"/>
    <cellStyle name="Normal 2 2 2 2 2 84 2" xfId="16886" xr:uid="{00000000-0005-0000-0000-0000F5410000}"/>
    <cellStyle name="Normal 2 2 2 2 2 84 3" xfId="16887" xr:uid="{00000000-0005-0000-0000-0000F6410000}"/>
    <cellStyle name="Normal 2 2 2 2 2 85" xfId="16888" xr:uid="{00000000-0005-0000-0000-0000F7410000}"/>
    <cellStyle name="Normal 2 2 2 2 2 9" xfId="16889" xr:uid="{00000000-0005-0000-0000-0000F8410000}"/>
    <cellStyle name="Normal 2 2 2 2 2 9 2" xfId="16890" xr:uid="{00000000-0005-0000-0000-0000F9410000}"/>
    <cellStyle name="Normal 2 2 2 2 2 9 2 2" xfId="16891" xr:uid="{00000000-0005-0000-0000-0000FA410000}"/>
    <cellStyle name="Normal 2 2 2 2 2 9 2 3" xfId="16892" xr:uid="{00000000-0005-0000-0000-0000FB410000}"/>
    <cellStyle name="Normal 2 2 2 2 2 9 3" xfId="16893" xr:uid="{00000000-0005-0000-0000-0000FC410000}"/>
    <cellStyle name="Normal 2 2 2 2 2 9 3 2" xfId="16894" xr:uid="{00000000-0005-0000-0000-0000FD410000}"/>
    <cellStyle name="Normal 2 2 2 2 2 9 3 3" xfId="16895" xr:uid="{00000000-0005-0000-0000-0000FE410000}"/>
    <cellStyle name="Normal 2 2 2 2 2 9 4" xfId="16896" xr:uid="{00000000-0005-0000-0000-0000FF410000}"/>
    <cellStyle name="Normal 2 2 2 2 2 9 5" xfId="16897" xr:uid="{00000000-0005-0000-0000-000000420000}"/>
    <cellStyle name="Normal 2 2 2 2 3" xfId="16898" xr:uid="{00000000-0005-0000-0000-000001420000}"/>
    <cellStyle name="Normal 2 2 2 2 4" xfId="16899" xr:uid="{00000000-0005-0000-0000-000002420000}"/>
    <cellStyle name="Normal 2 2 2 20" xfId="16900" xr:uid="{00000000-0005-0000-0000-000003420000}"/>
    <cellStyle name="Normal 2 2 2 20 2" xfId="16901" xr:uid="{00000000-0005-0000-0000-000004420000}"/>
    <cellStyle name="Normal 2 2 2 20 2 2" xfId="16902" xr:uid="{00000000-0005-0000-0000-000005420000}"/>
    <cellStyle name="Normal 2 2 2 20 2 3" xfId="16903" xr:uid="{00000000-0005-0000-0000-000006420000}"/>
    <cellStyle name="Normal 2 2 2 20 3" xfId="16904" xr:uid="{00000000-0005-0000-0000-000007420000}"/>
    <cellStyle name="Normal 2 2 2 20 3 2" xfId="16905" xr:uid="{00000000-0005-0000-0000-000008420000}"/>
    <cellStyle name="Normal 2 2 2 20 3 3" xfId="16906" xr:uid="{00000000-0005-0000-0000-000009420000}"/>
    <cellStyle name="Normal 2 2 2 20 4" xfId="16907" xr:uid="{00000000-0005-0000-0000-00000A420000}"/>
    <cellStyle name="Normal 2 2 2 20 5" xfId="16908" xr:uid="{00000000-0005-0000-0000-00000B420000}"/>
    <cellStyle name="Normal 2 2 2 21" xfId="16909" xr:uid="{00000000-0005-0000-0000-00000C420000}"/>
    <cellStyle name="Normal 2 2 2 21 2" xfId="16910" xr:uid="{00000000-0005-0000-0000-00000D420000}"/>
    <cellStyle name="Normal 2 2 2 21 2 2" xfId="16911" xr:uid="{00000000-0005-0000-0000-00000E420000}"/>
    <cellStyle name="Normal 2 2 2 21 2 3" xfId="16912" xr:uid="{00000000-0005-0000-0000-00000F420000}"/>
    <cellStyle name="Normal 2 2 2 21 3" xfId="16913" xr:uid="{00000000-0005-0000-0000-000010420000}"/>
    <cellStyle name="Normal 2 2 2 21 3 2" xfId="16914" xr:uid="{00000000-0005-0000-0000-000011420000}"/>
    <cellStyle name="Normal 2 2 2 21 3 3" xfId="16915" xr:uid="{00000000-0005-0000-0000-000012420000}"/>
    <cellStyle name="Normal 2 2 2 21 4" xfId="16916" xr:uid="{00000000-0005-0000-0000-000013420000}"/>
    <cellStyle name="Normal 2 2 2 21 5" xfId="16917" xr:uid="{00000000-0005-0000-0000-000014420000}"/>
    <cellStyle name="Normal 2 2 2 22" xfId="16918" xr:uid="{00000000-0005-0000-0000-000015420000}"/>
    <cellStyle name="Normal 2 2 2 22 2" xfId="16919" xr:uid="{00000000-0005-0000-0000-000016420000}"/>
    <cellStyle name="Normal 2 2 2 22 2 2" xfId="16920" xr:uid="{00000000-0005-0000-0000-000017420000}"/>
    <cellStyle name="Normal 2 2 2 22 2 3" xfId="16921" xr:uid="{00000000-0005-0000-0000-000018420000}"/>
    <cellStyle name="Normal 2 2 2 22 3" xfId="16922" xr:uid="{00000000-0005-0000-0000-000019420000}"/>
    <cellStyle name="Normal 2 2 2 22 3 2" xfId="16923" xr:uid="{00000000-0005-0000-0000-00001A420000}"/>
    <cellStyle name="Normal 2 2 2 22 3 3" xfId="16924" xr:uid="{00000000-0005-0000-0000-00001B420000}"/>
    <cellStyle name="Normal 2 2 2 22 4" xfId="16925" xr:uid="{00000000-0005-0000-0000-00001C420000}"/>
    <cellStyle name="Normal 2 2 2 22 5" xfId="16926" xr:uid="{00000000-0005-0000-0000-00001D420000}"/>
    <cellStyle name="Normal 2 2 2 23" xfId="16927" xr:uid="{00000000-0005-0000-0000-00001E420000}"/>
    <cellStyle name="Normal 2 2 2 23 2" xfId="16928" xr:uid="{00000000-0005-0000-0000-00001F420000}"/>
    <cellStyle name="Normal 2 2 2 23 2 2" xfId="16929" xr:uid="{00000000-0005-0000-0000-000020420000}"/>
    <cellStyle name="Normal 2 2 2 23 2 3" xfId="16930" xr:uid="{00000000-0005-0000-0000-000021420000}"/>
    <cellStyle name="Normal 2 2 2 23 3" xfId="16931" xr:uid="{00000000-0005-0000-0000-000022420000}"/>
    <cellStyle name="Normal 2 2 2 23 3 2" xfId="16932" xr:uid="{00000000-0005-0000-0000-000023420000}"/>
    <cellStyle name="Normal 2 2 2 23 3 3" xfId="16933" xr:uid="{00000000-0005-0000-0000-000024420000}"/>
    <cellStyle name="Normal 2 2 2 23 4" xfId="16934" xr:uid="{00000000-0005-0000-0000-000025420000}"/>
    <cellStyle name="Normal 2 2 2 23 5" xfId="16935" xr:uid="{00000000-0005-0000-0000-000026420000}"/>
    <cellStyle name="Normal 2 2 2 24" xfId="16936" xr:uid="{00000000-0005-0000-0000-000027420000}"/>
    <cellStyle name="Normal 2 2 2 24 2" xfId="16937" xr:uid="{00000000-0005-0000-0000-000028420000}"/>
    <cellStyle name="Normal 2 2 2 24 2 2" xfId="16938" xr:uid="{00000000-0005-0000-0000-000029420000}"/>
    <cellStyle name="Normal 2 2 2 24 2 3" xfId="16939" xr:uid="{00000000-0005-0000-0000-00002A420000}"/>
    <cellStyle name="Normal 2 2 2 24 3" xfId="16940" xr:uid="{00000000-0005-0000-0000-00002B420000}"/>
    <cellStyle name="Normal 2 2 2 24 3 2" xfId="16941" xr:uid="{00000000-0005-0000-0000-00002C420000}"/>
    <cellStyle name="Normal 2 2 2 24 3 3" xfId="16942" xr:uid="{00000000-0005-0000-0000-00002D420000}"/>
    <cellStyle name="Normal 2 2 2 24 4" xfId="16943" xr:uid="{00000000-0005-0000-0000-00002E420000}"/>
    <cellStyle name="Normal 2 2 2 24 5" xfId="16944" xr:uid="{00000000-0005-0000-0000-00002F420000}"/>
    <cellStyle name="Normal 2 2 2 25" xfId="16945" xr:uid="{00000000-0005-0000-0000-000030420000}"/>
    <cellStyle name="Normal 2 2 2 25 2" xfId="16946" xr:uid="{00000000-0005-0000-0000-000031420000}"/>
    <cellStyle name="Normal 2 2 2 25 2 2" xfId="16947" xr:uid="{00000000-0005-0000-0000-000032420000}"/>
    <cellStyle name="Normal 2 2 2 25 2 3" xfId="16948" xr:uid="{00000000-0005-0000-0000-000033420000}"/>
    <cellStyle name="Normal 2 2 2 25 3" xfId="16949" xr:uid="{00000000-0005-0000-0000-000034420000}"/>
    <cellStyle name="Normal 2 2 2 25 3 2" xfId="16950" xr:uid="{00000000-0005-0000-0000-000035420000}"/>
    <cellStyle name="Normal 2 2 2 25 3 3" xfId="16951" xr:uid="{00000000-0005-0000-0000-000036420000}"/>
    <cellStyle name="Normal 2 2 2 25 4" xfId="16952" xr:uid="{00000000-0005-0000-0000-000037420000}"/>
    <cellStyle name="Normal 2 2 2 25 5" xfId="16953" xr:uid="{00000000-0005-0000-0000-000038420000}"/>
    <cellStyle name="Normal 2 2 2 26" xfId="16954" xr:uid="{00000000-0005-0000-0000-000039420000}"/>
    <cellStyle name="Normal 2 2 2 26 2" xfId="16955" xr:uid="{00000000-0005-0000-0000-00003A420000}"/>
    <cellStyle name="Normal 2 2 2 26 2 2" xfId="16956" xr:uid="{00000000-0005-0000-0000-00003B420000}"/>
    <cellStyle name="Normal 2 2 2 26 2 3" xfId="16957" xr:uid="{00000000-0005-0000-0000-00003C420000}"/>
    <cellStyle name="Normal 2 2 2 26 3" xfId="16958" xr:uid="{00000000-0005-0000-0000-00003D420000}"/>
    <cellStyle name="Normal 2 2 2 26 3 2" xfId="16959" xr:uid="{00000000-0005-0000-0000-00003E420000}"/>
    <cellStyle name="Normal 2 2 2 26 3 3" xfId="16960" xr:uid="{00000000-0005-0000-0000-00003F420000}"/>
    <cellStyle name="Normal 2 2 2 26 4" xfId="16961" xr:uid="{00000000-0005-0000-0000-000040420000}"/>
    <cellStyle name="Normal 2 2 2 26 5" xfId="16962" xr:uid="{00000000-0005-0000-0000-000041420000}"/>
    <cellStyle name="Normal 2 2 2 27" xfId="16963" xr:uid="{00000000-0005-0000-0000-000042420000}"/>
    <cellStyle name="Normal 2 2 2 27 2" xfId="16964" xr:uid="{00000000-0005-0000-0000-000043420000}"/>
    <cellStyle name="Normal 2 2 2 27 2 2" xfId="16965" xr:uid="{00000000-0005-0000-0000-000044420000}"/>
    <cellStyle name="Normal 2 2 2 27 2 3" xfId="16966" xr:uid="{00000000-0005-0000-0000-000045420000}"/>
    <cellStyle name="Normal 2 2 2 27 3" xfId="16967" xr:uid="{00000000-0005-0000-0000-000046420000}"/>
    <cellStyle name="Normal 2 2 2 27 3 2" xfId="16968" xr:uid="{00000000-0005-0000-0000-000047420000}"/>
    <cellStyle name="Normal 2 2 2 27 3 3" xfId="16969" xr:uid="{00000000-0005-0000-0000-000048420000}"/>
    <cellStyle name="Normal 2 2 2 27 4" xfId="16970" xr:uid="{00000000-0005-0000-0000-000049420000}"/>
    <cellStyle name="Normal 2 2 2 27 5" xfId="16971" xr:uid="{00000000-0005-0000-0000-00004A420000}"/>
    <cellStyle name="Normal 2 2 2 28" xfId="16972" xr:uid="{00000000-0005-0000-0000-00004B420000}"/>
    <cellStyle name="Normal 2 2 2 28 2" xfId="16973" xr:uid="{00000000-0005-0000-0000-00004C420000}"/>
    <cellStyle name="Normal 2 2 2 28 2 2" xfId="16974" xr:uid="{00000000-0005-0000-0000-00004D420000}"/>
    <cellStyle name="Normal 2 2 2 28 2 3" xfId="16975" xr:uid="{00000000-0005-0000-0000-00004E420000}"/>
    <cellStyle name="Normal 2 2 2 28 3" xfId="16976" xr:uid="{00000000-0005-0000-0000-00004F420000}"/>
    <cellStyle name="Normal 2 2 2 28 3 2" xfId="16977" xr:uid="{00000000-0005-0000-0000-000050420000}"/>
    <cellStyle name="Normal 2 2 2 28 3 3" xfId="16978" xr:uid="{00000000-0005-0000-0000-000051420000}"/>
    <cellStyle name="Normal 2 2 2 28 4" xfId="16979" xr:uid="{00000000-0005-0000-0000-000052420000}"/>
    <cellStyle name="Normal 2 2 2 28 5" xfId="16980" xr:uid="{00000000-0005-0000-0000-000053420000}"/>
    <cellStyle name="Normal 2 2 2 29" xfId="16981" xr:uid="{00000000-0005-0000-0000-000054420000}"/>
    <cellStyle name="Normal 2 2 2 29 2" xfId="16982" xr:uid="{00000000-0005-0000-0000-000055420000}"/>
    <cellStyle name="Normal 2 2 2 29 2 2" xfId="16983" xr:uid="{00000000-0005-0000-0000-000056420000}"/>
    <cellStyle name="Normal 2 2 2 29 2 3" xfId="16984" xr:uid="{00000000-0005-0000-0000-000057420000}"/>
    <cellStyle name="Normal 2 2 2 29 3" xfId="16985" xr:uid="{00000000-0005-0000-0000-000058420000}"/>
    <cellStyle name="Normal 2 2 2 29 3 2" xfId="16986" xr:uid="{00000000-0005-0000-0000-000059420000}"/>
    <cellStyle name="Normal 2 2 2 29 3 3" xfId="16987" xr:uid="{00000000-0005-0000-0000-00005A420000}"/>
    <cellStyle name="Normal 2 2 2 29 4" xfId="16988" xr:uid="{00000000-0005-0000-0000-00005B420000}"/>
    <cellStyle name="Normal 2 2 2 29 5" xfId="16989" xr:uid="{00000000-0005-0000-0000-00005C420000}"/>
    <cellStyle name="Normal 2 2 2 3" xfId="16990" xr:uid="{00000000-0005-0000-0000-00005D420000}"/>
    <cellStyle name="Normal 2 2 2 3 10" xfId="16991" xr:uid="{00000000-0005-0000-0000-00005E420000}"/>
    <cellStyle name="Normal 2 2 2 3 10 2" xfId="16992" xr:uid="{00000000-0005-0000-0000-00005F420000}"/>
    <cellStyle name="Normal 2 2 2 3 10 2 2" xfId="16993" xr:uid="{00000000-0005-0000-0000-000060420000}"/>
    <cellStyle name="Normal 2 2 2 3 10 2 3" xfId="16994" xr:uid="{00000000-0005-0000-0000-000061420000}"/>
    <cellStyle name="Normal 2 2 2 3 10 3" xfId="16995" xr:uid="{00000000-0005-0000-0000-000062420000}"/>
    <cellStyle name="Normal 2 2 2 3 10 3 2" xfId="16996" xr:uid="{00000000-0005-0000-0000-000063420000}"/>
    <cellStyle name="Normal 2 2 2 3 10 3 3" xfId="16997" xr:uid="{00000000-0005-0000-0000-000064420000}"/>
    <cellStyle name="Normal 2 2 2 3 10 4" xfId="16998" xr:uid="{00000000-0005-0000-0000-000065420000}"/>
    <cellStyle name="Normal 2 2 2 3 10 5" xfId="16999" xr:uid="{00000000-0005-0000-0000-000066420000}"/>
    <cellStyle name="Normal 2 2 2 3 11" xfId="17000" xr:uid="{00000000-0005-0000-0000-000067420000}"/>
    <cellStyle name="Normal 2 2 2 3 11 2" xfId="17001" xr:uid="{00000000-0005-0000-0000-000068420000}"/>
    <cellStyle name="Normal 2 2 2 3 11 2 2" xfId="17002" xr:uid="{00000000-0005-0000-0000-000069420000}"/>
    <cellStyle name="Normal 2 2 2 3 11 2 3" xfId="17003" xr:uid="{00000000-0005-0000-0000-00006A420000}"/>
    <cellStyle name="Normal 2 2 2 3 11 3" xfId="17004" xr:uid="{00000000-0005-0000-0000-00006B420000}"/>
    <cellStyle name="Normal 2 2 2 3 11 3 2" xfId="17005" xr:uid="{00000000-0005-0000-0000-00006C420000}"/>
    <cellStyle name="Normal 2 2 2 3 11 3 3" xfId="17006" xr:uid="{00000000-0005-0000-0000-00006D420000}"/>
    <cellStyle name="Normal 2 2 2 3 11 4" xfId="17007" xr:uid="{00000000-0005-0000-0000-00006E420000}"/>
    <cellStyle name="Normal 2 2 2 3 11 5" xfId="17008" xr:uid="{00000000-0005-0000-0000-00006F420000}"/>
    <cellStyle name="Normal 2 2 2 3 12" xfId="17009" xr:uid="{00000000-0005-0000-0000-000070420000}"/>
    <cellStyle name="Normal 2 2 2 3 12 2" xfId="17010" xr:uid="{00000000-0005-0000-0000-000071420000}"/>
    <cellStyle name="Normal 2 2 2 3 12 2 2" xfId="17011" xr:uid="{00000000-0005-0000-0000-000072420000}"/>
    <cellStyle name="Normal 2 2 2 3 12 2 3" xfId="17012" xr:uid="{00000000-0005-0000-0000-000073420000}"/>
    <cellStyle name="Normal 2 2 2 3 12 3" xfId="17013" xr:uid="{00000000-0005-0000-0000-000074420000}"/>
    <cellStyle name="Normal 2 2 2 3 12 3 2" xfId="17014" xr:uid="{00000000-0005-0000-0000-000075420000}"/>
    <cellStyle name="Normal 2 2 2 3 12 3 3" xfId="17015" xr:uid="{00000000-0005-0000-0000-000076420000}"/>
    <cellStyle name="Normal 2 2 2 3 12 4" xfId="17016" xr:uid="{00000000-0005-0000-0000-000077420000}"/>
    <cellStyle name="Normal 2 2 2 3 12 5" xfId="17017" xr:uid="{00000000-0005-0000-0000-000078420000}"/>
    <cellStyle name="Normal 2 2 2 3 13" xfId="17018" xr:uid="{00000000-0005-0000-0000-000079420000}"/>
    <cellStyle name="Normal 2 2 2 3 13 2" xfId="17019" xr:uid="{00000000-0005-0000-0000-00007A420000}"/>
    <cellStyle name="Normal 2 2 2 3 13 2 2" xfId="17020" xr:uid="{00000000-0005-0000-0000-00007B420000}"/>
    <cellStyle name="Normal 2 2 2 3 13 2 3" xfId="17021" xr:uid="{00000000-0005-0000-0000-00007C420000}"/>
    <cellStyle name="Normal 2 2 2 3 13 3" xfId="17022" xr:uid="{00000000-0005-0000-0000-00007D420000}"/>
    <cellStyle name="Normal 2 2 2 3 13 3 2" xfId="17023" xr:uid="{00000000-0005-0000-0000-00007E420000}"/>
    <cellStyle name="Normal 2 2 2 3 13 3 3" xfId="17024" xr:uid="{00000000-0005-0000-0000-00007F420000}"/>
    <cellStyle name="Normal 2 2 2 3 13 4" xfId="17025" xr:uid="{00000000-0005-0000-0000-000080420000}"/>
    <cellStyle name="Normal 2 2 2 3 13 5" xfId="17026" xr:uid="{00000000-0005-0000-0000-000081420000}"/>
    <cellStyle name="Normal 2 2 2 3 14" xfId="17027" xr:uid="{00000000-0005-0000-0000-000082420000}"/>
    <cellStyle name="Normal 2 2 2 3 14 2" xfId="17028" xr:uid="{00000000-0005-0000-0000-000083420000}"/>
    <cellStyle name="Normal 2 2 2 3 14 2 2" xfId="17029" xr:uid="{00000000-0005-0000-0000-000084420000}"/>
    <cellStyle name="Normal 2 2 2 3 14 2 3" xfId="17030" xr:uid="{00000000-0005-0000-0000-000085420000}"/>
    <cellStyle name="Normal 2 2 2 3 14 3" xfId="17031" xr:uid="{00000000-0005-0000-0000-000086420000}"/>
    <cellStyle name="Normal 2 2 2 3 14 3 2" xfId="17032" xr:uid="{00000000-0005-0000-0000-000087420000}"/>
    <cellStyle name="Normal 2 2 2 3 14 3 3" xfId="17033" xr:uid="{00000000-0005-0000-0000-000088420000}"/>
    <cellStyle name="Normal 2 2 2 3 14 4" xfId="17034" xr:uid="{00000000-0005-0000-0000-000089420000}"/>
    <cellStyle name="Normal 2 2 2 3 14 5" xfId="17035" xr:uid="{00000000-0005-0000-0000-00008A420000}"/>
    <cellStyle name="Normal 2 2 2 3 15" xfId="17036" xr:uid="{00000000-0005-0000-0000-00008B420000}"/>
    <cellStyle name="Normal 2 2 2 3 15 2" xfId="17037" xr:uid="{00000000-0005-0000-0000-00008C420000}"/>
    <cellStyle name="Normal 2 2 2 3 15 2 2" xfId="17038" xr:uid="{00000000-0005-0000-0000-00008D420000}"/>
    <cellStyle name="Normal 2 2 2 3 15 2 3" xfId="17039" xr:uid="{00000000-0005-0000-0000-00008E420000}"/>
    <cellStyle name="Normal 2 2 2 3 15 3" xfId="17040" xr:uid="{00000000-0005-0000-0000-00008F420000}"/>
    <cellStyle name="Normal 2 2 2 3 15 3 2" xfId="17041" xr:uid="{00000000-0005-0000-0000-000090420000}"/>
    <cellStyle name="Normal 2 2 2 3 15 3 3" xfId="17042" xr:uid="{00000000-0005-0000-0000-000091420000}"/>
    <cellStyle name="Normal 2 2 2 3 15 4" xfId="17043" xr:uid="{00000000-0005-0000-0000-000092420000}"/>
    <cellStyle name="Normal 2 2 2 3 15 5" xfId="17044" xr:uid="{00000000-0005-0000-0000-000093420000}"/>
    <cellStyle name="Normal 2 2 2 3 16" xfId="17045" xr:uid="{00000000-0005-0000-0000-000094420000}"/>
    <cellStyle name="Normal 2 2 2 3 16 2" xfId="17046" xr:uid="{00000000-0005-0000-0000-000095420000}"/>
    <cellStyle name="Normal 2 2 2 3 16 2 2" xfId="17047" xr:uid="{00000000-0005-0000-0000-000096420000}"/>
    <cellStyle name="Normal 2 2 2 3 16 2 3" xfId="17048" xr:uid="{00000000-0005-0000-0000-000097420000}"/>
    <cellStyle name="Normal 2 2 2 3 16 3" xfId="17049" xr:uid="{00000000-0005-0000-0000-000098420000}"/>
    <cellStyle name="Normal 2 2 2 3 16 3 2" xfId="17050" xr:uid="{00000000-0005-0000-0000-000099420000}"/>
    <cellStyle name="Normal 2 2 2 3 16 3 3" xfId="17051" xr:uid="{00000000-0005-0000-0000-00009A420000}"/>
    <cellStyle name="Normal 2 2 2 3 16 4" xfId="17052" xr:uid="{00000000-0005-0000-0000-00009B420000}"/>
    <cellStyle name="Normal 2 2 2 3 16 5" xfId="17053" xr:uid="{00000000-0005-0000-0000-00009C420000}"/>
    <cellStyle name="Normal 2 2 2 3 17" xfId="17054" xr:uid="{00000000-0005-0000-0000-00009D420000}"/>
    <cellStyle name="Normal 2 2 2 3 17 2" xfId="17055" xr:uid="{00000000-0005-0000-0000-00009E420000}"/>
    <cellStyle name="Normal 2 2 2 3 17 2 2" xfId="17056" xr:uid="{00000000-0005-0000-0000-00009F420000}"/>
    <cellStyle name="Normal 2 2 2 3 17 2 3" xfId="17057" xr:uid="{00000000-0005-0000-0000-0000A0420000}"/>
    <cellStyle name="Normal 2 2 2 3 17 3" xfId="17058" xr:uid="{00000000-0005-0000-0000-0000A1420000}"/>
    <cellStyle name="Normal 2 2 2 3 17 3 2" xfId="17059" xr:uid="{00000000-0005-0000-0000-0000A2420000}"/>
    <cellStyle name="Normal 2 2 2 3 17 3 3" xfId="17060" xr:uid="{00000000-0005-0000-0000-0000A3420000}"/>
    <cellStyle name="Normal 2 2 2 3 17 4" xfId="17061" xr:uid="{00000000-0005-0000-0000-0000A4420000}"/>
    <cellStyle name="Normal 2 2 2 3 17 5" xfId="17062" xr:uid="{00000000-0005-0000-0000-0000A5420000}"/>
    <cellStyle name="Normal 2 2 2 3 18" xfId="17063" xr:uid="{00000000-0005-0000-0000-0000A6420000}"/>
    <cellStyle name="Normal 2 2 2 3 18 2" xfId="17064" xr:uid="{00000000-0005-0000-0000-0000A7420000}"/>
    <cellStyle name="Normal 2 2 2 3 18 2 2" xfId="17065" xr:uid="{00000000-0005-0000-0000-0000A8420000}"/>
    <cellStyle name="Normal 2 2 2 3 18 2 3" xfId="17066" xr:uid="{00000000-0005-0000-0000-0000A9420000}"/>
    <cellStyle name="Normal 2 2 2 3 18 3" xfId="17067" xr:uid="{00000000-0005-0000-0000-0000AA420000}"/>
    <cellStyle name="Normal 2 2 2 3 18 3 2" xfId="17068" xr:uid="{00000000-0005-0000-0000-0000AB420000}"/>
    <cellStyle name="Normal 2 2 2 3 18 3 3" xfId="17069" xr:uid="{00000000-0005-0000-0000-0000AC420000}"/>
    <cellStyle name="Normal 2 2 2 3 18 4" xfId="17070" xr:uid="{00000000-0005-0000-0000-0000AD420000}"/>
    <cellStyle name="Normal 2 2 2 3 18 5" xfId="17071" xr:uid="{00000000-0005-0000-0000-0000AE420000}"/>
    <cellStyle name="Normal 2 2 2 3 19" xfId="17072" xr:uid="{00000000-0005-0000-0000-0000AF420000}"/>
    <cellStyle name="Normal 2 2 2 3 19 2" xfId="17073" xr:uid="{00000000-0005-0000-0000-0000B0420000}"/>
    <cellStyle name="Normal 2 2 2 3 19 2 2" xfId="17074" xr:uid="{00000000-0005-0000-0000-0000B1420000}"/>
    <cellStyle name="Normal 2 2 2 3 19 2 3" xfId="17075" xr:uid="{00000000-0005-0000-0000-0000B2420000}"/>
    <cellStyle name="Normal 2 2 2 3 19 3" xfId="17076" xr:uid="{00000000-0005-0000-0000-0000B3420000}"/>
    <cellStyle name="Normal 2 2 2 3 19 3 2" xfId="17077" xr:uid="{00000000-0005-0000-0000-0000B4420000}"/>
    <cellStyle name="Normal 2 2 2 3 19 3 3" xfId="17078" xr:uid="{00000000-0005-0000-0000-0000B5420000}"/>
    <cellStyle name="Normal 2 2 2 3 19 4" xfId="17079" xr:uid="{00000000-0005-0000-0000-0000B6420000}"/>
    <cellStyle name="Normal 2 2 2 3 19 5" xfId="17080" xr:uid="{00000000-0005-0000-0000-0000B7420000}"/>
    <cellStyle name="Normal 2 2 2 3 2" xfId="17081" xr:uid="{00000000-0005-0000-0000-0000B8420000}"/>
    <cellStyle name="Normal 2 2 2 3 2 2" xfId="17082" xr:uid="{00000000-0005-0000-0000-0000B9420000}"/>
    <cellStyle name="Normal 2 2 2 3 2 2 2" xfId="17083" xr:uid="{00000000-0005-0000-0000-0000BA420000}"/>
    <cellStyle name="Normal 2 2 2 3 2 2 3" xfId="17084" xr:uid="{00000000-0005-0000-0000-0000BB420000}"/>
    <cellStyle name="Normal 2 2 2 3 2 3" xfId="17085" xr:uid="{00000000-0005-0000-0000-0000BC420000}"/>
    <cellStyle name="Normal 2 2 2 3 2 3 2" xfId="17086" xr:uid="{00000000-0005-0000-0000-0000BD420000}"/>
    <cellStyle name="Normal 2 2 2 3 2 3 3" xfId="17087" xr:uid="{00000000-0005-0000-0000-0000BE420000}"/>
    <cellStyle name="Normal 2 2 2 3 2 4" xfId="17088" xr:uid="{00000000-0005-0000-0000-0000BF420000}"/>
    <cellStyle name="Normal 2 2 2 3 2 5" xfId="17089" xr:uid="{00000000-0005-0000-0000-0000C0420000}"/>
    <cellStyle name="Normal 2 2 2 3 20" xfId="17090" xr:uid="{00000000-0005-0000-0000-0000C1420000}"/>
    <cellStyle name="Normal 2 2 2 3 20 2" xfId="17091" xr:uid="{00000000-0005-0000-0000-0000C2420000}"/>
    <cellStyle name="Normal 2 2 2 3 20 2 2" xfId="17092" xr:uid="{00000000-0005-0000-0000-0000C3420000}"/>
    <cellStyle name="Normal 2 2 2 3 20 2 3" xfId="17093" xr:uid="{00000000-0005-0000-0000-0000C4420000}"/>
    <cellStyle name="Normal 2 2 2 3 20 3" xfId="17094" xr:uid="{00000000-0005-0000-0000-0000C5420000}"/>
    <cellStyle name="Normal 2 2 2 3 20 3 2" xfId="17095" xr:uid="{00000000-0005-0000-0000-0000C6420000}"/>
    <cellStyle name="Normal 2 2 2 3 20 3 3" xfId="17096" xr:uid="{00000000-0005-0000-0000-0000C7420000}"/>
    <cellStyle name="Normal 2 2 2 3 20 4" xfId="17097" xr:uid="{00000000-0005-0000-0000-0000C8420000}"/>
    <cellStyle name="Normal 2 2 2 3 20 5" xfId="17098" xr:uid="{00000000-0005-0000-0000-0000C9420000}"/>
    <cellStyle name="Normal 2 2 2 3 21" xfId="17099" xr:uid="{00000000-0005-0000-0000-0000CA420000}"/>
    <cellStyle name="Normal 2 2 2 3 21 2" xfId="17100" xr:uid="{00000000-0005-0000-0000-0000CB420000}"/>
    <cellStyle name="Normal 2 2 2 3 21 2 2" xfId="17101" xr:uid="{00000000-0005-0000-0000-0000CC420000}"/>
    <cellStyle name="Normal 2 2 2 3 21 2 3" xfId="17102" xr:uid="{00000000-0005-0000-0000-0000CD420000}"/>
    <cellStyle name="Normal 2 2 2 3 21 3" xfId="17103" xr:uid="{00000000-0005-0000-0000-0000CE420000}"/>
    <cellStyle name="Normal 2 2 2 3 21 3 2" xfId="17104" xr:uid="{00000000-0005-0000-0000-0000CF420000}"/>
    <cellStyle name="Normal 2 2 2 3 21 3 3" xfId="17105" xr:uid="{00000000-0005-0000-0000-0000D0420000}"/>
    <cellStyle name="Normal 2 2 2 3 21 4" xfId="17106" xr:uid="{00000000-0005-0000-0000-0000D1420000}"/>
    <cellStyle name="Normal 2 2 2 3 21 5" xfId="17107" xr:uid="{00000000-0005-0000-0000-0000D2420000}"/>
    <cellStyle name="Normal 2 2 2 3 22" xfId="17108" xr:uid="{00000000-0005-0000-0000-0000D3420000}"/>
    <cellStyle name="Normal 2 2 2 3 22 2" xfId="17109" xr:uid="{00000000-0005-0000-0000-0000D4420000}"/>
    <cellStyle name="Normal 2 2 2 3 22 2 2" xfId="17110" xr:uid="{00000000-0005-0000-0000-0000D5420000}"/>
    <cellStyle name="Normal 2 2 2 3 22 2 3" xfId="17111" xr:uid="{00000000-0005-0000-0000-0000D6420000}"/>
    <cellStyle name="Normal 2 2 2 3 22 3" xfId="17112" xr:uid="{00000000-0005-0000-0000-0000D7420000}"/>
    <cellStyle name="Normal 2 2 2 3 22 3 2" xfId="17113" xr:uid="{00000000-0005-0000-0000-0000D8420000}"/>
    <cellStyle name="Normal 2 2 2 3 22 3 3" xfId="17114" xr:uid="{00000000-0005-0000-0000-0000D9420000}"/>
    <cellStyle name="Normal 2 2 2 3 22 4" xfId="17115" xr:uid="{00000000-0005-0000-0000-0000DA420000}"/>
    <cellStyle name="Normal 2 2 2 3 22 5" xfId="17116" xr:uid="{00000000-0005-0000-0000-0000DB420000}"/>
    <cellStyle name="Normal 2 2 2 3 23" xfId="17117" xr:uid="{00000000-0005-0000-0000-0000DC420000}"/>
    <cellStyle name="Normal 2 2 2 3 23 2" xfId="17118" xr:uid="{00000000-0005-0000-0000-0000DD420000}"/>
    <cellStyle name="Normal 2 2 2 3 23 2 2" xfId="17119" xr:uid="{00000000-0005-0000-0000-0000DE420000}"/>
    <cellStyle name="Normal 2 2 2 3 23 2 3" xfId="17120" xr:uid="{00000000-0005-0000-0000-0000DF420000}"/>
    <cellStyle name="Normal 2 2 2 3 23 3" xfId="17121" xr:uid="{00000000-0005-0000-0000-0000E0420000}"/>
    <cellStyle name="Normal 2 2 2 3 23 3 2" xfId="17122" xr:uid="{00000000-0005-0000-0000-0000E1420000}"/>
    <cellStyle name="Normal 2 2 2 3 23 3 3" xfId="17123" xr:uid="{00000000-0005-0000-0000-0000E2420000}"/>
    <cellStyle name="Normal 2 2 2 3 23 4" xfId="17124" xr:uid="{00000000-0005-0000-0000-0000E3420000}"/>
    <cellStyle name="Normal 2 2 2 3 23 5" xfId="17125" xr:uid="{00000000-0005-0000-0000-0000E4420000}"/>
    <cellStyle name="Normal 2 2 2 3 24" xfId="17126" xr:uid="{00000000-0005-0000-0000-0000E5420000}"/>
    <cellStyle name="Normal 2 2 2 3 24 2" xfId="17127" xr:uid="{00000000-0005-0000-0000-0000E6420000}"/>
    <cellStyle name="Normal 2 2 2 3 24 2 2" xfId="17128" xr:uid="{00000000-0005-0000-0000-0000E7420000}"/>
    <cellStyle name="Normal 2 2 2 3 24 2 3" xfId="17129" xr:uid="{00000000-0005-0000-0000-0000E8420000}"/>
    <cellStyle name="Normal 2 2 2 3 24 3" xfId="17130" xr:uid="{00000000-0005-0000-0000-0000E9420000}"/>
    <cellStyle name="Normal 2 2 2 3 24 3 2" xfId="17131" xr:uid="{00000000-0005-0000-0000-0000EA420000}"/>
    <cellStyle name="Normal 2 2 2 3 24 3 3" xfId="17132" xr:uid="{00000000-0005-0000-0000-0000EB420000}"/>
    <cellStyle name="Normal 2 2 2 3 24 4" xfId="17133" xr:uid="{00000000-0005-0000-0000-0000EC420000}"/>
    <cellStyle name="Normal 2 2 2 3 24 5" xfId="17134" xr:uid="{00000000-0005-0000-0000-0000ED420000}"/>
    <cellStyle name="Normal 2 2 2 3 25" xfId="17135" xr:uid="{00000000-0005-0000-0000-0000EE420000}"/>
    <cellStyle name="Normal 2 2 2 3 25 2" xfId="17136" xr:uid="{00000000-0005-0000-0000-0000EF420000}"/>
    <cellStyle name="Normal 2 2 2 3 25 2 2" xfId="17137" xr:uid="{00000000-0005-0000-0000-0000F0420000}"/>
    <cellStyle name="Normal 2 2 2 3 25 2 3" xfId="17138" xr:uid="{00000000-0005-0000-0000-0000F1420000}"/>
    <cellStyle name="Normal 2 2 2 3 25 3" xfId="17139" xr:uid="{00000000-0005-0000-0000-0000F2420000}"/>
    <cellStyle name="Normal 2 2 2 3 25 3 2" xfId="17140" xr:uid="{00000000-0005-0000-0000-0000F3420000}"/>
    <cellStyle name="Normal 2 2 2 3 25 3 3" xfId="17141" xr:uid="{00000000-0005-0000-0000-0000F4420000}"/>
    <cellStyle name="Normal 2 2 2 3 25 4" xfId="17142" xr:uid="{00000000-0005-0000-0000-0000F5420000}"/>
    <cellStyle name="Normal 2 2 2 3 25 5" xfId="17143" xr:uid="{00000000-0005-0000-0000-0000F6420000}"/>
    <cellStyle name="Normal 2 2 2 3 26" xfId="17144" xr:uid="{00000000-0005-0000-0000-0000F7420000}"/>
    <cellStyle name="Normal 2 2 2 3 26 2" xfId="17145" xr:uid="{00000000-0005-0000-0000-0000F8420000}"/>
    <cellStyle name="Normal 2 2 2 3 26 2 2" xfId="17146" xr:uid="{00000000-0005-0000-0000-0000F9420000}"/>
    <cellStyle name="Normal 2 2 2 3 26 2 3" xfId="17147" xr:uid="{00000000-0005-0000-0000-0000FA420000}"/>
    <cellStyle name="Normal 2 2 2 3 26 3" xfId="17148" xr:uid="{00000000-0005-0000-0000-0000FB420000}"/>
    <cellStyle name="Normal 2 2 2 3 26 3 2" xfId="17149" xr:uid="{00000000-0005-0000-0000-0000FC420000}"/>
    <cellStyle name="Normal 2 2 2 3 26 3 3" xfId="17150" xr:uid="{00000000-0005-0000-0000-0000FD420000}"/>
    <cellStyle name="Normal 2 2 2 3 26 4" xfId="17151" xr:uid="{00000000-0005-0000-0000-0000FE420000}"/>
    <cellStyle name="Normal 2 2 2 3 26 5" xfId="17152" xr:uid="{00000000-0005-0000-0000-0000FF420000}"/>
    <cellStyle name="Normal 2 2 2 3 27" xfId="17153" xr:uid="{00000000-0005-0000-0000-000000430000}"/>
    <cellStyle name="Normal 2 2 2 3 27 2" xfId="17154" xr:uid="{00000000-0005-0000-0000-000001430000}"/>
    <cellStyle name="Normal 2 2 2 3 27 2 2" xfId="17155" xr:uid="{00000000-0005-0000-0000-000002430000}"/>
    <cellStyle name="Normal 2 2 2 3 27 2 3" xfId="17156" xr:uid="{00000000-0005-0000-0000-000003430000}"/>
    <cellStyle name="Normal 2 2 2 3 27 3" xfId="17157" xr:uid="{00000000-0005-0000-0000-000004430000}"/>
    <cellStyle name="Normal 2 2 2 3 27 3 2" xfId="17158" xr:uid="{00000000-0005-0000-0000-000005430000}"/>
    <cellStyle name="Normal 2 2 2 3 27 3 3" xfId="17159" xr:uid="{00000000-0005-0000-0000-000006430000}"/>
    <cellStyle name="Normal 2 2 2 3 27 4" xfId="17160" xr:uid="{00000000-0005-0000-0000-000007430000}"/>
    <cellStyle name="Normal 2 2 2 3 27 5" xfId="17161" xr:uid="{00000000-0005-0000-0000-000008430000}"/>
    <cellStyle name="Normal 2 2 2 3 28" xfId="17162" xr:uid="{00000000-0005-0000-0000-000009430000}"/>
    <cellStyle name="Normal 2 2 2 3 28 2" xfId="17163" xr:uid="{00000000-0005-0000-0000-00000A430000}"/>
    <cellStyle name="Normal 2 2 2 3 28 2 2" xfId="17164" xr:uid="{00000000-0005-0000-0000-00000B430000}"/>
    <cellStyle name="Normal 2 2 2 3 28 2 3" xfId="17165" xr:uid="{00000000-0005-0000-0000-00000C430000}"/>
    <cellStyle name="Normal 2 2 2 3 28 3" xfId="17166" xr:uid="{00000000-0005-0000-0000-00000D430000}"/>
    <cellStyle name="Normal 2 2 2 3 28 3 2" xfId="17167" xr:uid="{00000000-0005-0000-0000-00000E430000}"/>
    <cellStyle name="Normal 2 2 2 3 28 3 3" xfId="17168" xr:uid="{00000000-0005-0000-0000-00000F430000}"/>
    <cellStyle name="Normal 2 2 2 3 28 4" xfId="17169" xr:uid="{00000000-0005-0000-0000-000010430000}"/>
    <cellStyle name="Normal 2 2 2 3 28 5" xfId="17170" xr:uid="{00000000-0005-0000-0000-000011430000}"/>
    <cellStyle name="Normal 2 2 2 3 29" xfId="17171" xr:uid="{00000000-0005-0000-0000-000012430000}"/>
    <cellStyle name="Normal 2 2 2 3 29 2" xfId="17172" xr:uid="{00000000-0005-0000-0000-000013430000}"/>
    <cellStyle name="Normal 2 2 2 3 29 2 2" xfId="17173" xr:uid="{00000000-0005-0000-0000-000014430000}"/>
    <cellStyle name="Normal 2 2 2 3 29 2 3" xfId="17174" xr:uid="{00000000-0005-0000-0000-000015430000}"/>
    <cellStyle name="Normal 2 2 2 3 29 3" xfId="17175" xr:uid="{00000000-0005-0000-0000-000016430000}"/>
    <cellStyle name="Normal 2 2 2 3 29 3 2" xfId="17176" xr:uid="{00000000-0005-0000-0000-000017430000}"/>
    <cellStyle name="Normal 2 2 2 3 29 3 3" xfId="17177" xr:uid="{00000000-0005-0000-0000-000018430000}"/>
    <cellStyle name="Normal 2 2 2 3 29 4" xfId="17178" xr:uid="{00000000-0005-0000-0000-000019430000}"/>
    <cellStyle name="Normal 2 2 2 3 29 5" xfId="17179" xr:uid="{00000000-0005-0000-0000-00001A430000}"/>
    <cellStyle name="Normal 2 2 2 3 3" xfId="17180" xr:uid="{00000000-0005-0000-0000-00001B430000}"/>
    <cellStyle name="Normal 2 2 2 3 3 2" xfId="17181" xr:uid="{00000000-0005-0000-0000-00001C430000}"/>
    <cellStyle name="Normal 2 2 2 3 3 2 2" xfId="17182" xr:uid="{00000000-0005-0000-0000-00001D430000}"/>
    <cellStyle name="Normal 2 2 2 3 3 2 3" xfId="17183" xr:uid="{00000000-0005-0000-0000-00001E430000}"/>
    <cellStyle name="Normal 2 2 2 3 3 3" xfId="17184" xr:uid="{00000000-0005-0000-0000-00001F430000}"/>
    <cellStyle name="Normal 2 2 2 3 3 3 2" xfId="17185" xr:uid="{00000000-0005-0000-0000-000020430000}"/>
    <cellStyle name="Normal 2 2 2 3 3 3 3" xfId="17186" xr:uid="{00000000-0005-0000-0000-000021430000}"/>
    <cellStyle name="Normal 2 2 2 3 3 4" xfId="17187" xr:uid="{00000000-0005-0000-0000-000022430000}"/>
    <cellStyle name="Normal 2 2 2 3 3 5" xfId="17188" xr:uid="{00000000-0005-0000-0000-000023430000}"/>
    <cellStyle name="Normal 2 2 2 3 30" xfId="17189" xr:uid="{00000000-0005-0000-0000-000024430000}"/>
    <cellStyle name="Normal 2 2 2 3 30 2" xfId="17190" xr:uid="{00000000-0005-0000-0000-000025430000}"/>
    <cellStyle name="Normal 2 2 2 3 30 2 2" xfId="17191" xr:uid="{00000000-0005-0000-0000-000026430000}"/>
    <cellStyle name="Normal 2 2 2 3 30 2 3" xfId="17192" xr:uid="{00000000-0005-0000-0000-000027430000}"/>
    <cellStyle name="Normal 2 2 2 3 30 3" xfId="17193" xr:uid="{00000000-0005-0000-0000-000028430000}"/>
    <cellStyle name="Normal 2 2 2 3 30 3 2" xfId="17194" xr:uid="{00000000-0005-0000-0000-000029430000}"/>
    <cellStyle name="Normal 2 2 2 3 30 3 3" xfId="17195" xr:uid="{00000000-0005-0000-0000-00002A430000}"/>
    <cellStyle name="Normal 2 2 2 3 30 4" xfId="17196" xr:uid="{00000000-0005-0000-0000-00002B430000}"/>
    <cellStyle name="Normal 2 2 2 3 30 5" xfId="17197" xr:uid="{00000000-0005-0000-0000-00002C430000}"/>
    <cellStyle name="Normal 2 2 2 3 31" xfId="17198" xr:uid="{00000000-0005-0000-0000-00002D430000}"/>
    <cellStyle name="Normal 2 2 2 3 31 2" xfId="17199" xr:uid="{00000000-0005-0000-0000-00002E430000}"/>
    <cellStyle name="Normal 2 2 2 3 31 2 2" xfId="17200" xr:uid="{00000000-0005-0000-0000-00002F430000}"/>
    <cellStyle name="Normal 2 2 2 3 31 2 3" xfId="17201" xr:uid="{00000000-0005-0000-0000-000030430000}"/>
    <cellStyle name="Normal 2 2 2 3 31 3" xfId="17202" xr:uid="{00000000-0005-0000-0000-000031430000}"/>
    <cellStyle name="Normal 2 2 2 3 31 3 2" xfId="17203" xr:uid="{00000000-0005-0000-0000-000032430000}"/>
    <cellStyle name="Normal 2 2 2 3 31 3 3" xfId="17204" xr:uid="{00000000-0005-0000-0000-000033430000}"/>
    <cellStyle name="Normal 2 2 2 3 31 4" xfId="17205" xr:uid="{00000000-0005-0000-0000-000034430000}"/>
    <cellStyle name="Normal 2 2 2 3 31 5" xfId="17206" xr:uid="{00000000-0005-0000-0000-000035430000}"/>
    <cellStyle name="Normal 2 2 2 3 32" xfId="17207" xr:uid="{00000000-0005-0000-0000-000036430000}"/>
    <cellStyle name="Normal 2 2 2 3 32 2" xfId="17208" xr:uid="{00000000-0005-0000-0000-000037430000}"/>
    <cellStyle name="Normal 2 2 2 3 32 2 2" xfId="17209" xr:uid="{00000000-0005-0000-0000-000038430000}"/>
    <cellStyle name="Normal 2 2 2 3 32 2 3" xfId="17210" xr:uid="{00000000-0005-0000-0000-000039430000}"/>
    <cellStyle name="Normal 2 2 2 3 32 3" xfId="17211" xr:uid="{00000000-0005-0000-0000-00003A430000}"/>
    <cellStyle name="Normal 2 2 2 3 32 3 2" xfId="17212" xr:uid="{00000000-0005-0000-0000-00003B430000}"/>
    <cellStyle name="Normal 2 2 2 3 32 3 3" xfId="17213" xr:uid="{00000000-0005-0000-0000-00003C430000}"/>
    <cellStyle name="Normal 2 2 2 3 32 4" xfId="17214" xr:uid="{00000000-0005-0000-0000-00003D430000}"/>
    <cellStyle name="Normal 2 2 2 3 32 5" xfId="17215" xr:uid="{00000000-0005-0000-0000-00003E430000}"/>
    <cellStyle name="Normal 2 2 2 3 33" xfId="17216" xr:uid="{00000000-0005-0000-0000-00003F430000}"/>
    <cellStyle name="Normal 2 2 2 3 33 2" xfId="17217" xr:uid="{00000000-0005-0000-0000-000040430000}"/>
    <cellStyle name="Normal 2 2 2 3 33 2 2" xfId="17218" xr:uid="{00000000-0005-0000-0000-000041430000}"/>
    <cellStyle name="Normal 2 2 2 3 33 2 3" xfId="17219" xr:uid="{00000000-0005-0000-0000-000042430000}"/>
    <cellStyle name="Normal 2 2 2 3 33 3" xfId="17220" xr:uid="{00000000-0005-0000-0000-000043430000}"/>
    <cellStyle name="Normal 2 2 2 3 33 3 2" xfId="17221" xr:uid="{00000000-0005-0000-0000-000044430000}"/>
    <cellStyle name="Normal 2 2 2 3 33 3 3" xfId="17222" xr:uid="{00000000-0005-0000-0000-000045430000}"/>
    <cellStyle name="Normal 2 2 2 3 33 4" xfId="17223" xr:uid="{00000000-0005-0000-0000-000046430000}"/>
    <cellStyle name="Normal 2 2 2 3 33 5" xfId="17224" xr:uid="{00000000-0005-0000-0000-000047430000}"/>
    <cellStyle name="Normal 2 2 2 3 34" xfId="17225" xr:uid="{00000000-0005-0000-0000-000048430000}"/>
    <cellStyle name="Normal 2 2 2 3 34 2" xfId="17226" xr:uid="{00000000-0005-0000-0000-000049430000}"/>
    <cellStyle name="Normal 2 2 2 3 34 2 2" xfId="17227" xr:uid="{00000000-0005-0000-0000-00004A430000}"/>
    <cellStyle name="Normal 2 2 2 3 34 2 3" xfId="17228" xr:uid="{00000000-0005-0000-0000-00004B430000}"/>
    <cellStyle name="Normal 2 2 2 3 34 3" xfId="17229" xr:uid="{00000000-0005-0000-0000-00004C430000}"/>
    <cellStyle name="Normal 2 2 2 3 34 3 2" xfId="17230" xr:uid="{00000000-0005-0000-0000-00004D430000}"/>
    <cellStyle name="Normal 2 2 2 3 34 3 3" xfId="17231" xr:uid="{00000000-0005-0000-0000-00004E430000}"/>
    <cellStyle name="Normal 2 2 2 3 34 4" xfId="17232" xr:uid="{00000000-0005-0000-0000-00004F430000}"/>
    <cellStyle name="Normal 2 2 2 3 34 5" xfId="17233" xr:uid="{00000000-0005-0000-0000-000050430000}"/>
    <cellStyle name="Normal 2 2 2 3 35" xfId="17234" xr:uid="{00000000-0005-0000-0000-000051430000}"/>
    <cellStyle name="Normal 2 2 2 3 35 2" xfId="17235" xr:uid="{00000000-0005-0000-0000-000052430000}"/>
    <cellStyle name="Normal 2 2 2 3 35 2 2" xfId="17236" xr:uid="{00000000-0005-0000-0000-000053430000}"/>
    <cellStyle name="Normal 2 2 2 3 35 2 3" xfId="17237" xr:uid="{00000000-0005-0000-0000-000054430000}"/>
    <cellStyle name="Normal 2 2 2 3 35 3" xfId="17238" xr:uid="{00000000-0005-0000-0000-000055430000}"/>
    <cellStyle name="Normal 2 2 2 3 35 3 2" xfId="17239" xr:uid="{00000000-0005-0000-0000-000056430000}"/>
    <cellStyle name="Normal 2 2 2 3 35 3 3" xfId="17240" xr:uid="{00000000-0005-0000-0000-000057430000}"/>
    <cellStyle name="Normal 2 2 2 3 35 4" xfId="17241" xr:uid="{00000000-0005-0000-0000-000058430000}"/>
    <cellStyle name="Normal 2 2 2 3 35 5" xfId="17242" xr:uid="{00000000-0005-0000-0000-000059430000}"/>
    <cellStyle name="Normal 2 2 2 3 36" xfId="17243" xr:uid="{00000000-0005-0000-0000-00005A430000}"/>
    <cellStyle name="Normal 2 2 2 3 36 2" xfId="17244" xr:uid="{00000000-0005-0000-0000-00005B430000}"/>
    <cellStyle name="Normal 2 2 2 3 36 2 2" xfId="17245" xr:uid="{00000000-0005-0000-0000-00005C430000}"/>
    <cellStyle name="Normal 2 2 2 3 36 2 3" xfId="17246" xr:uid="{00000000-0005-0000-0000-00005D430000}"/>
    <cellStyle name="Normal 2 2 2 3 36 3" xfId="17247" xr:uid="{00000000-0005-0000-0000-00005E430000}"/>
    <cellStyle name="Normal 2 2 2 3 36 3 2" xfId="17248" xr:uid="{00000000-0005-0000-0000-00005F430000}"/>
    <cellStyle name="Normal 2 2 2 3 36 3 3" xfId="17249" xr:uid="{00000000-0005-0000-0000-000060430000}"/>
    <cellStyle name="Normal 2 2 2 3 36 4" xfId="17250" xr:uid="{00000000-0005-0000-0000-000061430000}"/>
    <cellStyle name="Normal 2 2 2 3 36 5" xfId="17251" xr:uid="{00000000-0005-0000-0000-000062430000}"/>
    <cellStyle name="Normal 2 2 2 3 37" xfId="17252" xr:uid="{00000000-0005-0000-0000-000063430000}"/>
    <cellStyle name="Normal 2 2 2 3 37 2" xfId="17253" xr:uid="{00000000-0005-0000-0000-000064430000}"/>
    <cellStyle name="Normal 2 2 2 3 37 2 2" xfId="17254" xr:uid="{00000000-0005-0000-0000-000065430000}"/>
    <cellStyle name="Normal 2 2 2 3 37 2 3" xfId="17255" xr:uid="{00000000-0005-0000-0000-000066430000}"/>
    <cellStyle name="Normal 2 2 2 3 37 3" xfId="17256" xr:uid="{00000000-0005-0000-0000-000067430000}"/>
    <cellStyle name="Normal 2 2 2 3 37 3 2" xfId="17257" xr:uid="{00000000-0005-0000-0000-000068430000}"/>
    <cellStyle name="Normal 2 2 2 3 37 3 3" xfId="17258" xr:uid="{00000000-0005-0000-0000-000069430000}"/>
    <cellStyle name="Normal 2 2 2 3 37 4" xfId="17259" xr:uid="{00000000-0005-0000-0000-00006A430000}"/>
    <cellStyle name="Normal 2 2 2 3 37 5" xfId="17260" xr:uid="{00000000-0005-0000-0000-00006B430000}"/>
    <cellStyle name="Normal 2 2 2 3 38" xfId="17261" xr:uid="{00000000-0005-0000-0000-00006C430000}"/>
    <cellStyle name="Normal 2 2 2 3 38 2" xfId="17262" xr:uid="{00000000-0005-0000-0000-00006D430000}"/>
    <cellStyle name="Normal 2 2 2 3 38 2 2" xfId="17263" xr:uid="{00000000-0005-0000-0000-00006E430000}"/>
    <cellStyle name="Normal 2 2 2 3 38 2 3" xfId="17264" xr:uid="{00000000-0005-0000-0000-00006F430000}"/>
    <cellStyle name="Normal 2 2 2 3 38 3" xfId="17265" xr:uid="{00000000-0005-0000-0000-000070430000}"/>
    <cellStyle name="Normal 2 2 2 3 38 3 2" xfId="17266" xr:uid="{00000000-0005-0000-0000-000071430000}"/>
    <cellStyle name="Normal 2 2 2 3 38 3 3" xfId="17267" xr:uid="{00000000-0005-0000-0000-000072430000}"/>
    <cellStyle name="Normal 2 2 2 3 38 4" xfId="17268" xr:uid="{00000000-0005-0000-0000-000073430000}"/>
    <cellStyle name="Normal 2 2 2 3 38 5" xfId="17269" xr:uid="{00000000-0005-0000-0000-000074430000}"/>
    <cellStyle name="Normal 2 2 2 3 39" xfId="17270" xr:uid="{00000000-0005-0000-0000-000075430000}"/>
    <cellStyle name="Normal 2 2 2 3 39 2" xfId="17271" xr:uid="{00000000-0005-0000-0000-000076430000}"/>
    <cellStyle name="Normal 2 2 2 3 39 2 2" xfId="17272" xr:uid="{00000000-0005-0000-0000-000077430000}"/>
    <cellStyle name="Normal 2 2 2 3 39 2 3" xfId="17273" xr:uid="{00000000-0005-0000-0000-000078430000}"/>
    <cellStyle name="Normal 2 2 2 3 39 3" xfId="17274" xr:uid="{00000000-0005-0000-0000-000079430000}"/>
    <cellStyle name="Normal 2 2 2 3 39 3 2" xfId="17275" xr:uid="{00000000-0005-0000-0000-00007A430000}"/>
    <cellStyle name="Normal 2 2 2 3 39 3 3" xfId="17276" xr:uid="{00000000-0005-0000-0000-00007B430000}"/>
    <cellStyle name="Normal 2 2 2 3 39 4" xfId="17277" xr:uid="{00000000-0005-0000-0000-00007C430000}"/>
    <cellStyle name="Normal 2 2 2 3 39 5" xfId="17278" xr:uid="{00000000-0005-0000-0000-00007D430000}"/>
    <cellStyle name="Normal 2 2 2 3 4" xfId="17279" xr:uid="{00000000-0005-0000-0000-00007E430000}"/>
    <cellStyle name="Normal 2 2 2 3 4 2" xfId="17280" xr:uid="{00000000-0005-0000-0000-00007F430000}"/>
    <cellStyle name="Normal 2 2 2 3 4 2 2" xfId="17281" xr:uid="{00000000-0005-0000-0000-000080430000}"/>
    <cellStyle name="Normal 2 2 2 3 4 2 3" xfId="17282" xr:uid="{00000000-0005-0000-0000-000081430000}"/>
    <cellStyle name="Normal 2 2 2 3 4 3" xfId="17283" xr:uid="{00000000-0005-0000-0000-000082430000}"/>
    <cellStyle name="Normal 2 2 2 3 4 3 2" xfId="17284" xr:uid="{00000000-0005-0000-0000-000083430000}"/>
    <cellStyle name="Normal 2 2 2 3 4 3 3" xfId="17285" xr:uid="{00000000-0005-0000-0000-000084430000}"/>
    <cellStyle name="Normal 2 2 2 3 4 4" xfId="17286" xr:uid="{00000000-0005-0000-0000-000085430000}"/>
    <cellStyle name="Normal 2 2 2 3 4 5" xfId="17287" xr:uid="{00000000-0005-0000-0000-000086430000}"/>
    <cellStyle name="Normal 2 2 2 3 40" xfId="17288" xr:uid="{00000000-0005-0000-0000-000087430000}"/>
    <cellStyle name="Normal 2 2 2 3 40 2" xfId="17289" xr:uid="{00000000-0005-0000-0000-000088430000}"/>
    <cellStyle name="Normal 2 2 2 3 40 2 2" xfId="17290" xr:uid="{00000000-0005-0000-0000-000089430000}"/>
    <cellStyle name="Normal 2 2 2 3 40 2 3" xfId="17291" xr:uid="{00000000-0005-0000-0000-00008A430000}"/>
    <cellStyle name="Normal 2 2 2 3 40 3" xfId="17292" xr:uid="{00000000-0005-0000-0000-00008B430000}"/>
    <cellStyle name="Normal 2 2 2 3 40 3 2" xfId="17293" xr:uid="{00000000-0005-0000-0000-00008C430000}"/>
    <cellStyle name="Normal 2 2 2 3 40 3 3" xfId="17294" xr:uid="{00000000-0005-0000-0000-00008D430000}"/>
    <cellStyle name="Normal 2 2 2 3 40 4" xfId="17295" xr:uid="{00000000-0005-0000-0000-00008E430000}"/>
    <cellStyle name="Normal 2 2 2 3 40 5" xfId="17296" xr:uid="{00000000-0005-0000-0000-00008F430000}"/>
    <cellStyle name="Normal 2 2 2 3 41" xfId="17297" xr:uid="{00000000-0005-0000-0000-000090430000}"/>
    <cellStyle name="Normal 2 2 2 3 41 2" xfId="17298" xr:uid="{00000000-0005-0000-0000-000091430000}"/>
    <cellStyle name="Normal 2 2 2 3 41 2 2" xfId="17299" xr:uid="{00000000-0005-0000-0000-000092430000}"/>
    <cellStyle name="Normal 2 2 2 3 41 2 3" xfId="17300" xr:uid="{00000000-0005-0000-0000-000093430000}"/>
    <cellStyle name="Normal 2 2 2 3 41 3" xfId="17301" xr:uid="{00000000-0005-0000-0000-000094430000}"/>
    <cellStyle name="Normal 2 2 2 3 41 3 2" xfId="17302" xr:uid="{00000000-0005-0000-0000-000095430000}"/>
    <cellStyle name="Normal 2 2 2 3 41 3 3" xfId="17303" xr:uid="{00000000-0005-0000-0000-000096430000}"/>
    <cellStyle name="Normal 2 2 2 3 41 4" xfId="17304" xr:uid="{00000000-0005-0000-0000-000097430000}"/>
    <cellStyle name="Normal 2 2 2 3 41 5" xfId="17305" xr:uid="{00000000-0005-0000-0000-000098430000}"/>
    <cellStyle name="Normal 2 2 2 3 42" xfId="17306" xr:uid="{00000000-0005-0000-0000-000099430000}"/>
    <cellStyle name="Normal 2 2 2 3 42 2" xfId="17307" xr:uid="{00000000-0005-0000-0000-00009A430000}"/>
    <cellStyle name="Normal 2 2 2 3 42 2 2" xfId="17308" xr:uid="{00000000-0005-0000-0000-00009B430000}"/>
    <cellStyle name="Normal 2 2 2 3 42 2 3" xfId="17309" xr:uid="{00000000-0005-0000-0000-00009C430000}"/>
    <cellStyle name="Normal 2 2 2 3 42 3" xfId="17310" xr:uid="{00000000-0005-0000-0000-00009D430000}"/>
    <cellStyle name="Normal 2 2 2 3 42 3 2" xfId="17311" xr:uid="{00000000-0005-0000-0000-00009E430000}"/>
    <cellStyle name="Normal 2 2 2 3 42 3 3" xfId="17312" xr:uid="{00000000-0005-0000-0000-00009F430000}"/>
    <cellStyle name="Normal 2 2 2 3 42 4" xfId="17313" xr:uid="{00000000-0005-0000-0000-0000A0430000}"/>
    <cellStyle name="Normal 2 2 2 3 42 5" xfId="17314" xr:uid="{00000000-0005-0000-0000-0000A1430000}"/>
    <cellStyle name="Normal 2 2 2 3 43" xfId="17315" xr:uid="{00000000-0005-0000-0000-0000A2430000}"/>
    <cellStyle name="Normal 2 2 2 3 43 2" xfId="17316" xr:uid="{00000000-0005-0000-0000-0000A3430000}"/>
    <cellStyle name="Normal 2 2 2 3 43 2 2" xfId="17317" xr:uid="{00000000-0005-0000-0000-0000A4430000}"/>
    <cellStyle name="Normal 2 2 2 3 43 2 3" xfId="17318" xr:uid="{00000000-0005-0000-0000-0000A5430000}"/>
    <cellStyle name="Normal 2 2 2 3 43 3" xfId="17319" xr:uid="{00000000-0005-0000-0000-0000A6430000}"/>
    <cellStyle name="Normal 2 2 2 3 43 3 2" xfId="17320" xr:uid="{00000000-0005-0000-0000-0000A7430000}"/>
    <cellStyle name="Normal 2 2 2 3 43 3 3" xfId="17321" xr:uid="{00000000-0005-0000-0000-0000A8430000}"/>
    <cellStyle name="Normal 2 2 2 3 43 4" xfId="17322" xr:uid="{00000000-0005-0000-0000-0000A9430000}"/>
    <cellStyle name="Normal 2 2 2 3 43 5" xfId="17323" xr:uid="{00000000-0005-0000-0000-0000AA430000}"/>
    <cellStyle name="Normal 2 2 2 3 44" xfId="17324" xr:uid="{00000000-0005-0000-0000-0000AB430000}"/>
    <cellStyle name="Normal 2 2 2 3 44 2" xfId="17325" xr:uid="{00000000-0005-0000-0000-0000AC430000}"/>
    <cellStyle name="Normal 2 2 2 3 44 2 2" xfId="17326" xr:uid="{00000000-0005-0000-0000-0000AD430000}"/>
    <cellStyle name="Normal 2 2 2 3 44 2 3" xfId="17327" xr:uid="{00000000-0005-0000-0000-0000AE430000}"/>
    <cellStyle name="Normal 2 2 2 3 44 3" xfId="17328" xr:uid="{00000000-0005-0000-0000-0000AF430000}"/>
    <cellStyle name="Normal 2 2 2 3 44 3 2" xfId="17329" xr:uid="{00000000-0005-0000-0000-0000B0430000}"/>
    <cellStyle name="Normal 2 2 2 3 44 3 3" xfId="17330" xr:uid="{00000000-0005-0000-0000-0000B1430000}"/>
    <cellStyle name="Normal 2 2 2 3 44 4" xfId="17331" xr:uid="{00000000-0005-0000-0000-0000B2430000}"/>
    <cellStyle name="Normal 2 2 2 3 44 5" xfId="17332" xr:uid="{00000000-0005-0000-0000-0000B3430000}"/>
    <cellStyle name="Normal 2 2 2 3 45" xfId="17333" xr:uid="{00000000-0005-0000-0000-0000B4430000}"/>
    <cellStyle name="Normal 2 2 2 3 45 2" xfId="17334" xr:uid="{00000000-0005-0000-0000-0000B5430000}"/>
    <cellStyle name="Normal 2 2 2 3 45 2 2" xfId="17335" xr:uid="{00000000-0005-0000-0000-0000B6430000}"/>
    <cellStyle name="Normal 2 2 2 3 45 2 3" xfId="17336" xr:uid="{00000000-0005-0000-0000-0000B7430000}"/>
    <cellStyle name="Normal 2 2 2 3 45 3" xfId="17337" xr:uid="{00000000-0005-0000-0000-0000B8430000}"/>
    <cellStyle name="Normal 2 2 2 3 45 3 2" xfId="17338" xr:uid="{00000000-0005-0000-0000-0000B9430000}"/>
    <cellStyle name="Normal 2 2 2 3 45 3 3" xfId="17339" xr:uid="{00000000-0005-0000-0000-0000BA430000}"/>
    <cellStyle name="Normal 2 2 2 3 45 4" xfId="17340" xr:uid="{00000000-0005-0000-0000-0000BB430000}"/>
    <cellStyle name="Normal 2 2 2 3 45 5" xfId="17341" xr:uid="{00000000-0005-0000-0000-0000BC430000}"/>
    <cellStyle name="Normal 2 2 2 3 46" xfId="17342" xr:uid="{00000000-0005-0000-0000-0000BD430000}"/>
    <cellStyle name="Normal 2 2 2 3 46 2" xfId="17343" xr:uid="{00000000-0005-0000-0000-0000BE430000}"/>
    <cellStyle name="Normal 2 2 2 3 46 2 2" xfId="17344" xr:uid="{00000000-0005-0000-0000-0000BF430000}"/>
    <cellStyle name="Normal 2 2 2 3 46 2 3" xfId="17345" xr:uid="{00000000-0005-0000-0000-0000C0430000}"/>
    <cellStyle name="Normal 2 2 2 3 46 3" xfId="17346" xr:uid="{00000000-0005-0000-0000-0000C1430000}"/>
    <cellStyle name="Normal 2 2 2 3 46 3 2" xfId="17347" xr:uid="{00000000-0005-0000-0000-0000C2430000}"/>
    <cellStyle name="Normal 2 2 2 3 46 3 3" xfId="17348" xr:uid="{00000000-0005-0000-0000-0000C3430000}"/>
    <cellStyle name="Normal 2 2 2 3 46 4" xfId="17349" xr:uid="{00000000-0005-0000-0000-0000C4430000}"/>
    <cellStyle name="Normal 2 2 2 3 46 5" xfId="17350" xr:uid="{00000000-0005-0000-0000-0000C5430000}"/>
    <cellStyle name="Normal 2 2 2 3 47" xfId="17351" xr:uid="{00000000-0005-0000-0000-0000C6430000}"/>
    <cellStyle name="Normal 2 2 2 3 47 2" xfId="17352" xr:uid="{00000000-0005-0000-0000-0000C7430000}"/>
    <cellStyle name="Normal 2 2 2 3 47 2 2" xfId="17353" xr:uid="{00000000-0005-0000-0000-0000C8430000}"/>
    <cellStyle name="Normal 2 2 2 3 47 2 3" xfId="17354" xr:uid="{00000000-0005-0000-0000-0000C9430000}"/>
    <cellStyle name="Normal 2 2 2 3 47 3" xfId="17355" xr:uid="{00000000-0005-0000-0000-0000CA430000}"/>
    <cellStyle name="Normal 2 2 2 3 47 3 2" xfId="17356" xr:uid="{00000000-0005-0000-0000-0000CB430000}"/>
    <cellStyle name="Normal 2 2 2 3 47 3 3" xfId="17357" xr:uid="{00000000-0005-0000-0000-0000CC430000}"/>
    <cellStyle name="Normal 2 2 2 3 47 4" xfId="17358" xr:uid="{00000000-0005-0000-0000-0000CD430000}"/>
    <cellStyle name="Normal 2 2 2 3 47 5" xfId="17359" xr:uid="{00000000-0005-0000-0000-0000CE430000}"/>
    <cellStyle name="Normal 2 2 2 3 48" xfId="17360" xr:uid="{00000000-0005-0000-0000-0000CF430000}"/>
    <cellStyle name="Normal 2 2 2 3 48 2" xfId="17361" xr:uid="{00000000-0005-0000-0000-0000D0430000}"/>
    <cellStyle name="Normal 2 2 2 3 48 2 2" xfId="17362" xr:uid="{00000000-0005-0000-0000-0000D1430000}"/>
    <cellStyle name="Normal 2 2 2 3 48 2 3" xfId="17363" xr:uid="{00000000-0005-0000-0000-0000D2430000}"/>
    <cellStyle name="Normal 2 2 2 3 48 3" xfId="17364" xr:uid="{00000000-0005-0000-0000-0000D3430000}"/>
    <cellStyle name="Normal 2 2 2 3 48 3 2" xfId="17365" xr:uid="{00000000-0005-0000-0000-0000D4430000}"/>
    <cellStyle name="Normal 2 2 2 3 48 3 3" xfId="17366" xr:uid="{00000000-0005-0000-0000-0000D5430000}"/>
    <cellStyle name="Normal 2 2 2 3 48 4" xfId="17367" xr:uid="{00000000-0005-0000-0000-0000D6430000}"/>
    <cellStyle name="Normal 2 2 2 3 48 5" xfId="17368" xr:uid="{00000000-0005-0000-0000-0000D7430000}"/>
    <cellStyle name="Normal 2 2 2 3 49" xfId="17369" xr:uid="{00000000-0005-0000-0000-0000D8430000}"/>
    <cellStyle name="Normal 2 2 2 3 49 2" xfId="17370" xr:uid="{00000000-0005-0000-0000-0000D9430000}"/>
    <cellStyle name="Normal 2 2 2 3 49 2 2" xfId="17371" xr:uid="{00000000-0005-0000-0000-0000DA430000}"/>
    <cellStyle name="Normal 2 2 2 3 49 2 3" xfId="17372" xr:uid="{00000000-0005-0000-0000-0000DB430000}"/>
    <cellStyle name="Normal 2 2 2 3 49 3" xfId="17373" xr:uid="{00000000-0005-0000-0000-0000DC430000}"/>
    <cellStyle name="Normal 2 2 2 3 49 3 2" xfId="17374" xr:uid="{00000000-0005-0000-0000-0000DD430000}"/>
    <cellStyle name="Normal 2 2 2 3 49 3 3" xfId="17375" xr:uid="{00000000-0005-0000-0000-0000DE430000}"/>
    <cellStyle name="Normal 2 2 2 3 49 4" xfId="17376" xr:uid="{00000000-0005-0000-0000-0000DF430000}"/>
    <cellStyle name="Normal 2 2 2 3 49 5" xfId="17377" xr:uid="{00000000-0005-0000-0000-0000E0430000}"/>
    <cellStyle name="Normal 2 2 2 3 5" xfId="17378" xr:uid="{00000000-0005-0000-0000-0000E1430000}"/>
    <cellStyle name="Normal 2 2 2 3 5 2" xfId="17379" xr:uid="{00000000-0005-0000-0000-0000E2430000}"/>
    <cellStyle name="Normal 2 2 2 3 5 2 2" xfId="17380" xr:uid="{00000000-0005-0000-0000-0000E3430000}"/>
    <cellStyle name="Normal 2 2 2 3 5 2 3" xfId="17381" xr:uid="{00000000-0005-0000-0000-0000E4430000}"/>
    <cellStyle name="Normal 2 2 2 3 5 3" xfId="17382" xr:uid="{00000000-0005-0000-0000-0000E5430000}"/>
    <cellStyle name="Normal 2 2 2 3 5 3 2" xfId="17383" xr:uid="{00000000-0005-0000-0000-0000E6430000}"/>
    <cellStyle name="Normal 2 2 2 3 5 3 3" xfId="17384" xr:uid="{00000000-0005-0000-0000-0000E7430000}"/>
    <cellStyle name="Normal 2 2 2 3 5 4" xfId="17385" xr:uid="{00000000-0005-0000-0000-0000E8430000}"/>
    <cellStyle name="Normal 2 2 2 3 5 5" xfId="17386" xr:uid="{00000000-0005-0000-0000-0000E9430000}"/>
    <cellStyle name="Normal 2 2 2 3 50" xfId="17387" xr:uid="{00000000-0005-0000-0000-0000EA430000}"/>
    <cellStyle name="Normal 2 2 2 3 50 2" xfId="17388" xr:uid="{00000000-0005-0000-0000-0000EB430000}"/>
    <cellStyle name="Normal 2 2 2 3 50 2 2" xfId="17389" xr:uid="{00000000-0005-0000-0000-0000EC430000}"/>
    <cellStyle name="Normal 2 2 2 3 50 2 3" xfId="17390" xr:uid="{00000000-0005-0000-0000-0000ED430000}"/>
    <cellStyle name="Normal 2 2 2 3 50 3" xfId="17391" xr:uid="{00000000-0005-0000-0000-0000EE430000}"/>
    <cellStyle name="Normal 2 2 2 3 50 3 2" xfId="17392" xr:uid="{00000000-0005-0000-0000-0000EF430000}"/>
    <cellStyle name="Normal 2 2 2 3 50 3 3" xfId="17393" xr:uid="{00000000-0005-0000-0000-0000F0430000}"/>
    <cellStyle name="Normal 2 2 2 3 50 4" xfId="17394" xr:uid="{00000000-0005-0000-0000-0000F1430000}"/>
    <cellStyle name="Normal 2 2 2 3 50 5" xfId="17395" xr:uid="{00000000-0005-0000-0000-0000F2430000}"/>
    <cellStyle name="Normal 2 2 2 3 51" xfId="17396" xr:uid="{00000000-0005-0000-0000-0000F3430000}"/>
    <cellStyle name="Normal 2 2 2 3 51 2" xfId="17397" xr:uid="{00000000-0005-0000-0000-0000F4430000}"/>
    <cellStyle name="Normal 2 2 2 3 51 2 2" xfId="17398" xr:uid="{00000000-0005-0000-0000-0000F5430000}"/>
    <cellStyle name="Normal 2 2 2 3 51 2 3" xfId="17399" xr:uid="{00000000-0005-0000-0000-0000F6430000}"/>
    <cellStyle name="Normal 2 2 2 3 51 3" xfId="17400" xr:uid="{00000000-0005-0000-0000-0000F7430000}"/>
    <cellStyle name="Normal 2 2 2 3 51 3 2" xfId="17401" xr:uid="{00000000-0005-0000-0000-0000F8430000}"/>
    <cellStyle name="Normal 2 2 2 3 51 3 3" xfId="17402" xr:uid="{00000000-0005-0000-0000-0000F9430000}"/>
    <cellStyle name="Normal 2 2 2 3 51 4" xfId="17403" xr:uid="{00000000-0005-0000-0000-0000FA430000}"/>
    <cellStyle name="Normal 2 2 2 3 51 5" xfId="17404" xr:uid="{00000000-0005-0000-0000-0000FB430000}"/>
    <cellStyle name="Normal 2 2 2 3 52" xfId="17405" xr:uid="{00000000-0005-0000-0000-0000FC430000}"/>
    <cellStyle name="Normal 2 2 2 3 52 2" xfId="17406" xr:uid="{00000000-0005-0000-0000-0000FD430000}"/>
    <cellStyle name="Normal 2 2 2 3 52 2 2" xfId="17407" xr:uid="{00000000-0005-0000-0000-0000FE430000}"/>
    <cellStyle name="Normal 2 2 2 3 52 2 3" xfId="17408" xr:uid="{00000000-0005-0000-0000-0000FF430000}"/>
    <cellStyle name="Normal 2 2 2 3 52 3" xfId="17409" xr:uid="{00000000-0005-0000-0000-000000440000}"/>
    <cellStyle name="Normal 2 2 2 3 52 3 2" xfId="17410" xr:uid="{00000000-0005-0000-0000-000001440000}"/>
    <cellStyle name="Normal 2 2 2 3 52 3 3" xfId="17411" xr:uid="{00000000-0005-0000-0000-000002440000}"/>
    <cellStyle name="Normal 2 2 2 3 52 4" xfId="17412" xr:uid="{00000000-0005-0000-0000-000003440000}"/>
    <cellStyle name="Normal 2 2 2 3 52 5" xfId="17413" xr:uid="{00000000-0005-0000-0000-000004440000}"/>
    <cellStyle name="Normal 2 2 2 3 53" xfId="17414" xr:uid="{00000000-0005-0000-0000-000005440000}"/>
    <cellStyle name="Normal 2 2 2 3 53 2" xfId="17415" xr:uid="{00000000-0005-0000-0000-000006440000}"/>
    <cellStyle name="Normal 2 2 2 3 53 2 2" xfId="17416" xr:uid="{00000000-0005-0000-0000-000007440000}"/>
    <cellStyle name="Normal 2 2 2 3 53 2 3" xfId="17417" xr:uid="{00000000-0005-0000-0000-000008440000}"/>
    <cellStyle name="Normal 2 2 2 3 53 3" xfId="17418" xr:uid="{00000000-0005-0000-0000-000009440000}"/>
    <cellStyle name="Normal 2 2 2 3 53 3 2" xfId="17419" xr:uid="{00000000-0005-0000-0000-00000A440000}"/>
    <cellStyle name="Normal 2 2 2 3 53 3 3" xfId="17420" xr:uid="{00000000-0005-0000-0000-00000B440000}"/>
    <cellStyle name="Normal 2 2 2 3 53 4" xfId="17421" xr:uid="{00000000-0005-0000-0000-00000C440000}"/>
    <cellStyle name="Normal 2 2 2 3 53 5" xfId="17422" xr:uid="{00000000-0005-0000-0000-00000D440000}"/>
    <cellStyle name="Normal 2 2 2 3 54" xfId="17423" xr:uid="{00000000-0005-0000-0000-00000E440000}"/>
    <cellStyle name="Normal 2 2 2 3 54 2" xfId="17424" xr:uid="{00000000-0005-0000-0000-00000F440000}"/>
    <cellStyle name="Normal 2 2 2 3 54 2 2" xfId="17425" xr:uid="{00000000-0005-0000-0000-000010440000}"/>
    <cellStyle name="Normal 2 2 2 3 54 2 3" xfId="17426" xr:uid="{00000000-0005-0000-0000-000011440000}"/>
    <cellStyle name="Normal 2 2 2 3 54 3" xfId="17427" xr:uid="{00000000-0005-0000-0000-000012440000}"/>
    <cellStyle name="Normal 2 2 2 3 54 3 2" xfId="17428" xr:uid="{00000000-0005-0000-0000-000013440000}"/>
    <cellStyle name="Normal 2 2 2 3 54 3 3" xfId="17429" xr:uid="{00000000-0005-0000-0000-000014440000}"/>
    <cellStyle name="Normal 2 2 2 3 54 4" xfId="17430" xr:uid="{00000000-0005-0000-0000-000015440000}"/>
    <cellStyle name="Normal 2 2 2 3 54 5" xfId="17431" xr:uid="{00000000-0005-0000-0000-000016440000}"/>
    <cellStyle name="Normal 2 2 2 3 55" xfId="17432" xr:uid="{00000000-0005-0000-0000-000017440000}"/>
    <cellStyle name="Normal 2 2 2 3 55 2" xfId="17433" xr:uid="{00000000-0005-0000-0000-000018440000}"/>
    <cellStyle name="Normal 2 2 2 3 55 2 2" xfId="17434" xr:uid="{00000000-0005-0000-0000-000019440000}"/>
    <cellStyle name="Normal 2 2 2 3 55 2 3" xfId="17435" xr:uid="{00000000-0005-0000-0000-00001A440000}"/>
    <cellStyle name="Normal 2 2 2 3 55 3" xfId="17436" xr:uid="{00000000-0005-0000-0000-00001B440000}"/>
    <cellStyle name="Normal 2 2 2 3 55 3 2" xfId="17437" xr:uid="{00000000-0005-0000-0000-00001C440000}"/>
    <cellStyle name="Normal 2 2 2 3 55 3 3" xfId="17438" xr:uid="{00000000-0005-0000-0000-00001D440000}"/>
    <cellStyle name="Normal 2 2 2 3 55 4" xfId="17439" xr:uid="{00000000-0005-0000-0000-00001E440000}"/>
    <cellStyle name="Normal 2 2 2 3 55 5" xfId="17440" xr:uid="{00000000-0005-0000-0000-00001F440000}"/>
    <cellStyle name="Normal 2 2 2 3 56" xfId="17441" xr:uid="{00000000-0005-0000-0000-000020440000}"/>
    <cellStyle name="Normal 2 2 2 3 56 2" xfId="17442" xr:uid="{00000000-0005-0000-0000-000021440000}"/>
    <cellStyle name="Normal 2 2 2 3 56 2 2" xfId="17443" xr:uid="{00000000-0005-0000-0000-000022440000}"/>
    <cellStyle name="Normal 2 2 2 3 56 2 3" xfId="17444" xr:uid="{00000000-0005-0000-0000-000023440000}"/>
    <cellStyle name="Normal 2 2 2 3 56 3" xfId="17445" xr:uid="{00000000-0005-0000-0000-000024440000}"/>
    <cellStyle name="Normal 2 2 2 3 56 3 2" xfId="17446" xr:uid="{00000000-0005-0000-0000-000025440000}"/>
    <cellStyle name="Normal 2 2 2 3 56 3 3" xfId="17447" xr:uid="{00000000-0005-0000-0000-000026440000}"/>
    <cellStyle name="Normal 2 2 2 3 56 4" xfId="17448" xr:uid="{00000000-0005-0000-0000-000027440000}"/>
    <cellStyle name="Normal 2 2 2 3 56 5" xfId="17449" xr:uid="{00000000-0005-0000-0000-000028440000}"/>
    <cellStyle name="Normal 2 2 2 3 57" xfId="17450" xr:uid="{00000000-0005-0000-0000-000029440000}"/>
    <cellStyle name="Normal 2 2 2 3 57 2" xfId="17451" xr:uid="{00000000-0005-0000-0000-00002A440000}"/>
    <cellStyle name="Normal 2 2 2 3 57 2 2" xfId="17452" xr:uid="{00000000-0005-0000-0000-00002B440000}"/>
    <cellStyle name="Normal 2 2 2 3 57 2 3" xfId="17453" xr:uid="{00000000-0005-0000-0000-00002C440000}"/>
    <cellStyle name="Normal 2 2 2 3 57 3" xfId="17454" xr:uid="{00000000-0005-0000-0000-00002D440000}"/>
    <cellStyle name="Normal 2 2 2 3 57 3 2" xfId="17455" xr:uid="{00000000-0005-0000-0000-00002E440000}"/>
    <cellStyle name="Normal 2 2 2 3 57 3 3" xfId="17456" xr:uid="{00000000-0005-0000-0000-00002F440000}"/>
    <cellStyle name="Normal 2 2 2 3 57 4" xfId="17457" xr:uid="{00000000-0005-0000-0000-000030440000}"/>
    <cellStyle name="Normal 2 2 2 3 57 5" xfId="17458" xr:uid="{00000000-0005-0000-0000-000031440000}"/>
    <cellStyle name="Normal 2 2 2 3 58" xfId="17459" xr:uid="{00000000-0005-0000-0000-000032440000}"/>
    <cellStyle name="Normal 2 2 2 3 58 2" xfId="17460" xr:uid="{00000000-0005-0000-0000-000033440000}"/>
    <cellStyle name="Normal 2 2 2 3 58 2 2" xfId="17461" xr:uid="{00000000-0005-0000-0000-000034440000}"/>
    <cellStyle name="Normal 2 2 2 3 58 2 3" xfId="17462" xr:uid="{00000000-0005-0000-0000-000035440000}"/>
    <cellStyle name="Normal 2 2 2 3 58 3" xfId="17463" xr:uid="{00000000-0005-0000-0000-000036440000}"/>
    <cellStyle name="Normal 2 2 2 3 58 3 2" xfId="17464" xr:uid="{00000000-0005-0000-0000-000037440000}"/>
    <cellStyle name="Normal 2 2 2 3 58 3 3" xfId="17465" xr:uid="{00000000-0005-0000-0000-000038440000}"/>
    <cellStyle name="Normal 2 2 2 3 58 4" xfId="17466" xr:uid="{00000000-0005-0000-0000-000039440000}"/>
    <cellStyle name="Normal 2 2 2 3 58 5" xfId="17467" xr:uid="{00000000-0005-0000-0000-00003A440000}"/>
    <cellStyle name="Normal 2 2 2 3 59" xfId="17468" xr:uid="{00000000-0005-0000-0000-00003B440000}"/>
    <cellStyle name="Normal 2 2 2 3 59 2" xfId="17469" xr:uid="{00000000-0005-0000-0000-00003C440000}"/>
    <cellStyle name="Normal 2 2 2 3 59 2 2" xfId="17470" xr:uid="{00000000-0005-0000-0000-00003D440000}"/>
    <cellStyle name="Normal 2 2 2 3 59 2 3" xfId="17471" xr:uid="{00000000-0005-0000-0000-00003E440000}"/>
    <cellStyle name="Normal 2 2 2 3 59 3" xfId="17472" xr:uid="{00000000-0005-0000-0000-00003F440000}"/>
    <cellStyle name="Normal 2 2 2 3 59 3 2" xfId="17473" xr:uid="{00000000-0005-0000-0000-000040440000}"/>
    <cellStyle name="Normal 2 2 2 3 59 3 3" xfId="17474" xr:uid="{00000000-0005-0000-0000-000041440000}"/>
    <cellStyle name="Normal 2 2 2 3 59 4" xfId="17475" xr:uid="{00000000-0005-0000-0000-000042440000}"/>
    <cellStyle name="Normal 2 2 2 3 59 5" xfId="17476" xr:uid="{00000000-0005-0000-0000-000043440000}"/>
    <cellStyle name="Normal 2 2 2 3 6" xfId="17477" xr:uid="{00000000-0005-0000-0000-000044440000}"/>
    <cellStyle name="Normal 2 2 2 3 6 2" xfId="17478" xr:uid="{00000000-0005-0000-0000-000045440000}"/>
    <cellStyle name="Normal 2 2 2 3 6 2 2" xfId="17479" xr:uid="{00000000-0005-0000-0000-000046440000}"/>
    <cellStyle name="Normal 2 2 2 3 6 2 3" xfId="17480" xr:uid="{00000000-0005-0000-0000-000047440000}"/>
    <cellStyle name="Normal 2 2 2 3 6 3" xfId="17481" xr:uid="{00000000-0005-0000-0000-000048440000}"/>
    <cellStyle name="Normal 2 2 2 3 6 3 2" xfId="17482" xr:uid="{00000000-0005-0000-0000-000049440000}"/>
    <cellStyle name="Normal 2 2 2 3 6 3 3" xfId="17483" xr:uid="{00000000-0005-0000-0000-00004A440000}"/>
    <cellStyle name="Normal 2 2 2 3 6 4" xfId="17484" xr:uid="{00000000-0005-0000-0000-00004B440000}"/>
    <cellStyle name="Normal 2 2 2 3 6 5" xfId="17485" xr:uid="{00000000-0005-0000-0000-00004C440000}"/>
    <cellStyle name="Normal 2 2 2 3 60" xfId="17486" xr:uid="{00000000-0005-0000-0000-00004D440000}"/>
    <cellStyle name="Normal 2 2 2 3 60 2" xfId="17487" xr:uid="{00000000-0005-0000-0000-00004E440000}"/>
    <cellStyle name="Normal 2 2 2 3 60 2 2" xfId="17488" xr:uid="{00000000-0005-0000-0000-00004F440000}"/>
    <cellStyle name="Normal 2 2 2 3 60 2 3" xfId="17489" xr:uid="{00000000-0005-0000-0000-000050440000}"/>
    <cellStyle name="Normal 2 2 2 3 60 3" xfId="17490" xr:uid="{00000000-0005-0000-0000-000051440000}"/>
    <cellStyle name="Normal 2 2 2 3 60 3 2" xfId="17491" xr:uid="{00000000-0005-0000-0000-000052440000}"/>
    <cellStyle name="Normal 2 2 2 3 60 3 3" xfId="17492" xr:uid="{00000000-0005-0000-0000-000053440000}"/>
    <cellStyle name="Normal 2 2 2 3 60 4" xfId="17493" xr:uid="{00000000-0005-0000-0000-000054440000}"/>
    <cellStyle name="Normal 2 2 2 3 60 5" xfId="17494" xr:uid="{00000000-0005-0000-0000-000055440000}"/>
    <cellStyle name="Normal 2 2 2 3 61" xfId="17495" xr:uid="{00000000-0005-0000-0000-000056440000}"/>
    <cellStyle name="Normal 2 2 2 3 61 2" xfId="17496" xr:uid="{00000000-0005-0000-0000-000057440000}"/>
    <cellStyle name="Normal 2 2 2 3 61 2 2" xfId="17497" xr:uid="{00000000-0005-0000-0000-000058440000}"/>
    <cellStyle name="Normal 2 2 2 3 61 2 3" xfId="17498" xr:uid="{00000000-0005-0000-0000-000059440000}"/>
    <cellStyle name="Normal 2 2 2 3 61 3" xfId="17499" xr:uid="{00000000-0005-0000-0000-00005A440000}"/>
    <cellStyle name="Normal 2 2 2 3 61 3 2" xfId="17500" xr:uid="{00000000-0005-0000-0000-00005B440000}"/>
    <cellStyle name="Normal 2 2 2 3 61 3 3" xfId="17501" xr:uid="{00000000-0005-0000-0000-00005C440000}"/>
    <cellStyle name="Normal 2 2 2 3 61 4" xfId="17502" xr:uid="{00000000-0005-0000-0000-00005D440000}"/>
    <cellStyle name="Normal 2 2 2 3 61 5" xfId="17503" xr:uid="{00000000-0005-0000-0000-00005E440000}"/>
    <cellStyle name="Normal 2 2 2 3 62" xfId="17504" xr:uid="{00000000-0005-0000-0000-00005F440000}"/>
    <cellStyle name="Normal 2 2 2 3 62 2" xfId="17505" xr:uid="{00000000-0005-0000-0000-000060440000}"/>
    <cellStyle name="Normal 2 2 2 3 62 2 2" xfId="17506" xr:uid="{00000000-0005-0000-0000-000061440000}"/>
    <cellStyle name="Normal 2 2 2 3 62 2 3" xfId="17507" xr:uid="{00000000-0005-0000-0000-000062440000}"/>
    <cellStyle name="Normal 2 2 2 3 62 3" xfId="17508" xr:uid="{00000000-0005-0000-0000-000063440000}"/>
    <cellStyle name="Normal 2 2 2 3 62 3 2" xfId="17509" xr:uid="{00000000-0005-0000-0000-000064440000}"/>
    <cellStyle name="Normal 2 2 2 3 62 3 3" xfId="17510" xr:uid="{00000000-0005-0000-0000-000065440000}"/>
    <cellStyle name="Normal 2 2 2 3 62 4" xfId="17511" xr:uid="{00000000-0005-0000-0000-000066440000}"/>
    <cellStyle name="Normal 2 2 2 3 62 5" xfId="17512" xr:uid="{00000000-0005-0000-0000-000067440000}"/>
    <cellStyle name="Normal 2 2 2 3 63" xfId="17513" xr:uid="{00000000-0005-0000-0000-000068440000}"/>
    <cellStyle name="Normal 2 2 2 3 63 2" xfId="17514" xr:uid="{00000000-0005-0000-0000-000069440000}"/>
    <cellStyle name="Normal 2 2 2 3 63 2 2" xfId="17515" xr:uid="{00000000-0005-0000-0000-00006A440000}"/>
    <cellStyle name="Normal 2 2 2 3 63 2 3" xfId="17516" xr:uid="{00000000-0005-0000-0000-00006B440000}"/>
    <cellStyle name="Normal 2 2 2 3 63 3" xfId="17517" xr:uid="{00000000-0005-0000-0000-00006C440000}"/>
    <cellStyle name="Normal 2 2 2 3 63 3 2" xfId="17518" xr:uid="{00000000-0005-0000-0000-00006D440000}"/>
    <cellStyle name="Normal 2 2 2 3 63 3 3" xfId="17519" xr:uid="{00000000-0005-0000-0000-00006E440000}"/>
    <cellStyle name="Normal 2 2 2 3 63 4" xfId="17520" xr:uid="{00000000-0005-0000-0000-00006F440000}"/>
    <cellStyle name="Normal 2 2 2 3 63 5" xfId="17521" xr:uid="{00000000-0005-0000-0000-000070440000}"/>
    <cellStyle name="Normal 2 2 2 3 64" xfId="17522" xr:uid="{00000000-0005-0000-0000-000071440000}"/>
    <cellStyle name="Normal 2 2 2 3 64 2" xfId="17523" xr:uid="{00000000-0005-0000-0000-000072440000}"/>
    <cellStyle name="Normal 2 2 2 3 64 2 2" xfId="17524" xr:uid="{00000000-0005-0000-0000-000073440000}"/>
    <cellStyle name="Normal 2 2 2 3 64 2 3" xfId="17525" xr:uid="{00000000-0005-0000-0000-000074440000}"/>
    <cellStyle name="Normal 2 2 2 3 64 3" xfId="17526" xr:uid="{00000000-0005-0000-0000-000075440000}"/>
    <cellStyle name="Normal 2 2 2 3 64 3 2" xfId="17527" xr:uid="{00000000-0005-0000-0000-000076440000}"/>
    <cellStyle name="Normal 2 2 2 3 64 3 3" xfId="17528" xr:uid="{00000000-0005-0000-0000-000077440000}"/>
    <cellStyle name="Normal 2 2 2 3 64 4" xfId="17529" xr:uid="{00000000-0005-0000-0000-000078440000}"/>
    <cellStyle name="Normal 2 2 2 3 64 5" xfId="17530" xr:uid="{00000000-0005-0000-0000-000079440000}"/>
    <cellStyle name="Normal 2 2 2 3 65" xfId="17531" xr:uid="{00000000-0005-0000-0000-00007A440000}"/>
    <cellStyle name="Normal 2 2 2 3 65 2" xfId="17532" xr:uid="{00000000-0005-0000-0000-00007B440000}"/>
    <cellStyle name="Normal 2 2 2 3 65 2 2" xfId="17533" xr:uid="{00000000-0005-0000-0000-00007C440000}"/>
    <cellStyle name="Normal 2 2 2 3 65 2 3" xfId="17534" xr:uid="{00000000-0005-0000-0000-00007D440000}"/>
    <cellStyle name="Normal 2 2 2 3 65 3" xfId="17535" xr:uid="{00000000-0005-0000-0000-00007E440000}"/>
    <cellStyle name="Normal 2 2 2 3 65 3 2" xfId="17536" xr:uid="{00000000-0005-0000-0000-00007F440000}"/>
    <cellStyle name="Normal 2 2 2 3 65 3 3" xfId="17537" xr:uid="{00000000-0005-0000-0000-000080440000}"/>
    <cellStyle name="Normal 2 2 2 3 65 4" xfId="17538" xr:uid="{00000000-0005-0000-0000-000081440000}"/>
    <cellStyle name="Normal 2 2 2 3 65 5" xfId="17539" xr:uid="{00000000-0005-0000-0000-000082440000}"/>
    <cellStyle name="Normal 2 2 2 3 66" xfId="17540" xr:uid="{00000000-0005-0000-0000-000083440000}"/>
    <cellStyle name="Normal 2 2 2 3 66 2" xfId="17541" xr:uid="{00000000-0005-0000-0000-000084440000}"/>
    <cellStyle name="Normal 2 2 2 3 66 2 2" xfId="17542" xr:uid="{00000000-0005-0000-0000-000085440000}"/>
    <cellStyle name="Normal 2 2 2 3 66 2 3" xfId="17543" xr:uid="{00000000-0005-0000-0000-000086440000}"/>
    <cellStyle name="Normal 2 2 2 3 66 3" xfId="17544" xr:uid="{00000000-0005-0000-0000-000087440000}"/>
    <cellStyle name="Normal 2 2 2 3 66 3 2" xfId="17545" xr:uid="{00000000-0005-0000-0000-000088440000}"/>
    <cellStyle name="Normal 2 2 2 3 66 3 3" xfId="17546" xr:uid="{00000000-0005-0000-0000-000089440000}"/>
    <cellStyle name="Normal 2 2 2 3 66 4" xfId="17547" xr:uid="{00000000-0005-0000-0000-00008A440000}"/>
    <cellStyle name="Normal 2 2 2 3 66 5" xfId="17548" xr:uid="{00000000-0005-0000-0000-00008B440000}"/>
    <cellStyle name="Normal 2 2 2 3 67" xfId="17549" xr:uid="{00000000-0005-0000-0000-00008C440000}"/>
    <cellStyle name="Normal 2 2 2 3 67 2" xfId="17550" xr:uid="{00000000-0005-0000-0000-00008D440000}"/>
    <cellStyle name="Normal 2 2 2 3 67 2 2" xfId="17551" xr:uid="{00000000-0005-0000-0000-00008E440000}"/>
    <cellStyle name="Normal 2 2 2 3 67 2 3" xfId="17552" xr:uid="{00000000-0005-0000-0000-00008F440000}"/>
    <cellStyle name="Normal 2 2 2 3 67 3" xfId="17553" xr:uid="{00000000-0005-0000-0000-000090440000}"/>
    <cellStyle name="Normal 2 2 2 3 67 3 2" xfId="17554" xr:uid="{00000000-0005-0000-0000-000091440000}"/>
    <cellStyle name="Normal 2 2 2 3 67 3 3" xfId="17555" xr:uid="{00000000-0005-0000-0000-000092440000}"/>
    <cellStyle name="Normal 2 2 2 3 67 4" xfId="17556" xr:uid="{00000000-0005-0000-0000-000093440000}"/>
    <cellStyle name="Normal 2 2 2 3 67 5" xfId="17557" xr:uid="{00000000-0005-0000-0000-000094440000}"/>
    <cellStyle name="Normal 2 2 2 3 68" xfId="17558" xr:uid="{00000000-0005-0000-0000-000095440000}"/>
    <cellStyle name="Normal 2 2 2 3 68 2" xfId="17559" xr:uid="{00000000-0005-0000-0000-000096440000}"/>
    <cellStyle name="Normal 2 2 2 3 68 2 2" xfId="17560" xr:uid="{00000000-0005-0000-0000-000097440000}"/>
    <cellStyle name="Normal 2 2 2 3 68 2 3" xfId="17561" xr:uid="{00000000-0005-0000-0000-000098440000}"/>
    <cellStyle name="Normal 2 2 2 3 68 3" xfId="17562" xr:uid="{00000000-0005-0000-0000-000099440000}"/>
    <cellStyle name="Normal 2 2 2 3 68 3 2" xfId="17563" xr:uid="{00000000-0005-0000-0000-00009A440000}"/>
    <cellStyle name="Normal 2 2 2 3 68 3 3" xfId="17564" xr:uid="{00000000-0005-0000-0000-00009B440000}"/>
    <cellStyle name="Normal 2 2 2 3 68 4" xfId="17565" xr:uid="{00000000-0005-0000-0000-00009C440000}"/>
    <cellStyle name="Normal 2 2 2 3 68 5" xfId="17566" xr:uid="{00000000-0005-0000-0000-00009D440000}"/>
    <cellStyle name="Normal 2 2 2 3 69" xfId="17567" xr:uid="{00000000-0005-0000-0000-00009E440000}"/>
    <cellStyle name="Normal 2 2 2 3 69 2" xfId="17568" xr:uid="{00000000-0005-0000-0000-00009F440000}"/>
    <cellStyle name="Normal 2 2 2 3 69 2 2" xfId="17569" xr:uid="{00000000-0005-0000-0000-0000A0440000}"/>
    <cellStyle name="Normal 2 2 2 3 69 2 3" xfId="17570" xr:uid="{00000000-0005-0000-0000-0000A1440000}"/>
    <cellStyle name="Normal 2 2 2 3 69 3" xfId="17571" xr:uid="{00000000-0005-0000-0000-0000A2440000}"/>
    <cellStyle name="Normal 2 2 2 3 69 3 2" xfId="17572" xr:uid="{00000000-0005-0000-0000-0000A3440000}"/>
    <cellStyle name="Normal 2 2 2 3 69 3 3" xfId="17573" xr:uid="{00000000-0005-0000-0000-0000A4440000}"/>
    <cellStyle name="Normal 2 2 2 3 69 4" xfId="17574" xr:uid="{00000000-0005-0000-0000-0000A5440000}"/>
    <cellStyle name="Normal 2 2 2 3 69 5" xfId="17575" xr:uid="{00000000-0005-0000-0000-0000A6440000}"/>
    <cellStyle name="Normal 2 2 2 3 7" xfId="17576" xr:uid="{00000000-0005-0000-0000-0000A7440000}"/>
    <cellStyle name="Normal 2 2 2 3 7 2" xfId="17577" xr:uid="{00000000-0005-0000-0000-0000A8440000}"/>
    <cellStyle name="Normal 2 2 2 3 7 2 2" xfId="17578" xr:uid="{00000000-0005-0000-0000-0000A9440000}"/>
    <cellStyle name="Normal 2 2 2 3 7 2 3" xfId="17579" xr:uid="{00000000-0005-0000-0000-0000AA440000}"/>
    <cellStyle name="Normal 2 2 2 3 7 3" xfId="17580" xr:uid="{00000000-0005-0000-0000-0000AB440000}"/>
    <cellStyle name="Normal 2 2 2 3 7 3 2" xfId="17581" xr:uid="{00000000-0005-0000-0000-0000AC440000}"/>
    <cellStyle name="Normal 2 2 2 3 7 3 3" xfId="17582" xr:uid="{00000000-0005-0000-0000-0000AD440000}"/>
    <cellStyle name="Normal 2 2 2 3 7 4" xfId="17583" xr:uid="{00000000-0005-0000-0000-0000AE440000}"/>
    <cellStyle name="Normal 2 2 2 3 7 5" xfId="17584" xr:uid="{00000000-0005-0000-0000-0000AF440000}"/>
    <cellStyle name="Normal 2 2 2 3 70" xfId="17585" xr:uid="{00000000-0005-0000-0000-0000B0440000}"/>
    <cellStyle name="Normal 2 2 2 3 70 2" xfId="17586" xr:uid="{00000000-0005-0000-0000-0000B1440000}"/>
    <cellStyle name="Normal 2 2 2 3 70 2 2" xfId="17587" xr:uid="{00000000-0005-0000-0000-0000B2440000}"/>
    <cellStyle name="Normal 2 2 2 3 70 2 3" xfId="17588" xr:uid="{00000000-0005-0000-0000-0000B3440000}"/>
    <cellStyle name="Normal 2 2 2 3 70 3" xfId="17589" xr:uid="{00000000-0005-0000-0000-0000B4440000}"/>
    <cellStyle name="Normal 2 2 2 3 70 3 2" xfId="17590" xr:uid="{00000000-0005-0000-0000-0000B5440000}"/>
    <cellStyle name="Normal 2 2 2 3 70 3 3" xfId="17591" xr:uid="{00000000-0005-0000-0000-0000B6440000}"/>
    <cellStyle name="Normal 2 2 2 3 70 4" xfId="17592" xr:uid="{00000000-0005-0000-0000-0000B7440000}"/>
    <cellStyle name="Normal 2 2 2 3 70 5" xfId="17593" xr:uid="{00000000-0005-0000-0000-0000B8440000}"/>
    <cellStyle name="Normal 2 2 2 3 71" xfId="17594" xr:uid="{00000000-0005-0000-0000-0000B9440000}"/>
    <cellStyle name="Normal 2 2 2 3 71 2" xfId="17595" xr:uid="{00000000-0005-0000-0000-0000BA440000}"/>
    <cellStyle name="Normal 2 2 2 3 71 2 2" xfId="17596" xr:uid="{00000000-0005-0000-0000-0000BB440000}"/>
    <cellStyle name="Normal 2 2 2 3 71 2 3" xfId="17597" xr:uid="{00000000-0005-0000-0000-0000BC440000}"/>
    <cellStyle name="Normal 2 2 2 3 71 3" xfId="17598" xr:uid="{00000000-0005-0000-0000-0000BD440000}"/>
    <cellStyle name="Normal 2 2 2 3 71 3 2" xfId="17599" xr:uid="{00000000-0005-0000-0000-0000BE440000}"/>
    <cellStyle name="Normal 2 2 2 3 71 3 3" xfId="17600" xr:uid="{00000000-0005-0000-0000-0000BF440000}"/>
    <cellStyle name="Normal 2 2 2 3 71 4" xfId="17601" xr:uid="{00000000-0005-0000-0000-0000C0440000}"/>
    <cellStyle name="Normal 2 2 2 3 71 5" xfId="17602" xr:uid="{00000000-0005-0000-0000-0000C1440000}"/>
    <cellStyle name="Normal 2 2 2 3 72" xfId="17603" xr:uid="{00000000-0005-0000-0000-0000C2440000}"/>
    <cellStyle name="Normal 2 2 2 3 72 2" xfId="17604" xr:uid="{00000000-0005-0000-0000-0000C3440000}"/>
    <cellStyle name="Normal 2 2 2 3 72 2 2" xfId="17605" xr:uid="{00000000-0005-0000-0000-0000C4440000}"/>
    <cellStyle name="Normal 2 2 2 3 72 2 3" xfId="17606" xr:uid="{00000000-0005-0000-0000-0000C5440000}"/>
    <cellStyle name="Normal 2 2 2 3 72 3" xfId="17607" xr:uid="{00000000-0005-0000-0000-0000C6440000}"/>
    <cellStyle name="Normal 2 2 2 3 72 3 2" xfId="17608" xr:uid="{00000000-0005-0000-0000-0000C7440000}"/>
    <cellStyle name="Normal 2 2 2 3 72 3 3" xfId="17609" xr:uid="{00000000-0005-0000-0000-0000C8440000}"/>
    <cellStyle name="Normal 2 2 2 3 72 4" xfId="17610" xr:uid="{00000000-0005-0000-0000-0000C9440000}"/>
    <cellStyle name="Normal 2 2 2 3 72 5" xfId="17611" xr:uid="{00000000-0005-0000-0000-0000CA440000}"/>
    <cellStyle name="Normal 2 2 2 3 73" xfId="17612" xr:uid="{00000000-0005-0000-0000-0000CB440000}"/>
    <cellStyle name="Normal 2 2 2 3 73 2" xfId="17613" xr:uid="{00000000-0005-0000-0000-0000CC440000}"/>
    <cellStyle name="Normal 2 2 2 3 73 2 2" xfId="17614" xr:uid="{00000000-0005-0000-0000-0000CD440000}"/>
    <cellStyle name="Normal 2 2 2 3 73 2 3" xfId="17615" xr:uid="{00000000-0005-0000-0000-0000CE440000}"/>
    <cellStyle name="Normal 2 2 2 3 73 3" xfId="17616" xr:uid="{00000000-0005-0000-0000-0000CF440000}"/>
    <cellStyle name="Normal 2 2 2 3 73 3 2" xfId="17617" xr:uid="{00000000-0005-0000-0000-0000D0440000}"/>
    <cellStyle name="Normal 2 2 2 3 73 3 3" xfId="17618" xr:uid="{00000000-0005-0000-0000-0000D1440000}"/>
    <cellStyle name="Normal 2 2 2 3 73 4" xfId="17619" xr:uid="{00000000-0005-0000-0000-0000D2440000}"/>
    <cellStyle name="Normal 2 2 2 3 73 5" xfId="17620" xr:uid="{00000000-0005-0000-0000-0000D3440000}"/>
    <cellStyle name="Normal 2 2 2 3 74" xfId="17621" xr:uid="{00000000-0005-0000-0000-0000D4440000}"/>
    <cellStyle name="Normal 2 2 2 3 74 2" xfId="17622" xr:uid="{00000000-0005-0000-0000-0000D5440000}"/>
    <cellStyle name="Normal 2 2 2 3 74 2 2" xfId="17623" xr:uid="{00000000-0005-0000-0000-0000D6440000}"/>
    <cellStyle name="Normal 2 2 2 3 74 2 3" xfId="17624" xr:uid="{00000000-0005-0000-0000-0000D7440000}"/>
    <cellStyle name="Normal 2 2 2 3 74 3" xfId="17625" xr:uid="{00000000-0005-0000-0000-0000D8440000}"/>
    <cellStyle name="Normal 2 2 2 3 74 3 2" xfId="17626" xr:uid="{00000000-0005-0000-0000-0000D9440000}"/>
    <cellStyle name="Normal 2 2 2 3 74 3 3" xfId="17627" xr:uid="{00000000-0005-0000-0000-0000DA440000}"/>
    <cellStyle name="Normal 2 2 2 3 74 4" xfId="17628" xr:uid="{00000000-0005-0000-0000-0000DB440000}"/>
    <cellStyle name="Normal 2 2 2 3 74 5" xfId="17629" xr:uid="{00000000-0005-0000-0000-0000DC440000}"/>
    <cellStyle name="Normal 2 2 2 3 75" xfId="17630" xr:uid="{00000000-0005-0000-0000-0000DD440000}"/>
    <cellStyle name="Normal 2 2 2 3 75 2" xfId="17631" xr:uid="{00000000-0005-0000-0000-0000DE440000}"/>
    <cellStyle name="Normal 2 2 2 3 75 2 2" xfId="17632" xr:uid="{00000000-0005-0000-0000-0000DF440000}"/>
    <cellStyle name="Normal 2 2 2 3 75 2 3" xfId="17633" xr:uid="{00000000-0005-0000-0000-0000E0440000}"/>
    <cellStyle name="Normal 2 2 2 3 75 3" xfId="17634" xr:uid="{00000000-0005-0000-0000-0000E1440000}"/>
    <cellStyle name="Normal 2 2 2 3 75 3 2" xfId="17635" xr:uid="{00000000-0005-0000-0000-0000E2440000}"/>
    <cellStyle name="Normal 2 2 2 3 75 3 3" xfId="17636" xr:uid="{00000000-0005-0000-0000-0000E3440000}"/>
    <cellStyle name="Normal 2 2 2 3 75 4" xfId="17637" xr:uid="{00000000-0005-0000-0000-0000E4440000}"/>
    <cellStyle name="Normal 2 2 2 3 75 5" xfId="17638" xr:uid="{00000000-0005-0000-0000-0000E5440000}"/>
    <cellStyle name="Normal 2 2 2 3 76" xfId="17639" xr:uid="{00000000-0005-0000-0000-0000E6440000}"/>
    <cellStyle name="Normal 2 2 2 3 76 2" xfId="17640" xr:uid="{00000000-0005-0000-0000-0000E7440000}"/>
    <cellStyle name="Normal 2 2 2 3 76 2 2" xfId="17641" xr:uid="{00000000-0005-0000-0000-0000E8440000}"/>
    <cellStyle name="Normal 2 2 2 3 76 2 3" xfId="17642" xr:uid="{00000000-0005-0000-0000-0000E9440000}"/>
    <cellStyle name="Normal 2 2 2 3 76 3" xfId="17643" xr:uid="{00000000-0005-0000-0000-0000EA440000}"/>
    <cellStyle name="Normal 2 2 2 3 76 3 2" xfId="17644" xr:uid="{00000000-0005-0000-0000-0000EB440000}"/>
    <cellStyle name="Normal 2 2 2 3 76 3 3" xfId="17645" xr:uid="{00000000-0005-0000-0000-0000EC440000}"/>
    <cellStyle name="Normal 2 2 2 3 76 4" xfId="17646" xr:uid="{00000000-0005-0000-0000-0000ED440000}"/>
    <cellStyle name="Normal 2 2 2 3 76 5" xfId="17647" xr:uid="{00000000-0005-0000-0000-0000EE440000}"/>
    <cellStyle name="Normal 2 2 2 3 77" xfId="17648" xr:uid="{00000000-0005-0000-0000-0000EF440000}"/>
    <cellStyle name="Normal 2 2 2 3 77 2" xfId="17649" xr:uid="{00000000-0005-0000-0000-0000F0440000}"/>
    <cellStyle name="Normal 2 2 2 3 77 2 2" xfId="17650" xr:uid="{00000000-0005-0000-0000-0000F1440000}"/>
    <cellStyle name="Normal 2 2 2 3 77 2 3" xfId="17651" xr:uid="{00000000-0005-0000-0000-0000F2440000}"/>
    <cellStyle name="Normal 2 2 2 3 77 3" xfId="17652" xr:uid="{00000000-0005-0000-0000-0000F3440000}"/>
    <cellStyle name="Normal 2 2 2 3 77 3 2" xfId="17653" xr:uid="{00000000-0005-0000-0000-0000F4440000}"/>
    <cellStyle name="Normal 2 2 2 3 77 3 3" xfId="17654" xr:uid="{00000000-0005-0000-0000-0000F5440000}"/>
    <cellStyle name="Normal 2 2 2 3 77 4" xfId="17655" xr:uid="{00000000-0005-0000-0000-0000F6440000}"/>
    <cellStyle name="Normal 2 2 2 3 77 5" xfId="17656" xr:uid="{00000000-0005-0000-0000-0000F7440000}"/>
    <cellStyle name="Normal 2 2 2 3 78" xfId="17657" xr:uid="{00000000-0005-0000-0000-0000F8440000}"/>
    <cellStyle name="Normal 2 2 2 3 78 2" xfId="17658" xr:uid="{00000000-0005-0000-0000-0000F9440000}"/>
    <cellStyle name="Normal 2 2 2 3 78 2 2" xfId="17659" xr:uid="{00000000-0005-0000-0000-0000FA440000}"/>
    <cellStyle name="Normal 2 2 2 3 78 2 3" xfId="17660" xr:uid="{00000000-0005-0000-0000-0000FB440000}"/>
    <cellStyle name="Normal 2 2 2 3 78 3" xfId="17661" xr:uid="{00000000-0005-0000-0000-0000FC440000}"/>
    <cellStyle name="Normal 2 2 2 3 78 3 2" xfId="17662" xr:uid="{00000000-0005-0000-0000-0000FD440000}"/>
    <cellStyle name="Normal 2 2 2 3 78 3 3" xfId="17663" xr:uid="{00000000-0005-0000-0000-0000FE440000}"/>
    <cellStyle name="Normal 2 2 2 3 78 4" xfId="17664" xr:uid="{00000000-0005-0000-0000-0000FF440000}"/>
    <cellStyle name="Normal 2 2 2 3 78 5" xfId="17665" xr:uid="{00000000-0005-0000-0000-000000450000}"/>
    <cellStyle name="Normal 2 2 2 3 79" xfId="17666" xr:uid="{00000000-0005-0000-0000-000001450000}"/>
    <cellStyle name="Normal 2 2 2 3 79 2" xfId="17667" xr:uid="{00000000-0005-0000-0000-000002450000}"/>
    <cellStyle name="Normal 2 2 2 3 79 2 2" xfId="17668" xr:uid="{00000000-0005-0000-0000-000003450000}"/>
    <cellStyle name="Normal 2 2 2 3 79 2 3" xfId="17669" xr:uid="{00000000-0005-0000-0000-000004450000}"/>
    <cellStyle name="Normal 2 2 2 3 79 3" xfId="17670" xr:uid="{00000000-0005-0000-0000-000005450000}"/>
    <cellStyle name="Normal 2 2 2 3 79 3 2" xfId="17671" xr:uid="{00000000-0005-0000-0000-000006450000}"/>
    <cellStyle name="Normal 2 2 2 3 79 3 3" xfId="17672" xr:uid="{00000000-0005-0000-0000-000007450000}"/>
    <cellStyle name="Normal 2 2 2 3 79 4" xfId="17673" xr:uid="{00000000-0005-0000-0000-000008450000}"/>
    <cellStyle name="Normal 2 2 2 3 79 5" xfId="17674" xr:uid="{00000000-0005-0000-0000-000009450000}"/>
    <cellStyle name="Normal 2 2 2 3 8" xfId="17675" xr:uid="{00000000-0005-0000-0000-00000A450000}"/>
    <cellStyle name="Normal 2 2 2 3 8 2" xfId="17676" xr:uid="{00000000-0005-0000-0000-00000B450000}"/>
    <cellStyle name="Normal 2 2 2 3 8 2 2" xfId="17677" xr:uid="{00000000-0005-0000-0000-00000C450000}"/>
    <cellStyle name="Normal 2 2 2 3 8 2 3" xfId="17678" xr:uid="{00000000-0005-0000-0000-00000D450000}"/>
    <cellStyle name="Normal 2 2 2 3 8 3" xfId="17679" xr:uid="{00000000-0005-0000-0000-00000E450000}"/>
    <cellStyle name="Normal 2 2 2 3 8 3 2" xfId="17680" xr:uid="{00000000-0005-0000-0000-00000F450000}"/>
    <cellStyle name="Normal 2 2 2 3 8 3 3" xfId="17681" xr:uid="{00000000-0005-0000-0000-000010450000}"/>
    <cellStyle name="Normal 2 2 2 3 8 4" xfId="17682" xr:uid="{00000000-0005-0000-0000-000011450000}"/>
    <cellStyle name="Normal 2 2 2 3 8 5" xfId="17683" xr:uid="{00000000-0005-0000-0000-000012450000}"/>
    <cellStyle name="Normal 2 2 2 3 80" xfId="17684" xr:uid="{00000000-0005-0000-0000-000013450000}"/>
    <cellStyle name="Normal 2 2 2 3 80 2" xfId="17685" xr:uid="{00000000-0005-0000-0000-000014450000}"/>
    <cellStyle name="Normal 2 2 2 3 80 2 2" xfId="17686" xr:uid="{00000000-0005-0000-0000-000015450000}"/>
    <cellStyle name="Normal 2 2 2 3 80 2 3" xfId="17687" xr:uid="{00000000-0005-0000-0000-000016450000}"/>
    <cellStyle name="Normal 2 2 2 3 80 3" xfId="17688" xr:uid="{00000000-0005-0000-0000-000017450000}"/>
    <cellStyle name="Normal 2 2 2 3 80 3 2" xfId="17689" xr:uid="{00000000-0005-0000-0000-000018450000}"/>
    <cellStyle name="Normal 2 2 2 3 80 3 3" xfId="17690" xr:uid="{00000000-0005-0000-0000-000019450000}"/>
    <cellStyle name="Normal 2 2 2 3 80 4" xfId="17691" xr:uid="{00000000-0005-0000-0000-00001A450000}"/>
    <cellStyle name="Normal 2 2 2 3 80 5" xfId="17692" xr:uid="{00000000-0005-0000-0000-00001B450000}"/>
    <cellStyle name="Normal 2 2 2 3 81" xfId="17693" xr:uid="{00000000-0005-0000-0000-00001C450000}"/>
    <cellStyle name="Normal 2 2 2 3 81 2" xfId="17694" xr:uid="{00000000-0005-0000-0000-00001D450000}"/>
    <cellStyle name="Normal 2 2 2 3 81 2 2" xfId="17695" xr:uid="{00000000-0005-0000-0000-00001E450000}"/>
    <cellStyle name="Normal 2 2 2 3 81 2 3" xfId="17696" xr:uid="{00000000-0005-0000-0000-00001F450000}"/>
    <cellStyle name="Normal 2 2 2 3 81 3" xfId="17697" xr:uid="{00000000-0005-0000-0000-000020450000}"/>
    <cellStyle name="Normal 2 2 2 3 81 3 2" xfId="17698" xr:uid="{00000000-0005-0000-0000-000021450000}"/>
    <cellStyle name="Normal 2 2 2 3 81 3 3" xfId="17699" xr:uid="{00000000-0005-0000-0000-000022450000}"/>
    <cellStyle name="Normal 2 2 2 3 81 4" xfId="17700" xr:uid="{00000000-0005-0000-0000-000023450000}"/>
    <cellStyle name="Normal 2 2 2 3 81 5" xfId="17701" xr:uid="{00000000-0005-0000-0000-000024450000}"/>
    <cellStyle name="Normal 2 2 2 3 82" xfId="17702" xr:uid="{00000000-0005-0000-0000-000025450000}"/>
    <cellStyle name="Normal 2 2 2 3 82 2" xfId="17703" xr:uid="{00000000-0005-0000-0000-000026450000}"/>
    <cellStyle name="Normal 2 2 2 3 82 3" xfId="17704" xr:uid="{00000000-0005-0000-0000-000027450000}"/>
    <cellStyle name="Normal 2 2 2 3 83" xfId="17705" xr:uid="{00000000-0005-0000-0000-000028450000}"/>
    <cellStyle name="Normal 2 2 2 3 83 2" xfId="17706" xr:uid="{00000000-0005-0000-0000-000029450000}"/>
    <cellStyle name="Normal 2 2 2 3 83 3" xfId="17707" xr:uid="{00000000-0005-0000-0000-00002A450000}"/>
    <cellStyle name="Normal 2 2 2 3 84" xfId="17708" xr:uid="{00000000-0005-0000-0000-00002B450000}"/>
    <cellStyle name="Normal 2 2 2 3 85" xfId="17709" xr:uid="{00000000-0005-0000-0000-00002C450000}"/>
    <cellStyle name="Normal 2 2 2 3 9" xfId="17710" xr:uid="{00000000-0005-0000-0000-00002D450000}"/>
    <cellStyle name="Normal 2 2 2 3 9 2" xfId="17711" xr:uid="{00000000-0005-0000-0000-00002E450000}"/>
    <cellStyle name="Normal 2 2 2 3 9 2 2" xfId="17712" xr:uid="{00000000-0005-0000-0000-00002F450000}"/>
    <cellStyle name="Normal 2 2 2 3 9 2 3" xfId="17713" xr:uid="{00000000-0005-0000-0000-000030450000}"/>
    <cellStyle name="Normal 2 2 2 3 9 3" xfId="17714" xr:uid="{00000000-0005-0000-0000-000031450000}"/>
    <cellStyle name="Normal 2 2 2 3 9 3 2" xfId="17715" xr:uid="{00000000-0005-0000-0000-000032450000}"/>
    <cellStyle name="Normal 2 2 2 3 9 3 3" xfId="17716" xr:uid="{00000000-0005-0000-0000-000033450000}"/>
    <cellStyle name="Normal 2 2 2 3 9 4" xfId="17717" xr:uid="{00000000-0005-0000-0000-000034450000}"/>
    <cellStyle name="Normal 2 2 2 3 9 5" xfId="17718" xr:uid="{00000000-0005-0000-0000-000035450000}"/>
    <cellStyle name="Normal 2 2 2 30" xfId="17719" xr:uid="{00000000-0005-0000-0000-000036450000}"/>
    <cellStyle name="Normal 2 2 2 30 2" xfId="17720" xr:uid="{00000000-0005-0000-0000-000037450000}"/>
    <cellStyle name="Normal 2 2 2 30 2 2" xfId="17721" xr:uid="{00000000-0005-0000-0000-000038450000}"/>
    <cellStyle name="Normal 2 2 2 30 2 3" xfId="17722" xr:uid="{00000000-0005-0000-0000-000039450000}"/>
    <cellStyle name="Normal 2 2 2 30 3" xfId="17723" xr:uid="{00000000-0005-0000-0000-00003A450000}"/>
    <cellStyle name="Normal 2 2 2 30 3 2" xfId="17724" xr:uid="{00000000-0005-0000-0000-00003B450000}"/>
    <cellStyle name="Normal 2 2 2 30 3 3" xfId="17725" xr:uid="{00000000-0005-0000-0000-00003C450000}"/>
    <cellStyle name="Normal 2 2 2 30 4" xfId="17726" xr:uid="{00000000-0005-0000-0000-00003D450000}"/>
    <cellStyle name="Normal 2 2 2 30 5" xfId="17727" xr:uid="{00000000-0005-0000-0000-00003E450000}"/>
    <cellStyle name="Normal 2 2 2 31" xfId="17728" xr:uid="{00000000-0005-0000-0000-00003F450000}"/>
    <cellStyle name="Normal 2 2 2 31 2" xfId="17729" xr:uid="{00000000-0005-0000-0000-000040450000}"/>
    <cellStyle name="Normal 2 2 2 31 2 2" xfId="17730" xr:uid="{00000000-0005-0000-0000-000041450000}"/>
    <cellStyle name="Normal 2 2 2 31 2 3" xfId="17731" xr:uid="{00000000-0005-0000-0000-000042450000}"/>
    <cellStyle name="Normal 2 2 2 31 3" xfId="17732" xr:uid="{00000000-0005-0000-0000-000043450000}"/>
    <cellStyle name="Normal 2 2 2 31 3 2" xfId="17733" xr:uid="{00000000-0005-0000-0000-000044450000}"/>
    <cellStyle name="Normal 2 2 2 31 3 3" xfId="17734" xr:uid="{00000000-0005-0000-0000-000045450000}"/>
    <cellStyle name="Normal 2 2 2 31 4" xfId="17735" xr:uid="{00000000-0005-0000-0000-000046450000}"/>
    <cellStyle name="Normal 2 2 2 31 5" xfId="17736" xr:uid="{00000000-0005-0000-0000-000047450000}"/>
    <cellStyle name="Normal 2 2 2 32" xfId="17737" xr:uid="{00000000-0005-0000-0000-000048450000}"/>
    <cellStyle name="Normal 2 2 2 32 2" xfId="17738" xr:uid="{00000000-0005-0000-0000-000049450000}"/>
    <cellStyle name="Normal 2 2 2 32 2 2" xfId="17739" xr:uid="{00000000-0005-0000-0000-00004A450000}"/>
    <cellStyle name="Normal 2 2 2 32 2 3" xfId="17740" xr:uid="{00000000-0005-0000-0000-00004B450000}"/>
    <cellStyle name="Normal 2 2 2 32 3" xfId="17741" xr:uid="{00000000-0005-0000-0000-00004C450000}"/>
    <cellStyle name="Normal 2 2 2 32 3 2" xfId="17742" xr:uid="{00000000-0005-0000-0000-00004D450000}"/>
    <cellStyle name="Normal 2 2 2 32 3 3" xfId="17743" xr:uid="{00000000-0005-0000-0000-00004E450000}"/>
    <cellStyle name="Normal 2 2 2 32 4" xfId="17744" xr:uid="{00000000-0005-0000-0000-00004F450000}"/>
    <cellStyle name="Normal 2 2 2 32 5" xfId="17745" xr:uid="{00000000-0005-0000-0000-000050450000}"/>
    <cellStyle name="Normal 2 2 2 33" xfId="17746" xr:uid="{00000000-0005-0000-0000-000051450000}"/>
    <cellStyle name="Normal 2 2 2 33 2" xfId="17747" xr:uid="{00000000-0005-0000-0000-000052450000}"/>
    <cellStyle name="Normal 2 2 2 33 2 2" xfId="17748" xr:uid="{00000000-0005-0000-0000-000053450000}"/>
    <cellStyle name="Normal 2 2 2 33 2 3" xfId="17749" xr:uid="{00000000-0005-0000-0000-000054450000}"/>
    <cellStyle name="Normal 2 2 2 33 3" xfId="17750" xr:uid="{00000000-0005-0000-0000-000055450000}"/>
    <cellStyle name="Normal 2 2 2 33 3 2" xfId="17751" xr:uid="{00000000-0005-0000-0000-000056450000}"/>
    <cellStyle name="Normal 2 2 2 33 3 3" xfId="17752" xr:uid="{00000000-0005-0000-0000-000057450000}"/>
    <cellStyle name="Normal 2 2 2 33 4" xfId="17753" xr:uid="{00000000-0005-0000-0000-000058450000}"/>
    <cellStyle name="Normal 2 2 2 33 5" xfId="17754" xr:uid="{00000000-0005-0000-0000-000059450000}"/>
    <cellStyle name="Normal 2 2 2 34" xfId="17755" xr:uid="{00000000-0005-0000-0000-00005A450000}"/>
    <cellStyle name="Normal 2 2 2 34 2" xfId="17756" xr:uid="{00000000-0005-0000-0000-00005B450000}"/>
    <cellStyle name="Normal 2 2 2 34 2 2" xfId="17757" xr:uid="{00000000-0005-0000-0000-00005C450000}"/>
    <cellStyle name="Normal 2 2 2 34 2 3" xfId="17758" xr:uid="{00000000-0005-0000-0000-00005D450000}"/>
    <cellStyle name="Normal 2 2 2 34 3" xfId="17759" xr:uid="{00000000-0005-0000-0000-00005E450000}"/>
    <cellStyle name="Normal 2 2 2 34 3 2" xfId="17760" xr:uid="{00000000-0005-0000-0000-00005F450000}"/>
    <cellStyle name="Normal 2 2 2 34 3 3" xfId="17761" xr:uid="{00000000-0005-0000-0000-000060450000}"/>
    <cellStyle name="Normal 2 2 2 34 4" xfId="17762" xr:uid="{00000000-0005-0000-0000-000061450000}"/>
    <cellStyle name="Normal 2 2 2 34 5" xfId="17763" xr:uid="{00000000-0005-0000-0000-000062450000}"/>
    <cellStyle name="Normal 2 2 2 35" xfId="17764" xr:uid="{00000000-0005-0000-0000-000063450000}"/>
    <cellStyle name="Normal 2 2 2 35 2" xfId="17765" xr:uid="{00000000-0005-0000-0000-000064450000}"/>
    <cellStyle name="Normal 2 2 2 35 2 2" xfId="17766" xr:uid="{00000000-0005-0000-0000-000065450000}"/>
    <cellStyle name="Normal 2 2 2 35 2 3" xfId="17767" xr:uid="{00000000-0005-0000-0000-000066450000}"/>
    <cellStyle name="Normal 2 2 2 35 3" xfId="17768" xr:uid="{00000000-0005-0000-0000-000067450000}"/>
    <cellStyle name="Normal 2 2 2 35 3 2" xfId="17769" xr:uid="{00000000-0005-0000-0000-000068450000}"/>
    <cellStyle name="Normal 2 2 2 35 3 3" xfId="17770" xr:uid="{00000000-0005-0000-0000-000069450000}"/>
    <cellStyle name="Normal 2 2 2 35 4" xfId="17771" xr:uid="{00000000-0005-0000-0000-00006A450000}"/>
    <cellStyle name="Normal 2 2 2 35 5" xfId="17772" xr:uid="{00000000-0005-0000-0000-00006B450000}"/>
    <cellStyle name="Normal 2 2 2 36" xfId="17773" xr:uid="{00000000-0005-0000-0000-00006C450000}"/>
    <cellStyle name="Normal 2 2 2 36 2" xfId="17774" xr:uid="{00000000-0005-0000-0000-00006D450000}"/>
    <cellStyle name="Normal 2 2 2 36 2 2" xfId="17775" xr:uid="{00000000-0005-0000-0000-00006E450000}"/>
    <cellStyle name="Normal 2 2 2 36 2 3" xfId="17776" xr:uid="{00000000-0005-0000-0000-00006F450000}"/>
    <cellStyle name="Normal 2 2 2 36 3" xfId="17777" xr:uid="{00000000-0005-0000-0000-000070450000}"/>
    <cellStyle name="Normal 2 2 2 36 3 2" xfId="17778" xr:uid="{00000000-0005-0000-0000-000071450000}"/>
    <cellStyle name="Normal 2 2 2 36 3 3" xfId="17779" xr:uid="{00000000-0005-0000-0000-000072450000}"/>
    <cellStyle name="Normal 2 2 2 36 4" xfId="17780" xr:uid="{00000000-0005-0000-0000-000073450000}"/>
    <cellStyle name="Normal 2 2 2 36 5" xfId="17781" xr:uid="{00000000-0005-0000-0000-000074450000}"/>
    <cellStyle name="Normal 2 2 2 37" xfId="17782" xr:uid="{00000000-0005-0000-0000-000075450000}"/>
    <cellStyle name="Normal 2 2 2 37 2" xfId="17783" xr:uid="{00000000-0005-0000-0000-000076450000}"/>
    <cellStyle name="Normal 2 2 2 37 2 2" xfId="17784" xr:uid="{00000000-0005-0000-0000-000077450000}"/>
    <cellStyle name="Normal 2 2 2 37 2 3" xfId="17785" xr:uid="{00000000-0005-0000-0000-000078450000}"/>
    <cellStyle name="Normal 2 2 2 37 3" xfId="17786" xr:uid="{00000000-0005-0000-0000-000079450000}"/>
    <cellStyle name="Normal 2 2 2 37 3 2" xfId="17787" xr:uid="{00000000-0005-0000-0000-00007A450000}"/>
    <cellStyle name="Normal 2 2 2 37 3 3" xfId="17788" xr:uid="{00000000-0005-0000-0000-00007B450000}"/>
    <cellStyle name="Normal 2 2 2 37 4" xfId="17789" xr:uid="{00000000-0005-0000-0000-00007C450000}"/>
    <cellStyle name="Normal 2 2 2 37 5" xfId="17790" xr:uid="{00000000-0005-0000-0000-00007D450000}"/>
    <cellStyle name="Normal 2 2 2 38" xfId="17791" xr:uid="{00000000-0005-0000-0000-00007E450000}"/>
    <cellStyle name="Normal 2 2 2 38 2" xfId="17792" xr:uid="{00000000-0005-0000-0000-00007F450000}"/>
    <cellStyle name="Normal 2 2 2 38 2 2" xfId="17793" xr:uid="{00000000-0005-0000-0000-000080450000}"/>
    <cellStyle name="Normal 2 2 2 38 2 3" xfId="17794" xr:uid="{00000000-0005-0000-0000-000081450000}"/>
    <cellStyle name="Normal 2 2 2 38 3" xfId="17795" xr:uid="{00000000-0005-0000-0000-000082450000}"/>
    <cellStyle name="Normal 2 2 2 38 3 2" xfId="17796" xr:uid="{00000000-0005-0000-0000-000083450000}"/>
    <cellStyle name="Normal 2 2 2 38 3 3" xfId="17797" xr:uid="{00000000-0005-0000-0000-000084450000}"/>
    <cellStyle name="Normal 2 2 2 38 4" xfId="17798" xr:uid="{00000000-0005-0000-0000-000085450000}"/>
    <cellStyle name="Normal 2 2 2 38 5" xfId="17799" xr:uid="{00000000-0005-0000-0000-000086450000}"/>
    <cellStyle name="Normal 2 2 2 39" xfId="17800" xr:uid="{00000000-0005-0000-0000-000087450000}"/>
    <cellStyle name="Normal 2 2 2 39 2" xfId="17801" xr:uid="{00000000-0005-0000-0000-000088450000}"/>
    <cellStyle name="Normal 2 2 2 39 2 2" xfId="17802" xr:uid="{00000000-0005-0000-0000-000089450000}"/>
    <cellStyle name="Normal 2 2 2 39 2 3" xfId="17803" xr:uid="{00000000-0005-0000-0000-00008A450000}"/>
    <cellStyle name="Normal 2 2 2 39 3" xfId="17804" xr:uid="{00000000-0005-0000-0000-00008B450000}"/>
    <cellStyle name="Normal 2 2 2 39 3 2" xfId="17805" xr:uid="{00000000-0005-0000-0000-00008C450000}"/>
    <cellStyle name="Normal 2 2 2 39 3 3" xfId="17806" xr:uid="{00000000-0005-0000-0000-00008D450000}"/>
    <cellStyle name="Normal 2 2 2 39 4" xfId="17807" xr:uid="{00000000-0005-0000-0000-00008E450000}"/>
    <cellStyle name="Normal 2 2 2 39 5" xfId="17808" xr:uid="{00000000-0005-0000-0000-00008F450000}"/>
    <cellStyle name="Normal 2 2 2 4" xfId="17809" xr:uid="{00000000-0005-0000-0000-000090450000}"/>
    <cellStyle name="Normal 2 2 2 4 2" xfId="17810" xr:uid="{00000000-0005-0000-0000-000091450000}"/>
    <cellStyle name="Normal 2 2 2 4 2 2" xfId="17811" xr:uid="{00000000-0005-0000-0000-000092450000}"/>
    <cellStyle name="Normal 2 2 2 4 2 3" xfId="17812" xr:uid="{00000000-0005-0000-0000-000093450000}"/>
    <cellStyle name="Normal 2 2 2 4 3" xfId="17813" xr:uid="{00000000-0005-0000-0000-000094450000}"/>
    <cellStyle name="Normal 2 2 2 4 3 2" xfId="17814" xr:uid="{00000000-0005-0000-0000-000095450000}"/>
    <cellStyle name="Normal 2 2 2 4 3 3" xfId="17815" xr:uid="{00000000-0005-0000-0000-000096450000}"/>
    <cellStyle name="Normal 2 2 2 4 4" xfId="17816" xr:uid="{00000000-0005-0000-0000-000097450000}"/>
    <cellStyle name="Normal 2 2 2 4 5" xfId="17817" xr:uid="{00000000-0005-0000-0000-000098450000}"/>
    <cellStyle name="Normal 2 2 2 40" xfId="17818" xr:uid="{00000000-0005-0000-0000-000099450000}"/>
    <cellStyle name="Normal 2 2 2 40 2" xfId="17819" xr:uid="{00000000-0005-0000-0000-00009A450000}"/>
    <cellStyle name="Normal 2 2 2 40 2 2" xfId="17820" xr:uid="{00000000-0005-0000-0000-00009B450000}"/>
    <cellStyle name="Normal 2 2 2 40 2 3" xfId="17821" xr:uid="{00000000-0005-0000-0000-00009C450000}"/>
    <cellStyle name="Normal 2 2 2 40 3" xfId="17822" xr:uid="{00000000-0005-0000-0000-00009D450000}"/>
    <cellStyle name="Normal 2 2 2 40 3 2" xfId="17823" xr:uid="{00000000-0005-0000-0000-00009E450000}"/>
    <cellStyle name="Normal 2 2 2 40 3 3" xfId="17824" xr:uid="{00000000-0005-0000-0000-00009F450000}"/>
    <cellStyle name="Normal 2 2 2 40 4" xfId="17825" xr:uid="{00000000-0005-0000-0000-0000A0450000}"/>
    <cellStyle name="Normal 2 2 2 40 5" xfId="17826" xr:uid="{00000000-0005-0000-0000-0000A1450000}"/>
    <cellStyle name="Normal 2 2 2 41" xfId="17827" xr:uid="{00000000-0005-0000-0000-0000A2450000}"/>
    <cellStyle name="Normal 2 2 2 41 2" xfId="17828" xr:uid="{00000000-0005-0000-0000-0000A3450000}"/>
    <cellStyle name="Normal 2 2 2 41 2 2" xfId="17829" xr:uid="{00000000-0005-0000-0000-0000A4450000}"/>
    <cellStyle name="Normal 2 2 2 41 2 3" xfId="17830" xr:uid="{00000000-0005-0000-0000-0000A5450000}"/>
    <cellStyle name="Normal 2 2 2 41 3" xfId="17831" xr:uid="{00000000-0005-0000-0000-0000A6450000}"/>
    <cellStyle name="Normal 2 2 2 41 3 2" xfId="17832" xr:uid="{00000000-0005-0000-0000-0000A7450000}"/>
    <cellStyle name="Normal 2 2 2 41 3 3" xfId="17833" xr:uid="{00000000-0005-0000-0000-0000A8450000}"/>
    <cellStyle name="Normal 2 2 2 41 4" xfId="17834" xr:uid="{00000000-0005-0000-0000-0000A9450000}"/>
    <cellStyle name="Normal 2 2 2 41 5" xfId="17835" xr:uid="{00000000-0005-0000-0000-0000AA450000}"/>
    <cellStyle name="Normal 2 2 2 42" xfId="17836" xr:uid="{00000000-0005-0000-0000-0000AB450000}"/>
    <cellStyle name="Normal 2 2 2 42 2" xfId="17837" xr:uid="{00000000-0005-0000-0000-0000AC450000}"/>
    <cellStyle name="Normal 2 2 2 42 2 2" xfId="17838" xr:uid="{00000000-0005-0000-0000-0000AD450000}"/>
    <cellStyle name="Normal 2 2 2 42 2 3" xfId="17839" xr:uid="{00000000-0005-0000-0000-0000AE450000}"/>
    <cellStyle name="Normal 2 2 2 42 3" xfId="17840" xr:uid="{00000000-0005-0000-0000-0000AF450000}"/>
    <cellStyle name="Normal 2 2 2 42 3 2" xfId="17841" xr:uid="{00000000-0005-0000-0000-0000B0450000}"/>
    <cellStyle name="Normal 2 2 2 42 3 3" xfId="17842" xr:uid="{00000000-0005-0000-0000-0000B1450000}"/>
    <cellStyle name="Normal 2 2 2 42 4" xfId="17843" xr:uid="{00000000-0005-0000-0000-0000B2450000}"/>
    <cellStyle name="Normal 2 2 2 42 5" xfId="17844" xr:uid="{00000000-0005-0000-0000-0000B3450000}"/>
    <cellStyle name="Normal 2 2 2 43" xfId="17845" xr:uid="{00000000-0005-0000-0000-0000B4450000}"/>
    <cellStyle name="Normal 2 2 2 43 2" xfId="17846" xr:uid="{00000000-0005-0000-0000-0000B5450000}"/>
    <cellStyle name="Normal 2 2 2 43 2 2" xfId="17847" xr:uid="{00000000-0005-0000-0000-0000B6450000}"/>
    <cellStyle name="Normal 2 2 2 43 2 3" xfId="17848" xr:uid="{00000000-0005-0000-0000-0000B7450000}"/>
    <cellStyle name="Normal 2 2 2 43 3" xfId="17849" xr:uid="{00000000-0005-0000-0000-0000B8450000}"/>
    <cellStyle name="Normal 2 2 2 43 3 2" xfId="17850" xr:uid="{00000000-0005-0000-0000-0000B9450000}"/>
    <cellStyle name="Normal 2 2 2 43 3 3" xfId="17851" xr:uid="{00000000-0005-0000-0000-0000BA450000}"/>
    <cellStyle name="Normal 2 2 2 43 4" xfId="17852" xr:uid="{00000000-0005-0000-0000-0000BB450000}"/>
    <cellStyle name="Normal 2 2 2 43 5" xfId="17853" xr:uid="{00000000-0005-0000-0000-0000BC450000}"/>
    <cellStyle name="Normal 2 2 2 44" xfId="17854" xr:uid="{00000000-0005-0000-0000-0000BD450000}"/>
    <cellStyle name="Normal 2 2 2 44 2" xfId="17855" xr:uid="{00000000-0005-0000-0000-0000BE450000}"/>
    <cellStyle name="Normal 2 2 2 44 2 2" xfId="17856" xr:uid="{00000000-0005-0000-0000-0000BF450000}"/>
    <cellStyle name="Normal 2 2 2 44 2 3" xfId="17857" xr:uid="{00000000-0005-0000-0000-0000C0450000}"/>
    <cellStyle name="Normal 2 2 2 44 3" xfId="17858" xr:uid="{00000000-0005-0000-0000-0000C1450000}"/>
    <cellStyle name="Normal 2 2 2 44 3 2" xfId="17859" xr:uid="{00000000-0005-0000-0000-0000C2450000}"/>
    <cellStyle name="Normal 2 2 2 44 3 3" xfId="17860" xr:uid="{00000000-0005-0000-0000-0000C3450000}"/>
    <cellStyle name="Normal 2 2 2 44 4" xfId="17861" xr:uid="{00000000-0005-0000-0000-0000C4450000}"/>
    <cellStyle name="Normal 2 2 2 44 5" xfId="17862" xr:uid="{00000000-0005-0000-0000-0000C5450000}"/>
    <cellStyle name="Normal 2 2 2 45" xfId="17863" xr:uid="{00000000-0005-0000-0000-0000C6450000}"/>
    <cellStyle name="Normal 2 2 2 45 2" xfId="17864" xr:uid="{00000000-0005-0000-0000-0000C7450000}"/>
    <cellStyle name="Normal 2 2 2 45 2 2" xfId="17865" xr:uid="{00000000-0005-0000-0000-0000C8450000}"/>
    <cellStyle name="Normal 2 2 2 45 2 3" xfId="17866" xr:uid="{00000000-0005-0000-0000-0000C9450000}"/>
    <cellStyle name="Normal 2 2 2 45 3" xfId="17867" xr:uid="{00000000-0005-0000-0000-0000CA450000}"/>
    <cellStyle name="Normal 2 2 2 45 3 2" xfId="17868" xr:uid="{00000000-0005-0000-0000-0000CB450000}"/>
    <cellStyle name="Normal 2 2 2 45 3 3" xfId="17869" xr:uid="{00000000-0005-0000-0000-0000CC450000}"/>
    <cellStyle name="Normal 2 2 2 45 4" xfId="17870" xr:uid="{00000000-0005-0000-0000-0000CD450000}"/>
    <cellStyle name="Normal 2 2 2 45 5" xfId="17871" xr:uid="{00000000-0005-0000-0000-0000CE450000}"/>
    <cellStyle name="Normal 2 2 2 46" xfId="17872" xr:uid="{00000000-0005-0000-0000-0000CF450000}"/>
    <cellStyle name="Normal 2 2 2 46 2" xfId="17873" xr:uid="{00000000-0005-0000-0000-0000D0450000}"/>
    <cellStyle name="Normal 2 2 2 46 2 2" xfId="17874" xr:uid="{00000000-0005-0000-0000-0000D1450000}"/>
    <cellStyle name="Normal 2 2 2 46 2 3" xfId="17875" xr:uid="{00000000-0005-0000-0000-0000D2450000}"/>
    <cellStyle name="Normal 2 2 2 46 3" xfId="17876" xr:uid="{00000000-0005-0000-0000-0000D3450000}"/>
    <cellStyle name="Normal 2 2 2 46 3 2" xfId="17877" xr:uid="{00000000-0005-0000-0000-0000D4450000}"/>
    <cellStyle name="Normal 2 2 2 46 3 3" xfId="17878" xr:uid="{00000000-0005-0000-0000-0000D5450000}"/>
    <cellStyle name="Normal 2 2 2 46 4" xfId="17879" xr:uid="{00000000-0005-0000-0000-0000D6450000}"/>
    <cellStyle name="Normal 2 2 2 46 5" xfId="17880" xr:uid="{00000000-0005-0000-0000-0000D7450000}"/>
    <cellStyle name="Normal 2 2 2 47" xfId="17881" xr:uid="{00000000-0005-0000-0000-0000D8450000}"/>
    <cellStyle name="Normal 2 2 2 47 2" xfId="17882" xr:uid="{00000000-0005-0000-0000-0000D9450000}"/>
    <cellStyle name="Normal 2 2 2 47 2 2" xfId="17883" xr:uid="{00000000-0005-0000-0000-0000DA450000}"/>
    <cellStyle name="Normal 2 2 2 47 2 3" xfId="17884" xr:uid="{00000000-0005-0000-0000-0000DB450000}"/>
    <cellStyle name="Normal 2 2 2 47 3" xfId="17885" xr:uid="{00000000-0005-0000-0000-0000DC450000}"/>
    <cellStyle name="Normal 2 2 2 47 3 2" xfId="17886" xr:uid="{00000000-0005-0000-0000-0000DD450000}"/>
    <cellStyle name="Normal 2 2 2 47 3 3" xfId="17887" xr:uid="{00000000-0005-0000-0000-0000DE450000}"/>
    <cellStyle name="Normal 2 2 2 47 4" xfId="17888" xr:uid="{00000000-0005-0000-0000-0000DF450000}"/>
    <cellStyle name="Normal 2 2 2 47 5" xfId="17889" xr:uid="{00000000-0005-0000-0000-0000E0450000}"/>
    <cellStyle name="Normal 2 2 2 48" xfId="17890" xr:uid="{00000000-0005-0000-0000-0000E1450000}"/>
    <cellStyle name="Normal 2 2 2 48 2" xfId="17891" xr:uid="{00000000-0005-0000-0000-0000E2450000}"/>
    <cellStyle name="Normal 2 2 2 48 2 2" xfId="17892" xr:uid="{00000000-0005-0000-0000-0000E3450000}"/>
    <cellStyle name="Normal 2 2 2 48 2 3" xfId="17893" xr:uid="{00000000-0005-0000-0000-0000E4450000}"/>
    <cellStyle name="Normal 2 2 2 48 3" xfId="17894" xr:uid="{00000000-0005-0000-0000-0000E5450000}"/>
    <cellStyle name="Normal 2 2 2 48 3 2" xfId="17895" xr:uid="{00000000-0005-0000-0000-0000E6450000}"/>
    <cellStyle name="Normal 2 2 2 48 3 3" xfId="17896" xr:uid="{00000000-0005-0000-0000-0000E7450000}"/>
    <cellStyle name="Normal 2 2 2 48 4" xfId="17897" xr:uid="{00000000-0005-0000-0000-0000E8450000}"/>
    <cellStyle name="Normal 2 2 2 48 5" xfId="17898" xr:uid="{00000000-0005-0000-0000-0000E9450000}"/>
    <cellStyle name="Normal 2 2 2 49" xfId="17899" xr:uid="{00000000-0005-0000-0000-0000EA450000}"/>
    <cellStyle name="Normal 2 2 2 49 2" xfId="17900" xr:uid="{00000000-0005-0000-0000-0000EB450000}"/>
    <cellStyle name="Normal 2 2 2 49 2 2" xfId="17901" xr:uid="{00000000-0005-0000-0000-0000EC450000}"/>
    <cellStyle name="Normal 2 2 2 49 2 3" xfId="17902" xr:uid="{00000000-0005-0000-0000-0000ED450000}"/>
    <cellStyle name="Normal 2 2 2 49 3" xfId="17903" xr:uid="{00000000-0005-0000-0000-0000EE450000}"/>
    <cellStyle name="Normal 2 2 2 49 3 2" xfId="17904" xr:uid="{00000000-0005-0000-0000-0000EF450000}"/>
    <cellStyle name="Normal 2 2 2 49 3 3" xfId="17905" xr:uid="{00000000-0005-0000-0000-0000F0450000}"/>
    <cellStyle name="Normal 2 2 2 49 4" xfId="17906" xr:uid="{00000000-0005-0000-0000-0000F1450000}"/>
    <cellStyle name="Normal 2 2 2 49 5" xfId="17907" xr:uid="{00000000-0005-0000-0000-0000F2450000}"/>
    <cellStyle name="Normal 2 2 2 5" xfId="17908" xr:uid="{00000000-0005-0000-0000-0000F3450000}"/>
    <cellStyle name="Normal 2 2 2 5 2" xfId="17909" xr:uid="{00000000-0005-0000-0000-0000F4450000}"/>
    <cellStyle name="Normal 2 2 2 5 2 2" xfId="17910" xr:uid="{00000000-0005-0000-0000-0000F5450000}"/>
    <cellStyle name="Normal 2 2 2 5 2 3" xfId="17911" xr:uid="{00000000-0005-0000-0000-0000F6450000}"/>
    <cellStyle name="Normal 2 2 2 5 3" xfId="17912" xr:uid="{00000000-0005-0000-0000-0000F7450000}"/>
    <cellStyle name="Normal 2 2 2 5 3 2" xfId="17913" xr:uid="{00000000-0005-0000-0000-0000F8450000}"/>
    <cellStyle name="Normal 2 2 2 5 3 3" xfId="17914" xr:uid="{00000000-0005-0000-0000-0000F9450000}"/>
    <cellStyle name="Normal 2 2 2 5 4" xfId="17915" xr:uid="{00000000-0005-0000-0000-0000FA450000}"/>
    <cellStyle name="Normal 2 2 2 5 5" xfId="17916" xr:uid="{00000000-0005-0000-0000-0000FB450000}"/>
    <cellStyle name="Normal 2 2 2 50" xfId="17917" xr:uid="{00000000-0005-0000-0000-0000FC450000}"/>
    <cellStyle name="Normal 2 2 2 50 2" xfId="17918" xr:uid="{00000000-0005-0000-0000-0000FD450000}"/>
    <cellStyle name="Normal 2 2 2 50 2 2" xfId="17919" xr:uid="{00000000-0005-0000-0000-0000FE450000}"/>
    <cellStyle name="Normal 2 2 2 50 2 3" xfId="17920" xr:uid="{00000000-0005-0000-0000-0000FF450000}"/>
    <cellStyle name="Normal 2 2 2 50 3" xfId="17921" xr:uid="{00000000-0005-0000-0000-000000460000}"/>
    <cellStyle name="Normal 2 2 2 50 3 2" xfId="17922" xr:uid="{00000000-0005-0000-0000-000001460000}"/>
    <cellStyle name="Normal 2 2 2 50 3 3" xfId="17923" xr:uid="{00000000-0005-0000-0000-000002460000}"/>
    <cellStyle name="Normal 2 2 2 50 4" xfId="17924" xr:uid="{00000000-0005-0000-0000-000003460000}"/>
    <cellStyle name="Normal 2 2 2 50 5" xfId="17925" xr:uid="{00000000-0005-0000-0000-000004460000}"/>
    <cellStyle name="Normal 2 2 2 51" xfId="17926" xr:uid="{00000000-0005-0000-0000-000005460000}"/>
    <cellStyle name="Normal 2 2 2 51 2" xfId="17927" xr:uid="{00000000-0005-0000-0000-000006460000}"/>
    <cellStyle name="Normal 2 2 2 51 2 2" xfId="17928" xr:uid="{00000000-0005-0000-0000-000007460000}"/>
    <cellStyle name="Normal 2 2 2 51 2 3" xfId="17929" xr:uid="{00000000-0005-0000-0000-000008460000}"/>
    <cellStyle name="Normal 2 2 2 51 3" xfId="17930" xr:uid="{00000000-0005-0000-0000-000009460000}"/>
    <cellStyle name="Normal 2 2 2 51 3 2" xfId="17931" xr:uid="{00000000-0005-0000-0000-00000A460000}"/>
    <cellStyle name="Normal 2 2 2 51 3 3" xfId="17932" xr:uid="{00000000-0005-0000-0000-00000B460000}"/>
    <cellStyle name="Normal 2 2 2 51 4" xfId="17933" xr:uid="{00000000-0005-0000-0000-00000C460000}"/>
    <cellStyle name="Normal 2 2 2 51 5" xfId="17934" xr:uid="{00000000-0005-0000-0000-00000D460000}"/>
    <cellStyle name="Normal 2 2 2 52" xfId="17935" xr:uid="{00000000-0005-0000-0000-00000E460000}"/>
    <cellStyle name="Normal 2 2 2 52 2" xfId="17936" xr:uid="{00000000-0005-0000-0000-00000F460000}"/>
    <cellStyle name="Normal 2 2 2 52 2 2" xfId="17937" xr:uid="{00000000-0005-0000-0000-000010460000}"/>
    <cellStyle name="Normal 2 2 2 52 2 3" xfId="17938" xr:uid="{00000000-0005-0000-0000-000011460000}"/>
    <cellStyle name="Normal 2 2 2 52 3" xfId="17939" xr:uid="{00000000-0005-0000-0000-000012460000}"/>
    <cellStyle name="Normal 2 2 2 52 3 2" xfId="17940" xr:uid="{00000000-0005-0000-0000-000013460000}"/>
    <cellStyle name="Normal 2 2 2 52 3 3" xfId="17941" xr:uid="{00000000-0005-0000-0000-000014460000}"/>
    <cellStyle name="Normal 2 2 2 52 4" xfId="17942" xr:uid="{00000000-0005-0000-0000-000015460000}"/>
    <cellStyle name="Normal 2 2 2 52 5" xfId="17943" xr:uid="{00000000-0005-0000-0000-000016460000}"/>
    <cellStyle name="Normal 2 2 2 53" xfId="17944" xr:uid="{00000000-0005-0000-0000-000017460000}"/>
    <cellStyle name="Normal 2 2 2 53 2" xfId="17945" xr:uid="{00000000-0005-0000-0000-000018460000}"/>
    <cellStyle name="Normal 2 2 2 53 2 2" xfId="17946" xr:uid="{00000000-0005-0000-0000-000019460000}"/>
    <cellStyle name="Normal 2 2 2 53 2 3" xfId="17947" xr:uid="{00000000-0005-0000-0000-00001A460000}"/>
    <cellStyle name="Normal 2 2 2 53 3" xfId="17948" xr:uid="{00000000-0005-0000-0000-00001B460000}"/>
    <cellStyle name="Normal 2 2 2 53 3 2" xfId="17949" xr:uid="{00000000-0005-0000-0000-00001C460000}"/>
    <cellStyle name="Normal 2 2 2 53 3 3" xfId="17950" xr:uid="{00000000-0005-0000-0000-00001D460000}"/>
    <cellStyle name="Normal 2 2 2 53 4" xfId="17951" xr:uid="{00000000-0005-0000-0000-00001E460000}"/>
    <cellStyle name="Normal 2 2 2 53 5" xfId="17952" xr:uid="{00000000-0005-0000-0000-00001F460000}"/>
    <cellStyle name="Normal 2 2 2 54" xfId="17953" xr:uid="{00000000-0005-0000-0000-000020460000}"/>
    <cellStyle name="Normal 2 2 2 54 2" xfId="17954" xr:uid="{00000000-0005-0000-0000-000021460000}"/>
    <cellStyle name="Normal 2 2 2 54 2 2" xfId="17955" xr:uid="{00000000-0005-0000-0000-000022460000}"/>
    <cellStyle name="Normal 2 2 2 54 2 3" xfId="17956" xr:uid="{00000000-0005-0000-0000-000023460000}"/>
    <cellStyle name="Normal 2 2 2 54 3" xfId="17957" xr:uid="{00000000-0005-0000-0000-000024460000}"/>
    <cellStyle name="Normal 2 2 2 54 3 2" xfId="17958" xr:uid="{00000000-0005-0000-0000-000025460000}"/>
    <cellStyle name="Normal 2 2 2 54 3 3" xfId="17959" xr:uid="{00000000-0005-0000-0000-000026460000}"/>
    <cellStyle name="Normal 2 2 2 54 4" xfId="17960" xr:uid="{00000000-0005-0000-0000-000027460000}"/>
    <cellStyle name="Normal 2 2 2 54 5" xfId="17961" xr:uid="{00000000-0005-0000-0000-000028460000}"/>
    <cellStyle name="Normal 2 2 2 55" xfId="17962" xr:uid="{00000000-0005-0000-0000-000029460000}"/>
    <cellStyle name="Normal 2 2 2 55 2" xfId="17963" xr:uid="{00000000-0005-0000-0000-00002A460000}"/>
    <cellStyle name="Normal 2 2 2 55 2 2" xfId="17964" xr:uid="{00000000-0005-0000-0000-00002B460000}"/>
    <cellStyle name="Normal 2 2 2 55 2 3" xfId="17965" xr:uid="{00000000-0005-0000-0000-00002C460000}"/>
    <cellStyle name="Normal 2 2 2 55 3" xfId="17966" xr:uid="{00000000-0005-0000-0000-00002D460000}"/>
    <cellStyle name="Normal 2 2 2 55 3 2" xfId="17967" xr:uid="{00000000-0005-0000-0000-00002E460000}"/>
    <cellStyle name="Normal 2 2 2 55 3 3" xfId="17968" xr:uid="{00000000-0005-0000-0000-00002F460000}"/>
    <cellStyle name="Normal 2 2 2 55 4" xfId="17969" xr:uid="{00000000-0005-0000-0000-000030460000}"/>
    <cellStyle name="Normal 2 2 2 55 5" xfId="17970" xr:uid="{00000000-0005-0000-0000-000031460000}"/>
    <cellStyle name="Normal 2 2 2 56" xfId="17971" xr:uid="{00000000-0005-0000-0000-000032460000}"/>
    <cellStyle name="Normal 2 2 2 56 2" xfId="17972" xr:uid="{00000000-0005-0000-0000-000033460000}"/>
    <cellStyle name="Normal 2 2 2 56 2 2" xfId="17973" xr:uid="{00000000-0005-0000-0000-000034460000}"/>
    <cellStyle name="Normal 2 2 2 56 2 3" xfId="17974" xr:uid="{00000000-0005-0000-0000-000035460000}"/>
    <cellStyle name="Normal 2 2 2 56 3" xfId="17975" xr:uid="{00000000-0005-0000-0000-000036460000}"/>
    <cellStyle name="Normal 2 2 2 56 3 2" xfId="17976" xr:uid="{00000000-0005-0000-0000-000037460000}"/>
    <cellStyle name="Normal 2 2 2 56 3 3" xfId="17977" xr:uid="{00000000-0005-0000-0000-000038460000}"/>
    <cellStyle name="Normal 2 2 2 56 4" xfId="17978" xr:uid="{00000000-0005-0000-0000-000039460000}"/>
    <cellStyle name="Normal 2 2 2 56 5" xfId="17979" xr:uid="{00000000-0005-0000-0000-00003A460000}"/>
    <cellStyle name="Normal 2 2 2 57" xfId="17980" xr:uid="{00000000-0005-0000-0000-00003B460000}"/>
    <cellStyle name="Normal 2 2 2 57 2" xfId="17981" xr:uid="{00000000-0005-0000-0000-00003C460000}"/>
    <cellStyle name="Normal 2 2 2 57 2 2" xfId="17982" xr:uid="{00000000-0005-0000-0000-00003D460000}"/>
    <cellStyle name="Normal 2 2 2 57 2 3" xfId="17983" xr:uid="{00000000-0005-0000-0000-00003E460000}"/>
    <cellStyle name="Normal 2 2 2 57 3" xfId="17984" xr:uid="{00000000-0005-0000-0000-00003F460000}"/>
    <cellStyle name="Normal 2 2 2 57 3 2" xfId="17985" xr:uid="{00000000-0005-0000-0000-000040460000}"/>
    <cellStyle name="Normal 2 2 2 57 3 3" xfId="17986" xr:uid="{00000000-0005-0000-0000-000041460000}"/>
    <cellStyle name="Normal 2 2 2 57 4" xfId="17987" xr:uid="{00000000-0005-0000-0000-000042460000}"/>
    <cellStyle name="Normal 2 2 2 57 5" xfId="17988" xr:uid="{00000000-0005-0000-0000-000043460000}"/>
    <cellStyle name="Normal 2 2 2 58" xfId="17989" xr:uid="{00000000-0005-0000-0000-000044460000}"/>
    <cellStyle name="Normal 2 2 2 58 2" xfId="17990" xr:uid="{00000000-0005-0000-0000-000045460000}"/>
    <cellStyle name="Normal 2 2 2 58 2 2" xfId="17991" xr:uid="{00000000-0005-0000-0000-000046460000}"/>
    <cellStyle name="Normal 2 2 2 58 2 3" xfId="17992" xr:uid="{00000000-0005-0000-0000-000047460000}"/>
    <cellStyle name="Normal 2 2 2 58 3" xfId="17993" xr:uid="{00000000-0005-0000-0000-000048460000}"/>
    <cellStyle name="Normal 2 2 2 58 3 2" xfId="17994" xr:uid="{00000000-0005-0000-0000-000049460000}"/>
    <cellStyle name="Normal 2 2 2 58 3 3" xfId="17995" xr:uid="{00000000-0005-0000-0000-00004A460000}"/>
    <cellStyle name="Normal 2 2 2 58 4" xfId="17996" xr:uid="{00000000-0005-0000-0000-00004B460000}"/>
    <cellStyle name="Normal 2 2 2 58 5" xfId="17997" xr:uid="{00000000-0005-0000-0000-00004C460000}"/>
    <cellStyle name="Normal 2 2 2 59" xfId="17998" xr:uid="{00000000-0005-0000-0000-00004D460000}"/>
    <cellStyle name="Normal 2 2 2 59 2" xfId="17999" xr:uid="{00000000-0005-0000-0000-00004E460000}"/>
    <cellStyle name="Normal 2 2 2 59 2 2" xfId="18000" xr:uid="{00000000-0005-0000-0000-00004F460000}"/>
    <cellStyle name="Normal 2 2 2 59 2 3" xfId="18001" xr:uid="{00000000-0005-0000-0000-000050460000}"/>
    <cellStyle name="Normal 2 2 2 59 3" xfId="18002" xr:uid="{00000000-0005-0000-0000-000051460000}"/>
    <cellStyle name="Normal 2 2 2 59 3 2" xfId="18003" xr:uid="{00000000-0005-0000-0000-000052460000}"/>
    <cellStyle name="Normal 2 2 2 59 3 3" xfId="18004" xr:uid="{00000000-0005-0000-0000-000053460000}"/>
    <cellStyle name="Normal 2 2 2 59 4" xfId="18005" xr:uid="{00000000-0005-0000-0000-000054460000}"/>
    <cellStyle name="Normal 2 2 2 59 5" xfId="18006" xr:uid="{00000000-0005-0000-0000-000055460000}"/>
    <cellStyle name="Normal 2 2 2 6" xfId="18007" xr:uid="{00000000-0005-0000-0000-000056460000}"/>
    <cellStyle name="Normal 2 2 2 6 2" xfId="18008" xr:uid="{00000000-0005-0000-0000-000057460000}"/>
    <cellStyle name="Normal 2 2 2 6 2 2" xfId="18009" xr:uid="{00000000-0005-0000-0000-000058460000}"/>
    <cellStyle name="Normal 2 2 2 6 2 3" xfId="18010" xr:uid="{00000000-0005-0000-0000-000059460000}"/>
    <cellStyle name="Normal 2 2 2 6 3" xfId="18011" xr:uid="{00000000-0005-0000-0000-00005A460000}"/>
    <cellStyle name="Normal 2 2 2 6 3 2" xfId="18012" xr:uid="{00000000-0005-0000-0000-00005B460000}"/>
    <cellStyle name="Normal 2 2 2 6 3 3" xfId="18013" xr:uid="{00000000-0005-0000-0000-00005C460000}"/>
    <cellStyle name="Normal 2 2 2 6 4" xfId="18014" xr:uid="{00000000-0005-0000-0000-00005D460000}"/>
    <cellStyle name="Normal 2 2 2 6 5" xfId="18015" xr:uid="{00000000-0005-0000-0000-00005E460000}"/>
    <cellStyle name="Normal 2 2 2 60" xfId="18016" xr:uid="{00000000-0005-0000-0000-00005F460000}"/>
    <cellStyle name="Normal 2 2 2 60 2" xfId="18017" xr:uid="{00000000-0005-0000-0000-000060460000}"/>
    <cellStyle name="Normal 2 2 2 60 2 2" xfId="18018" xr:uid="{00000000-0005-0000-0000-000061460000}"/>
    <cellStyle name="Normal 2 2 2 60 2 3" xfId="18019" xr:uid="{00000000-0005-0000-0000-000062460000}"/>
    <cellStyle name="Normal 2 2 2 60 3" xfId="18020" xr:uid="{00000000-0005-0000-0000-000063460000}"/>
    <cellStyle name="Normal 2 2 2 60 3 2" xfId="18021" xr:uid="{00000000-0005-0000-0000-000064460000}"/>
    <cellStyle name="Normal 2 2 2 60 3 3" xfId="18022" xr:uid="{00000000-0005-0000-0000-000065460000}"/>
    <cellStyle name="Normal 2 2 2 60 4" xfId="18023" xr:uid="{00000000-0005-0000-0000-000066460000}"/>
    <cellStyle name="Normal 2 2 2 60 5" xfId="18024" xr:uid="{00000000-0005-0000-0000-000067460000}"/>
    <cellStyle name="Normal 2 2 2 61" xfId="18025" xr:uid="{00000000-0005-0000-0000-000068460000}"/>
    <cellStyle name="Normal 2 2 2 61 2" xfId="18026" xr:uid="{00000000-0005-0000-0000-000069460000}"/>
    <cellStyle name="Normal 2 2 2 61 2 2" xfId="18027" xr:uid="{00000000-0005-0000-0000-00006A460000}"/>
    <cellStyle name="Normal 2 2 2 61 2 3" xfId="18028" xr:uid="{00000000-0005-0000-0000-00006B460000}"/>
    <cellStyle name="Normal 2 2 2 61 3" xfId="18029" xr:uid="{00000000-0005-0000-0000-00006C460000}"/>
    <cellStyle name="Normal 2 2 2 61 3 2" xfId="18030" xr:uid="{00000000-0005-0000-0000-00006D460000}"/>
    <cellStyle name="Normal 2 2 2 61 3 3" xfId="18031" xr:uid="{00000000-0005-0000-0000-00006E460000}"/>
    <cellStyle name="Normal 2 2 2 61 4" xfId="18032" xr:uid="{00000000-0005-0000-0000-00006F460000}"/>
    <cellStyle name="Normal 2 2 2 61 5" xfId="18033" xr:uid="{00000000-0005-0000-0000-000070460000}"/>
    <cellStyle name="Normal 2 2 2 62" xfId="18034" xr:uid="{00000000-0005-0000-0000-000071460000}"/>
    <cellStyle name="Normal 2 2 2 62 2" xfId="18035" xr:uid="{00000000-0005-0000-0000-000072460000}"/>
    <cellStyle name="Normal 2 2 2 62 2 2" xfId="18036" xr:uid="{00000000-0005-0000-0000-000073460000}"/>
    <cellStyle name="Normal 2 2 2 62 2 3" xfId="18037" xr:uid="{00000000-0005-0000-0000-000074460000}"/>
    <cellStyle name="Normal 2 2 2 62 3" xfId="18038" xr:uid="{00000000-0005-0000-0000-000075460000}"/>
    <cellStyle name="Normal 2 2 2 62 3 2" xfId="18039" xr:uid="{00000000-0005-0000-0000-000076460000}"/>
    <cellStyle name="Normal 2 2 2 62 3 3" xfId="18040" xr:uid="{00000000-0005-0000-0000-000077460000}"/>
    <cellStyle name="Normal 2 2 2 62 4" xfId="18041" xr:uid="{00000000-0005-0000-0000-000078460000}"/>
    <cellStyle name="Normal 2 2 2 62 5" xfId="18042" xr:uid="{00000000-0005-0000-0000-000079460000}"/>
    <cellStyle name="Normal 2 2 2 63" xfId="18043" xr:uid="{00000000-0005-0000-0000-00007A460000}"/>
    <cellStyle name="Normal 2 2 2 63 2" xfId="18044" xr:uid="{00000000-0005-0000-0000-00007B460000}"/>
    <cellStyle name="Normal 2 2 2 63 2 2" xfId="18045" xr:uid="{00000000-0005-0000-0000-00007C460000}"/>
    <cellStyle name="Normal 2 2 2 63 2 3" xfId="18046" xr:uid="{00000000-0005-0000-0000-00007D460000}"/>
    <cellStyle name="Normal 2 2 2 63 3" xfId="18047" xr:uid="{00000000-0005-0000-0000-00007E460000}"/>
    <cellStyle name="Normal 2 2 2 63 3 2" xfId="18048" xr:uid="{00000000-0005-0000-0000-00007F460000}"/>
    <cellStyle name="Normal 2 2 2 63 3 3" xfId="18049" xr:uid="{00000000-0005-0000-0000-000080460000}"/>
    <cellStyle name="Normal 2 2 2 63 4" xfId="18050" xr:uid="{00000000-0005-0000-0000-000081460000}"/>
    <cellStyle name="Normal 2 2 2 63 5" xfId="18051" xr:uid="{00000000-0005-0000-0000-000082460000}"/>
    <cellStyle name="Normal 2 2 2 64" xfId="18052" xr:uid="{00000000-0005-0000-0000-000083460000}"/>
    <cellStyle name="Normal 2 2 2 64 2" xfId="18053" xr:uid="{00000000-0005-0000-0000-000084460000}"/>
    <cellStyle name="Normal 2 2 2 64 2 2" xfId="18054" xr:uid="{00000000-0005-0000-0000-000085460000}"/>
    <cellStyle name="Normal 2 2 2 64 2 3" xfId="18055" xr:uid="{00000000-0005-0000-0000-000086460000}"/>
    <cellStyle name="Normal 2 2 2 64 3" xfId="18056" xr:uid="{00000000-0005-0000-0000-000087460000}"/>
    <cellStyle name="Normal 2 2 2 64 3 2" xfId="18057" xr:uid="{00000000-0005-0000-0000-000088460000}"/>
    <cellStyle name="Normal 2 2 2 64 3 3" xfId="18058" xr:uid="{00000000-0005-0000-0000-000089460000}"/>
    <cellStyle name="Normal 2 2 2 64 4" xfId="18059" xr:uid="{00000000-0005-0000-0000-00008A460000}"/>
    <cellStyle name="Normal 2 2 2 64 5" xfId="18060" xr:uid="{00000000-0005-0000-0000-00008B460000}"/>
    <cellStyle name="Normal 2 2 2 65" xfId="18061" xr:uid="{00000000-0005-0000-0000-00008C460000}"/>
    <cellStyle name="Normal 2 2 2 65 2" xfId="18062" xr:uid="{00000000-0005-0000-0000-00008D460000}"/>
    <cellStyle name="Normal 2 2 2 65 2 2" xfId="18063" xr:uid="{00000000-0005-0000-0000-00008E460000}"/>
    <cellStyle name="Normal 2 2 2 65 2 3" xfId="18064" xr:uid="{00000000-0005-0000-0000-00008F460000}"/>
    <cellStyle name="Normal 2 2 2 65 3" xfId="18065" xr:uid="{00000000-0005-0000-0000-000090460000}"/>
    <cellStyle name="Normal 2 2 2 65 3 2" xfId="18066" xr:uid="{00000000-0005-0000-0000-000091460000}"/>
    <cellStyle name="Normal 2 2 2 65 3 3" xfId="18067" xr:uid="{00000000-0005-0000-0000-000092460000}"/>
    <cellStyle name="Normal 2 2 2 65 4" xfId="18068" xr:uid="{00000000-0005-0000-0000-000093460000}"/>
    <cellStyle name="Normal 2 2 2 65 5" xfId="18069" xr:uid="{00000000-0005-0000-0000-000094460000}"/>
    <cellStyle name="Normal 2 2 2 66" xfId="18070" xr:uid="{00000000-0005-0000-0000-000095460000}"/>
    <cellStyle name="Normal 2 2 2 66 2" xfId="18071" xr:uid="{00000000-0005-0000-0000-000096460000}"/>
    <cellStyle name="Normal 2 2 2 66 2 2" xfId="18072" xr:uid="{00000000-0005-0000-0000-000097460000}"/>
    <cellStyle name="Normal 2 2 2 66 2 3" xfId="18073" xr:uid="{00000000-0005-0000-0000-000098460000}"/>
    <cellStyle name="Normal 2 2 2 66 3" xfId="18074" xr:uid="{00000000-0005-0000-0000-000099460000}"/>
    <cellStyle name="Normal 2 2 2 66 3 2" xfId="18075" xr:uid="{00000000-0005-0000-0000-00009A460000}"/>
    <cellStyle name="Normal 2 2 2 66 3 3" xfId="18076" xr:uid="{00000000-0005-0000-0000-00009B460000}"/>
    <cellStyle name="Normal 2 2 2 66 4" xfId="18077" xr:uid="{00000000-0005-0000-0000-00009C460000}"/>
    <cellStyle name="Normal 2 2 2 66 5" xfId="18078" xr:uid="{00000000-0005-0000-0000-00009D460000}"/>
    <cellStyle name="Normal 2 2 2 67" xfId="18079" xr:uid="{00000000-0005-0000-0000-00009E460000}"/>
    <cellStyle name="Normal 2 2 2 67 2" xfId="18080" xr:uid="{00000000-0005-0000-0000-00009F460000}"/>
    <cellStyle name="Normal 2 2 2 67 2 2" xfId="18081" xr:uid="{00000000-0005-0000-0000-0000A0460000}"/>
    <cellStyle name="Normal 2 2 2 67 2 3" xfId="18082" xr:uid="{00000000-0005-0000-0000-0000A1460000}"/>
    <cellStyle name="Normal 2 2 2 67 3" xfId="18083" xr:uid="{00000000-0005-0000-0000-0000A2460000}"/>
    <cellStyle name="Normal 2 2 2 67 3 2" xfId="18084" xr:uid="{00000000-0005-0000-0000-0000A3460000}"/>
    <cellStyle name="Normal 2 2 2 67 3 3" xfId="18085" xr:uid="{00000000-0005-0000-0000-0000A4460000}"/>
    <cellStyle name="Normal 2 2 2 67 4" xfId="18086" xr:uid="{00000000-0005-0000-0000-0000A5460000}"/>
    <cellStyle name="Normal 2 2 2 67 5" xfId="18087" xr:uid="{00000000-0005-0000-0000-0000A6460000}"/>
    <cellStyle name="Normal 2 2 2 68" xfId="18088" xr:uid="{00000000-0005-0000-0000-0000A7460000}"/>
    <cellStyle name="Normal 2 2 2 68 2" xfId="18089" xr:uid="{00000000-0005-0000-0000-0000A8460000}"/>
    <cellStyle name="Normal 2 2 2 68 2 2" xfId="18090" xr:uid="{00000000-0005-0000-0000-0000A9460000}"/>
    <cellStyle name="Normal 2 2 2 68 2 3" xfId="18091" xr:uid="{00000000-0005-0000-0000-0000AA460000}"/>
    <cellStyle name="Normal 2 2 2 68 3" xfId="18092" xr:uid="{00000000-0005-0000-0000-0000AB460000}"/>
    <cellStyle name="Normal 2 2 2 68 3 2" xfId="18093" xr:uid="{00000000-0005-0000-0000-0000AC460000}"/>
    <cellStyle name="Normal 2 2 2 68 3 3" xfId="18094" xr:uid="{00000000-0005-0000-0000-0000AD460000}"/>
    <cellStyle name="Normal 2 2 2 68 4" xfId="18095" xr:uid="{00000000-0005-0000-0000-0000AE460000}"/>
    <cellStyle name="Normal 2 2 2 68 5" xfId="18096" xr:uid="{00000000-0005-0000-0000-0000AF460000}"/>
    <cellStyle name="Normal 2 2 2 69" xfId="18097" xr:uid="{00000000-0005-0000-0000-0000B0460000}"/>
    <cellStyle name="Normal 2 2 2 69 2" xfId="18098" xr:uid="{00000000-0005-0000-0000-0000B1460000}"/>
    <cellStyle name="Normal 2 2 2 69 2 2" xfId="18099" xr:uid="{00000000-0005-0000-0000-0000B2460000}"/>
    <cellStyle name="Normal 2 2 2 69 2 3" xfId="18100" xr:uid="{00000000-0005-0000-0000-0000B3460000}"/>
    <cellStyle name="Normal 2 2 2 69 3" xfId="18101" xr:uid="{00000000-0005-0000-0000-0000B4460000}"/>
    <cellStyle name="Normal 2 2 2 69 3 2" xfId="18102" xr:uid="{00000000-0005-0000-0000-0000B5460000}"/>
    <cellStyle name="Normal 2 2 2 69 3 3" xfId="18103" xr:uid="{00000000-0005-0000-0000-0000B6460000}"/>
    <cellStyle name="Normal 2 2 2 69 4" xfId="18104" xr:uid="{00000000-0005-0000-0000-0000B7460000}"/>
    <cellStyle name="Normal 2 2 2 69 5" xfId="18105" xr:uid="{00000000-0005-0000-0000-0000B8460000}"/>
    <cellStyle name="Normal 2 2 2 7" xfId="18106" xr:uid="{00000000-0005-0000-0000-0000B9460000}"/>
    <cellStyle name="Normal 2 2 2 7 2" xfId="18107" xr:uid="{00000000-0005-0000-0000-0000BA460000}"/>
    <cellStyle name="Normal 2 2 2 7 2 2" xfId="18108" xr:uid="{00000000-0005-0000-0000-0000BB460000}"/>
    <cellStyle name="Normal 2 2 2 7 2 3" xfId="18109" xr:uid="{00000000-0005-0000-0000-0000BC460000}"/>
    <cellStyle name="Normal 2 2 2 7 3" xfId="18110" xr:uid="{00000000-0005-0000-0000-0000BD460000}"/>
    <cellStyle name="Normal 2 2 2 7 3 2" xfId="18111" xr:uid="{00000000-0005-0000-0000-0000BE460000}"/>
    <cellStyle name="Normal 2 2 2 7 3 3" xfId="18112" xr:uid="{00000000-0005-0000-0000-0000BF460000}"/>
    <cellStyle name="Normal 2 2 2 7 4" xfId="18113" xr:uid="{00000000-0005-0000-0000-0000C0460000}"/>
    <cellStyle name="Normal 2 2 2 7 5" xfId="18114" xr:uid="{00000000-0005-0000-0000-0000C1460000}"/>
    <cellStyle name="Normal 2 2 2 70" xfId="18115" xr:uid="{00000000-0005-0000-0000-0000C2460000}"/>
    <cellStyle name="Normal 2 2 2 70 2" xfId="18116" xr:uid="{00000000-0005-0000-0000-0000C3460000}"/>
    <cellStyle name="Normal 2 2 2 70 2 2" xfId="18117" xr:uid="{00000000-0005-0000-0000-0000C4460000}"/>
    <cellStyle name="Normal 2 2 2 70 2 3" xfId="18118" xr:uid="{00000000-0005-0000-0000-0000C5460000}"/>
    <cellStyle name="Normal 2 2 2 70 3" xfId="18119" xr:uid="{00000000-0005-0000-0000-0000C6460000}"/>
    <cellStyle name="Normal 2 2 2 70 3 2" xfId="18120" xr:uid="{00000000-0005-0000-0000-0000C7460000}"/>
    <cellStyle name="Normal 2 2 2 70 3 3" xfId="18121" xr:uid="{00000000-0005-0000-0000-0000C8460000}"/>
    <cellStyle name="Normal 2 2 2 70 4" xfId="18122" xr:uid="{00000000-0005-0000-0000-0000C9460000}"/>
    <cellStyle name="Normal 2 2 2 70 5" xfId="18123" xr:uid="{00000000-0005-0000-0000-0000CA460000}"/>
    <cellStyle name="Normal 2 2 2 71" xfId="18124" xr:uid="{00000000-0005-0000-0000-0000CB460000}"/>
    <cellStyle name="Normal 2 2 2 71 2" xfId="18125" xr:uid="{00000000-0005-0000-0000-0000CC460000}"/>
    <cellStyle name="Normal 2 2 2 71 2 2" xfId="18126" xr:uid="{00000000-0005-0000-0000-0000CD460000}"/>
    <cellStyle name="Normal 2 2 2 71 2 3" xfId="18127" xr:uid="{00000000-0005-0000-0000-0000CE460000}"/>
    <cellStyle name="Normal 2 2 2 71 3" xfId="18128" xr:uid="{00000000-0005-0000-0000-0000CF460000}"/>
    <cellStyle name="Normal 2 2 2 71 3 2" xfId="18129" xr:uid="{00000000-0005-0000-0000-0000D0460000}"/>
    <cellStyle name="Normal 2 2 2 71 3 3" xfId="18130" xr:uid="{00000000-0005-0000-0000-0000D1460000}"/>
    <cellStyle name="Normal 2 2 2 71 4" xfId="18131" xr:uid="{00000000-0005-0000-0000-0000D2460000}"/>
    <cellStyle name="Normal 2 2 2 71 5" xfId="18132" xr:uid="{00000000-0005-0000-0000-0000D3460000}"/>
    <cellStyle name="Normal 2 2 2 72" xfId="18133" xr:uid="{00000000-0005-0000-0000-0000D4460000}"/>
    <cellStyle name="Normal 2 2 2 72 2" xfId="18134" xr:uid="{00000000-0005-0000-0000-0000D5460000}"/>
    <cellStyle name="Normal 2 2 2 72 2 2" xfId="18135" xr:uid="{00000000-0005-0000-0000-0000D6460000}"/>
    <cellStyle name="Normal 2 2 2 72 2 3" xfId="18136" xr:uid="{00000000-0005-0000-0000-0000D7460000}"/>
    <cellStyle name="Normal 2 2 2 72 3" xfId="18137" xr:uid="{00000000-0005-0000-0000-0000D8460000}"/>
    <cellStyle name="Normal 2 2 2 72 3 2" xfId="18138" xr:uid="{00000000-0005-0000-0000-0000D9460000}"/>
    <cellStyle name="Normal 2 2 2 72 3 3" xfId="18139" xr:uid="{00000000-0005-0000-0000-0000DA460000}"/>
    <cellStyle name="Normal 2 2 2 72 4" xfId="18140" xr:uid="{00000000-0005-0000-0000-0000DB460000}"/>
    <cellStyle name="Normal 2 2 2 72 5" xfId="18141" xr:uid="{00000000-0005-0000-0000-0000DC460000}"/>
    <cellStyle name="Normal 2 2 2 73" xfId="18142" xr:uid="{00000000-0005-0000-0000-0000DD460000}"/>
    <cellStyle name="Normal 2 2 2 73 2" xfId="18143" xr:uid="{00000000-0005-0000-0000-0000DE460000}"/>
    <cellStyle name="Normal 2 2 2 73 2 2" xfId="18144" xr:uid="{00000000-0005-0000-0000-0000DF460000}"/>
    <cellStyle name="Normal 2 2 2 73 2 3" xfId="18145" xr:uid="{00000000-0005-0000-0000-0000E0460000}"/>
    <cellStyle name="Normal 2 2 2 73 3" xfId="18146" xr:uid="{00000000-0005-0000-0000-0000E1460000}"/>
    <cellStyle name="Normal 2 2 2 73 3 2" xfId="18147" xr:uid="{00000000-0005-0000-0000-0000E2460000}"/>
    <cellStyle name="Normal 2 2 2 73 3 3" xfId="18148" xr:uid="{00000000-0005-0000-0000-0000E3460000}"/>
    <cellStyle name="Normal 2 2 2 73 4" xfId="18149" xr:uid="{00000000-0005-0000-0000-0000E4460000}"/>
    <cellStyle name="Normal 2 2 2 73 5" xfId="18150" xr:uid="{00000000-0005-0000-0000-0000E5460000}"/>
    <cellStyle name="Normal 2 2 2 74" xfId="18151" xr:uid="{00000000-0005-0000-0000-0000E6460000}"/>
    <cellStyle name="Normal 2 2 2 74 2" xfId="18152" xr:uid="{00000000-0005-0000-0000-0000E7460000}"/>
    <cellStyle name="Normal 2 2 2 74 2 2" xfId="18153" xr:uid="{00000000-0005-0000-0000-0000E8460000}"/>
    <cellStyle name="Normal 2 2 2 74 2 3" xfId="18154" xr:uid="{00000000-0005-0000-0000-0000E9460000}"/>
    <cellStyle name="Normal 2 2 2 74 3" xfId="18155" xr:uid="{00000000-0005-0000-0000-0000EA460000}"/>
    <cellStyle name="Normal 2 2 2 74 3 2" xfId="18156" xr:uid="{00000000-0005-0000-0000-0000EB460000}"/>
    <cellStyle name="Normal 2 2 2 74 3 3" xfId="18157" xr:uid="{00000000-0005-0000-0000-0000EC460000}"/>
    <cellStyle name="Normal 2 2 2 74 4" xfId="18158" xr:uid="{00000000-0005-0000-0000-0000ED460000}"/>
    <cellStyle name="Normal 2 2 2 74 5" xfId="18159" xr:uid="{00000000-0005-0000-0000-0000EE460000}"/>
    <cellStyle name="Normal 2 2 2 75" xfId="18160" xr:uid="{00000000-0005-0000-0000-0000EF460000}"/>
    <cellStyle name="Normal 2 2 2 75 2" xfId="18161" xr:uid="{00000000-0005-0000-0000-0000F0460000}"/>
    <cellStyle name="Normal 2 2 2 75 2 2" xfId="18162" xr:uid="{00000000-0005-0000-0000-0000F1460000}"/>
    <cellStyle name="Normal 2 2 2 75 2 3" xfId="18163" xr:uid="{00000000-0005-0000-0000-0000F2460000}"/>
    <cellStyle name="Normal 2 2 2 75 3" xfId="18164" xr:uid="{00000000-0005-0000-0000-0000F3460000}"/>
    <cellStyle name="Normal 2 2 2 75 3 2" xfId="18165" xr:uid="{00000000-0005-0000-0000-0000F4460000}"/>
    <cellStyle name="Normal 2 2 2 75 3 3" xfId="18166" xr:uid="{00000000-0005-0000-0000-0000F5460000}"/>
    <cellStyle name="Normal 2 2 2 75 4" xfId="18167" xr:uid="{00000000-0005-0000-0000-0000F6460000}"/>
    <cellStyle name="Normal 2 2 2 75 5" xfId="18168" xr:uid="{00000000-0005-0000-0000-0000F7460000}"/>
    <cellStyle name="Normal 2 2 2 76" xfId="18169" xr:uid="{00000000-0005-0000-0000-0000F8460000}"/>
    <cellStyle name="Normal 2 2 2 76 2" xfId="18170" xr:uid="{00000000-0005-0000-0000-0000F9460000}"/>
    <cellStyle name="Normal 2 2 2 76 2 2" xfId="18171" xr:uid="{00000000-0005-0000-0000-0000FA460000}"/>
    <cellStyle name="Normal 2 2 2 76 2 3" xfId="18172" xr:uid="{00000000-0005-0000-0000-0000FB460000}"/>
    <cellStyle name="Normal 2 2 2 76 3" xfId="18173" xr:uid="{00000000-0005-0000-0000-0000FC460000}"/>
    <cellStyle name="Normal 2 2 2 76 3 2" xfId="18174" xr:uid="{00000000-0005-0000-0000-0000FD460000}"/>
    <cellStyle name="Normal 2 2 2 76 3 3" xfId="18175" xr:uid="{00000000-0005-0000-0000-0000FE460000}"/>
    <cellStyle name="Normal 2 2 2 76 4" xfId="18176" xr:uid="{00000000-0005-0000-0000-0000FF460000}"/>
    <cellStyle name="Normal 2 2 2 76 5" xfId="18177" xr:uid="{00000000-0005-0000-0000-000000470000}"/>
    <cellStyle name="Normal 2 2 2 77" xfId="18178" xr:uid="{00000000-0005-0000-0000-000001470000}"/>
    <cellStyle name="Normal 2 2 2 77 2" xfId="18179" xr:uid="{00000000-0005-0000-0000-000002470000}"/>
    <cellStyle name="Normal 2 2 2 77 2 2" xfId="18180" xr:uid="{00000000-0005-0000-0000-000003470000}"/>
    <cellStyle name="Normal 2 2 2 77 2 3" xfId="18181" xr:uid="{00000000-0005-0000-0000-000004470000}"/>
    <cellStyle name="Normal 2 2 2 77 3" xfId="18182" xr:uid="{00000000-0005-0000-0000-000005470000}"/>
    <cellStyle name="Normal 2 2 2 77 3 2" xfId="18183" xr:uid="{00000000-0005-0000-0000-000006470000}"/>
    <cellStyle name="Normal 2 2 2 77 3 3" xfId="18184" xr:uid="{00000000-0005-0000-0000-000007470000}"/>
    <cellStyle name="Normal 2 2 2 77 4" xfId="18185" xr:uid="{00000000-0005-0000-0000-000008470000}"/>
    <cellStyle name="Normal 2 2 2 77 5" xfId="18186" xr:uid="{00000000-0005-0000-0000-000009470000}"/>
    <cellStyle name="Normal 2 2 2 78" xfId="18187" xr:uid="{00000000-0005-0000-0000-00000A470000}"/>
    <cellStyle name="Normal 2 2 2 78 2" xfId="18188" xr:uid="{00000000-0005-0000-0000-00000B470000}"/>
    <cellStyle name="Normal 2 2 2 78 2 2" xfId="18189" xr:uid="{00000000-0005-0000-0000-00000C470000}"/>
    <cellStyle name="Normal 2 2 2 78 2 3" xfId="18190" xr:uid="{00000000-0005-0000-0000-00000D470000}"/>
    <cellStyle name="Normal 2 2 2 78 3" xfId="18191" xr:uid="{00000000-0005-0000-0000-00000E470000}"/>
    <cellStyle name="Normal 2 2 2 78 3 2" xfId="18192" xr:uid="{00000000-0005-0000-0000-00000F470000}"/>
    <cellStyle name="Normal 2 2 2 78 3 3" xfId="18193" xr:uid="{00000000-0005-0000-0000-000010470000}"/>
    <cellStyle name="Normal 2 2 2 78 4" xfId="18194" xr:uid="{00000000-0005-0000-0000-000011470000}"/>
    <cellStyle name="Normal 2 2 2 78 5" xfId="18195" xr:uid="{00000000-0005-0000-0000-000012470000}"/>
    <cellStyle name="Normal 2 2 2 79" xfId="18196" xr:uid="{00000000-0005-0000-0000-000013470000}"/>
    <cellStyle name="Normal 2 2 2 79 2" xfId="18197" xr:uid="{00000000-0005-0000-0000-000014470000}"/>
    <cellStyle name="Normal 2 2 2 79 2 2" xfId="18198" xr:uid="{00000000-0005-0000-0000-000015470000}"/>
    <cellStyle name="Normal 2 2 2 79 2 3" xfId="18199" xr:uid="{00000000-0005-0000-0000-000016470000}"/>
    <cellStyle name="Normal 2 2 2 79 3" xfId="18200" xr:uid="{00000000-0005-0000-0000-000017470000}"/>
    <cellStyle name="Normal 2 2 2 79 3 2" xfId="18201" xr:uid="{00000000-0005-0000-0000-000018470000}"/>
    <cellStyle name="Normal 2 2 2 79 3 3" xfId="18202" xr:uid="{00000000-0005-0000-0000-000019470000}"/>
    <cellStyle name="Normal 2 2 2 79 4" xfId="18203" xr:uid="{00000000-0005-0000-0000-00001A470000}"/>
    <cellStyle name="Normal 2 2 2 79 5" xfId="18204" xr:uid="{00000000-0005-0000-0000-00001B470000}"/>
    <cellStyle name="Normal 2 2 2 8" xfId="18205" xr:uid="{00000000-0005-0000-0000-00001C470000}"/>
    <cellStyle name="Normal 2 2 2 8 2" xfId="18206" xr:uid="{00000000-0005-0000-0000-00001D470000}"/>
    <cellStyle name="Normal 2 2 2 8 2 2" xfId="18207" xr:uid="{00000000-0005-0000-0000-00001E470000}"/>
    <cellStyle name="Normal 2 2 2 8 2 3" xfId="18208" xr:uid="{00000000-0005-0000-0000-00001F470000}"/>
    <cellStyle name="Normal 2 2 2 8 3" xfId="18209" xr:uid="{00000000-0005-0000-0000-000020470000}"/>
    <cellStyle name="Normal 2 2 2 8 3 2" xfId="18210" xr:uid="{00000000-0005-0000-0000-000021470000}"/>
    <cellStyle name="Normal 2 2 2 8 3 3" xfId="18211" xr:uid="{00000000-0005-0000-0000-000022470000}"/>
    <cellStyle name="Normal 2 2 2 8 4" xfId="18212" xr:uid="{00000000-0005-0000-0000-000023470000}"/>
    <cellStyle name="Normal 2 2 2 8 5" xfId="18213" xr:uid="{00000000-0005-0000-0000-000024470000}"/>
    <cellStyle name="Normal 2 2 2 80" xfId="18214" xr:uid="{00000000-0005-0000-0000-000025470000}"/>
    <cellStyle name="Normal 2 2 2 80 2" xfId="18215" xr:uid="{00000000-0005-0000-0000-000026470000}"/>
    <cellStyle name="Normal 2 2 2 80 2 2" xfId="18216" xr:uid="{00000000-0005-0000-0000-000027470000}"/>
    <cellStyle name="Normal 2 2 2 80 2 3" xfId="18217" xr:uid="{00000000-0005-0000-0000-000028470000}"/>
    <cellStyle name="Normal 2 2 2 80 3" xfId="18218" xr:uid="{00000000-0005-0000-0000-000029470000}"/>
    <cellStyle name="Normal 2 2 2 80 3 2" xfId="18219" xr:uid="{00000000-0005-0000-0000-00002A470000}"/>
    <cellStyle name="Normal 2 2 2 80 3 3" xfId="18220" xr:uid="{00000000-0005-0000-0000-00002B470000}"/>
    <cellStyle name="Normal 2 2 2 80 4" xfId="18221" xr:uid="{00000000-0005-0000-0000-00002C470000}"/>
    <cellStyle name="Normal 2 2 2 80 5" xfId="18222" xr:uid="{00000000-0005-0000-0000-00002D470000}"/>
    <cellStyle name="Normal 2 2 2 81" xfId="18223" xr:uid="{00000000-0005-0000-0000-00002E470000}"/>
    <cellStyle name="Normal 2 2 2 81 2" xfId="18224" xr:uid="{00000000-0005-0000-0000-00002F470000}"/>
    <cellStyle name="Normal 2 2 2 81 2 2" xfId="18225" xr:uid="{00000000-0005-0000-0000-000030470000}"/>
    <cellStyle name="Normal 2 2 2 81 2 3" xfId="18226" xr:uid="{00000000-0005-0000-0000-000031470000}"/>
    <cellStyle name="Normal 2 2 2 81 3" xfId="18227" xr:uid="{00000000-0005-0000-0000-000032470000}"/>
    <cellStyle name="Normal 2 2 2 81 3 2" xfId="18228" xr:uid="{00000000-0005-0000-0000-000033470000}"/>
    <cellStyle name="Normal 2 2 2 81 3 3" xfId="18229" xr:uid="{00000000-0005-0000-0000-000034470000}"/>
    <cellStyle name="Normal 2 2 2 81 4" xfId="18230" xr:uid="{00000000-0005-0000-0000-000035470000}"/>
    <cellStyle name="Normal 2 2 2 81 5" xfId="18231" xr:uid="{00000000-0005-0000-0000-000036470000}"/>
    <cellStyle name="Normal 2 2 2 82" xfId="18232" xr:uid="{00000000-0005-0000-0000-000037470000}"/>
    <cellStyle name="Normal 2 2 2 82 2" xfId="18233" xr:uid="{00000000-0005-0000-0000-000038470000}"/>
    <cellStyle name="Normal 2 2 2 82 2 2" xfId="18234" xr:uid="{00000000-0005-0000-0000-000039470000}"/>
    <cellStyle name="Normal 2 2 2 82 2 3" xfId="18235" xr:uid="{00000000-0005-0000-0000-00003A470000}"/>
    <cellStyle name="Normal 2 2 2 82 3" xfId="18236" xr:uid="{00000000-0005-0000-0000-00003B470000}"/>
    <cellStyle name="Normal 2 2 2 82 3 2" xfId="18237" xr:uid="{00000000-0005-0000-0000-00003C470000}"/>
    <cellStyle name="Normal 2 2 2 82 3 3" xfId="18238" xr:uid="{00000000-0005-0000-0000-00003D470000}"/>
    <cellStyle name="Normal 2 2 2 82 4" xfId="18239" xr:uid="{00000000-0005-0000-0000-00003E470000}"/>
    <cellStyle name="Normal 2 2 2 82 5" xfId="18240" xr:uid="{00000000-0005-0000-0000-00003F470000}"/>
    <cellStyle name="Normal 2 2 2 83" xfId="18241" xr:uid="{00000000-0005-0000-0000-000040470000}"/>
    <cellStyle name="Normal 2 2 2 83 2" xfId="18242" xr:uid="{00000000-0005-0000-0000-000041470000}"/>
    <cellStyle name="Normal 2 2 2 83 2 2" xfId="18243" xr:uid="{00000000-0005-0000-0000-000042470000}"/>
    <cellStyle name="Normal 2 2 2 83 2 3" xfId="18244" xr:uid="{00000000-0005-0000-0000-000043470000}"/>
    <cellStyle name="Normal 2 2 2 83 3" xfId="18245" xr:uid="{00000000-0005-0000-0000-000044470000}"/>
    <cellStyle name="Normal 2 2 2 83 3 2" xfId="18246" xr:uid="{00000000-0005-0000-0000-000045470000}"/>
    <cellStyle name="Normal 2 2 2 83 3 3" xfId="18247" xr:uid="{00000000-0005-0000-0000-000046470000}"/>
    <cellStyle name="Normal 2 2 2 83 4" xfId="18248" xr:uid="{00000000-0005-0000-0000-000047470000}"/>
    <cellStyle name="Normal 2 2 2 83 5" xfId="18249" xr:uid="{00000000-0005-0000-0000-000048470000}"/>
    <cellStyle name="Normal 2 2 2 84" xfId="18250" xr:uid="{00000000-0005-0000-0000-000049470000}"/>
    <cellStyle name="Normal 2 2 2 84 2" xfId="18251" xr:uid="{00000000-0005-0000-0000-00004A470000}"/>
    <cellStyle name="Normal 2 2 2 84 3" xfId="18252" xr:uid="{00000000-0005-0000-0000-00004B470000}"/>
    <cellStyle name="Normal 2 2 2 85" xfId="18253" xr:uid="{00000000-0005-0000-0000-00004C470000}"/>
    <cellStyle name="Normal 2 2 2 85 2" xfId="18254" xr:uid="{00000000-0005-0000-0000-00004D470000}"/>
    <cellStyle name="Normal 2 2 2 85 3" xfId="18255" xr:uid="{00000000-0005-0000-0000-00004E470000}"/>
    <cellStyle name="Normal 2 2 2 86" xfId="18256" xr:uid="{00000000-0005-0000-0000-00004F470000}"/>
    <cellStyle name="Normal 2 2 2 86 2" xfId="18257" xr:uid="{00000000-0005-0000-0000-000050470000}"/>
    <cellStyle name="Normal 2 2 2 86 3" xfId="18258" xr:uid="{00000000-0005-0000-0000-000051470000}"/>
    <cellStyle name="Normal 2 2 2 87" xfId="18259" xr:uid="{00000000-0005-0000-0000-000052470000}"/>
    <cellStyle name="Normal 2 2 2 88" xfId="18260" xr:uid="{00000000-0005-0000-0000-000053470000}"/>
    <cellStyle name="Normal 2 2 2 89" xfId="18261" xr:uid="{00000000-0005-0000-0000-000054470000}"/>
    <cellStyle name="Normal 2 2 2 9" xfId="18262" xr:uid="{00000000-0005-0000-0000-000055470000}"/>
    <cellStyle name="Normal 2 2 2 9 2" xfId="18263" xr:uid="{00000000-0005-0000-0000-000056470000}"/>
    <cellStyle name="Normal 2 2 2 9 2 2" xfId="18264" xr:uid="{00000000-0005-0000-0000-000057470000}"/>
    <cellStyle name="Normal 2 2 2 9 2 3" xfId="18265" xr:uid="{00000000-0005-0000-0000-000058470000}"/>
    <cellStyle name="Normal 2 2 2 9 3" xfId="18266" xr:uid="{00000000-0005-0000-0000-000059470000}"/>
    <cellStyle name="Normal 2 2 2 9 3 2" xfId="18267" xr:uid="{00000000-0005-0000-0000-00005A470000}"/>
    <cellStyle name="Normal 2 2 2 9 3 3" xfId="18268" xr:uid="{00000000-0005-0000-0000-00005B470000}"/>
    <cellStyle name="Normal 2 2 2 9 4" xfId="18269" xr:uid="{00000000-0005-0000-0000-00005C470000}"/>
    <cellStyle name="Normal 2 2 2 9 5" xfId="18270" xr:uid="{00000000-0005-0000-0000-00005D470000}"/>
    <cellStyle name="Normal 2 2 3" xfId="18271" xr:uid="{00000000-0005-0000-0000-00005E470000}"/>
    <cellStyle name="Normal 2 2 3 10" xfId="18272" xr:uid="{00000000-0005-0000-0000-00005F470000}"/>
    <cellStyle name="Normal 2 2 3 10 2" xfId="18273" xr:uid="{00000000-0005-0000-0000-000060470000}"/>
    <cellStyle name="Normal 2 2 3 10 2 2" xfId="18274" xr:uid="{00000000-0005-0000-0000-000061470000}"/>
    <cellStyle name="Normal 2 2 3 10 2 3" xfId="18275" xr:uid="{00000000-0005-0000-0000-000062470000}"/>
    <cellStyle name="Normal 2 2 3 10 3" xfId="18276" xr:uid="{00000000-0005-0000-0000-000063470000}"/>
    <cellStyle name="Normal 2 2 3 10 3 2" xfId="18277" xr:uid="{00000000-0005-0000-0000-000064470000}"/>
    <cellStyle name="Normal 2 2 3 10 3 3" xfId="18278" xr:uid="{00000000-0005-0000-0000-000065470000}"/>
    <cellStyle name="Normal 2 2 3 10 4" xfId="18279" xr:uid="{00000000-0005-0000-0000-000066470000}"/>
    <cellStyle name="Normal 2 2 3 10 5" xfId="18280" xr:uid="{00000000-0005-0000-0000-000067470000}"/>
    <cellStyle name="Normal 2 2 3 11" xfId="18281" xr:uid="{00000000-0005-0000-0000-000068470000}"/>
    <cellStyle name="Normal 2 2 3 11 2" xfId="18282" xr:uid="{00000000-0005-0000-0000-000069470000}"/>
    <cellStyle name="Normal 2 2 3 11 2 2" xfId="18283" xr:uid="{00000000-0005-0000-0000-00006A470000}"/>
    <cellStyle name="Normal 2 2 3 11 2 3" xfId="18284" xr:uid="{00000000-0005-0000-0000-00006B470000}"/>
    <cellStyle name="Normal 2 2 3 11 3" xfId="18285" xr:uid="{00000000-0005-0000-0000-00006C470000}"/>
    <cellStyle name="Normal 2 2 3 11 3 2" xfId="18286" xr:uid="{00000000-0005-0000-0000-00006D470000}"/>
    <cellStyle name="Normal 2 2 3 11 3 3" xfId="18287" xr:uid="{00000000-0005-0000-0000-00006E470000}"/>
    <cellStyle name="Normal 2 2 3 11 4" xfId="18288" xr:uid="{00000000-0005-0000-0000-00006F470000}"/>
    <cellStyle name="Normal 2 2 3 11 5" xfId="18289" xr:uid="{00000000-0005-0000-0000-000070470000}"/>
    <cellStyle name="Normal 2 2 3 12" xfId="18290" xr:uid="{00000000-0005-0000-0000-000071470000}"/>
    <cellStyle name="Normal 2 2 3 12 2" xfId="18291" xr:uid="{00000000-0005-0000-0000-000072470000}"/>
    <cellStyle name="Normal 2 2 3 12 2 2" xfId="18292" xr:uid="{00000000-0005-0000-0000-000073470000}"/>
    <cellStyle name="Normal 2 2 3 12 2 3" xfId="18293" xr:uid="{00000000-0005-0000-0000-000074470000}"/>
    <cellStyle name="Normal 2 2 3 12 3" xfId="18294" xr:uid="{00000000-0005-0000-0000-000075470000}"/>
    <cellStyle name="Normal 2 2 3 12 3 2" xfId="18295" xr:uid="{00000000-0005-0000-0000-000076470000}"/>
    <cellStyle name="Normal 2 2 3 12 3 3" xfId="18296" xr:uid="{00000000-0005-0000-0000-000077470000}"/>
    <cellStyle name="Normal 2 2 3 12 4" xfId="18297" xr:uid="{00000000-0005-0000-0000-000078470000}"/>
    <cellStyle name="Normal 2 2 3 12 5" xfId="18298" xr:uid="{00000000-0005-0000-0000-000079470000}"/>
    <cellStyle name="Normal 2 2 3 13" xfId="18299" xr:uid="{00000000-0005-0000-0000-00007A470000}"/>
    <cellStyle name="Normal 2 2 3 13 2" xfId="18300" xr:uid="{00000000-0005-0000-0000-00007B470000}"/>
    <cellStyle name="Normal 2 2 3 13 2 2" xfId="18301" xr:uid="{00000000-0005-0000-0000-00007C470000}"/>
    <cellStyle name="Normal 2 2 3 13 2 3" xfId="18302" xr:uid="{00000000-0005-0000-0000-00007D470000}"/>
    <cellStyle name="Normal 2 2 3 13 3" xfId="18303" xr:uid="{00000000-0005-0000-0000-00007E470000}"/>
    <cellStyle name="Normal 2 2 3 13 3 2" xfId="18304" xr:uid="{00000000-0005-0000-0000-00007F470000}"/>
    <cellStyle name="Normal 2 2 3 13 3 3" xfId="18305" xr:uid="{00000000-0005-0000-0000-000080470000}"/>
    <cellStyle name="Normal 2 2 3 13 4" xfId="18306" xr:uid="{00000000-0005-0000-0000-000081470000}"/>
    <cellStyle name="Normal 2 2 3 13 5" xfId="18307" xr:uid="{00000000-0005-0000-0000-000082470000}"/>
    <cellStyle name="Normal 2 2 3 14" xfId="18308" xr:uid="{00000000-0005-0000-0000-000083470000}"/>
    <cellStyle name="Normal 2 2 3 14 2" xfId="18309" xr:uid="{00000000-0005-0000-0000-000084470000}"/>
    <cellStyle name="Normal 2 2 3 14 2 2" xfId="18310" xr:uid="{00000000-0005-0000-0000-000085470000}"/>
    <cellStyle name="Normal 2 2 3 14 2 3" xfId="18311" xr:uid="{00000000-0005-0000-0000-000086470000}"/>
    <cellStyle name="Normal 2 2 3 14 3" xfId="18312" xr:uid="{00000000-0005-0000-0000-000087470000}"/>
    <cellStyle name="Normal 2 2 3 14 3 2" xfId="18313" xr:uid="{00000000-0005-0000-0000-000088470000}"/>
    <cellStyle name="Normal 2 2 3 14 3 3" xfId="18314" xr:uid="{00000000-0005-0000-0000-000089470000}"/>
    <cellStyle name="Normal 2 2 3 14 4" xfId="18315" xr:uid="{00000000-0005-0000-0000-00008A470000}"/>
    <cellStyle name="Normal 2 2 3 14 5" xfId="18316" xr:uid="{00000000-0005-0000-0000-00008B470000}"/>
    <cellStyle name="Normal 2 2 3 15" xfId="18317" xr:uid="{00000000-0005-0000-0000-00008C470000}"/>
    <cellStyle name="Normal 2 2 3 15 2" xfId="18318" xr:uid="{00000000-0005-0000-0000-00008D470000}"/>
    <cellStyle name="Normal 2 2 3 15 2 2" xfId="18319" xr:uid="{00000000-0005-0000-0000-00008E470000}"/>
    <cellStyle name="Normal 2 2 3 15 2 3" xfId="18320" xr:uid="{00000000-0005-0000-0000-00008F470000}"/>
    <cellStyle name="Normal 2 2 3 15 3" xfId="18321" xr:uid="{00000000-0005-0000-0000-000090470000}"/>
    <cellStyle name="Normal 2 2 3 15 3 2" xfId="18322" xr:uid="{00000000-0005-0000-0000-000091470000}"/>
    <cellStyle name="Normal 2 2 3 15 3 3" xfId="18323" xr:uid="{00000000-0005-0000-0000-000092470000}"/>
    <cellStyle name="Normal 2 2 3 15 4" xfId="18324" xr:uid="{00000000-0005-0000-0000-000093470000}"/>
    <cellStyle name="Normal 2 2 3 15 5" xfId="18325" xr:uid="{00000000-0005-0000-0000-000094470000}"/>
    <cellStyle name="Normal 2 2 3 16" xfId="18326" xr:uid="{00000000-0005-0000-0000-000095470000}"/>
    <cellStyle name="Normal 2 2 3 16 2" xfId="18327" xr:uid="{00000000-0005-0000-0000-000096470000}"/>
    <cellStyle name="Normal 2 2 3 16 2 2" xfId="18328" xr:uid="{00000000-0005-0000-0000-000097470000}"/>
    <cellStyle name="Normal 2 2 3 16 2 3" xfId="18329" xr:uid="{00000000-0005-0000-0000-000098470000}"/>
    <cellStyle name="Normal 2 2 3 16 3" xfId="18330" xr:uid="{00000000-0005-0000-0000-000099470000}"/>
    <cellStyle name="Normal 2 2 3 16 3 2" xfId="18331" xr:uid="{00000000-0005-0000-0000-00009A470000}"/>
    <cellStyle name="Normal 2 2 3 16 3 3" xfId="18332" xr:uid="{00000000-0005-0000-0000-00009B470000}"/>
    <cellStyle name="Normal 2 2 3 16 4" xfId="18333" xr:uid="{00000000-0005-0000-0000-00009C470000}"/>
    <cellStyle name="Normal 2 2 3 16 5" xfId="18334" xr:uid="{00000000-0005-0000-0000-00009D470000}"/>
    <cellStyle name="Normal 2 2 3 17" xfId="18335" xr:uid="{00000000-0005-0000-0000-00009E470000}"/>
    <cellStyle name="Normal 2 2 3 17 2" xfId="18336" xr:uid="{00000000-0005-0000-0000-00009F470000}"/>
    <cellStyle name="Normal 2 2 3 17 2 2" xfId="18337" xr:uid="{00000000-0005-0000-0000-0000A0470000}"/>
    <cellStyle name="Normal 2 2 3 17 2 3" xfId="18338" xr:uid="{00000000-0005-0000-0000-0000A1470000}"/>
    <cellStyle name="Normal 2 2 3 17 3" xfId="18339" xr:uid="{00000000-0005-0000-0000-0000A2470000}"/>
    <cellStyle name="Normal 2 2 3 17 3 2" xfId="18340" xr:uid="{00000000-0005-0000-0000-0000A3470000}"/>
    <cellStyle name="Normal 2 2 3 17 3 3" xfId="18341" xr:uid="{00000000-0005-0000-0000-0000A4470000}"/>
    <cellStyle name="Normal 2 2 3 17 4" xfId="18342" xr:uid="{00000000-0005-0000-0000-0000A5470000}"/>
    <cellStyle name="Normal 2 2 3 17 5" xfId="18343" xr:uid="{00000000-0005-0000-0000-0000A6470000}"/>
    <cellStyle name="Normal 2 2 3 18" xfId="18344" xr:uid="{00000000-0005-0000-0000-0000A7470000}"/>
    <cellStyle name="Normal 2 2 3 18 2" xfId="18345" xr:uid="{00000000-0005-0000-0000-0000A8470000}"/>
    <cellStyle name="Normal 2 2 3 18 2 2" xfId="18346" xr:uid="{00000000-0005-0000-0000-0000A9470000}"/>
    <cellStyle name="Normal 2 2 3 18 2 3" xfId="18347" xr:uid="{00000000-0005-0000-0000-0000AA470000}"/>
    <cellStyle name="Normal 2 2 3 18 3" xfId="18348" xr:uid="{00000000-0005-0000-0000-0000AB470000}"/>
    <cellStyle name="Normal 2 2 3 18 3 2" xfId="18349" xr:uid="{00000000-0005-0000-0000-0000AC470000}"/>
    <cellStyle name="Normal 2 2 3 18 3 3" xfId="18350" xr:uid="{00000000-0005-0000-0000-0000AD470000}"/>
    <cellStyle name="Normal 2 2 3 18 4" xfId="18351" xr:uid="{00000000-0005-0000-0000-0000AE470000}"/>
    <cellStyle name="Normal 2 2 3 18 5" xfId="18352" xr:uid="{00000000-0005-0000-0000-0000AF470000}"/>
    <cellStyle name="Normal 2 2 3 19" xfId="18353" xr:uid="{00000000-0005-0000-0000-0000B0470000}"/>
    <cellStyle name="Normal 2 2 3 19 2" xfId="18354" xr:uid="{00000000-0005-0000-0000-0000B1470000}"/>
    <cellStyle name="Normal 2 2 3 19 2 2" xfId="18355" xr:uid="{00000000-0005-0000-0000-0000B2470000}"/>
    <cellStyle name="Normal 2 2 3 19 2 3" xfId="18356" xr:uid="{00000000-0005-0000-0000-0000B3470000}"/>
    <cellStyle name="Normal 2 2 3 19 3" xfId="18357" xr:uid="{00000000-0005-0000-0000-0000B4470000}"/>
    <cellStyle name="Normal 2 2 3 19 3 2" xfId="18358" xr:uid="{00000000-0005-0000-0000-0000B5470000}"/>
    <cellStyle name="Normal 2 2 3 19 3 3" xfId="18359" xr:uid="{00000000-0005-0000-0000-0000B6470000}"/>
    <cellStyle name="Normal 2 2 3 19 4" xfId="18360" xr:uid="{00000000-0005-0000-0000-0000B7470000}"/>
    <cellStyle name="Normal 2 2 3 19 5" xfId="18361" xr:uid="{00000000-0005-0000-0000-0000B8470000}"/>
    <cellStyle name="Normal 2 2 3 2" xfId="18362" xr:uid="{00000000-0005-0000-0000-0000B9470000}"/>
    <cellStyle name="Normal 2 2 3 2 10" xfId="18363" xr:uid="{00000000-0005-0000-0000-0000BA470000}"/>
    <cellStyle name="Normal 2 2 3 2 10 2" xfId="18364" xr:uid="{00000000-0005-0000-0000-0000BB470000}"/>
    <cellStyle name="Normal 2 2 3 2 10 2 2" xfId="18365" xr:uid="{00000000-0005-0000-0000-0000BC470000}"/>
    <cellStyle name="Normal 2 2 3 2 10 2 3" xfId="18366" xr:uid="{00000000-0005-0000-0000-0000BD470000}"/>
    <cellStyle name="Normal 2 2 3 2 10 3" xfId="18367" xr:uid="{00000000-0005-0000-0000-0000BE470000}"/>
    <cellStyle name="Normal 2 2 3 2 10 3 2" xfId="18368" xr:uid="{00000000-0005-0000-0000-0000BF470000}"/>
    <cellStyle name="Normal 2 2 3 2 10 3 3" xfId="18369" xr:uid="{00000000-0005-0000-0000-0000C0470000}"/>
    <cellStyle name="Normal 2 2 3 2 10 4" xfId="18370" xr:uid="{00000000-0005-0000-0000-0000C1470000}"/>
    <cellStyle name="Normal 2 2 3 2 10 5" xfId="18371" xr:uid="{00000000-0005-0000-0000-0000C2470000}"/>
    <cellStyle name="Normal 2 2 3 2 11" xfId="18372" xr:uid="{00000000-0005-0000-0000-0000C3470000}"/>
    <cellStyle name="Normal 2 2 3 2 11 2" xfId="18373" xr:uid="{00000000-0005-0000-0000-0000C4470000}"/>
    <cellStyle name="Normal 2 2 3 2 11 2 2" xfId="18374" xr:uid="{00000000-0005-0000-0000-0000C5470000}"/>
    <cellStyle name="Normal 2 2 3 2 11 2 3" xfId="18375" xr:uid="{00000000-0005-0000-0000-0000C6470000}"/>
    <cellStyle name="Normal 2 2 3 2 11 3" xfId="18376" xr:uid="{00000000-0005-0000-0000-0000C7470000}"/>
    <cellStyle name="Normal 2 2 3 2 11 3 2" xfId="18377" xr:uid="{00000000-0005-0000-0000-0000C8470000}"/>
    <cellStyle name="Normal 2 2 3 2 11 3 3" xfId="18378" xr:uid="{00000000-0005-0000-0000-0000C9470000}"/>
    <cellStyle name="Normal 2 2 3 2 11 4" xfId="18379" xr:uid="{00000000-0005-0000-0000-0000CA470000}"/>
    <cellStyle name="Normal 2 2 3 2 11 5" xfId="18380" xr:uid="{00000000-0005-0000-0000-0000CB470000}"/>
    <cellStyle name="Normal 2 2 3 2 12" xfId="18381" xr:uid="{00000000-0005-0000-0000-0000CC470000}"/>
    <cellStyle name="Normal 2 2 3 2 12 2" xfId="18382" xr:uid="{00000000-0005-0000-0000-0000CD470000}"/>
    <cellStyle name="Normal 2 2 3 2 12 2 2" xfId="18383" xr:uid="{00000000-0005-0000-0000-0000CE470000}"/>
    <cellStyle name="Normal 2 2 3 2 12 2 3" xfId="18384" xr:uid="{00000000-0005-0000-0000-0000CF470000}"/>
    <cellStyle name="Normal 2 2 3 2 12 3" xfId="18385" xr:uid="{00000000-0005-0000-0000-0000D0470000}"/>
    <cellStyle name="Normal 2 2 3 2 12 3 2" xfId="18386" xr:uid="{00000000-0005-0000-0000-0000D1470000}"/>
    <cellStyle name="Normal 2 2 3 2 12 3 3" xfId="18387" xr:uid="{00000000-0005-0000-0000-0000D2470000}"/>
    <cellStyle name="Normal 2 2 3 2 12 4" xfId="18388" xr:uid="{00000000-0005-0000-0000-0000D3470000}"/>
    <cellStyle name="Normal 2 2 3 2 12 5" xfId="18389" xr:uid="{00000000-0005-0000-0000-0000D4470000}"/>
    <cellStyle name="Normal 2 2 3 2 13" xfId="18390" xr:uid="{00000000-0005-0000-0000-0000D5470000}"/>
    <cellStyle name="Normal 2 2 3 2 13 2" xfId="18391" xr:uid="{00000000-0005-0000-0000-0000D6470000}"/>
    <cellStyle name="Normal 2 2 3 2 13 2 2" xfId="18392" xr:uid="{00000000-0005-0000-0000-0000D7470000}"/>
    <cellStyle name="Normal 2 2 3 2 13 2 3" xfId="18393" xr:uid="{00000000-0005-0000-0000-0000D8470000}"/>
    <cellStyle name="Normal 2 2 3 2 13 3" xfId="18394" xr:uid="{00000000-0005-0000-0000-0000D9470000}"/>
    <cellStyle name="Normal 2 2 3 2 13 3 2" xfId="18395" xr:uid="{00000000-0005-0000-0000-0000DA470000}"/>
    <cellStyle name="Normal 2 2 3 2 13 3 3" xfId="18396" xr:uid="{00000000-0005-0000-0000-0000DB470000}"/>
    <cellStyle name="Normal 2 2 3 2 13 4" xfId="18397" xr:uid="{00000000-0005-0000-0000-0000DC470000}"/>
    <cellStyle name="Normal 2 2 3 2 13 5" xfId="18398" xr:uid="{00000000-0005-0000-0000-0000DD470000}"/>
    <cellStyle name="Normal 2 2 3 2 14" xfId="18399" xr:uid="{00000000-0005-0000-0000-0000DE470000}"/>
    <cellStyle name="Normal 2 2 3 2 14 2" xfId="18400" xr:uid="{00000000-0005-0000-0000-0000DF470000}"/>
    <cellStyle name="Normal 2 2 3 2 14 2 2" xfId="18401" xr:uid="{00000000-0005-0000-0000-0000E0470000}"/>
    <cellStyle name="Normal 2 2 3 2 14 2 3" xfId="18402" xr:uid="{00000000-0005-0000-0000-0000E1470000}"/>
    <cellStyle name="Normal 2 2 3 2 14 3" xfId="18403" xr:uid="{00000000-0005-0000-0000-0000E2470000}"/>
    <cellStyle name="Normal 2 2 3 2 14 3 2" xfId="18404" xr:uid="{00000000-0005-0000-0000-0000E3470000}"/>
    <cellStyle name="Normal 2 2 3 2 14 3 3" xfId="18405" xr:uid="{00000000-0005-0000-0000-0000E4470000}"/>
    <cellStyle name="Normal 2 2 3 2 14 4" xfId="18406" xr:uid="{00000000-0005-0000-0000-0000E5470000}"/>
    <cellStyle name="Normal 2 2 3 2 14 5" xfId="18407" xr:uid="{00000000-0005-0000-0000-0000E6470000}"/>
    <cellStyle name="Normal 2 2 3 2 15" xfId="18408" xr:uid="{00000000-0005-0000-0000-0000E7470000}"/>
    <cellStyle name="Normal 2 2 3 2 15 2" xfId="18409" xr:uid="{00000000-0005-0000-0000-0000E8470000}"/>
    <cellStyle name="Normal 2 2 3 2 15 2 2" xfId="18410" xr:uid="{00000000-0005-0000-0000-0000E9470000}"/>
    <cellStyle name="Normal 2 2 3 2 15 2 3" xfId="18411" xr:uid="{00000000-0005-0000-0000-0000EA470000}"/>
    <cellStyle name="Normal 2 2 3 2 15 3" xfId="18412" xr:uid="{00000000-0005-0000-0000-0000EB470000}"/>
    <cellStyle name="Normal 2 2 3 2 15 3 2" xfId="18413" xr:uid="{00000000-0005-0000-0000-0000EC470000}"/>
    <cellStyle name="Normal 2 2 3 2 15 3 3" xfId="18414" xr:uid="{00000000-0005-0000-0000-0000ED470000}"/>
    <cellStyle name="Normal 2 2 3 2 15 4" xfId="18415" xr:uid="{00000000-0005-0000-0000-0000EE470000}"/>
    <cellStyle name="Normal 2 2 3 2 15 5" xfId="18416" xr:uid="{00000000-0005-0000-0000-0000EF470000}"/>
    <cellStyle name="Normal 2 2 3 2 16" xfId="18417" xr:uid="{00000000-0005-0000-0000-0000F0470000}"/>
    <cellStyle name="Normal 2 2 3 2 16 2" xfId="18418" xr:uid="{00000000-0005-0000-0000-0000F1470000}"/>
    <cellStyle name="Normal 2 2 3 2 16 2 2" xfId="18419" xr:uid="{00000000-0005-0000-0000-0000F2470000}"/>
    <cellStyle name="Normal 2 2 3 2 16 2 3" xfId="18420" xr:uid="{00000000-0005-0000-0000-0000F3470000}"/>
    <cellStyle name="Normal 2 2 3 2 16 3" xfId="18421" xr:uid="{00000000-0005-0000-0000-0000F4470000}"/>
    <cellStyle name="Normal 2 2 3 2 16 3 2" xfId="18422" xr:uid="{00000000-0005-0000-0000-0000F5470000}"/>
    <cellStyle name="Normal 2 2 3 2 16 3 3" xfId="18423" xr:uid="{00000000-0005-0000-0000-0000F6470000}"/>
    <cellStyle name="Normal 2 2 3 2 16 4" xfId="18424" xr:uid="{00000000-0005-0000-0000-0000F7470000}"/>
    <cellStyle name="Normal 2 2 3 2 16 5" xfId="18425" xr:uid="{00000000-0005-0000-0000-0000F8470000}"/>
    <cellStyle name="Normal 2 2 3 2 17" xfId="18426" xr:uid="{00000000-0005-0000-0000-0000F9470000}"/>
    <cellStyle name="Normal 2 2 3 2 17 2" xfId="18427" xr:uid="{00000000-0005-0000-0000-0000FA470000}"/>
    <cellStyle name="Normal 2 2 3 2 17 2 2" xfId="18428" xr:uid="{00000000-0005-0000-0000-0000FB470000}"/>
    <cellStyle name="Normal 2 2 3 2 17 2 3" xfId="18429" xr:uid="{00000000-0005-0000-0000-0000FC470000}"/>
    <cellStyle name="Normal 2 2 3 2 17 3" xfId="18430" xr:uid="{00000000-0005-0000-0000-0000FD470000}"/>
    <cellStyle name="Normal 2 2 3 2 17 3 2" xfId="18431" xr:uid="{00000000-0005-0000-0000-0000FE470000}"/>
    <cellStyle name="Normal 2 2 3 2 17 3 3" xfId="18432" xr:uid="{00000000-0005-0000-0000-0000FF470000}"/>
    <cellStyle name="Normal 2 2 3 2 17 4" xfId="18433" xr:uid="{00000000-0005-0000-0000-000000480000}"/>
    <cellStyle name="Normal 2 2 3 2 17 5" xfId="18434" xr:uid="{00000000-0005-0000-0000-000001480000}"/>
    <cellStyle name="Normal 2 2 3 2 18" xfId="18435" xr:uid="{00000000-0005-0000-0000-000002480000}"/>
    <cellStyle name="Normal 2 2 3 2 18 2" xfId="18436" xr:uid="{00000000-0005-0000-0000-000003480000}"/>
    <cellStyle name="Normal 2 2 3 2 18 2 2" xfId="18437" xr:uid="{00000000-0005-0000-0000-000004480000}"/>
    <cellStyle name="Normal 2 2 3 2 18 2 3" xfId="18438" xr:uid="{00000000-0005-0000-0000-000005480000}"/>
    <cellStyle name="Normal 2 2 3 2 18 3" xfId="18439" xr:uid="{00000000-0005-0000-0000-000006480000}"/>
    <cellStyle name="Normal 2 2 3 2 18 3 2" xfId="18440" xr:uid="{00000000-0005-0000-0000-000007480000}"/>
    <cellStyle name="Normal 2 2 3 2 18 3 3" xfId="18441" xr:uid="{00000000-0005-0000-0000-000008480000}"/>
    <cellStyle name="Normal 2 2 3 2 18 4" xfId="18442" xr:uid="{00000000-0005-0000-0000-000009480000}"/>
    <cellStyle name="Normal 2 2 3 2 18 5" xfId="18443" xr:uid="{00000000-0005-0000-0000-00000A480000}"/>
    <cellStyle name="Normal 2 2 3 2 19" xfId="18444" xr:uid="{00000000-0005-0000-0000-00000B480000}"/>
    <cellStyle name="Normal 2 2 3 2 19 2" xfId="18445" xr:uid="{00000000-0005-0000-0000-00000C480000}"/>
    <cellStyle name="Normal 2 2 3 2 19 2 2" xfId="18446" xr:uid="{00000000-0005-0000-0000-00000D480000}"/>
    <cellStyle name="Normal 2 2 3 2 19 2 3" xfId="18447" xr:uid="{00000000-0005-0000-0000-00000E480000}"/>
    <cellStyle name="Normal 2 2 3 2 19 3" xfId="18448" xr:uid="{00000000-0005-0000-0000-00000F480000}"/>
    <cellStyle name="Normal 2 2 3 2 19 3 2" xfId="18449" xr:uid="{00000000-0005-0000-0000-000010480000}"/>
    <cellStyle name="Normal 2 2 3 2 19 3 3" xfId="18450" xr:uid="{00000000-0005-0000-0000-000011480000}"/>
    <cellStyle name="Normal 2 2 3 2 19 4" xfId="18451" xr:uid="{00000000-0005-0000-0000-000012480000}"/>
    <cellStyle name="Normal 2 2 3 2 19 5" xfId="18452" xr:uid="{00000000-0005-0000-0000-000013480000}"/>
    <cellStyle name="Normal 2 2 3 2 2" xfId="18453" xr:uid="{00000000-0005-0000-0000-000014480000}"/>
    <cellStyle name="Normal 2 2 3 2 2 2" xfId="18454" xr:uid="{00000000-0005-0000-0000-000015480000}"/>
    <cellStyle name="Normal 2 2 3 2 2 2 2" xfId="18455" xr:uid="{00000000-0005-0000-0000-000016480000}"/>
    <cellStyle name="Normal 2 2 3 2 2 2 3" xfId="18456" xr:uid="{00000000-0005-0000-0000-000017480000}"/>
    <cellStyle name="Normal 2 2 3 2 2 3" xfId="18457" xr:uid="{00000000-0005-0000-0000-000018480000}"/>
    <cellStyle name="Normal 2 2 3 2 2 3 2" xfId="18458" xr:uid="{00000000-0005-0000-0000-000019480000}"/>
    <cellStyle name="Normal 2 2 3 2 2 3 3" xfId="18459" xr:uid="{00000000-0005-0000-0000-00001A480000}"/>
    <cellStyle name="Normal 2 2 3 2 2 4" xfId="18460" xr:uid="{00000000-0005-0000-0000-00001B480000}"/>
    <cellStyle name="Normal 2 2 3 2 2 5" xfId="18461" xr:uid="{00000000-0005-0000-0000-00001C480000}"/>
    <cellStyle name="Normal 2 2 3 2 20" xfId="18462" xr:uid="{00000000-0005-0000-0000-00001D480000}"/>
    <cellStyle name="Normal 2 2 3 2 20 2" xfId="18463" xr:uid="{00000000-0005-0000-0000-00001E480000}"/>
    <cellStyle name="Normal 2 2 3 2 20 2 2" xfId="18464" xr:uid="{00000000-0005-0000-0000-00001F480000}"/>
    <cellStyle name="Normal 2 2 3 2 20 2 3" xfId="18465" xr:uid="{00000000-0005-0000-0000-000020480000}"/>
    <cellStyle name="Normal 2 2 3 2 20 3" xfId="18466" xr:uid="{00000000-0005-0000-0000-000021480000}"/>
    <cellStyle name="Normal 2 2 3 2 20 3 2" xfId="18467" xr:uid="{00000000-0005-0000-0000-000022480000}"/>
    <cellStyle name="Normal 2 2 3 2 20 3 3" xfId="18468" xr:uid="{00000000-0005-0000-0000-000023480000}"/>
    <cellStyle name="Normal 2 2 3 2 20 4" xfId="18469" xr:uid="{00000000-0005-0000-0000-000024480000}"/>
    <cellStyle name="Normal 2 2 3 2 20 5" xfId="18470" xr:uid="{00000000-0005-0000-0000-000025480000}"/>
    <cellStyle name="Normal 2 2 3 2 21" xfId="18471" xr:uid="{00000000-0005-0000-0000-000026480000}"/>
    <cellStyle name="Normal 2 2 3 2 21 2" xfId="18472" xr:uid="{00000000-0005-0000-0000-000027480000}"/>
    <cellStyle name="Normal 2 2 3 2 21 2 2" xfId="18473" xr:uid="{00000000-0005-0000-0000-000028480000}"/>
    <cellStyle name="Normal 2 2 3 2 21 2 3" xfId="18474" xr:uid="{00000000-0005-0000-0000-000029480000}"/>
    <cellStyle name="Normal 2 2 3 2 21 3" xfId="18475" xr:uid="{00000000-0005-0000-0000-00002A480000}"/>
    <cellStyle name="Normal 2 2 3 2 21 3 2" xfId="18476" xr:uid="{00000000-0005-0000-0000-00002B480000}"/>
    <cellStyle name="Normal 2 2 3 2 21 3 3" xfId="18477" xr:uid="{00000000-0005-0000-0000-00002C480000}"/>
    <cellStyle name="Normal 2 2 3 2 21 4" xfId="18478" xr:uid="{00000000-0005-0000-0000-00002D480000}"/>
    <cellStyle name="Normal 2 2 3 2 21 5" xfId="18479" xr:uid="{00000000-0005-0000-0000-00002E480000}"/>
    <cellStyle name="Normal 2 2 3 2 22" xfId="18480" xr:uid="{00000000-0005-0000-0000-00002F480000}"/>
    <cellStyle name="Normal 2 2 3 2 22 2" xfId="18481" xr:uid="{00000000-0005-0000-0000-000030480000}"/>
    <cellStyle name="Normal 2 2 3 2 22 2 2" xfId="18482" xr:uid="{00000000-0005-0000-0000-000031480000}"/>
    <cellStyle name="Normal 2 2 3 2 22 2 3" xfId="18483" xr:uid="{00000000-0005-0000-0000-000032480000}"/>
    <cellStyle name="Normal 2 2 3 2 22 3" xfId="18484" xr:uid="{00000000-0005-0000-0000-000033480000}"/>
    <cellStyle name="Normal 2 2 3 2 22 3 2" xfId="18485" xr:uid="{00000000-0005-0000-0000-000034480000}"/>
    <cellStyle name="Normal 2 2 3 2 22 3 3" xfId="18486" xr:uid="{00000000-0005-0000-0000-000035480000}"/>
    <cellStyle name="Normal 2 2 3 2 22 4" xfId="18487" xr:uid="{00000000-0005-0000-0000-000036480000}"/>
    <cellStyle name="Normal 2 2 3 2 22 5" xfId="18488" xr:uid="{00000000-0005-0000-0000-000037480000}"/>
    <cellStyle name="Normal 2 2 3 2 23" xfId="18489" xr:uid="{00000000-0005-0000-0000-000038480000}"/>
    <cellStyle name="Normal 2 2 3 2 23 2" xfId="18490" xr:uid="{00000000-0005-0000-0000-000039480000}"/>
    <cellStyle name="Normal 2 2 3 2 23 2 2" xfId="18491" xr:uid="{00000000-0005-0000-0000-00003A480000}"/>
    <cellStyle name="Normal 2 2 3 2 23 2 3" xfId="18492" xr:uid="{00000000-0005-0000-0000-00003B480000}"/>
    <cellStyle name="Normal 2 2 3 2 23 3" xfId="18493" xr:uid="{00000000-0005-0000-0000-00003C480000}"/>
    <cellStyle name="Normal 2 2 3 2 23 3 2" xfId="18494" xr:uid="{00000000-0005-0000-0000-00003D480000}"/>
    <cellStyle name="Normal 2 2 3 2 23 3 3" xfId="18495" xr:uid="{00000000-0005-0000-0000-00003E480000}"/>
    <cellStyle name="Normal 2 2 3 2 23 4" xfId="18496" xr:uid="{00000000-0005-0000-0000-00003F480000}"/>
    <cellStyle name="Normal 2 2 3 2 23 5" xfId="18497" xr:uid="{00000000-0005-0000-0000-000040480000}"/>
    <cellStyle name="Normal 2 2 3 2 24" xfId="18498" xr:uid="{00000000-0005-0000-0000-000041480000}"/>
    <cellStyle name="Normal 2 2 3 2 24 2" xfId="18499" xr:uid="{00000000-0005-0000-0000-000042480000}"/>
    <cellStyle name="Normal 2 2 3 2 24 2 2" xfId="18500" xr:uid="{00000000-0005-0000-0000-000043480000}"/>
    <cellStyle name="Normal 2 2 3 2 24 2 3" xfId="18501" xr:uid="{00000000-0005-0000-0000-000044480000}"/>
    <cellStyle name="Normal 2 2 3 2 24 3" xfId="18502" xr:uid="{00000000-0005-0000-0000-000045480000}"/>
    <cellStyle name="Normal 2 2 3 2 24 3 2" xfId="18503" xr:uid="{00000000-0005-0000-0000-000046480000}"/>
    <cellStyle name="Normal 2 2 3 2 24 3 3" xfId="18504" xr:uid="{00000000-0005-0000-0000-000047480000}"/>
    <cellStyle name="Normal 2 2 3 2 24 4" xfId="18505" xr:uid="{00000000-0005-0000-0000-000048480000}"/>
    <cellStyle name="Normal 2 2 3 2 24 5" xfId="18506" xr:uid="{00000000-0005-0000-0000-000049480000}"/>
    <cellStyle name="Normal 2 2 3 2 25" xfId="18507" xr:uid="{00000000-0005-0000-0000-00004A480000}"/>
    <cellStyle name="Normal 2 2 3 2 25 2" xfId="18508" xr:uid="{00000000-0005-0000-0000-00004B480000}"/>
    <cellStyle name="Normal 2 2 3 2 25 2 2" xfId="18509" xr:uid="{00000000-0005-0000-0000-00004C480000}"/>
    <cellStyle name="Normal 2 2 3 2 25 2 3" xfId="18510" xr:uid="{00000000-0005-0000-0000-00004D480000}"/>
    <cellStyle name="Normal 2 2 3 2 25 3" xfId="18511" xr:uid="{00000000-0005-0000-0000-00004E480000}"/>
    <cellStyle name="Normal 2 2 3 2 25 3 2" xfId="18512" xr:uid="{00000000-0005-0000-0000-00004F480000}"/>
    <cellStyle name="Normal 2 2 3 2 25 3 3" xfId="18513" xr:uid="{00000000-0005-0000-0000-000050480000}"/>
    <cellStyle name="Normal 2 2 3 2 25 4" xfId="18514" xr:uid="{00000000-0005-0000-0000-000051480000}"/>
    <cellStyle name="Normal 2 2 3 2 25 5" xfId="18515" xr:uid="{00000000-0005-0000-0000-000052480000}"/>
    <cellStyle name="Normal 2 2 3 2 26" xfId="18516" xr:uid="{00000000-0005-0000-0000-000053480000}"/>
    <cellStyle name="Normal 2 2 3 2 26 2" xfId="18517" xr:uid="{00000000-0005-0000-0000-000054480000}"/>
    <cellStyle name="Normal 2 2 3 2 26 2 2" xfId="18518" xr:uid="{00000000-0005-0000-0000-000055480000}"/>
    <cellStyle name="Normal 2 2 3 2 26 2 3" xfId="18519" xr:uid="{00000000-0005-0000-0000-000056480000}"/>
    <cellStyle name="Normal 2 2 3 2 26 3" xfId="18520" xr:uid="{00000000-0005-0000-0000-000057480000}"/>
    <cellStyle name="Normal 2 2 3 2 26 3 2" xfId="18521" xr:uid="{00000000-0005-0000-0000-000058480000}"/>
    <cellStyle name="Normal 2 2 3 2 26 3 3" xfId="18522" xr:uid="{00000000-0005-0000-0000-000059480000}"/>
    <cellStyle name="Normal 2 2 3 2 26 4" xfId="18523" xr:uid="{00000000-0005-0000-0000-00005A480000}"/>
    <cellStyle name="Normal 2 2 3 2 26 5" xfId="18524" xr:uid="{00000000-0005-0000-0000-00005B480000}"/>
    <cellStyle name="Normal 2 2 3 2 27" xfId="18525" xr:uid="{00000000-0005-0000-0000-00005C480000}"/>
    <cellStyle name="Normal 2 2 3 2 27 2" xfId="18526" xr:uid="{00000000-0005-0000-0000-00005D480000}"/>
    <cellStyle name="Normal 2 2 3 2 27 2 2" xfId="18527" xr:uid="{00000000-0005-0000-0000-00005E480000}"/>
    <cellStyle name="Normal 2 2 3 2 27 2 3" xfId="18528" xr:uid="{00000000-0005-0000-0000-00005F480000}"/>
    <cellStyle name="Normal 2 2 3 2 27 3" xfId="18529" xr:uid="{00000000-0005-0000-0000-000060480000}"/>
    <cellStyle name="Normal 2 2 3 2 27 3 2" xfId="18530" xr:uid="{00000000-0005-0000-0000-000061480000}"/>
    <cellStyle name="Normal 2 2 3 2 27 3 3" xfId="18531" xr:uid="{00000000-0005-0000-0000-000062480000}"/>
    <cellStyle name="Normal 2 2 3 2 27 4" xfId="18532" xr:uid="{00000000-0005-0000-0000-000063480000}"/>
    <cellStyle name="Normal 2 2 3 2 27 5" xfId="18533" xr:uid="{00000000-0005-0000-0000-000064480000}"/>
    <cellStyle name="Normal 2 2 3 2 28" xfId="18534" xr:uid="{00000000-0005-0000-0000-000065480000}"/>
    <cellStyle name="Normal 2 2 3 2 28 2" xfId="18535" xr:uid="{00000000-0005-0000-0000-000066480000}"/>
    <cellStyle name="Normal 2 2 3 2 28 2 2" xfId="18536" xr:uid="{00000000-0005-0000-0000-000067480000}"/>
    <cellStyle name="Normal 2 2 3 2 28 2 3" xfId="18537" xr:uid="{00000000-0005-0000-0000-000068480000}"/>
    <cellStyle name="Normal 2 2 3 2 28 3" xfId="18538" xr:uid="{00000000-0005-0000-0000-000069480000}"/>
    <cellStyle name="Normal 2 2 3 2 28 3 2" xfId="18539" xr:uid="{00000000-0005-0000-0000-00006A480000}"/>
    <cellStyle name="Normal 2 2 3 2 28 3 3" xfId="18540" xr:uid="{00000000-0005-0000-0000-00006B480000}"/>
    <cellStyle name="Normal 2 2 3 2 28 4" xfId="18541" xr:uid="{00000000-0005-0000-0000-00006C480000}"/>
    <cellStyle name="Normal 2 2 3 2 28 5" xfId="18542" xr:uid="{00000000-0005-0000-0000-00006D480000}"/>
    <cellStyle name="Normal 2 2 3 2 29" xfId="18543" xr:uid="{00000000-0005-0000-0000-00006E480000}"/>
    <cellStyle name="Normal 2 2 3 2 29 2" xfId="18544" xr:uid="{00000000-0005-0000-0000-00006F480000}"/>
    <cellStyle name="Normal 2 2 3 2 29 2 2" xfId="18545" xr:uid="{00000000-0005-0000-0000-000070480000}"/>
    <cellStyle name="Normal 2 2 3 2 29 2 3" xfId="18546" xr:uid="{00000000-0005-0000-0000-000071480000}"/>
    <cellStyle name="Normal 2 2 3 2 29 3" xfId="18547" xr:uid="{00000000-0005-0000-0000-000072480000}"/>
    <cellStyle name="Normal 2 2 3 2 29 3 2" xfId="18548" xr:uid="{00000000-0005-0000-0000-000073480000}"/>
    <cellStyle name="Normal 2 2 3 2 29 3 3" xfId="18549" xr:uid="{00000000-0005-0000-0000-000074480000}"/>
    <cellStyle name="Normal 2 2 3 2 29 4" xfId="18550" xr:uid="{00000000-0005-0000-0000-000075480000}"/>
    <cellStyle name="Normal 2 2 3 2 29 5" xfId="18551" xr:uid="{00000000-0005-0000-0000-000076480000}"/>
    <cellStyle name="Normal 2 2 3 2 3" xfId="18552" xr:uid="{00000000-0005-0000-0000-000077480000}"/>
    <cellStyle name="Normal 2 2 3 2 3 2" xfId="18553" xr:uid="{00000000-0005-0000-0000-000078480000}"/>
    <cellStyle name="Normal 2 2 3 2 3 2 2" xfId="18554" xr:uid="{00000000-0005-0000-0000-000079480000}"/>
    <cellStyle name="Normal 2 2 3 2 3 2 3" xfId="18555" xr:uid="{00000000-0005-0000-0000-00007A480000}"/>
    <cellStyle name="Normal 2 2 3 2 3 3" xfId="18556" xr:uid="{00000000-0005-0000-0000-00007B480000}"/>
    <cellStyle name="Normal 2 2 3 2 3 3 2" xfId="18557" xr:uid="{00000000-0005-0000-0000-00007C480000}"/>
    <cellStyle name="Normal 2 2 3 2 3 3 3" xfId="18558" xr:uid="{00000000-0005-0000-0000-00007D480000}"/>
    <cellStyle name="Normal 2 2 3 2 3 4" xfId="18559" xr:uid="{00000000-0005-0000-0000-00007E480000}"/>
    <cellStyle name="Normal 2 2 3 2 3 5" xfId="18560" xr:uid="{00000000-0005-0000-0000-00007F480000}"/>
    <cellStyle name="Normal 2 2 3 2 30" xfId="18561" xr:uid="{00000000-0005-0000-0000-000080480000}"/>
    <cellStyle name="Normal 2 2 3 2 30 2" xfId="18562" xr:uid="{00000000-0005-0000-0000-000081480000}"/>
    <cellStyle name="Normal 2 2 3 2 30 2 2" xfId="18563" xr:uid="{00000000-0005-0000-0000-000082480000}"/>
    <cellStyle name="Normal 2 2 3 2 30 2 3" xfId="18564" xr:uid="{00000000-0005-0000-0000-000083480000}"/>
    <cellStyle name="Normal 2 2 3 2 30 3" xfId="18565" xr:uid="{00000000-0005-0000-0000-000084480000}"/>
    <cellStyle name="Normal 2 2 3 2 30 3 2" xfId="18566" xr:uid="{00000000-0005-0000-0000-000085480000}"/>
    <cellStyle name="Normal 2 2 3 2 30 3 3" xfId="18567" xr:uid="{00000000-0005-0000-0000-000086480000}"/>
    <cellStyle name="Normal 2 2 3 2 30 4" xfId="18568" xr:uid="{00000000-0005-0000-0000-000087480000}"/>
    <cellStyle name="Normal 2 2 3 2 30 5" xfId="18569" xr:uid="{00000000-0005-0000-0000-000088480000}"/>
    <cellStyle name="Normal 2 2 3 2 31" xfId="18570" xr:uid="{00000000-0005-0000-0000-000089480000}"/>
    <cellStyle name="Normal 2 2 3 2 31 2" xfId="18571" xr:uid="{00000000-0005-0000-0000-00008A480000}"/>
    <cellStyle name="Normal 2 2 3 2 31 2 2" xfId="18572" xr:uid="{00000000-0005-0000-0000-00008B480000}"/>
    <cellStyle name="Normal 2 2 3 2 31 2 3" xfId="18573" xr:uid="{00000000-0005-0000-0000-00008C480000}"/>
    <cellStyle name="Normal 2 2 3 2 31 3" xfId="18574" xr:uid="{00000000-0005-0000-0000-00008D480000}"/>
    <cellStyle name="Normal 2 2 3 2 31 3 2" xfId="18575" xr:uid="{00000000-0005-0000-0000-00008E480000}"/>
    <cellStyle name="Normal 2 2 3 2 31 3 3" xfId="18576" xr:uid="{00000000-0005-0000-0000-00008F480000}"/>
    <cellStyle name="Normal 2 2 3 2 31 4" xfId="18577" xr:uid="{00000000-0005-0000-0000-000090480000}"/>
    <cellStyle name="Normal 2 2 3 2 31 5" xfId="18578" xr:uid="{00000000-0005-0000-0000-000091480000}"/>
    <cellStyle name="Normal 2 2 3 2 32" xfId="18579" xr:uid="{00000000-0005-0000-0000-000092480000}"/>
    <cellStyle name="Normal 2 2 3 2 32 2" xfId="18580" xr:uid="{00000000-0005-0000-0000-000093480000}"/>
    <cellStyle name="Normal 2 2 3 2 32 2 2" xfId="18581" xr:uid="{00000000-0005-0000-0000-000094480000}"/>
    <cellStyle name="Normal 2 2 3 2 32 2 3" xfId="18582" xr:uid="{00000000-0005-0000-0000-000095480000}"/>
    <cellStyle name="Normal 2 2 3 2 32 3" xfId="18583" xr:uid="{00000000-0005-0000-0000-000096480000}"/>
    <cellStyle name="Normal 2 2 3 2 32 3 2" xfId="18584" xr:uid="{00000000-0005-0000-0000-000097480000}"/>
    <cellStyle name="Normal 2 2 3 2 32 3 3" xfId="18585" xr:uid="{00000000-0005-0000-0000-000098480000}"/>
    <cellStyle name="Normal 2 2 3 2 32 4" xfId="18586" xr:uid="{00000000-0005-0000-0000-000099480000}"/>
    <cellStyle name="Normal 2 2 3 2 32 5" xfId="18587" xr:uid="{00000000-0005-0000-0000-00009A480000}"/>
    <cellStyle name="Normal 2 2 3 2 33" xfId="18588" xr:uid="{00000000-0005-0000-0000-00009B480000}"/>
    <cellStyle name="Normal 2 2 3 2 33 2" xfId="18589" xr:uid="{00000000-0005-0000-0000-00009C480000}"/>
    <cellStyle name="Normal 2 2 3 2 33 2 2" xfId="18590" xr:uid="{00000000-0005-0000-0000-00009D480000}"/>
    <cellStyle name="Normal 2 2 3 2 33 2 3" xfId="18591" xr:uid="{00000000-0005-0000-0000-00009E480000}"/>
    <cellStyle name="Normal 2 2 3 2 33 3" xfId="18592" xr:uid="{00000000-0005-0000-0000-00009F480000}"/>
    <cellStyle name="Normal 2 2 3 2 33 3 2" xfId="18593" xr:uid="{00000000-0005-0000-0000-0000A0480000}"/>
    <cellStyle name="Normal 2 2 3 2 33 3 3" xfId="18594" xr:uid="{00000000-0005-0000-0000-0000A1480000}"/>
    <cellStyle name="Normal 2 2 3 2 33 4" xfId="18595" xr:uid="{00000000-0005-0000-0000-0000A2480000}"/>
    <cellStyle name="Normal 2 2 3 2 33 5" xfId="18596" xr:uid="{00000000-0005-0000-0000-0000A3480000}"/>
    <cellStyle name="Normal 2 2 3 2 34" xfId="18597" xr:uid="{00000000-0005-0000-0000-0000A4480000}"/>
    <cellStyle name="Normal 2 2 3 2 34 2" xfId="18598" xr:uid="{00000000-0005-0000-0000-0000A5480000}"/>
    <cellStyle name="Normal 2 2 3 2 34 2 2" xfId="18599" xr:uid="{00000000-0005-0000-0000-0000A6480000}"/>
    <cellStyle name="Normal 2 2 3 2 34 2 3" xfId="18600" xr:uid="{00000000-0005-0000-0000-0000A7480000}"/>
    <cellStyle name="Normal 2 2 3 2 34 3" xfId="18601" xr:uid="{00000000-0005-0000-0000-0000A8480000}"/>
    <cellStyle name="Normal 2 2 3 2 34 3 2" xfId="18602" xr:uid="{00000000-0005-0000-0000-0000A9480000}"/>
    <cellStyle name="Normal 2 2 3 2 34 3 3" xfId="18603" xr:uid="{00000000-0005-0000-0000-0000AA480000}"/>
    <cellStyle name="Normal 2 2 3 2 34 4" xfId="18604" xr:uid="{00000000-0005-0000-0000-0000AB480000}"/>
    <cellStyle name="Normal 2 2 3 2 34 5" xfId="18605" xr:uid="{00000000-0005-0000-0000-0000AC480000}"/>
    <cellStyle name="Normal 2 2 3 2 35" xfId="18606" xr:uid="{00000000-0005-0000-0000-0000AD480000}"/>
    <cellStyle name="Normal 2 2 3 2 35 2" xfId="18607" xr:uid="{00000000-0005-0000-0000-0000AE480000}"/>
    <cellStyle name="Normal 2 2 3 2 35 2 2" xfId="18608" xr:uid="{00000000-0005-0000-0000-0000AF480000}"/>
    <cellStyle name="Normal 2 2 3 2 35 2 3" xfId="18609" xr:uid="{00000000-0005-0000-0000-0000B0480000}"/>
    <cellStyle name="Normal 2 2 3 2 35 3" xfId="18610" xr:uid="{00000000-0005-0000-0000-0000B1480000}"/>
    <cellStyle name="Normal 2 2 3 2 35 3 2" xfId="18611" xr:uid="{00000000-0005-0000-0000-0000B2480000}"/>
    <cellStyle name="Normal 2 2 3 2 35 3 3" xfId="18612" xr:uid="{00000000-0005-0000-0000-0000B3480000}"/>
    <cellStyle name="Normal 2 2 3 2 35 4" xfId="18613" xr:uid="{00000000-0005-0000-0000-0000B4480000}"/>
    <cellStyle name="Normal 2 2 3 2 35 5" xfId="18614" xr:uid="{00000000-0005-0000-0000-0000B5480000}"/>
    <cellStyle name="Normal 2 2 3 2 36" xfId="18615" xr:uid="{00000000-0005-0000-0000-0000B6480000}"/>
    <cellStyle name="Normal 2 2 3 2 36 2" xfId="18616" xr:uid="{00000000-0005-0000-0000-0000B7480000}"/>
    <cellStyle name="Normal 2 2 3 2 36 2 2" xfId="18617" xr:uid="{00000000-0005-0000-0000-0000B8480000}"/>
    <cellStyle name="Normal 2 2 3 2 36 2 3" xfId="18618" xr:uid="{00000000-0005-0000-0000-0000B9480000}"/>
    <cellStyle name="Normal 2 2 3 2 36 3" xfId="18619" xr:uid="{00000000-0005-0000-0000-0000BA480000}"/>
    <cellStyle name="Normal 2 2 3 2 36 3 2" xfId="18620" xr:uid="{00000000-0005-0000-0000-0000BB480000}"/>
    <cellStyle name="Normal 2 2 3 2 36 3 3" xfId="18621" xr:uid="{00000000-0005-0000-0000-0000BC480000}"/>
    <cellStyle name="Normal 2 2 3 2 36 4" xfId="18622" xr:uid="{00000000-0005-0000-0000-0000BD480000}"/>
    <cellStyle name="Normal 2 2 3 2 36 5" xfId="18623" xr:uid="{00000000-0005-0000-0000-0000BE480000}"/>
    <cellStyle name="Normal 2 2 3 2 37" xfId="18624" xr:uid="{00000000-0005-0000-0000-0000BF480000}"/>
    <cellStyle name="Normal 2 2 3 2 37 2" xfId="18625" xr:uid="{00000000-0005-0000-0000-0000C0480000}"/>
    <cellStyle name="Normal 2 2 3 2 37 2 2" xfId="18626" xr:uid="{00000000-0005-0000-0000-0000C1480000}"/>
    <cellStyle name="Normal 2 2 3 2 37 2 3" xfId="18627" xr:uid="{00000000-0005-0000-0000-0000C2480000}"/>
    <cellStyle name="Normal 2 2 3 2 37 3" xfId="18628" xr:uid="{00000000-0005-0000-0000-0000C3480000}"/>
    <cellStyle name="Normal 2 2 3 2 37 3 2" xfId="18629" xr:uid="{00000000-0005-0000-0000-0000C4480000}"/>
    <cellStyle name="Normal 2 2 3 2 37 3 3" xfId="18630" xr:uid="{00000000-0005-0000-0000-0000C5480000}"/>
    <cellStyle name="Normal 2 2 3 2 37 4" xfId="18631" xr:uid="{00000000-0005-0000-0000-0000C6480000}"/>
    <cellStyle name="Normal 2 2 3 2 37 5" xfId="18632" xr:uid="{00000000-0005-0000-0000-0000C7480000}"/>
    <cellStyle name="Normal 2 2 3 2 38" xfId="18633" xr:uid="{00000000-0005-0000-0000-0000C8480000}"/>
    <cellStyle name="Normal 2 2 3 2 38 2" xfId="18634" xr:uid="{00000000-0005-0000-0000-0000C9480000}"/>
    <cellStyle name="Normal 2 2 3 2 38 2 2" xfId="18635" xr:uid="{00000000-0005-0000-0000-0000CA480000}"/>
    <cellStyle name="Normal 2 2 3 2 38 2 3" xfId="18636" xr:uid="{00000000-0005-0000-0000-0000CB480000}"/>
    <cellStyle name="Normal 2 2 3 2 38 3" xfId="18637" xr:uid="{00000000-0005-0000-0000-0000CC480000}"/>
    <cellStyle name="Normal 2 2 3 2 38 3 2" xfId="18638" xr:uid="{00000000-0005-0000-0000-0000CD480000}"/>
    <cellStyle name="Normal 2 2 3 2 38 3 3" xfId="18639" xr:uid="{00000000-0005-0000-0000-0000CE480000}"/>
    <cellStyle name="Normal 2 2 3 2 38 4" xfId="18640" xr:uid="{00000000-0005-0000-0000-0000CF480000}"/>
    <cellStyle name="Normal 2 2 3 2 38 5" xfId="18641" xr:uid="{00000000-0005-0000-0000-0000D0480000}"/>
    <cellStyle name="Normal 2 2 3 2 39" xfId="18642" xr:uid="{00000000-0005-0000-0000-0000D1480000}"/>
    <cellStyle name="Normal 2 2 3 2 39 2" xfId="18643" xr:uid="{00000000-0005-0000-0000-0000D2480000}"/>
    <cellStyle name="Normal 2 2 3 2 39 2 2" xfId="18644" xr:uid="{00000000-0005-0000-0000-0000D3480000}"/>
    <cellStyle name="Normal 2 2 3 2 39 2 3" xfId="18645" xr:uid="{00000000-0005-0000-0000-0000D4480000}"/>
    <cellStyle name="Normal 2 2 3 2 39 3" xfId="18646" xr:uid="{00000000-0005-0000-0000-0000D5480000}"/>
    <cellStyle name="Normal 2 2 3 2 39 3 2" xfId="18647" xr:uid="{00000000-0005-0000-0000-0000D6480000}"/>
    <cellStyle name="Normal 2 2 3 2 39 3 3" xfId="18648" xr:uid="{00000000-0005-0000-0000-0000D7480000}"/>
    <cellStyle name="Normal 2 2 3 2 39 4" xfId="18649" xr:uid="{00000000-0005-0000-0000-0000D8480000}"/>
    <cellStyle name="Normal 2 2 3 2 39 5" xfId="18650" xr:uid="{00000000-0005-0000-0000-0000D9480000}"/>
    <cellStyle name="Normal 2 2 3 2 4" xfId="18651" xr:uid="{00000000-0005-0000-0000-0000DA480000}"/>
    <cellStyle name="Normal 2 2 3 2 4 2" xfId="18652" xr:uid="{00000000-0005-0000-0000-0000DB480000}"/>
    <cellStyle name="Normal 2 2 3 2 4 2 2" xfId="18653" xr:uid="{00000000-0005-0000-0000-0000DC480000}"/>
    <cellStyle name="Normal 2 2 3 2 4 2 3" xfId="18654" xr:uid="{00000000-0005-0000-0000-0000DD480000}"/>
    <cellStyle name="Normal 2 2 3 2 4 3" xfId="18655" xr:uid="{00000000-0005-0000-0000-0000DE480000}"/>
    <cellStyle name="Normal 2 2 3 2 4 3 2" xfId="18656" xr:uid="{00000000-0005-0000-0000-0000DF480000}"/>
    <cellStyle name="Normal 2 2 3 2 4 3 3" xfId="18657" xr:uid="{00000000-0005-0000-0000-0000E0480000}"/>
    <cellStyle name="Normal 2 2 3 2 4 4" xfId="18658" xr:uid="{00000000-0005-0000-0000-0000E1480000}"/>
    <cellStyle name="Normal 2 2 3 2 4 5" xfId="18659" xr:uid="{00000000-0005-0000-0000-0000E2480000}"/>
    <cellStyle name="Normal 2 2 3 2 40" xfId="18660" xr:uid="{00000000-0005-0000-0000-0000E3480000}"/>
    <cellStyle name="Normal 2 2 3 2 40 2" xfId="18661" xr:uid="{00000000-0005-0000-0000-0000E4480000}"/>
    <cellStyle name="Normal 2 2 3 2 40 2 2" xfId="18662" xr:uid="{00000000-0005-0000-0000-0000E5480000}"/>
    <cellStyle name="Normal 2 2 3 2 40 2 3" xfId="18663" xr:uid="{00000000-0005-0000-0000-0000E6480000}"/>
    <cellStyle name="Normal 2 2 3 2 40 3" xfId="18664" xr:uid="{00000000-0005-0000-0000-0000E7480000}"/>
    <cellStyle name="Normal 2 2 3 2 40 3 2" xfId="18665" xr:uid="{00000000-0005-0000-0000-0000E8480000}"/>
    <cellStyle name="Normal 2 2 3 2 40 3 3" xfId="18666" xr:uid="{00000000-0005-0000-0000-0000E9480000}"/>
    <cellStyle name="Normal 2 2 3 2 40 4" xfId="18667" xr:uid="{00000000-0005-0000-0000-0000EA480000}"/>
    <cellStyle name="Normal 2 2 3 2 40 5" xfId="18668" xr:uid="{00000000-0005-0000-0000-0000EB480000}"/>
    <cellStyle name="Normal 2 2 3 2 41" xfId="18669" xr:uid="{00000000-0005-0000-0000-0000EC480000}"/>
    <cellStyle name="Normal 2 2 3 2 41 2" xfId="18670" xr:uid="{00000000-0005-0000-0000-0000ED480000}"/>
    <cellStyle name="Normal 2 2 3 2 41 2 2" xfId="18671" xr:uid="{00000000-0005-0000-0000-0000EE480000}"/>
    <cellStyle name="Normal 2 2 3 2 41 2 3" xfId="18672" xr:uid="{00000000-0005-0000-0000-0000EF480000}"/>
    <cellStyle name="Normal 2 2 3 2 41 3" xfId="18673" xr:uid="{00000000-0005-0000-0000-0000F0480000}"/>
    <cellStyle name="Normal 2 2 3 2 41 3 2" xfId="18674" xr:uid="{00000000-0005-0000-0000-0000F1480000}"/>
    <cellStyle name="Normal 2 2 3 2 41 3 3" xfId="18675" xr:uid="{00000000-0005-0000-0000-0000F2480000}"/>
    <cellStyle name="Normal 2 2 3 2 41 4" xfId="18676" xr:uid="{00000000-0005-0000-0000-0000F3480000}"/>
    <cellStyle name="Normal 2 2 3 2 41 5" xfId="18677" xr:uid="{00000000-0005-0000-0000-0000F4480000}"/>
    <cellStyle name="Normal 2 2 3 2 42" xfId="18678" xr:uid="{00000000-0005-0000-0000-0000F5480000}"/>
    <cellStyle name="Normal 2 2 3 2 42 2" xfId="18679" xr:uid="{00000000-0005-0000-0000-0000F6480000}"/>
    <cellStyle name="Normal 2 2 3 2 42 2 2" xfId="18680" xr:uid="{00000000-0005-0000-0000-0000F7480000}"/>
    <cellStyle name="Normal 2 2 3 2 42 2 3" xfId="18681" xr:uid="{00000000-0005-0000-0000-0000F8480000}"/>
    <cellStyle name="Normal 2 2 3 2 42 3" xfId="18682" xr:uid="{00000000-0005-0000-0000-0000F9480000}"/>
    <cellStyle name="Normal 2 2 3 2 42 3 2" xfId="18683" xr:uid="{00000000-0005-0000-0000-0000FA480000}"/>
    <cellStyle name="Normal 2 2 3 2 42 3 3" xfId="18684" xr:uid="{00000000-0005-0000-0000-0000FB480000}"/>
    <cellStyle name="Normal 2 2 3 2 42 4" xfId="18685" xr:uid="{00000000-0005-0000-0000-0000FC480000}"/>
    <cellStyle name="Normal 2 2 3 2 42 5" xfId="18686" xr:uid="{00000000-0005-0000-0000-0000FD480000}"/>
    <cellStyle name="Normal 2 2 3 2 43" xfId="18687" xr:uid="{00000000-0005-0000-0000-0000FE480000}"/>
    <cellStyle name="Normal 2 2 3 2 43 2" xfId="18688" xr:uid="{00000000-0005-0000-0000-0000FF480000}"/>
    <cellStyle name="Normal 2 2 3 2 43 2 2" xfId="18689" xr:uid="{00000000-0005-0000-0000-000000490000}"/>
    <cellStyle name="Normal 2 2 3 2 43 2 3" xfId="18690" xr:uid="{00000000-0005-0000-0000-000001490000}"/>
    <cellStyle name="Normal 2 2 3 2 43 3" xfId="18691" xr:uid="{00000000-0005-0000-0000-000002490000}"/>
    <cellStyle name="Normal 2 2 3 2 43 3 2" xfId="18692" xr:uid="{00000000-0005-0000-0000-000003490000}"/>
    <cellStyle name="Normal 2 2 3 2 43 3 3" xfId="18693" xr:uid="{00000000-0005-0000-0000-000004490000}"/>
    <cellStyle name="Normal 2 2 3 2 43 4" xfId="18694" xr:uid="{00000000-0005-0000-0000-000005490000}"/>
    <cellStyle name="Normal 2 2 3 2 43 5" xfId="18695" xr:uid="{00000000-0005-0000-0000-000006490000}"/>
    <cellStyle name="Normal 2 2 3 2 44" xfId="18696" xr:uid="{00000000-0005-0000-0000-000007490000}"/>
    <cellStyle name="Normal 2 2 3 2 44 2" xfId="18697" xr:uid="{00000000-0005-0000-0000-000008490000}"/>
    <cellStyle name="Normal 2 2 3 2 44 2 2" xfId="18698" xr:uid="{00000000-0005-0000-0000-000009490000}"/>
    <cellStyle name="Normal 2 2 3 2 44 2 3" xfId="18699" xr:uid="{00000000-0005-0000-0000-00000A490000}"/>
    <cellStyle name="Normal 2 2 3 2 44 3" xfId="18700" xr:uid="{00000000-0005-0000-0000-00000B490000}"/>
    <cellStyle name="Normal 2 2 3 2 44 3 2" xfId="18701" xr:uid="{00000000-0005-0000-0000-00000C490000}"/>
    <cellStyle name="Normal 2 2 3 2 44 3 3" xfId="18702" xr:uid="{00000000-0005-0000-0000-00000D490000}"/>
    <cellStyle name="Normal 2 2 3 2 44 4" xfId="18703" xr:uid="{00000000-0005-0000-0000-00000E490000}"/>
    <cellStyle name="Normal 2 2 3 2 44 5" xfId="18704" xr:uid="{00000000-0005-0000-0000-00000F490000}"/>
    <cellStyle name="Normal 2 2 3 2 45" xfId="18705" xr:uid="{00000000-0005-0000-0000-000010490000}"/>
    <cellStyle name="Normal 2 2 3 2 45 2" xfId="18706" xr:uid="{00000000-0005-0000-0000-000011490000}"/>
    <cellStyle name="Normal 2 2 3 2 45 2 2" xfId="18707" xr:uid="{00000000-0005-0000-0000-000012490000}"/>
    <cellStyle name="Normal 2 2 3 2 45 2 3" xfId="18708" xr:uid="{00000000-0005-0000-0000-000013490000}"/>
    <cellStyle name="Normal 2 2 3 2 45 3" xfId="18709" xr:uid="{00000000-0005-0000-0000-000014490000}"/>
    <cellStyle name="Normal 2 2 3 2 45 3 2" xfId="18710" xr:uid="{00000000-0005-0000-0000-000015490000}"/>
    <cellStyle name="Normal 2 2 3 2 45 3 3" xfId="18711" xr:uid="{00000000-0005-0000-0000-000016490000}"/>
    <cellStyle name="Normal 2 2 3 2 45 4" xfId="18712" xr:uid="{00000000-0005-0000-0000-000017490000}"/>
    <cellStyle name="Normal 2 2 3 2 45 5" xfId="18713" xr:uid="{00000000-0005-0000-0000-000018490000}"/>
    <cellStyle name="Normal 2 2 3 2 46" xfId="18714" xr:uid="{00000000-0005-0000-0000-000019490000}"/>
    <cellStyle name="Normal 2 2 3 2 46 2" xfId="18715" xr:uid="{00000000-0005-0000-0000-00001A490000}"/>
    <cellStyle name="Normal 2 2 3 2 46 2 2" xfId="18716" xr:uid="{00000000-0005-0000-0000-00001B490000}"/>
    <cellStyle name="Normal 2 2 3 2 46 2 3" xfId="18717" xr:uid="{00000000-0005-0000-0000-00001C490000}"/>
    <cellStyle name="Normal 2 2 3 2 46 3" xfId="18718" xr:uid="{00000000-0005-0000-0000-00001D490000}"/>
    <cellStyle name="Normal 2 2 3 2 46 3 2" xfId="18719" xr:uid="{00000000-0005-0000-0000-00001E490000}"/>
    <cellStyle name="Normal 2 2 3 2 46 3 3" xfId="18720" xr:uid="{00000000-0005-0000-0000-00001F490000}"/>
    <cellStyle name="Normal 2 2 3 2 46 4" xfId="18721" xr:uid="{00000000-0005-0000-0000-000020490000}"/>
    <cellStyle name="Normal 2 2 3 2 46 5" xfId="18722" xr:uid="{00000000-0005-0000-0000-000021490000}"/>
    <cellStyle name="Normal 2 2 3 2 47" xfId="18723" xr:uid="{00000000-0005-0000-0000-000022490000}"/>
    <cellStyle name="Normal 2 2 3 2 47 2" xfId="18724" xr:uid="{00000000-0005-0000-0000-000023490000}"/>
    <cellStyle name="Normal 2 2 3 2 47 2 2" xfId="18725" xr:uid="{00000000-0005-0000-0000-000024490000}"/>
    <cellStyle name="Normal 2 2 3 2 47 2 3" xfId="18726" xr:uid="{00000000-0005-0000-0000-000025490000}"/>
    <cellStyle name="Normal 2 2 3 2 47 3" xfId="18727" xr:uid="{00000000-0005-0000-0000-000026490000}"/>
    <cellStyle name="Normal 2 2 3 2 47 3 2" xfId="18728" xr:uid="{00000000-0005-0000-0000-000027490000}"/>
    <cellStyle name="Normal 2 2 3 2 47 3 3" xfId="18729" xr:uid="{00000000-0005-0000-0000-000028490000}"/>
    <cellStyle name="Normal 2 2 3 2 47 4" xfId="18730" xr:uid="{00000000-0005-0000-0000-000029490000}"/>
    <cellStyle name="Normal 2 2 3 2 47 5" xfId="18731" xr:uid="{00000000-0005-0000-0000-00002A490000}"/>
    <cellStyle name="Normal 2 2 3 2 48" xfId="18732" xr:uid="{00000000-0005-0000-0000-00002B490000}"/>
    <cellStyle name="Normal 2 2 3 2 48 2" xfId="18733" xr:uid="{00000000-0005-0000-0000-00002C490000}"/>
    <cellStyle name="Normal 2 2 3 2 48 2 2" xfId="18734" xr:uid="{00000000-0005-0000-0000-00002D490000}"/>
    <cellStyle name="Normal 2 2 3 2 48 2 3" xfId="18735" xr:uid="{00000000-0005-0000-0000-00002E490000}"/>
    <cellStyle name="Normal 2 2 3 2 48 3" xfId="18736" xr:uid="{00000000-0005-0000-0000-00002F490000}"/>
    <cellStyle name="Normal 2 2 3 2 48 3 2" xfId="18737" xr:uid="{00000000-0005-0000-0000-000030490000}"/>
    <cellStyle name="Normal 2 2 3 2 48 3 3" xfId="18738" xr:uid="{00000000-0005-0000-0000-000031490000}"/>
    <cellStyle name="Normal 2 2 3 2 48 4" xfId="18739" xr:uid="{00000000-0005-0000-0000-000032490000}"/>
    <cellStyle name="Normal 2 2 3 2 48 5" xfId="18740" xr:uid="{00000000-0005-0000-0000-000033490000}"/>
    <cellStyle name="Normal 2 2 3 2 49" xfId="18741" xr:uid="{00000000-0005-0000-0000-000034490000}"/>
    <cellStyle name="Normal 2 2 3 2 49 2" xfId="18742" xr:uid="{00000000-0005-0000-0000-000035490000}"/>
    <cellStyle name="Normal 2 2 3 2 49 2 2" xfId="18743" xr:uid="{00000000-0005-0000-0000-000036490000}"/>
    <cellStyle name="Normal 2 2 3 2 49 2 3" xfId="18744" xr:uid="{00000000-0005-0000-0000-000037490000}"/>
    <cellStyle name="Normal 2 2 3 2 49 3" xfId="18745" xr:uid="{00000000-0005-0000-0000-000038490000}"/>
    <cellStyle name="Normal 2 2 3 2 49 3 2" xfId="18746" xr:uid="{00000000-0005-0000-0000-000039490000}"/>
    <cellStyle name="Normal 2 2 3 2 49 3 3" xfId="18747" xr:uid="{00000000-0005-0000-0000-00003A490000}"/>
    <cellStyle name="Normal 2 2 3 2 49 4" xfId="18748" xr:uid="{00000000-0005-0000-0000-00003B490000}"/>
    <cellStyle name="Normal 2 2 3 2 49 5" xfId="18749" xr:uid="{00000000-0005-0000-0000-00003C490000}"/>
    <cellStyle name="Normal 2 2 3 2 5" xfId="18750" xr:uid="{00000000-0005-0000-0000-00003D490000}"/>
    <cellStyle name="Normal 2 2 3 2 5 2" xfId="18751" xr:uid="{00000000-0005-0000-0000-00003E490000}"/>
    <cellStyle name="Normal 2 2 3 2 5 2 2" xfId="18752" xr:uid="{00000000-0005-0000-0000-00003F490000}"/>
    <cellStyle name="Normal 2 2 3 2 5 2 3" xfId="18753" xr:uid="{00000000-0005-0000-0000-000040490000}"/>
    <cellStyle name="Normal 2 2 3 2 5 3" xfId="18754" xr:uid="{00000000-0005-0000-0000-000041490000}"/>
    <cellStyle name="Normal 2 2 3 2 5 3 2" xfId="18755" xr:uid="{00000000-0005-0000-0000-000042490000}"/>
    <cellStyle name="Normal 2 2 3 2 5 3 3" xfId="18756" xr:uid="{00000000-0005-0000-0000-000043490000}"/>
    <cellStyle name="Normal 2 2 3 2 5 4" xfId="18757" xr:uid="{00000000-0005-0000-0000-000044490000}"/>
    <cellStyle name="Normal 2 2 3 2 5 5" xfId="18758" xr:uid="{00000000-0005-0000-0000-000045490000}"/>
    <cellStyle name="Normal 2 2 3 2 50" xfId="18759" xr:uid="{00000000-0005-0000-0000-000046490000}"/>
    <cellStyle name="Normal 2 2 3 2 50 2" xfId="18760" xr:uid="{00000000-0005-0000-0000-000047490000}"/>
    <cellStyle name="Normal 2 2 3 2 50 2 2" xfId="18761" xr:uid="{00000000-0005-0000-0000-000048490000}"/>
    <cellStyle name="Normal 2 2 3 2 50 2 3" xfId="18762" xr:uid="{00000000-0005-0000-0000-000049490000}"/>
    <cellStyle name="Normal 2 2 3 2 50 3" xfId="18763" xr:uid="{00000000-0005-0000-0000-00004A490000}"/>
    <cellStyle name="Normal 2 2 3 2 50 3 2" xfId="18764" xr:uid="{00000000-0005-0000-0000-00004B490000}"/>
    <cellStyle name="Normal 2 2 3 2 50 3 3" xfId="18765" xr:uid="{00000000-0005-0000-0000-00004C490000}"/>
    <cellStyle name="Normal 2 2 3 2 50 4" xfId="18766" xr:uid="{00000000-0005-0000-0000-00004D490000}"/>
    <cellStyle name="Normal 2 2 3 2 50 5" xfId="18767" xr:uid="{00000000-0005-0000-0000-00004E490000}"/>
    <cellStyle name="Normal 2 2 3 2 51" xfId="18768" xr:uid="{00000000-0005-0000-0000-00004F490000}"/>
    <cellStyle name="Normal 2 2 3 2 51 2" xfId="18769" xr:uid="{00000000-0005-0000-0000-000050490000}"/>
    <cellStyle name="Normal 2 2 3 2 51 2 2" xfId="18770" xr:uid="{00000000-0005-0000-0000-000051490000}"/>
    <cellStyle name="Normal 2 2 3 2 51 2 3" xfId="18771" xr:uid="{00000000-0005-0000-0000-000052490000}"/>
    <cellStyle name="Normal 2 2 3 2 51 3" xfId="18772" xr:uid="{00000000-0005-0000-0000-000053490000}"/>
    <cellStyle name="Normal 2 2 3 2 51 3 2" xfId="18773" xr:uid="{00000000-0005-0000-0000-000054490000}"/>
    <cellStyle name="Normal 2 2 3 2 51 3 3" xfId="18774" xr:uid="{00000000-0005-0000-0000-000055490000}"/>
    <cellStyle name="Normal 2 2 3 2 51 4" xfId="18775" xr:uid="{00000000-0005-0000-0000-000056490000}"/>
    <cellStyle name="Normal 2 2 3 2 51 5" xfId="18776" xr:uid="{00000000-0005-0000-0000-000057490000}"/>
    <cellStyle name="Normal 2 2 3 2 52" xfId="18777" xr:uid="{00000000-0005-0000-0000-000058490000}"/>
    <cellStyle name="Normal 2 2 3 2 52 2" xfId="18778" xr:uid="{00000000-0005-0000-0000-000059490000}"/>
    <cellStyle name="Normal 2 2 3 2 52 2 2" xfId="18779" xr:uid="{00000000-0005-0000-0000-00005A490000}"/>
    <cellStyle name="Normal 2 2 3 2 52 2 3" xfId="18780" xr:uid="{00000000-0005-0000-0000-00005B490000}"/>
    <cellStyle name="Normal 2 2 3 2 52 3" xfId="18781" xr:uid="{00000000-0005-0000-0000-00005C490000}"/>
    <cellStyle name="Normal 2 2 3 2 52 3 2" xfId="18782" xr:uid="{00000000-0005-0000-0000-00005D490000}"/>
    <cellStyle name="Normal 2 2 3 2 52 3 3" xfId="18783" xr:uid="{00000000-0005-0000-0000-00005E490000}"/>
    <cellStyle name="Normal 2 2 3 2 52 4" xfId="18784" xr:uid="{00000000-0005-0000-0000-00005F490000}"/>
    <cellStyle name="Normal 2 2 3 2 52 5" xfId="18785" xr:uid="{00000000-0005-0000-0000-000060490000}"/>
    <cellStyle name="Normal 2 2 3 2 53" xfId="18786" xr:uid="{00000000-0005-0000-0000-000061490000}"/>
    <cellStyle name="Normal 2 2 3 2 53 2" xfId="18787" xr:uid="{00000000-0005-0000-0000-000062490000}"/>
    <cellStyle name="Normal 2 2 3 2 53 2 2" xfId="18788" xr:uid="{00000000-0005-0000-0000-000063490000}"/>
    <cellStyle name="Normal 2 2 3 2 53 2 3" xfId="18789" xr:uid="{00000000-0005-0000-0000-000064490000}"/>
    <cellStyle name="Normal 2 2 3 2 53 3" xfId="18790" xr:uid="{00000000-0005-0000-0000-000065490000}"/>
    <cellStyle name="Normal 2 2 3 2 53 3 2" xfId="18791" xr:uid="{00000000-0005-0000-0000-000066490000}"/>
    <cellStyle name="Normal 2 2 3 2 53 3 3" xfId="18792" xr:uid="{00000000-0005-0000-0000-000067490000}"/>
    <cellStyle name="Normal 2 2 3 2 53 4" xfId="18793" xr:uid="{00000000-0005-0000-0000-000068490000}"/>
    <cellStyle name="Normal 2 2 3 2 53 5" xfId="18794" xr:uid="{00000000-0005-0000-0000-000069490000}"/>
    <cellStyle name="Normal 2 2 3 2 54" xfId="18795" xr:uid="{00000000-0005-0000-0000-00006A490000}"/>
    <cellStyle name="Normal 2 2 3 2 54 2" xfId="18796" xr:uid="{00000000-0005-0000-0000-00006B490000}"/>
    <cellStyle name="Normal 2 2 3 2 54 2 2" xfId="18797" xr:uid="{00000000-0005-0000-0000-00006C490000}"/>
    <cellStyle name="Normal 2 2 3 2 54 2 3" xfId="18798" xr:uid="{00000000-0005-0000-0000-00006D490000}"/>
    <cellStyle name="Normal 2 2 3 2 54 3" xfId="18799" xr:uid="{00000000-0005-0000-0000-00006E490000}"/>
    <cellStyle name="Normal 2 2 3 2 54 3 2" xfId="18800" xr:uid="{00000000-0005-0000-0000-00006F490000}"/>
    <cellStyle name="Normal 2 2 3 2 54 3 3" xfId="18801" xr:uid="{00000000-0005-0000-0000-000070490000}"/>
    <cellStyle name="Normal 2 2 3 2 54 4" xfId="18802" xr:uid="{00000000-0005-0000-0000-000071490000}"/>
    <cellStyle name="Normal 2 2 3 2 54 5" xfId="18803" xr:uid="{00000000-0005-0000-0000-000072490000}"/>
    <cellStyle name="Normal 2 2 3 2 55" xfId="18804" xr:uid="{00000000-0005-0000-0000-000073490000}"/>
    <cellStyle name="Normal 2 2 3 2 55 2" xfId="18805" xr:uid="{00000000-0005-0000-0000-000074490000}"/>
    <cellStyle name="Normal 2 2 3 2 55 2 2" xfId="18806" xr:uid="{00000000-0005-0000-0000-000075490000}"/>
    <cellStyle name="Normal 2 2 3 2 55 2 3" xfId="18807" xr:uid="{00000000-0005-0000-0000-000076490000}"/>
    <cellStyle name="Normal 2 2 3 2 55 3" xfId="18808" xr:uid="{00000000-0005-0000-0000-000077490000}"/>
    <cellStyle name="Normal 2 2 3 2 55 3 2" xfId="18809" xr:uid="{00000000-0005-0000-0000-000078490000}"/>
    <cellStyle name="Normal 2 2 3 2 55 3 3" xfId="18810" xr:uid="{00000000-0005-0000-0000-000079490000}"/>
    <cellStyle name="Normal 2 2 3 2 55 4" xfId="18811" xr:uid="{00000000-0005-0000-0000-00007A490000}"/>
    <cellStyle name="Normal 2 2 3 2 55 5" xfId="18812" xr:uid="{00000000-0005-0000-0000-00007B490000}"/>
    <cellStyle name="Normal 2 2 3 2 56" xfId="18813" xr:uid="{00000000-0005-0000-0000-00007C490000}"/>
    <cellStyle name="Normal 2 2 3 2 56 2" xfId="18814" xr:uid="{00000000-0005-0000-0000-00007D490000}"/>
    <cellStyle name="Normal 2 2 3 2 56 2 2" xfId="18815" xr:uid="{00000000-0005-0000-0000-00007E490000}"/>
    <cellStyle name="Normal 2 2 3 2 56 2 3" xfId="18816" xr:uid="{00000000-0005-0000-0000-00007F490000}"/>
    <cellStyle name="Normal 2 2 3 2 56 3" xfId="18817" xr:uid="{00000000-0005-0000-0000-000080490000}"/>
    <cellStyle name="Normal 2 2 3 2 56 3 2" xfId="18818" xr:uid="{00000000-0005-0000-0000-000081490000}"/>
    <cellStyle name="Normal 2 2 3 2 56 3 3" xfId="18819" xr:uid="{00000000-0005-0000-0000-000082490000}"/>
    <cellStyle name="Normal 2 2 3 2 56 4" xfId="18820" xr:uid="{00000000-0005-0000-0000-000083490000}"/>
    <cellStyle name="Normal 2 2 3 2 56 5" xfId="18821" xr:uid="{00000000-0005-0000-0000-000084490000}"/>
    <cellStyle name="Normal 2 2 3 2 57" xfId="18822" xr:uid="{00000000-0005-0000-0000-000085490000}"/>
    <cellStyle name="Normal 2 2 3 2 57 2" xfId="18823" xr:uid="{00000000-0005-0000-0000-000086490000}"/>
    <cellStyle name="Normal 2 2 3 2 57 2 2" xfId="18824" xr:uid="{00000000-0005-0000-0000-000087490000}"/>
    <cellStyle name="Normal 2 2 3 2 57 2 3" xfId="18825" xr:uid="{00000000-0005-0000-0000-000088490000}"/>
    <cellStyle name="Normal 2 2 3 2 57 3" xfId="18826" xr:uid="{00000000-0005-0000-0000-000089490000}"/>
    <cellStyle name="Normal 2 2 3 2 57 3 2" xfId="18827" xr:uid="{00000000-0005-0000-0000-00008A490000}"/>
    <cellStyle name="Normal 2 2 3 2 57 3 3" xfId="18828" xr:uid="{00000000-0005-0000-0000-00008B490000}"/>
    <cellStyle name="Normal 2 2 3 2 57 4" xfId="18829" xr:uid="{00000000-0005-0000-0000-00008C490000}"/>
    <cellStyle name="Normal 2 2 3 2 57 5" xfId="18830" xr:uid="{00000000-0005-0000-0000-00008D490000}"/>
    <cellStyle name="Normal 2 2 3 2 58" xfId="18831" xr:uid="{00000000-0005-0000-0000-00008E490000}"/>
    <cellStyle name="Normal 2 2 3 2 58 2" xfId="18832" xr:uid="{00000000-0005-0000-0000-00008F490000}"/>
    <cellStyle name="Normal 2 2 3 2 58 2 2" xfId="18833" xr:uid="{00000000-0005-0000-0000-000090490000}"/>
    <cellStyle name="Normal 2 2 3 2 58 2 3" xfId="18834" xr:uid="{00000000-0005-0000-0000-000091490000}"/>
    <cellStyle name="Normal 2 2 3 2 58 3" xfId="18835" xr:uid="{00000000-0005-0000-0000-000092490000}"/>
    <cellStyle name="Normal 2 2 3 2 58 3 2" xfId="18836" xr:uid="{00000000-0005-0000-0000-000093490000}"/>
    <cellStyle name="Normal 2 2 3 2 58 3 3" xfId="18837" xr:uid="{00000000-0005-0000-0000-000094490000}"/>
    <cellStyle name="Normal 2 2 3 2 58 4" xfId="18838" xr:uid="{00000000-0005-0000-0000-000095490000}"/>
    <cellStyle name="Normal 2 2 3 2 58 5" xfId="18839" xr:uid="{00000000-0005-0000-0000-000096490000}"/>
    <cellStyle name="Normal 2 2 3 2 59" xfId="18840" xr:uid="{00000000-0005-0000-0000-000097490000}"/>
    <cellStyle name="Normal 2 2 3 2 59 2" xfId="18841" xr:uid="{00000000-0005-0000-0000-000098490000}"/>
    <cellStyle name="Normal 2 2 3 2 59 2 2" xfId="18842" xr:uid="{00000000-0005-0000-0000-000099490000}"/>
    <cellStyle name="Normal 2 2 3 2 59 2 3" xfId="18843" xr:uid="{00000000-0005-0000-0000-00009A490000}"/>
    <cellStyle name="Normal 2 2 3 2 59 3" xfId="18844" xr:uid="{00000000-0005-0000-0000-00009B490000}"/>
    <cellStyle name="Normal 2 2 3 2 59 3 2" xfId="18845" xr:uid="{00000000-0005-0000-0000-00009C490000}"/>
    <cellStyle name="Normal 2 2 3 2 59 3 3" xfId="18846" xr:uid="{00000000-0005-0000-0000-00009D490000}"/>
    <cellStyle name="Normal 2 2 3 2 59 4" xfId="18847" xr:uid="{00000000-0005-0000-0000-00009E490000}"/>
    <cellStyle name="Normal 2 2 3 2 59 5" xfId="18848" xr:uid="{00000000-0005-0000-0000-00009F490000}"/>
    <cellStyle name="Normal 2 2 3 2 6" xfId="18849" xr:uid="{00000000-0005-0000-0000-0000A0490000}"/>
    <cellStyle name="Normal 2 2 3 2 6 2" xfId="18850" xr:uid="{00000000-0005-0000-0000-0000A1490000}"/>
    <cellStyle name="Normal 2 2 3 2 6 2 2" xfId="18851" xr:uid="{00000000-0005-0000-0000-0000A2490000}"/>
    <cellStyle name="Normal 2 2 3 2 6 2 3" xfId="18852" xr:uid="{00000000-0005-0000-0000-0000A3490000}"/>
    <cellStyle name="Normal 2 2 3 2 6 3" xfId="18853" xr:uid="{00000000-0005-0000-0000-0000A4490000}"/>
    <cellStyle name="Normal 2 2 3 2 6 3 2" xfId="18854" xr:uid="{00000000-0005-0000-0000-0000A5490000}"/>
    <cellStyle name="Normal 2 2 3 2 6 3 3" xfId="18855" xr:uid="{00000000-0005-0000-0000-0000A6490000}"/>
    <cellStyle name="Normal 2 2 3 2 6 4" xfId="18856" xr:uid="{00000000-0005-0000-0000-0000A7490000}"/>
    <cellStyle name="Normal 2 2 3 2 6 5" xfId="18857" xr:uid="{00000000-0005-0000-0000-0000A8490000}"/>
    <cellStyle name="Normal 2 2 3 2 60" xfId="18858" xr:uid="{00000000-0005-0000-0000-0000A9490000}"/>
    <cellStyle name="Normal 2 2 3 2 60 2" xfId="18859" xr:uid="{00000000-0005-0000-0000-0000AA490000}"/>
    <cellStyle name="Normal 2 2 3 2 60 2 2" xfId="18860" xr:uid="{00000000-0005-0000-0000-0000AB490000}"/>
    <cellStyle name="Normal 2 2 3 2 60 2 3" xfId="18861" xr:uid="{00000000-0005-0000-0000-0000AC490000}"/>
    <cellStyle name="Normal 2 2 3 2 60 3" xfId="18862" xr:uid="{00000000-0005-0000-0000-0000AD490000}"/>
    <cellStyle name="Normal 2 2 3 2 60 3 2" xfId="18863" xr:uid="{00000000-0005-0000-0000-0000AE490000}"/>
    <cellStyle name="Normal 2 2 3 2 60 3 3" xfId="18864" xr:uid="{00000000-0005-0000-0000-0000AF490000}"/>
    <cellStyle name="Normal 2 2 3 2 60 4" xfId="18865" xr:uid="{00000000-0005-0000-0000-0000B0490000}"/>
    <cellStyle name="Normal 2 2 3 2 60 5" xfId="18866" xr:uid="{00000000-0005-0000-0000-0000B1490000}"/>
    <cellStyle name="Normal 2 2 3 2 61" xfId="18867" xr:uid="{00000000-0005-0000-0000-0000B2490000}"/>
    <cellStyle name="Normal 2 2 3 2 61 2" xfId="18868" xr:uid="{00000000-0005-0000-0000-0000B3490000}"/>
    <cellStyle name="Normal 2 2 3 2 61 2 2" xfId="18869" xr:uid="{00000000-0005-0000-0000-0000B4490000}"/>
    <cellStyle name="Normal 2 2 3 2 61 2 3" xfId="18870" xr:uid="{00000000-0005-0000-0000-0000B5490000}"/>
    <cellStyle name="Normal 2 2 3 2 61 3" xfId="18871" xr:uid="{00000000-0005-0000-0000-0000B6490000}"/>
    <cellStyle name="Normal 2 2 3 2 61 3 2" xfId="18872" xr:uid="{00000000-0005-0000-0000-0000B7490000}"/>
    <cellStyle name="Normal 2 2 3 2 61 3 3" xfId="18873" xr:uid="{00000000-0005-0000-0000-0000B8490000}"/>
    <cellStyle name="Normal 2 2 3 2 61 4" xfId="18874" xr:uid="{00000000-0005-0000-0000-0000B9490000}"/>
    <cellStyle name="Normal 2 2 3 2 61 5" xfId="18875" xr:uid="{00000000-0005-0000-0000-0000BA490000}"/>
    <cellStyle name="Normal 2 2 3 2 62" xfId="18876" xr:uid="{00000000-0005-0000-0000-0000BB490000}"/>
    <cellStyle name="Normal 2 2 3 2 62 2" xfId="18877" xr:uid="{00000000-0005-0000-0000-0000BC490000}"/>
    <cellStyle name="Normal 2 2 3 2 62 2 2" xfId="18878" xr:uid="{00000000-0005-0000-0000-0000BD490000}"/>
    <cellStyle name="Normal 2 2 3 2 62 2 3" xfId="18879" xr:uid="{00000000-0005-0000-0000-0000BE490000}"/>
    <cellStyle name="Normal 2 2 3 2 62 3" xfId="18880" xr:uid="{00000000-0005-0000-0000-0000BF490000}"/>
    <cellStyle name="Normal 2 2 3 2 62 3 2" xfId="18881" xr:uid="{00000000-0005-0000-0000-0000C0490000}"/>
    <cellStyle name="Normal 2 2 3 2 62 3 3" xfId="18882" xr:uid="{00000000-0005-0000-0000-0000C1490000}"/>
    <cellStyle name="Normal 2 2 3 2 62 4" xfId="18883" xr:uid="{00000000-0005-0000-0000-0000C2490000}"/>
    <cellStyle name="Normal 2 2 3 2 62 5" xfId="18884" xr:uid="{00000000-0005-0000-0000-0000C3490000}"/>
    <cellStyle name="Normal 2 2 3 2 63" xfId="18885" xr:uid="{00000000-0005-0000-0000-0000C4490000}"/>
    <cellStyle name="Normal 2 2 3 2 63 2" xfId="18886" xr:uid="{00000000-0005-0000-0000-0000C5490000}"/>
    <cellStyle name="Normal 2 2 3 2 63 2 2" xfId="18887" xr:uid="{00000000-0005-0000-0000-0000C6490000}"/>
    <cellStyle name="Normal 2 2 3 2 63 2 3" xfId="18888" xr:uid="{00000000-0005-0000-0000-0000C7490000}"/>
    <cellStyle name="Normal 2 2 3 2 63 3" xfId="18889" xr:uid="{00000000-0005-0000-0000-0000C8490000}"/>
    <cellStyle name="Normal 2 2 3 2 63 3 2" xfId="18890" xr:uid="{00000000-0005-0000-0000-0000C9490000}"/>
    <cellStyle name="Normal 2 2 3 2 63 3 3" xfId="18891" xr:uid="{00000000-0005-0000-0000-0000CA490000}"/>
    <cellStyle name="Normal 2 2 3 2 63 4" xfId="18892" xr:uid="{00000000-0005-0000-0000-0000CB490000}"/>
    <cellStyle name="Normal 2 2 3 2 63 5" xfId="18893" xr:uid="{00000000-0005-0000-0000-0000CC490000}"/>
    <cellStyle name="Normal 2 2 3 2 64" xfId="18894" xr:uid="{00000000-0005-0000-0000-0000CD490000}"/>
    <cellStyle name="Normal 2 2 3 2 64 2" xfId="18895" xr:uid="{00000000-0005-0000-0000-0000CE490000}"/>
    <cellStyle name="Normal 2 2 3 2 64 2 2" xfId="18896" xr:uid="{00000000-0005-0000-0000-0000CF490000}"/>
    <cellStyle name="Normal 2 2 3 2 64 2 3" xfId="18897" xr:uid="{00000000-0005-0000-0000-0000D0490000}"/>
    <cellStyle name="Normal 2 2 3 2 64 3" xfId="18898" xr:uid="{00000000-0005-0000-0000-0000D1490000}"/>
    <cellStyle name="Normal 2 2 3 2 64 3 2" xfId="18899" xr:uid="{00000000-0005-0000-0000-0000D2490000}"/>
    <cellStyle name="Normal 2 2 3 2 64 3 3" xfId="18900" xr:uid="{00000000-0005-0000-0000-0000D3490000}"/>
    <cellStyle name="Normal 2 2 3 2 64 4" xfId="18901" xr:uid="{00000000-0005-0000-0000-0000D4490000}"/>
    <cellStyle name="Normal 2 2 3 2 64 5" xfId="18902" xr:uid="{00000000-0005-0000-0000-0000D5490000}"/>
    <cellStyle name="Normal 2 2 3 2 65" xfId="18903" xr:uid="{00000000-0005-0000-0000-0000D6490000}"/>
    <cellStyle name="Normal 2 2 3 2 65 2" xfId="18904" xr:uid="{00000000-0005-0000-0000-0000D7490000}"/>
    <cellStyle name="Normal 2 2 3 2 65 2 2" xfId="18905" xr:uid="{00000000-0005-0000-0000-0000D8490000}"/>
    <cellStyle name="Normal 2 2 3 2 65 2 3" xfId="18906" xr:uid="{00000000-0005-0000-0000-0000D9490000}"/>
    <cellStyle name="Normal 2 2 3 2 65 3" xfId="18907" xr:uid="{00000000-0005-0000-0000-0000DA490000}"/>
    <cellStyle name="Normal 2 2 3 2 65 3 2" xfId="18908" xr:uid="{00000000-0005-0000-0000-0000DB490000}"/>
    <cellStyle name="Normal 2 2 3 2 65 3 3" xfId="18909" xr:uid="{00000000-0005-0000-0000-0000DC490000}"/>
    <cellStyle name="Normal 2 2 3 2 65 4" xfId="18910" xr:uid="{00000000-0005-0000-0000-0000DD490000}"/>
    <cellStyle name="Normal 2 2 3 2 65 5" xfId="18911" xr:uid="{00000000-0005-0000-0000-0000DE490000}"/>
    <cellStyle name="Normal 2 2 3 2 66" xfId="18912" xr:uid="{00000000-0005-0000-0000-0000DF490000}"/>
    <cellStyle name="Normal 2 2 3 2 66 2" xfId="18913" xr:uid="{00000000-0005-0000-0000-0000E0490000}"/>
    <cellStyle name="Normal 2 2 3 2 66 2 2" xfId="18914" xr:uid="{00000000-0005-0000-0000-0000E1490000}"/>
    <cellStyle name="Normal 2 2 3 2 66 2 3" xfId="18915" xr:uid="{00000000-0005-0000-0000-0000E2490000}"/>
    <cellStyle name="Normal 2 2 3 2 66 3" xfId="18916" xr:uid="{00000000-0005-0000-0000-0000E3490000}"/>
    <cellStyle name="Normal 2 2 3 2 66 3 2" xfId="18917" xr:uid="{00000000-0005-0000-0000-0000E4490000}"/>
    <cellStyle name="Normal 2 2 3 2 66 3 3" xfId="18918" xr:uid="{00000000-0005-0000-0000-0000E5490000}"/>
    <cellStyle name="Normal 2 2 3 2 66 4" xfId="18919" xr:uid="{00000000-0005-0000-0000-0000E6490000}"/>
    <cellStyle name="Normal 2 2 3 2 66 5" xfId="18920" xr:uid="{00000000-0005-0000-0000-0000E7490000}"/>
    <cellStyle name="Normal 2 2 3 2 67" xfId="18921" xr:uid="{00000000-0005-0000-0000-0000E8490000}"/>
    <cellStyle name="Normal 2 2 3 2 67 2" xfId="18922" xr:uid="{00000000-0005-0000-0000-0000E9490000}"/>
    <cellStyle name="Normal 2 2 3 2 67 2 2" xfId="18923" xr:uid="{00000000-0005-0000-0000-0000EA490000}"/>
    <cellStyle name="Normal 2 2 3 2 67 2 3" xfId="18924" xr:uid="{00000000-0005-0000-0000-0000EB490000}"/>
    <cellStyle name="Normal 2 2 3 2 67 3" xfId="18925" xr:uid="{00000000-0005-0000-0000-0000EC490000}"/>
    <cellStyle name="Normal 2 2 3 2 67 3 2" xfId="18926" xr:uid="{00000000-0005-0000-0000-0000ED490000}"/>
    <cellStyle name="Normal 2 2 3 2 67 3 3" xfId="18927" xr:uid="{00000000-0005-0000-0000-0000EE490000}"/>
    <cellStyle name="Normal 2 2 3 2 67 4" xfId="18928" xr:uid="{00000000-0005-0000-0000-0000EF490000}"/>
    <cellStyle name="Normal 2 2 3 2 67 5" xfId="18929" xr:uid="{00000000-0005-0000-0000-0000F0490000}"/>
    <cellStyle name="Normal 2 2 3 2 68" xfId="18930" xr:uid="{00000000-0005-0000-0000-0000F1490000}"/>
    <cellStyle name="Normal 2 2 3 2 68 2" xfId="18931" xr:uid="{00000000-0005-0000-0000-0000F2490000}"/>
    <cellStyle name="Normal 2 2 3 2 68 2 2" xfId="18932" xr:uid="{00000000-0005-0000-0000-0000F3490000}"/>
    <cellStyle name="Normal 2 2 3 2 68 2 3" xfId="18933" xr:uid="{00000000-0005-0000-0000-0000F4490000}"/>
    <cellStyle name="Normal 2 2 3 2 68 3" xfId="18934" xr:uid="{00000000-0005-0000-0000-0000F5490000}"/>
    <cellStyle name="Normal 2 2 3 2 68 3 2" xfId="18935" xr:uid="{00000000-0005-0000-0000-0000F6490000}"/>
    <cellStyle name="Normal 2 2 3 2 68 3 3" xfId="18936" xr:uid="{00000000-0005-0000-0000-0000F7490000}"/>
    <cellStyle name="Normal 2 2 3 2 68 4" xfId="18937" xr:uid="{00000000-0005-0000-0000-0000F8490000}"/>
    <cellStyle name="Normal 2 2 3 2 68 5" xfId="18938" xr:uid="{00000000-0005-0000-0000-0000F9490000}"/>
    <cellStyle name="Normal 2 2 3 2 69" xfId="18939" xr:uid="{00000000-0005-0000-0000-0000FA490000}"/>
    <cellStyle name="Normal 2 2 3 2 69 2" xfId="18940" xr:uid="{00000000-0005-0000-0000-0000FB490000}"/>
    <cellStyle name="Normal 2 2 3 2 69 2 2" xfId="18941" xr:uid="{00000000-0005-0000-0000-0000FC490000}"/>
    <cellStyle name="Normal 2 2 3 2 69 2 3" xfId="18942" xr:uid="{00000000-0005-0000-0000-0000FD490000}"/>
    <cellStyle name="Normal 2 2 3 2 69 3" xfId="18943" xr:uid="{00000000-0005-0000-0000-0000FE490000}"/>
    <cellStyle name="Normal 2 2 3 2 69 3 2" xfId="18944" xr:uid="{00000000-0005-0000-0000-0000FF490000}"/>
    <cellStyle name="Normal 2 2 3 2 69 3 3" xfId="18945" xr:uid="{00000000-0005-0000-0000-0000004A0000}"/>
    <cellStyle name="Normal 2 2 3 2 69 4" xfId="18946" xr:uid="{00000000-0005-0000-0000-0000014A0000}"/>
    <cellStyle name="Normal 2 2 3 2 69 5" xfId="18947" xr:uid="{00000000-0005-0000-0000-0000024A0000}"/>
    <cellStyle name="Normal 2 2 3 2 7" xfId="18948" xr:uid="{00000000-0005-0000-0000-0000034A0000}"/>
    <cellStyle name="Normal 2 2 3 2 7 2" xfId="18949" xr:uid="{00000000-0005-0000-0000-0000044A0000}"/>
    <cellStyle name="Normal 2 2 3 2 7 2 2" xfId="18950" xr:uid="{00000000-0005-0000-0000-0000054A0000}"/>
    <cellStyle name="Normal 2 2 3 2 7 2 3" xfId="18951" xr:uid="{00000000-0005-0000-0000-0000064A0000}"/>
    <cellStyle name="Normal 2 2 3 2 7 3" xfId="18952" xr:uid="{00000000-0005-0000-0000-0000074A0000}"/>
    <cellStyle name="Normal 2 2 3 2 7 3 2" xfId="18953" xr:uid="{00000000-0005-0000-0000-0000084A0000}"/>
    <cellStyle name="Normal 2 2 3 2 7 3 3" xfId="18954" xr:uid="{00000000-0005-0000-0000-0000094A0000}"/>
    <cellStyle name="Normal 2 2 3 2 7 4" xfId="18955" xr:uid="{00000000-0005-0000-0000-00000A4A0000}"/>
    <cellStyle name="Normal 2 2 3 2 7 5" xfId="18956" xr:uid="{00000000-0005-0000-0000-00000B4A0000}"/>
    <cellStyle name="Normal 2 2 3 2 70" xfId="18957" xr:uid="{00000000-0005-0000-0000-00000C4A0000}"/>
    <cellStyle name="Normal 2 2 3 2 70 2" xfId="18958" xr:uid="{00000000-0005-0000-0000-00000D4A0000}"/>
    <cellStyle name="Normal 2 2 3 2 70 2 2" xfId="18959" xr:uid="{00000000-0005-0000-0000-00000E4A0000}"/>
    <cellStyle name="Normal 2 2 3 2 70 2 3" xfId="18960" xr:uid="{00000000-0005-0000-0000-00000F4A0000}"/>
    <cellStyle name="Normal 2 2 3 2 70 3" xfId="18961" xr:uid="{00000000-0005-0000-0000-0000104A0000}"/>
    <cellStyle name="Normal 2 2 3 2 70 3 2" xfId="18962" xr:uid="{00000000-0005-0000-0000-0000114A0000}"/>
    <cellStyle name="Normal 2 2 3 2 70 3 3" xfId="18963" xr:uid="{00000000-0005-0000-0000-0000124A0000}"/>
    <cellStyle name="Normal 2 2 3 2 70 4" xfId="18964" xr:uid="{00000000-0005-0000-0000-0000134A0000}"/>
    <cellStyle name="Normal 2 2 3 2 70 5" xfId="18965" xr:uid="{00000000-0005-0000-0000-0000144A0000}"/>
    <cellStyle name="Normal 2 2 3 2 71" xfId="18966" xr:uid="{00000000-0005-0000-0000-0000154A0000}"/>
    <cellStyle name="Normal 2 2 3 2 71 2" xfId="18967" xr:uid="{00000000-0005-0000-0000-0000164A0000}"/>
    <cellStyle name="Normal 2 2 3 2 71 2 2" xfId="18968" xr:uid="{00000000-0005-0000-0000-0000174A0000}"/>
    <cellStyle name="Normal 2 2 3 2 71 2 3" xfId="18969" xr:uid="{00000000-0005-0000-0000-0000184A0000}"/>
    <cellStyle name="Normal 2 2 3 2 71 3" xfId="18970" xr:uid="{00000000-0005-0000-0000-0000194A0000}"/>
    <cellStyle name="Normal 2 2 3 2 71 3 2" xfId="18971" xr:uid="{00000000-0005-0000-0000-00001A4A0000}"/>
    <cellStyle name="Normal 2 2 3 2 71 3 3" xfId="18972" xr:uid="{00000000-0005-0000-0000-00001B4A0000}"/>
    <cellStyle name="Normal 2 2 3 2 71 4" xfId="18973" xr:uid="{00000000-0005-0000-0000-00001C4A0000}"/>
    <cellStyle name="Normal 2 2 3 2 71 5" xfId="18974" xr:uid="{00000000-0005-0000-0000-00001D4A0000}"/>
    <cellStyle name="Normal 2 2 3 2 72" xfId="18975" xr:uid="{00000000-0005-0000-0000-00001E4A0000}"/>
    <cellStyle name="Normal 2 2 3 2 72 2" xfId="18976" xr:uid="{00000000-0005-0000-0000-00001F4A0000}"/>
    <cellStyle name="Normal 2 2 3 2 72 2 2" xfId="18977" xr:uid="{00000000-0005-0000-0000-0000204A0000}"/>
    <cellStyle name="Normal 2 2 3 2 72 2 3" xfId="18978" xr:uid="{00000000-0005-0000-0000-0000214A0000}"/>
    <cellStyle name="Normal 2 2 3 2 72 3" xfId="18979" xr:uid="{00000000-0005-0000-0000-0000224A0000}"/>
    <cellStyle name="Normal 2 2 3 2 72 3 2" xfId="18980" xr:uid="{00000000-0005-0000-0000-0000234A0000}"/>
    <cellStyle name="Normal 2 2 3 2 72 3 3" xfId="18981" xr:uid="{00000000-0005-0000-0000-0000244A0000}"/>
    <cellStyle name="Normal 2 2 3 2 72 4" xfId="18982" xr:uid="{00000000-0005-0000-0000-0000254A0000}"/>
    <cellStyle name="Normal 2 2 3 2 72 5" xfId="18983" xr:uid="{00000000-0005-0000-0000-0000264A0000}"/>
    <cellStyle name="Normal 2 2 3 2 73" xfId="18984" xr:uid="{00000000-0005-0000-0000-0000274A0000}"/>
    <cellStyle name="Normal 2 2 3 2 73 2" xfId="18985" xr:uid="{00000000-0005-0000-0000-0000284A0000}"/>
    <cellStyle name="Normal 2 2 3 2 73 2 2" xfId="18986" xr:uid="{00000000-0005-0000-0000-0000294A0000}"/>
    <cellStyle name="Normal 2 2 3 2 73 2 3" xfId="18987" xr:uid="{00000000-0005-0000-0000-00002A4A0000}"/>
    <cellStyle name="Normal 2 2 3 2 73 3" xfId="18988" xr:uid="{00000000-0005-0000-0000-00002B4A0000}"/>
    <cellStyle name="Normal 2 2 3 2 73 3 2" xfId="18989" xr:uid="{00000000-0005-0000-0000-00002C4A0000}"/>
    <cellStyle name="Normal 2 2 3 2 73 3 3" xfId="18990" xr:uid="{00000000-0005-0000-0000-00002D4A0000}"/>
    <cellStyle name="Normal 2 2 3 2 73 4" xfId="18991" xr:uid="{00000000-0005-0000-0000-00002E4A0000}"/>
    <cellStyle name="Normal 2 2 3 2 73 5" xfId="18992" xr:uid="{00000000-0005-0000-0000-00002F4A0000}"/>
    <cellStyle name="Normal 2 2 3 2 74" xfId="18993" xr:uid="{00000000-0005-0000-0000-0000304A0000}"/>
    <cellStyle name="Normal 2 2 3 2 74 2" xfId="18994" xr:uid="{00000000-0005-0000-0000-0000314A0000}"/>
    <cellStyle name="Normal 2 2 3 2 74 2 2" xfId="18995" xr:uid="{00000000-0005-0000-0000-0000324A0000}"/>
    <cellStyle name="Normal 2 2 3 2 74 2 3" xfId="18996" xr:uid="{00000000-0005-0000-0000-0000334A0000}"/>
    <cellStyle name="Normal 2 2 3 2 74 3" xfId="18997" xr:uid="{00000000-0005-0000-0000-0000344A0000}"/>
    <cellStyle name="Normal 2 2 3 2 74 3 2" xfId="18998" xr:uid="{00000000-0005-0000-0000-0000354A0000}"/>
    <cellStyle name="Normal 2 2 3 2 74 3 3" xfId="18999" xr:uid="{00000000-0005-0000-0000-0000364A0000}"/>
    <cellStyle name="Normal 2 2 3 2 74 4" xfId="19000" xr:uid="{00000000-0005-0000-0000-0000374A0000}"/>
    <cellStyle name="Normal 2 2 3 2 74 5" xfId="19001" xr:uid="{00000000-0005-0000-0000-0000384A0000}"/>
    <cellStyle name="Normal 2 2 3 2 75" xfId="19002" xr:uid="{00000000-0005-0000-0000-0000394A0000}"/>
    <cellStyle name="Normal 2 2 3 2 75 2" xfId="19003" xr:uid="{00000000-0005-0000-0000-00003A4A0000}"/>
    <cellStyle name="Normal 2 2 3 2 75 2 2" xfId="19004" xr:uid="{00000000-0005-0000-0000-00003B4A0000}"/>
    <cellStyle name="Normal 2 2 3 2 75 2 3" xfId="19005" xr:uid="{00000000-0005-0000-0000-00003C4A0000}"/>
    <cellStyle name="Normal 2 2 3 2 75 3" xfId="19006" xr:uid="{00000000-0005-0000-0000-00003D4A0000}"/>
    <cellStyle name="Normal 2 2 3 2 75 3 2" xfId="19007" xr:uid="{00000000-0005-0000-0000-00003E4A0000}"/>
    <cellStyle name="Normal 2 2 3 2 75 3 3" xfId="19008" xr:uid="{00000000-0005-0000-0000-00003F4A0000}"/>
    <cellStyle name="Normal 2 2 3 2 75 4" xfId="19009" xr:uid="{00000000-0005-0000-0000-0000404A0000}"/>
    <cellStyle name="Normal 2 2 3 2 75 5" xfId="19010" xr:uid="{00000000-0005-0000-0000-0000414A0000}"/>
    <cellStyle name="Normal 2 2 3 2 76" xfId="19011" xr:uid="{00000000-0005-0000-0000-0000424A0000}"/>
    <cellStyle name="Normal 2 2 3 2 76 2" xfId="19012" xr:uid="{00000000-0005-0000-0000-0000434A0000}"/>
    <cellStyle name="Normal 2 2 3 2 76 2 2" xfId="19013" xr:uid="{00000000-0005-0000-0000-0000444A0000}"/>
    <cellStyle name="Normal 2 2 3 2 76 2 3" xfId="19014" xr:uid="{00000000-0005-0000-0000-0000454A0000}"/>
    <cellStyle name="Normal 2 2 3 2 76 3" xfId="19015" xr:uid="{00000000-0005-0000-0000-0000464A0000}"/>
    <cellStyle name="Normal 2 2 3 2 76 3 2" xfId="19016" xr:uid="{00000000-0005-0000-0000-0000474A0000}"/>
    <cellStyle name="Normal 2 2 3 2 76 3 3" xfId="19017" xr:uid="{00000000-0005-0000-0000-0000484A0000}"/>
    <cellStyle name="Normal 2 2 3 2 76 4" xfId="19018" xr:uid="{00000000-0005-0000-0000-0000494A0000}"/>
    <cellStyle name="Normal 2 2 3 2 76 5" xfId="19019" xr:uid="{00000000-0005-0000-0000-00004A4A0000}"/>
    <cellStyle name="Normal 2 2 3 2 77" xfId="19020" xr:uid="{00000000-0005-0000-0000-00004B4A0000}"/>
    <cellStyle name="Normal 2 2 3 2 77 2" xfId="19021" xr:uid="{00000000-0005-0000-0000-00004C4A0000}"/>
    <cellStyle name="Normal 2 2 3 2 77 2 2" xfId="19022" xr:uid="{00000000-0005-0000-0000-00004D4A0000}"/>
    <cellStyle name="Normal 2 2 3 2 77 2 3" xfId="19023" xr:uid="{00000000-0005-0000-0000-00004E4A0000}"/>
    <cellStyle name="Normal 2 2 3 2 77 3" xfId="19024" xr:uid="{00000000-0005-0000-0000-00004F4A0000}"/>
    <cellStyle name="Normal 2 2 3 2 77 3 2" xfId="19025" xr:uid="{00000000-0005-0000-0000-0000504A0000}"/>
    <cellStyle name="Normal 2 2 3 2 77 3 3" xfId="19026" xr:uid="{00000000-0005-0000-0000-0000514A0000}"/>
    <cellStyle name="Normal 2 2 3 2 77 4" xfId="19027" xr:uid="{00000000-0005-0000-0000-0000524A0000}"/>
    <cellStyle name="Normal 2 2 3 2 77 5" xfId="19028" xr:uid="{00000000-0005-0000-0000-0000534A0000}"/>
    <cellStyle name="Normal 2 2 3 2 78" xfId="19029" xr:uid="{00000000-0005-0000-0000-0000544A0000}"/>
    <cellStyle name="Normal 2 2 3 2 78 2" xfId="19030" xr:uid="{00000000-0005-0000-0000-0000554A0000}"/>
    <cellStyle name="Normal 2 2 3 2 78 2 2" xfId="19031" xr:uid="{00000000-0005-0000-0000-0000564A0000}"/>
    <cellStyle name="Normal 2 2 3 2 78 2 3" xfId="19032" xr:uid="{00000000-0005-0000-0000-0000574A0000}"/>
    <cellStyle name="Normal 2 2 3 2 78 3" xfId="19033" xr:uid="{00000000-0005-0000-0000-0000584A0000}"/>
    <cellStyle name="Normal 2 2 3 2 78 3 2" xfId="19034" xr:uid="{00000000-0005-0000-0000-0000594A0000}"/>
    <cellStyle name="Normal 2 2 3 2 78 3 3" xfId="19035" xr:uid="{00000000-0005-0000-0000-00005A4A0000}"/>
    <cellStyle name="Normal 2 2 3 2 78 4" xfId="19036" xr:uid="{00000000-0005-0000-0000-00005B4A0000}"/>
    <cellStyle name="Normal 2 2 3 2 78 5" xfId="19037" xr:uid="{00000000-0005-0000-0000-00005C4A0000}"/>
    <cellStyle name="Normal 2 2 3 2 79" xfId="19038" xr:uid="{00000000-0005-0000-0000-00005D4A0000}"/>
    <cellStyle name="Normal 2 2 3 2 79 2" xfId="19039" xr:uid="{00000000-0005-0000-0000-00005E4A0000}"/>
    <cellStyle name="Normal 2 2 3 2 79 2 2" xfId="19040" xr:uid="{00000000-0005-0000-0000-00005F4A0000}"/>
    <cellStyle name="Normal 2 2 3 2 79 2 3" xfId="19041" xr:uid="{00000000-0005-0000-0000-0000604A0000}"/>
    <cellStyle name="Normal 2 2 3 2 79 3" xfId="19042" xr:uid="{00000000-0005-0000-0000-0000614A0000}"/>
    <cellStyle name="Normal 2 2 3 2 79 3 2" xfId="19043" xr:uid="{00000000-0005-0000-0000-0000624A0000}"/>
    <cellStyle name="Normal 2 2 3 2 79 3 3" xfId="19044" xr:uid="{00000000-0005-0000-0000-0000634A0000}"/>
    <cellStyle name="Normal 2 2 3 2 79 4" xfId="19045" xr:uid="{00000000-0005-0000-0000-0000644A0000}"/>
    <cellStyle name="Normal 2 2 3 2 79 5" xfId="19046" xr:uid="{00000000-0005-0000-0000-0000654A0000}"/>
    <cellStyle name="Normal 2 2 3 2 8" xfId="19047" xr:uid="{00000000-0005-0000-0000-0000664A0000}"/>
    <cellStyle name="Normal 2 2 3 2 8 2" xfId="19048" xr:uid="{00000000-0005-0000-0000-0000674A0000}"/>
    <cellStyle name="Normal 2 2 3 2 8 2 2" xfId="19049" xr:uid="{00000000-0005-0000-0000-0000684A0000}"/>
    <cellStyle name="Normal 2 2 3 2 8 2 3" xfId="19050" xr:uid="{00000000-0005-0000-0000-0000694A0000}"/>
    <cellStyle name="Normal 2 2 3 2 8 3" xfId="19051" xr:uid="{00000000-0005-0000-0000-00006A4A0000}"/>
    <cellStyle name="Normal 2 2 3 2 8 3 2" xfId="19052" xr:uid="{00000000-0005-0000-0000-00006B4A0000}"/>
    <cellStyle name="Normal 2 2 3 2 8 3 3" xfId="19053" xr:uid="{00000000-0005-0000-0000-00006C4A0000}"/>
    <cellStyle name="Normal 2 2 3 2 8 4" xfId="19054" xr:uid="{00000000-0005-0000-0000-00006D4A0000}"/>
    <cellStyle name="Normal 2 2 3 2 8 5" xfId="19055" xr:uid="{00000000-0005-0000-0000-00006E4A0000}"/>
    <cellStyle name="Normal 2 2 3 2 80" xfId="19056" xr:uid="{00000000-0005-0000-0000-00006F4A0000}"/>
    <cellStyle name="Normal 2 2 3 2 80 2" xfId="19057" xr:uid="{00000000-0005-0000-0000-0000704A0000}"/>
    <cellStyle name="Normal 2 2 3 2 80 2 2" xfId="19058" xr:uid="{00000000-0005-0000-0000-0000714A0000}"/>
    <cellStyle name="Normal 2 2 3 2 80 2 3" xfId="19059" xr:uid="{00000000-0005-0000-0000-0000724A0000}"/>
    <cellStyle name="Normal 2 2 3 2 80 3" xfId="19060" xr:uid="{00000000-0005-0000-0000-0000734A0000}"/>
    <cellStyle name="Normal 2 2 3 2 80 3 2" xfId="19061" xr:uid="{00000000-0005-0000-0000-0000744A0000}"/>
    <cellStyle name="Normal 2 2 3 2 80 3 3" xfId="19062" xr:uid="{00000000-0005-0000-0000-0000754A0000}"/>
    <cellStyle name="Normal 2 2 3 2 80 4" xfId="19063" xr:uid="{00000000-0005-0000-0000-0000764A0000}"/>
    <cellStyle name="Normal 2 2 3 2 80 5" xfId="19064" xr:uid="{00000000-0005-0000-0000-0000774A0000}"/>
    <cellStyle name="Normal 2 2 3 2 81" xfId="19065" xr:uid="{00000000-0005-0000-0000-0000784A0000}"/>
    <cellStyle name="Normal 2 2 3 2 81 2" xfId="19066" xr:uid="{00000000-0005-0000-0000-0000794A0000}"/>
    <cellStyle name="Normal 2 2 3 2 81 2 2" xfId="19067" xr:uid="{00000000-0005-0000-0000-00007A4A0000}"/>
    <cellStyle name="Normal 2 2 3 2 81 2 3" xfId="19068" xr:uid="{00000000-0005-0000-0000-00007B4A0000}"/>
    <cellStyle name="Normal 2 2 3 2 81 3" xfId="19069" xr:uid="{00000000-0005-0000-0000-00007C4A0000}"/>
    <cellStyle name="Normal 2 2 3 2 81 3 2" xfId="19070" xr:uid="{00000000-0005-0000-0000-00007D4A0000}"/>
    <cellStyle name="Normal 2 2 3 2 81 3 3" xfId="19071" xr:uid="{00000000-0005-0000-0000-00007E4A0000}"/>
    <cellStyle name="Normal 2 2 3 2 81 4" xfId="19072" xr:uid="{00000000-0005-0000-0000-00007F4A0000}"/>
    <cellStyle name="Normal 2 2 3 2 81 5" xfId="19073" xr:uid="{00000000-0005-0000-0000-0000804A0000}"/>
    <cellStyle name="Normal 2 2 3 2 82" xfId="19074" xr:uid="{00000000-0005-0000-0000-0000814A0000}"/>
    <cellStyle name="Normal 2 2 3 2 82 2" xfId="19075" xr:uid="{00000000-0005-0000-0000-0000824A0000}"/>
    <cellStyle name="Normal 2 2 3 2 82 3" xfId="19076" xr:uid="{00000000-0005-0000-0000-0000834A0000}"/>
    <cellStyle name="Normal 2 2 3 2 83" xfId="19077" xr:uid="{00000000-0005-0000-0000-0000844A0000}"/>
    <cellStyle name="Normal 2 2 3 2 83 2" xfId="19078" xr:uid="{00000000-0005-0000-0000-0000854A0000}"/>
    <cellStyle name="Normal 2 2 3 2 83 3" xfId="19079" xr:uid="{00000000-0005-0000-0000-0000864A0000}"/>
    <cellStyle name="Normal 2 2 3 2 84" xfId="19080" xr:uid="{00000000-0005-0000-0000-0000874A0000}"/>
    <cellStyle name="Normal 2 2 3 2 85" xfId="19081" xr:uid="{00000000-0005-0000-0000-0000884A0000}"/>
    <cellStyle name="Normal 2 2 3 2 9" xfId="19082" xr:uid="{00000000-0005-0000-0000-0000894A0000}"/>
    <cellStyle name="Normal 2 2 3 2 9 2" xfId="19083" xr:uid="{00000000-0005-0000-0000-00008A4A0000}"/>
    <cellStyle name="Normal 2 2 3 2 9 2 2" xfId="19084" xr:uid="{00000000-0005-0000-0000-00008B4A0000}"/>
    <cellStyle name="Normal 2 2 3 2 9 2 3" xfId="19085" xr:uid="{00000000-0005-0000-0000-00008C4A0000}"/>
    <cellStyle name="Normal 2 2 3 2 9 3" xfId="19086" xr:uid="{00000000-0005-0000-0000-00008D4A0000}"/>
    <cellStyle name="Normal 2 2 3 2 9 3 2" xfId="19087" xr:uid="{00000000-0005-0000-0000-00008E4A0000}"/>
    <cellStyle name="Normal 2 2 3 2 9 3 3" xfId="19088" xr:uid="{00000000-0005-0000-0000-00008F4A0000}"/>
    <cellStyle name="Normal 2 2 3 2 9 4" xfId="19089" xr:uid="{00000000-0005-0000-0000-0000904A0000}"/>
    <cellStyle name="Normal 2 2 3 2 9 5" xfId="19090" xr:uid="{00000000-0005-0000-0000-0000914A0000}"/>
    <cellStyle name="Normal 2 2 3 20" xfId="19091" xr:uid="{00000000-0005-0000-0000-0000924A0000}"/>
    <cellStyle name="Normal 2 2 3 20 2" xfId="19092" xr:uid="{00000000-0005-0000-0000-0000934A0000}"/>
    <cellStyle name="Normal 2 2 3 20 2 2" xfId="19093" xr:uid="{00000000-0005-0000-0000-0000944A0000}"/>
    <cellStyle name="Normal 2 2 3 20 2 3" xfId="19094" xr:uid="{00000000-0005-0000-0000-0000954A0000}"/>
    <cellStyle name="Normal 2 2 3 20 3" xfId="19095" xr:uid="{00000000-0005-0000-0000-0000964A0000}"/>
    <cellStyle name="Normal 2 2 3 20 3 2" xfId="19096" xr:uid="{00000000-0005-0000-0000-0000974A0000}"/>
    <cellStyle name="Normal 2 2 3 20 3 3" xfId="19097" xr:uid="{00000000-0005-0000-0000-0000984A0000}"/>
    <cellStyle name="Normal 2 2 3 20 4" xfId="19098" xr:uid="{00000000-0005-0000-0000-0000994A0000}"/>
    <cellStyle name="Normal 2 2 3 20 5" xfId="19099" xr:uid="{00000000-0005-0000-0000-00009A4A0000}"/>
    <cellStyle name="Normal 2 2 3 21" xfId="19100" xr:uid="{00000000-0005-0000-0000-00009B4A0000}"/>
    <cellStyle name="Normal 2 2 3 21 2" xfId="19101" xr:uid="{00000000-0005-0000-0000-00009C4A0000}"/>
    <cellStyle name="Normal 2 2 3 21 2 2" xfId="19102" xr:uid="{00000000-0005-0000-0000-00009D4A0000}"/>
    <cellStyle name="Normal 2 2 3 21 2 3" xfId="19103" xr:uid="{00000000-0005-0000-0000-00009E4A0000}"/>
    <cellStyle name="Normal 2 2 3 21 3" xfId="19104" xr:uid="{00000000-0005-0000-0000-00009F4A0000}"/>
    <cellStyle name="Normal 2 2 3 21 3 2" xfId="19105" xr:uid="{00000000-0005-0000-0000-0000A04A0000}"/>
    <cellStyle name="Normal 2 2 3 21 3 3" xfId="19106" xr:uid="{00000000-0005-0000-0000-0000A14A0000}"/>
    <cellStyle name="Normal 2 2 3 21 4" xfId="19107" xr:uid="{00000000-0005-0000-0000-0000A24A0000}"/>
    <cellStyle name="Normal 2 2 3 21 5" xfId="19108" xr:uid="{00000000-0005-0000-0000-0000A34A0000}"/>
    <cellStyle name="Normal 2 2 3 22" xfId="19109" xr:uid="{00000000-0005-0000-0000-0000A44A0000}"/>
    <cellStyle name="Normal 2 2 3 22 2" xfId="19110" xr:uid="{00000000-0005-0000-0000-0000A54A0000}"/>
    <cellStyle name="Normal 2 2 3 22 2 2" xfId="19111" xr:uid="{00000000-0005-0000-0000-0000A64A0000}"/>
    <cellStyle name="Normal 2 2 3 22 2 3" xfId="19112" xr:uid="{00000000-0005-0000-0000-0000A74A0000}"/>
    <cellStyle name="Normal 2 2 3 22 3" xfId="19113" xr:uid="{00000000-0005-0000-0000-0000A84A0000}"/>
    <cellStyle name="Normal 2 2 3 22 3 2" xfId="19114" xr:uid="{00000000-0005-0000-0000-0000A94A0000}"/>
    <cellStyle name="Normal 2 2 3 22 3 3" xfId="19115" xr:uid="{00000000-0005-0000-0000-0000AA4A0000}"/>
    <cellStyle name="Normal 2 2 3 22 4" xfId="19116" xr:uid="{00000000-0005-0000-0000-0000AB4A0000}"/>
    <cellStyle name="Normal 2 2 3 22 5" xfId="19117" xr:uid="{00000000-0005-0000-0000-0000AC4A0000}"/>
    <cellStyle name="Normal 2 2 3 23" xfId="19118" xr:uid="{00000000-0005-0000-0000-0000AD4A0000}"/>
    <cellStyle name="Normal 2 2 3 23 2" xfId="19119" xr:uid="{00000000-0005-0000-0000-0000AE4A0000}"/>
    <cellStyle name="Normal 2 2 3 23 2 2" xfId="19120" xr:uid="{00000000-0005-0000-0000-0000AF4A0000}"/>
    <cellStyle name="Normal 2 2 3 23 2 3" xfId="19121" xr:uid="{00000000-0005-0000-0000-0000B04A0000}"/>
    <cellStyle name="Normal 2 2 3 23 3" xfId="19122" xr:uid="{00000000-0005-0000-0000-0000B14A0000}"/>
    <cellStyle name="Normal 2 2 3 23 3 2" xfId="19123" xr:uid="{00000000-0005-0000-0000-0000B24A0000}"/>
    <cellStyle name="Normal 2 2 3 23 3 3" xfId="19124" xr:uid="{00000000-0005-0000-0000-0000B34A0000}"/>
    <cellStyle name="Normal 2 2 3 23 4" xfId="19125" xr:uid="{00000000-0005-0000-0000-0000B44A0000}"/>
    <cellStyle name="Normal 2 2 3 23 5" xfId="19126" xr:uid="{00000000-0005-0000-0000-0000B54A0000}"/>
    <cellStyle name="Normal 2 2 3 24" xfId="19127" xr:uid="{00000000-0005-0000-0000-0000B64A0000}"/>
    <cellStyle name="Normal 2 2 3 24 2" xfId="19128" xr:uid="{00000000-0005-0000-0000-0000B74A0000}"/>
    <cellStyle name="Normal 2 2 3 24 2 2" xfId="19129" xr:uid="{00000000-0005-0000-0000-0000B84A0000}"/>
    <cellStyle name="Normal 2 2 3 24 2 3" xfId="19130" xr:uid="{00000000-0005-0000-0000-0000B94A0000}"/>
    <cellStyle name="Normal 2 2 3 24 3" xfId="19131" xr:uid="{00000000-0005-0000-0000-0000BA4A0000}"/>
    <cellStyle name="Normal 2 2 3 24 3 2" xfId="19132" xr:uid="{00000000-0005-0000-0000-0000BB4A0000}"/>
    <cellStyle name="Normal 2 2 3 24 3 3" xfId="19133" xr:uid="{00000000-0005-0000-0000-0000BC4A0000}"/>
    <cellStyle name="Normal 2 2 3 24 4" xfId="19134" xr:uid="{00000000-0005-0000-0000-0000BD4A0000}"/>
    <cellStyle name="Normal 2 2 3 24 5" xfId="19135" xr:uid="{00000000-0005-0000-0000-0000BE4A0000}"/>
    <cellStyle name="Normal 2 2 3 25" xfId="19136" xr:uid="{00000000-0005-0000-0000-0000BF4A0000}"/>
    <cellStyle name="Normal 2 2 3 25 2" xfId="19137" xr:uid="{00000000-0005-0000-0000-0000C04A0000}"/>
    <cellStyle name="Normal 2 2 3 25 2 2" xfId="19138" xr:uid="{00000000-0005-0000-0000-0000C14A0000}"/>
    <cellStyle name="Normal 2 2 3 25 2 3" xfId="19139" xr:uid="{00000000-0005-0000-0000-0000C24A0000}"/>
    <cellStyle name="Normal 2 2 3 25 3" xfId="19140" xr:uid="{00000000-0005-0000-0000-0000C34A0000}"/>
    <cellStyle name="Normal 2 2 3 25 3 2" xfId="19141" xr:uid="{00000000-0005-0000-0000-0000C44A0000}"/>
    <cellStyle name="Normal 2 2 3 25 3 3" xfId="19142" xr:uid="{00000000-0005-0000-0000-0000C54A0000}"/>
    <cellStyle name="Normal 2 2 3 25 4" xfId="19143" xr:uid="{00000000-0005-0000-0000-0000C64A0000}"/>
    <cellStyle name="Normal 2 2 3 25 5" xfId="19144" xr:uid="{00000000-0005-0000-0000-0000C74A0000}"/>
    <cellStyle name="Normal 2 2 3 26" xfId="19145" xr:uid="{00000000-0005-0000-0000-0000C84A0000}"/>
    <cellStyle name="Normal 2 2 3 26 2" xfId="19146" xr:uid="{00000000-0005-0000-0000-0000C94A0000}"/>
    <cellStyle name="Normal 2 2 3 26 2 2" xfId="19147" xr:uid="{00000000-0005-0000-0000-0000CA4A0000}"/>
    <cellStyle name="Normal 2 2 3 26 2 3" xfId="19148" xr:uid="{00000000-0005-0000-0000-0000CB4A0000}"/>
    <cellStyle name="Normal 2 2 3 26 3" xfId="19149" xr:uid="{00000000-0005-0000-0000-0000CC4A0000}"/>
    <cellStyle name="Normal 2 2 3 26 3 2" xfId="19150" xr:uid="{00000000-0005-0000-0000-0000CD4A0000}"/>
    <cellStyle name="Normal 2 2 3 26 3 3" xfId="19151" xr:uid="{00000000-0005-0000-0000-0000CE4A0000}"/>
    <cellStyle name="Normal 2 2 3 26 4" xfId="19152" xr:uid="{00000000-0005-0000-0000-0000CF4A0000}"/>
    <cellStyle name="Normal 2 2 3 26 5" xfId="19153" xr:uid="{00000000-0005-0000-0000-0000D04A0000}"/>
    <cellStyle name="Normal 2 2 3 27" xfId="19154" xr:uid="{00000000-0005-0000-0000-0000D14A0000}"/>
    <cellStyle name="Normal 2 2 3 27 2" xfId="19155" xr:uid="{00000000-0005-0000-0000-0000D24A0000}"/>
    <cellStyle name="Normal 2 2 3 27 2 2" xfId="19156" xr:uid="{00000000-0005-0000-0000-0000D34A0000}"/>
    <cellStyle name="Normal 2 2 3 27 2 3" xfId="19157" xr:uid="{00000000-0005-0000-0000-0000D44A0000}"/>
    <cellStyle name="Normal 2 2 3 27 3" xfId="19158" xr:uid="{00000000-0005-0000-0000-0000D54A0000}"/>
    <cellStyle name="Normal 2 2 3 27 3 2" xfId="19159" xr:uid="{00000000-0005-0000-0000-0000D64A0000}"/>
    <cellStyle name="Normal 2 2 3 27 3 3" xfId="19160" xr:uid="{00000000-0005-0000-0000-0000D74A0000}"/>
    <cellStyle name="Normal 2 2 3 27 4" xfId="19161" xr:uid="{00000000-0005-0000-0000-0000D84A0000}"/>
    <cellStyle name="Normal 2 2 3 27 5" xfId="19162" xr:uid="{00000000-0005-0000-0000-0000D94A0000}"/>
    <cellStyle name="Normal 2 2 3 28" xfId="19163" xr:uid="{00000000-0005-0000-0000-0000DA4A0000}"/>
    <cellStyle name="Normal 2 2 3 28 2" xfId="19164" xr:uid="{00000000-0005-0000-0000-0000DB4A0000}"/>
    <cellStyle name="Normal 2 2 3 28 2 2" xfId="19165" xr:uid="{00000000-0005-0000-0000-0000DC4A0000}"/>
    <cellStyle name="Normal 2 2 3 28 2 3" xfId="19166" xr:uid="{00000000-0005-0000-0000-0000DD4A0000}"/>
    <cellStyle name="Normal 2 2 3 28 3" xfId="19167" xr:uid="{00000000-0005-0000-0000-0000DE4A0000}"/>
    <cellStyle name="Normal 2 2 3 28 3 2" xfId="19168" xr:uid="{00000000-0005-0000-0000-0000DF4A0000}"/>
    <cellStyle name="Normal 2 2 3 28 3 3" xfId="19169" xr:uid="{00000000-0005-0000-0000-0000E04A0000}"/>
    <cellStyle name="Normal 2 2 3 28 4" xfId="19170" xr:uid="{00000000-0005-0000-0000-0000E14A0000}"/>
    <cellStyle name="Normal 2 2 3 28 5" xfId="19171" xr:uid="{00000000-0005-0000-0000-0000E24A0000}"/>
    <cellStyle name="Normal 2 2 3 29" xfId="19172" xr:uid="{00000000-0005-0000-0000-0000E34A0000}"/>
    <cellStyle name="Normal 2 2 3 29 2" xfId="19173" xr:uid="{00000000-0005-0000-0000-0000E44A0000}"/>
    <cellStyle name="Normal 2 2 3 29 2 2" xfId="19174" xr:uid="{00000000-0005-0000-0000-0000E54A0000}"/>
    <cellStyle name="Normal 2 2 3 29 2 3" xfId="19175" xr:uid="{00000000-0005-0000-0000-0000E64A0000}"/>
    <cellStyle name="Normal 2 2 3 29 3" xfId="19176" xr:uid="{00000000-0005-0000-0000-0000E74A0000}"/>
    <cellStyle name="Normal 2 2 3 29 3 2" xfId="19177" xr:uid="{00000000-0005-0000-0000-0000E84A0000}"/>
    <cellStyle name="Normal 2 2 3 29 3 3" xfId="19178" xr:uid="{00000000-0005-0000-0000-0000E94A0000}"/>
    <cellStyle name="Normal 2 2 3 29 4" xfId="19179" xr:uid="{00000000-0005-0000-0000-0000EA4A0000}"/>
    <cellStyle name="Normal 2 2 3 29 5" xfId="19180" xr:uid="{00000000-0005-0000-0000-0000EB4A0000}"/>
    <cellStyle name="Normal 2 2 3 3" xfId="19181" xr:uid="{00000000-0005-0000-0000-0000EC4A0000}"/>
    <cellStyle name="Normal 2 2 3 3 2" xfId="19182" xr:uid="{00000000-0005-0000-0000-0000ED4A0000}"/>
    <cellStyle name="Normal 2 2 3 3 2 2" xfId="19183" xr:uid="{00000000-0005-0000-0000-0000EE4A0000}"/>
    <cellStyle name="Normal 2 2 3 3 2 3" xfId="19184" xr:uid="{00000000-0005-0000-0000-0000EF4A0000}"/>
    <cellStyle name="Normal 2 2 3 3 3" xfId="19185" xr:uid="{00000000-0005-0000-0000-0000F04A0000}"/>
    <cellStyle name="Normal 2 2 3 3 3 2" xfId="19186" xr:uid="{00000000-0005-0000-0000-0000F14A0000}"/>
    <cellStyle name="Normal 2 2 3 3 3 3" xfId="19187" xr:uid="{00000000-0005-0000-0000-0000F24A0000}"/>
    <cellStyle name="Normal 2 2 3 3 4" xfId="19188" xr:uid="{00000000-0005-0000-0000-0000F34A0000}"/>
    <cellStyle name="Normal 2 2 3 3 5" xfId="19189" xr:uid="{00000000-0005-0000-0000-0000F44A0000}"/>
    <cellStyle name="Normal 2 2 3 30" xfId="19190" xr:uid="{00000000-0005-0000-0000-0000F54A0000}"/>
    <cellStyle name="Normal 2 2 3 30 2" xfId="19191" xr:uid="{00000000-0005-0000-0000-0000F64A0000}"/>
    <cellStyle name="Normal 2 2 3 30 2 2" xfId="19192" xr:uid="{00000000-0005-0000-0000-0000F74A0000}"/>
    <cellStyle name="Normal 2 2 3 30 2 3" xfId="19193" xr:uid="{00000000-0005-0000-0000-0000F84A0000}"/>
    <cellStyle name="Normal 2 2 3 30 3" xfId="19194" xr:uid="{00000000-0005-0000-0000-0000F94A0000}"/>
    <cellStyle name="Normal 2 2 3 30 3 2" xfId="19195" xr:uid="{00000000-0005-0000-0000-0000FA4A0000}"/>
    <cellStyle name="Normal 2 2 3 30 3 3" xfId="19196" xr:uid="{00000000-0005-0000-0000-0000FB4A0000}"/>
    <cellStyle name="Normal 2 2 3 30 4" xfId="19197" xr:uid="{00000000-0005-0000-0000-0000FC4A0000}"/>
    <cellStyle name="Normal 2 2 3 30 5" xfId="19198" xr:uid="{00000000-0005-0000-0000-0000FD4A0000}"/>
    <cellStyle name="Normal 2 2 3 31" xfId="19199" xr:uid="{00000000-0005-0000-0000-0000FE4A0000}"/>
    <cellStyle name="Normal 2 2 3 31 2" xfId="19200" xr:uid="{00000000-0005-0000-0000-0000FF4A0000}"/>
    <cellStyle name="Normal 2 2 3 31 2 2" xfId="19201" xr:uid="{00000000-0005-0000-0000-0000004B0000}"/>
    <cellStyle name="Normal 2 2 3 31 2 3" xfId="19202" xr:uid="{00000000-0005-0000-0000-0000014B0000}"/>
    <cellStyle name="Normal 2 2 3 31 3" xfId="19203" xr:uid="{00000000-0005-0000-0000-0000024B0000}"/>
    <cellStyle name="Normal 2 2 3 31 3 2" xfId="19204" xr:uid="{00000000-0005-0000-0000-0000034B0000}"/>
    <cellStyle name="Normal 2 2 3 31 3 3" xfId="19205" xr:uid="{00000000-0005-0000-0000-0000044B0000}"/>
    <cellStyle name="Normal 2 2 3 31 4" xfId="19206" xr:uid="{00000000-0005-0000-0000-0000054B0000}"/>
    <cellStyle name="Normal 2 2 3 31 5" xfId="19207" xr:uid="{00000000-0005-0000-0000-0000064B0000}"/>
    <cellStyle name="Normal 2 2 3 32" xfId="19208" xr:uid="{00000000-0005-0000-0000-0000074B0000}"/>
    <cellStyle name="Normal 2 2 3 32 2" xfId="19209" xr:uid="{00000000-0005-0000-0000-0000084B0000}"/>
    <cellStyle name="Normal 2 2 3 32 2 2" xfId="19210" xr:uid="{00000000-0005-0000-0000-0000094B0000}"/>
    <cellStyle name="Normal 2 2 3 32 2 3" xfId="19211" xr:uid="{00000000-0005-0000-0000-00000A4B0000}"/>
    <cellStyle name="Normal 2 2 3 32 3" xfId="19212" xr:uid="{00000000-0005-0000-0000-00000B4B0000}"/>
    <cellStyle name="Normal 2 2 3 32 3 2" xfId="19213" xr:uid="{00000000-0005-0000-0000-00000C4B0000}"/>
    <cellStyle name="Normal 2 2 3 32 3 3" xfId="19214" xr:uid="{00000000-0005-0000-0000-00000D4B0000}"/>
    <cellStyle name="Normal 2 2 3 32 4" xfId="19215" xr:uid="{00000000-0005-0000-0000-00000E4B0000}"/>
    <cellStyle name="Normal 2 2 3 32 5" xfId="19216" xr:uid="{00000000-0005-0000-0000-00000F4B0000}"/>
    <cellStyle name="Normal 2 2 3 33" xfId="19217" xr:uid="{00000000-0005-0000-0000-0000104B0000}"/>
    <cellStyle name="Normal 2 2 3 33 2" xfId="19218" xr:uid="{00000000-0005-0000-0000-0000114B0000}"/>
    <cellStyle name="Normal 2 2 3 33 2 2" xfId="19219" xr:uid="{00000000-0005-0000-0000-0000124B0000}"/>
    <cellStyle name="Normal 2 2 3 33 2 3" xfId="19220" xr:uid="{00000000-0005-0000-0000-0000134B0000}"/>
    <cellStyle name="Normal 2 2 3 33 3" xfId="19221" xr:uid="{00000000-0005-0000-0000-0000144B0000}"/>
    <cellStyle name="Normal 2 2 3 33 3 2" xfId="19222" xr:uid="{00000000-0005-0000-0000-0000154B0000}"/>
    <cellStyle name="Normal 2 2 3 33 3 3" xfId="19223" xr:uid="{00000000-0005-0000-0000-0000164B0000}"/>
    <cellStyle name="Normal 2 2 3 33 4" xfId="19224" xr:uid="{00000000-0005-0000-0000-0000174B0000}"/>
    <cellStyle name="Normal 2 2 3 33 5" xfId="19225" xr:uid="{00000000-0005-0000-0000-0000184B0000}"/>
    <cellStyle name="Normal 2 2 3 34" xfId="19226" xr:uid="{00000000-0005-0000-0000-0000194B0000}"/>
    <cellStyle name="Normal 2 2 3 34 2" xfId="19227" xr:uid="{00000000-0005-0000-0000-00001A4B0000}"/>
    <cellStyle name="Normal 2 2 3 34 2 2" xfId="19228" xr:uid="{00000000-0005-0000-0000-00001B4B0000}"/>
    <cellStyle name="Normal 2 2 3 34 2 3" xfId="19229" xr:uid="{00000000-0005-0000-0000-00001C4B0000}"/>
    <cellStyle name="Normal 2 2 3 34 3" xfId="19230" xr:uid="{00000000-0005-0000-0000-00001D4B0000}"/>
    <cellStyle name="Normal 2 2 3 34 3 2" xfId="19231" xr:uid="{00000000-0005-0000-0000-00001E4B0000}"/>
    <cellStyle name="Normal 2 2 3 34 3 3" xfId="19232" xr:uid="{00000000-0005-0000-0000-00001F4B0000}"/>
    <cellStyle name="Normal 2 2 3 34 4" xfId="19233" xr:uid="{00000000-0005-0000-0000-0000204B0000}"/>
    <cellStyle name="Normal 2 2 3 34 5" xfId="19234" xr:uid="{00000000-0005-0000-0000-0000214B0000}"/>
    <cellStyle name="Normal 2 2 3 35" xfId="19235" xr:uid="{00000000-0005-0000-0000-0000224B0000}"/>
    <cellStyle name="Normal 2 2 3 35 2" xfId="19236" xr:uid="{00000000-0005-0000-0000-0000234B0000}"/>
    <cellStyle name="Normal 2 2 3 35 2 2" xfId="19237" xr:uid="{00000000-0005-0000-0000-0000244B0000}"/>
    <cellStyle name="Normal 2 2 3 35 2 3" xfId="19238" xr:uid="{00000000-0005-0000-0000-0000254B0000}"/>
    <cellStyle name="Normal 2 2 3 35 3" xfId="19239" xr:uid="{00000000-0005-0000-0000-0000264B0000}"/>
    <cellStyle name="Normal 2 2 3 35 3 2" xfId="19240" xr:uid="{00000000-0005-0000-0000-0000274B0000}"/>
    <cellStyle name="Normal 2 2 3 35 3 3" xfId="19241" xr:uid="{00000000-0005-0000-0000-0000284B0000}"/>
    <cellStyle name="Normal 2 2 3 35 4" xfId="19242" xr:uid="{00000000-0005-0000-0000-0000294B0000}"/>
    <cellStyle name="Normal 2 2 3 35 5" xfId="19243" xr:uid="{00000000-0005-0000-0000-00002A4B0000}"/>
    <cellStyle name="Normal 2 2 3 36" xfId="19244" xr:uid="{00000000-0005-0000-0000-00002B4B0000}"/>
    <cellStyle name="Normal 2 2 3 36 2" xfId="19245" xr:uid="{00000000-0005-0000-0000-00002C4B0000}"/>
    <cellStyle name="Normal 2 2 3 36 2 2" xfId="19246" xr:uid="{00000000-0005-0000-0000-00002D4B0000}"/>
    <cellStyle name="Normal 2 2 3 36 2 3" xfId="19247" xr:uid="{00000000-0005-0000-0000-00002E4B0000}"/>
    <cellStyle name="Normal 2 2 3 36 3" xfId="19248" xr:uid="{00000000-0005-0000-0000-00002F4B0000}"/>
    <cellStyle name="Normal 2 2 3 36 3 2" xfId="19249" xr:uid="{00000000-0005-0000-0000-0000304B0000}"/>
    <cellStyle name="Normal 2 2 3 36 3 3" xfId="19250" xr:uid="{00000000-0005-0000-0000-0000314B0000}"/>
    <cellStyle name="Normal 2 2 3 36 4" xfId="19251" xr:uid="{00000000-0005-0000-0000-0000324B0000}"/>
    <cellStyle name="Normal 2 2 3 36 5" xfId="19252" xr:uid="{00000000-0005-0000-0000-0000334B0000}"/>
    <cellStyle name="Normal 2 2 3 37" xfId="19253" xr:uid="{00000000-0005-0000-0000-0000344B0000}"/>
    <cellStyle name="Normal 2 2 3 37 2" xfId="19254" xr:uid="{00000000-0005-0000-0000-0000354B0000}"/>
    <cellStyle name="Normal 2 2 3 37 2 2" xfId="19255" xr:uid="{00000000-0005-0000-0000-0000364B0000}"/>
    <cellStyle name="Normal 2 2 3 37 2 3" xfId="19256" xr:uid="{00000000-0005-0000-0000-0000374B0000}"/>
    <cellStyle name="Normal 2 2 3 37 3" xfId="19257" xr:uid="{00000000-0005-0000-0000-0000384B0000}"/>
    <cellStyle name="Normal 2 2 3 37 3 2" xfId="19258" xr:uid="{00000000-0005-0000-0000-0000394B0000}"/>
    <cellStyle name="Normal 2 2 3 37 3 3" xfId="19259" xr:uid="{00000000-0005-0000-0000-00003A4B0000}"/>
    <cellStyle name="Normal 2 2 3 37 4" xfId="19260" xr:uid="{00000000-0005-0000-0000-00003B4B0000}"/>
    <cellStyle name="Normal 2 2 3 37 5" xfId="19261" xr:uid="{00000000-0005-0000-0000-00003C4B0000}"/>
    <cellStyle name="Normal 2 2 3 38" xfId="19262" xr:uid="{00000000-0005-0000-0000-00003D4B0000}"/>
    <cellStyle name="Normal 2 2 3 38 2" xfId="19263" xr:uid="{00000000-0005-0000-0000-00003E4B0000}"/>
    <cellStyle name="Normal 2 2 3 38 2 2" xfId="19264" xr:uid="{00000000-0005-0000-0000-00003F4B0000}"/>
    <cellStyle name="Normal 2 2 3 38 2 3" xfId="19265" xr:uid="{00000000-0005-0000-0000-0000404B0000}"/>
    <cellStyle name="Normal 2 2 3 38 3" xfId="19266" xr:uid="{00000000-0005-0000-0000-0000414B0000}"/>
    <cellStyle name="Normal 2 2 3 38 3 2" xfId="19267" xr:uid="{00000000-0005-0000-0000-0000424B0000}"/>
    <cellStyle name="Normal 2 2 3 38 3 3" xfId="19268" xr:uid="{00000000-0005-0000-0000-0000434B0000}"/>
    <cellStyle name="Normal 2 2 3 38 4" xfId="19269" xr:uid="{00000000-0005-0000-0000-0000444B0000}"/>
    <cellStyle name="Normal 2 2 3 38 5" xfId="19270" xr:uid="{00000000-0005-0000-0000-0000454B0000}"/>
    <cellStyle name="Normal 2 2 3 39" xfId="19271" xr:uid="{00000000-0005-0000-0000-0000464B0000}"/>
    <cellStyle name="Normal 2 2 3 39 2" xfId="19272" xr:uid="{00000000-0005-0000-0000-0000474B0000}"/>
    <cellStyle name="Normal 2 2 3 39 2 2" xfId="19273" xr:uid="{00000000-0005-0000-0000-0000484B0000}"/>
    <cellStyle name="Normal 2 2 3 39 2 3" xfId="19274" xr:uid="{00000000-0005-0000-0000-0000494B0000}"/>
    <cellStyle name="Normal 2 2 3 39 3" xfId="19275" xr:uid="{00000000-0005-0000-0000-00004A4B0000}"/>
    <cellStyle name="Normal 2 2 3 39 3 2" xfId="19276" xr:uid="{00000000-0005-0000-0000-00004B4B0000}"/>
    <cellStyle name="Normal 2 2 3 39 3 3" xfId="19277" xr:uid="{00000000-0005-0000-0000-00004C4B0000}"/>
    <cellStyle name="Normal 2 2 3 39 4" xfId="19278" xr:uid="{00000000-0005-0000-0000-00004D4B0000}"/>
    <cellStyle name="Normal 2 2 3 39 5" xfId="19279" xr:uid="{00000000-0005-0000-0000-00004E4B0000}"/>
    <cellStyle name="Normal 2 2 3 4" xfId="19280" xr:uid="{00000000-0005-0000-0000-00004F4B0000}"/>
    <cellStyle name="Normal 2 2 3 4 2" xfId="19281" xr:uid="{00000000-0005-0000-0000-0000504B0000}"/>
    <cellStyle name="Normal 2 2 3 4 2 2" xfId="19282" xr:uid="{00000000-0005-0000-0000-0000514B0000}"/>
    <cellStyle name="Normal 2 2 3 4 2 3" xfId="19283" xr:uid="{00000000-0005-0000-0000-0000524B0000}"/>
    <cellStyle name="Normal 2 2 3 4 3" xfId="19284" xr:uid="{00000000-0005-0000-0000-0000534B0000}"/>
    <cellStyle name="Normal 2 2 3 4 3 2" xfId="19285" xr:uid="{00000000-0005-0000-0000-0000544B0000}"/>
    <cellStyle name="Normal 2 2 3 4 3 3" xfId="19286" xr:uid="{00000000-0005-0000-0000-0000554B0000}"/>
    <cellStyle name="Normal 2 2 3 4 4" xfId="19287" xr:uid="{00000000-0005-0000-0000-0000564B0000}"/>
    <cellStyle name="Normal 2 2 3 4 5" xfId="19288" xr:uid="{00000000-0005-0000-0000-0000574B0000}"/>
    <cellStyle name="Normal 2 2 3 40" xfId="19289" xr:uid="{00000000-0005-0000-0000-0000584B0000}"/>
    <cellStyle name="Normal 2 2 3 40 2" xfId="19290" xr:uid="{00000000-0005-0000-0000-0000594B0000}"/>
    <cellStyle name="Normal 2 2 3 40 2 2" xfId="19291" xr:uid="{00000000-0005-0000-0000-00005A4B0000}"/>
    <cellStyle name="Normal 2 2 3 40 2 3" xfId="19292" xr:uid="{00000000-0005-0000-0000-00005B4B0000}"/>
    <cellStyle name="Normal 2 2 3 40 3" xfId="19293" xr:uid="{00000000-0005-0000-0000-00005C4B0000}"/>
    <cellStyle name="Normal 2 2 3 40 3 2" xfId="19294" xr:uid="{00000000-0005-0000-0000-00005D4B0000}"/>
    <cellStyle name="Normal 2 2 3 40 3 3" xfId="19295" xr:uid="{00000000-0005-0000-0000-00005E4B0000}"/>
    <cellStyle name="Normal 2 2 3 40 4" xfId="19296" xr:uid="{00000000-0005-0000-0000-00005F4B0000}"/>
    <cellStyle name="Normal 2 2 3 40 5" xfId="19297" xr:uid="{00000000-0005-0000-0000-0000604B0000}"/>
    <cellStyle name="Normal 2 2 3 41" xfId="19298" xr:uid="{00000000-0005-0000-0000-0000614B0000}"/>
    <cellStyle name="Normal 2 2 3 41 2" xfId="19299" xr:uid="{00000000-0005-0000-0000-0000624B0000}"/>
    <cellStyle name="Normal 2 2 3 41 2 2" xfId="19300" xr:uid="{00000000-0005-0000-0000-0000634B0000}"/>
    <cellStyle name="Normal 2 2 3 41 2 3" xfId="19301" xr:uid="{00000000-0005-0000-0000-0000644B0000}"/>
    <cellStyle name="Normal 2 2 3 41 3" xfId="19302" xr:uid="{00000000-0005-0000-0000-0000654B0000}"/>
    <cellStyle name="Normal 2 2 3 41 3 2" xfId="19303" xr:uid="{00000000-0005-0000-0000-0000664B0000}"/>
    <cellStyle name="Normal 2 2 3 41 3 3" xfId="19304" xr:uid="{00000000-0005-0000-0000-0000674B0000}"/>
    <cellStyle name="Normal 2 2 3 41 4" xfId="19305" xr:uid="{00000000-0005-0000-0000-0000684B0000}"/>
    <cellStyle name="Normal 2 2 3 41 5" xfId="19306" xr:uid="{00000000-0005-0000-0000-0000694B0000}"/>
    <cellStyle name="Normal 2 2 3 42" xfId="19307" xr:uid="{00000000-0005-0000-0000-00006A4B0000}"/>
    <cellStyle name="Normal 2 2 3 42 2" xfId="19308" xr:uid="{00000000-0005-0000-0000-00006B4B0000}"/>
    <cellStyle name="Normal 2 2 3 42 2 2" xfId="19309" xr:uid="{00000000-0005-0000-0000-00006C4B0000}"/>
    <cellStyle name="Normal 2 2 3 42 2 3" xfId="19310" xr:uid="{00000000-0005-0000-0000-00006D4B0000}"/>
    <cellStyle name="Normal 2 2 3 42 3" xfId="19311" xr:uid="{00000000-0005-0000-0000-00006E4B0000}"/>
    <cellStyle name="Normal 2 2 3 42 3 2" xfId="19312" xr:uid="{00000000-0005-0000-0000-00006F4B0000}"/>
    <cellStyle name="Normal 2 2 3 42 3 3" xfId="19313" xr:uid="{00000000-0005-0000-0000-0000704B0000}"/>
    <cellStyle name="Normal 2 2 3 42 4" xfId="19314" xr:uid="{00000000-0005-0000-0000-0000714B0000}"/>
    <cellStyle name="Normal 2 2 3 42 5" xfId="19315" xr:uid="{00000000-0005-0000-0000-0000724B0000}"/>
    <cellStyle name="Normal 2 2 3 43" xfId="19316" xr:uid="{00000000-0005-0000-0000-0000734B0000}"/>
    <cellStyle name="Normal 2 2 3 43 2" xfId="19317" xr:uid="{00000000-0005-0000-0000-0000744B0000}"/>
    <cellStyle name="Normal 2 2 3 43 2 2" xfId="19318" xr:uid="{00000000-0005-0000-0000-0000754B0000}"/>
    <cellStyle name="Normal 2 2 3 43 2 3" xfId="19319" xr:uid="{00000000-0005-0000-0000-0000764B0000}"/>
    <cellStyle name="Normal 2 2 3 43 3" xfId="19320" xr:uid="{00000000-0005-0000-0000-0000774B0000}"/>
    <cellStyle name="Normal 2 2 3 43 3 2" xfId="19321" xr:uid="{00000000-0005-0000-0000-0000784B0000}"/>
    <cellStyle name="Normal 2 2 3 43 3 3" xfId="19322" xr:uid="{00000000-0005-0000-0000-0000794B0000}"/>
    <cellStyle name="Normal 2 2 3 43 4" xfId="19323" xr:uid="{00000000-0005-0000-0000-00007A4B0000}"/>
    <cellStyle name="Normal 2 2 3 43 5" xfId="19324" xr:uid="{00000000-0005-0000-0000-00007B4B0000}"/>
    <cellStyle name="Normal 2 2 3 44" xfId="19325" xr:uid="{00000000-0005-0000-0000-00007C4B0000}"/>
    <cellStyle name="Normal 2 2 3 44 2" xfId="19326" xr:uid="{00000000-0005-0000-0000-00007D4B0000}"/>
    <cellStyle name="Normal 2 2 3 44 2 2" xfId="19327" xr:uid="{00000000-0005-0000-0000-00007E4B0000}"/>
    <cellStyle name="Normal 2 2 3 44 2 3" xfId="19328" xr:uid="{00000000-0005-0000-0000-00007F4B0000}"/>
    <cellStyle name="Normal 2 2 3 44 3" xfId="19329" xr:uid="{00000000-0005-0000-0000-0000804B0000}"/>
    <cellStyle name="Normal 2 2 3 44 3 2" xfId="19330" xr:uid="{00000000-0005-0000-0000-0000814B0000}"/>
    <cellStyle name="Normal 2 2 3 44 3 3" xfId="19331" xr:uid="{00000000-0005-0000-0000-0000824B0000}"/>
    <cellStyle name="Normal 2 2 3 44 4" xfId="19332" xr:uid="{00000000-0005-0000-0000-0000834B0000}"/>
    <cellStyle name="Normal 2 2 3 44 5" xfId="19333" xr:uid="{00000000-0005-0000-0000-0000844B0000}"/>
    <cellStyle name="Normal 2 2 3 45" xfId="19334" xr:uid="{00000000-0005-0000-0000-0000854B0000}"/>
    <cellStyle name="Normal 2 2 3 45 2" xfId="19335" xr:uid="{00000000-0005-0000-0000-0000864B0000}"/>
    <cellStyle name="Normal 2 2 3 45 2 2" xfId="19336" xr:uid="{00000000-0005-0000-0000-0000874B0000}"/>
    <cellStyle name="Normal 2 2 3 45 2 3" xfId="19337" xr:uid="{00000000-0005-0000-0000-0000884B0000}"/>
    <cellStyle name="Normal 2 2 3 45 3" xfId="19338" xr:uid="{00000000-0005-0000-0000-0000894B0000}"/>
    <cellStyle name="Normal 2 2 3 45 3 2" xfId="19339" xr:uid="{00000000-0005-0000-0000-00008A4B0000}"/>
    <cellStyle name="Normal 2 2 3 45 3 3" xfId="19340" xr:uid="{00000000-0005-0000-0000-00008B4B0000}"/>
    <cellStyle name="Normal 2 2 3 45 4" xfId="19341" xr:uid="{00000000-0005-0000-0000-00008C4B0000}"/>
    <cellStyle name="Normal 2 2 3 45 5" xfId="19342" xr:uid="{00000000-0005-0000-0000-00008D4B0000}"/>
    <cellStyle name="Normal 2 2 3 46" xfId="19343" xr:uid="{00000000-0005-0000-0000-00008E4B0000}"/>
    <cellStyle name="Normal 2 2 3 46 2" xfId="19344" xr:uid="{00000000-0005-0000-0000-00008F4B0000}"/>
    <cellStyle name="Normal 2 2 3 46 2 2" xfId="19345" xr:uid="{00000000-0005-0000-0000-0000904B0000}"/>
    <cellStyle name="Normal 2 2 3 46 2 3" xfId="19346" xr:uid="{00000000-0005-0000-0000-0000914B0000}"/>
    <cellStyle name="Normal 2 2 3 46 3" xfId="19347" xr:uid="{00000000-0005-0000-0000-0000924B0000}"/>
    <cellStyle name="Normal 2 2 3 46 3 2" xfId="19348" xr:uid="{00000000-0005-0000-0000-0000934B0000}"/>
    <cellStyle name="Normal 2 2 3 46 3 3" xfId="19349" xr:uid="{00000000-0005-0000-0000-0000944B0000}"/>
    <cellStyle name="Normal 2 2 3 46 4" xfId="19350" xr:uid="{00000000-0005-0000-0000-0000954B0000}"/>
    <cellStyle name="Normal 2 2 3 46 5" xfId="19351" xr:uid="{00000000-0005-0000-0000-0000964B0000}"/>
    <cellStyle name="Normal 2 2 3 47" xfId="19352" xr:uid="{00000000-0005-0000-0000-0000974B0000}"/>
    <cellStyle name="Normal 2 2 3 47 2" xfId="19353" xr:uid="{00000000-0005-0000-0000-0000984B0000}"/>
    <cellStyle name="Normal 2 2 3 47 2 2" xfId="19354" xr:uid="{00000000-0005-0000-0000-0000994B0000}"/>
    <cellStyle name="Normal 2 2 3 47 2 3" xfId="19355" xr:uid="{00000000-0005-0000-0000-00009A4B0000}"/>
    <cellStyle name="Normal 2 2 3 47 3" xfId="19356" xr:uid="{00000000-0005-0000-0000-00009B4B0000}"/>
    <cellStyle name="Normal 2 2 3 47 3 2" xfId="19357" xr:uid="{00000000-0005-0000-0000-00009C4B0000}"/>
    <cellStyle name="Normal 2 2 3 47 3 3" xfId="19358" xr:uid="{00000000-0005-0000-0000-00009D4B0000}"/>
    <cellStyle name="Normal 2 2 3 47 4" xfId="19359" xr:uid="{00000000-0005-0000-0000-00009E4B0000}"/>
    <cellStyle name="Normal 2 2 3 47 5" xfId="19360" xr:uid="{00000000-0005-0000-0000-00009F4B0000}"/>
    <cellStyle name="Normal 2 2 3 48" xfId="19361" xr:uid="{00000000-0005-0000-0000-0000A04B0000}"/>
    <cellStyle name="Normal 2 2 3 48 2" xfId="19362" xr:uid="{00000000-0005-0000-0000-0000A14B0000}"/>
    <cellStyle name="Normal 2 2 3 48 2 2" xfId="19363" xr:uid="{00000000-0005-0000-0000-0000A24B0000}"/>
    <cellStyle name="Normal 2 2 3 48 2 3" xfId="19364" xr:uid="{00000000-0005-0000-0000-0000A34B0000}"/>
    <cellStyle name="Normal 2 2 3 48 3" xfId="19365" xr:uid="{00000000-0005-0000-0000-0000A44B0000}"/>
    <cellStyle name="Normal 2 2 3 48 3 2" xfId="19366" xr:uid="{00000000-0005-0000-0000-0000A54B0000}"/>
    <cellStyle name="Normal 2 2 3 48 3 3" xfId="19367" xr:uid="{00000000-0005-0000-0000-0000A64B0000}"/>
    <cellStyle name="Normal 2 2 3 48 4" xfId="19368" xr:uid="{00000000-0005-0000-0000-0000A74B0000}"/>
    <cellStyle name="Normal 2 2 3 48 5" xfId="19369" xr:uid="{00000000-0005-0000-0000-0000A84B0000}"/>
    <cellStyle name="Normal 2 2 3 49" xfId="19370" xr:uid="{00000000-0005-0000-0000-0000A94B0000}"/>
    <cellStyle name="Normal 2 2 3 49 2" xfId="19371" xr:uid="{00000000-0005-0000-0000-0000AA4B0000}"/>
    <cellStyle name="Normal 2 2 3 49 2 2" xfId="19372" xr:uid="{00000000-0005-0000-0000-0000AB4B0000}"/>
    <cellStyle name="Normal 2 2 3 49 2 3" xfId="19373" xr:uid="{00000000-0005-0000-0000-0000AC4B0000}"/>
    <cellStyle name="Normal 2 2 3 49 3" xfId="19374" xr:uid="{00000000-0005-0000-0000-0000AD4B0000}"/>
    <cellStyle name="Normal 2 2 3 49 3 2" xfId="19375" xr:uid="{00000000-0005-0000-0000-0000AE4B0000}"/>
    <cellStyle name="Normal 2 2 3 49 3 3" xfId="19376" xr:uid="{00000000-0005-0000-0000-0000AF4B0000}"/>
    <cellStyle name="Normal 2 2 3 49 4" xfId="19377" xr:uid="{00000000-0005-0000-0000-0000B04B0000}"/>
    <cellStyle name="Normal 2 2 3 49 5" xfId="19378" xr:uid="{00000000-0005-0000-0000-0000B14B0000}"/>
    <cellStyle name="Normal 2 2 3 5" xfId="19379" xr:uid="{00000000-0005-0000-0000-0000B24B0000}"/>
    <cellStyle name="Normal 2 2 3 5 2" xfId="19380" xr:uid="{00000000-0005-0000-0000-0000B34B0000}"/>
    <cellStyle name="Normal 2 2 3 5 2 2" xfId="19381" xr:uid="{00000000-0005-0000-0000-0000B44B0000}"/>
    <cellStyle name="Normal 2 2 3 5 2 3" xfId="19382" xr:uid="{00000000-0005-0000-0000-0000B54B0000}"/>
    <cellStyle name="Normal 2 2 3 5 3" xfId="19383" xr:uid="{00000000-0005-0000-0000-0000B64B0000}"/>
    <cellStyle name="Normal 2 2 3 5 3 2" xfId="19384" xr:uid="{00000000-0005-0000-0000-0000B74B0000}"/>
    <cellStyle name="Normal 2 2 3 5 3 3" xfId="19385" xr:uid="{00000000-0005-0000-0000-0000B84B0000}"/>
    <cellStyle name="Normal 2 2 3 5 4" xfId="19386" xr:uid="{00000000-0005-0000-0000-0000B94B0000}"/>
    <cellStyle name="Normal 2 2 3 5 5" xfId="19387" xr:uid="{00000000-0005-0000-0000-0000BA4B0000}"/>
    <cellStyle name="Normal 2 2 3 50" xfId="19388" xr:uid="{00000000-0005-0000-0000-0000BB4B0000}"/>
    <cellStyle name="Normal 2 2 3 50 2" xfId="19389" xr:uid="{00000000-0005-0000-0000-0000BC4B0000}"/>
    <cellStyle name="Normal 2 2 3 50 2 2" xfId="19390" xr:uid="{00000000-0005-0000-0000-0000BD4B0000}"/>
    <cellStyle name="Normal 2 2 3 50 2 3" xfId="19391" xr:uid="{00000000-0005-0000-0000-0000BE4B0000}"/>
    <cellStyle name="Normal 2 2 3 50 3" xfId="19392" xr:uid="{00000000-0005-0000-0000-0000BF4B0000}"/>
    <cellStyle name="Normal 2 2 3 50 3 2" xfId="19393" xr:uid="{00000000-0005-0000-0000-0000C04B0000}"/>
    <cellStyle name="Normal 2 2 3 50 3 3" xfId="19394" xr:uid="{00000000-0005-0000-0000-0000C14B0000}"/>
    <cellStyle name="Normal 2 2 3 50 4" xfId="19395" xr:uid="{00000000-0005-0000-0000-0000C24B0000}"/>
    <cellStyle name="Normal 2 2 3 50 5" xfId="19396" xr:uid="{00000000-0005-0000-0000-0000C34B0000}"/>
    <cellStyle name="Normal 2 2 3 51" xfId="19397" xr:uid="{00000000-0005-0000-0000-0000C44B0000}"/>
    <cellStyle name="Normal 2 2 3 51 2" xfId="19398" xr:uid="{00000000-0005-0000-0000-0000C54B0000}"/>
    <cellStyle name="Normal 2 2 3 51 2 2" xfId="19399" xr:uid="{00000000-0005-0000-0000-0000C64B0000}"/>
    <cellStyle name="Normal 2 2 3 51 2 3" xfId="19400" xr:uid="{00000000-0005-0000-0000-0000C74B0000}"/>
    <cellStyle name="Normal 2 2 3 51 3" xfId="19401" xr:uid="{00000000-0005-0000-0000-0000C84B0000}"/>
    <cellStyle name="Normal 2 2 3 51 3 2" xfId="19402" xr:uid="{00000000-0005-0000-0000-0000C94B0000}"/>
    <cellStyle name="Normal 2 2 3 51 3 3" xfId="19403" xr:uid="{00000000-0005-0000-0000-0000CA4B0000}"/>
    <cellStyle name="Normal 2 2 3 51 4" xfId="19404" xr:uid="{00000000-0005-0000-0000-0000CB4B0000}"/>
    <cellStyle name="Normal 2 2 3 51 5" xfId="19405" xr:uid="{00000000-0005-0000-0000-0000CC4B0000}"/>
    <cellStyle name="Normal 2 2 3 52" xfId="19406" xr:uid="{00000000-0005-0000-0000-0000CD4B0000}"/>
    <cellStyle name="Normal 2 2 3 52 2" xfId="19407" xr:uid="{00000000-0005-0000-0000-0000CE4B0000}"/>
    <cellStyle name="Normal 2 2 3 52 2 2" xfId="19408" xr:uid="{00000000-0005-0000-0000-0000CF4B0000}"/>
    <cellStyle name="Normal 2 2 3 52 2 3" xfId="19409" xr:uid="{00000000-0005-0000-0000-0000D04B0000}"/>
    <cellStyle name="Normal 2 2 3 52 3" xfId="19410" xr:uid="{00000000-0005-0000-0000-0000D14B0000}"/>
    <cellStyle name="Normal 2 2 3 52 3 2" xfId="19411" xr:uid="{00000000-0005-0000-0000-0000D24B0000}"/>
    <cellStyle name="Normal 2 2 3 52 3 3" xfId="19412" xr:uid="{00000000-0005-0000-0000-0000D34B0000}"/>
    <cellStyle name="Normal 2 2 3 52 4" xfId="19413" xr:uid="{00000000-0005-0000-0000-0000D44B0000}"/>
    <cellStyle name="Normal 2 2 3 52 5" xfId="19414" xr:uid="{00000000-0005-0000-0000-0000D54B0000}"/>
    <cellStyle name="Normal 2 2 3 53" xfId="19415" xr:uid="{00000000-0005-0000-0000-0000D64B0000}"/>
    <cellStyle name="Normal 2 2 3 53 2" xfId="19416" xr:uid="{00000000-0005-0000-0000-0000D74B0000}"/>
    <cellStyle name="Normal 2 2 3 53 2 2" xfId="19417" xr:uid="{00000000-0005-0000-0000-0000D84B0000}"/>
    <cellStyle name="Normal 2 2 3 53 2 3" xfId="19418" xr:uid="{00000000-0005-0000-0000-0000D94B0000}"/>
    <cellStyle name="Normal 2 2 3 53 3" xfId="19419" xr:uid="{00000000-0005-0000-0000-0000DA4B0000}"/>
    <cellStyle name="Normal 2 2 3 53 3 2" xfId="19420" xr:uid="{00000000-0005-0000-0000-0000DB4B0000}"/>
    <cellStyle name="Normal 2 2 3 53 3 3" xfId="19421" xr:uid="{00000000-0005-0000-0000-0000DC4B0000}"/>
    <cellStyle name="Normal 2 2 3 53 4" xfId="19422" xr:uid="{00000000-0005-0000-0000-0000DD4B0000}"/>
    <cellStyle name="Normal 2 2 3 53 5" xfId="19423" xr:uid="{00000000-0005-0000-0000-0000DE4B0000}"/>
    <cellStyle name="Normal 2 2 3 54" xfId="19424" xr:uid="{00000000-0005-0000-0000-0000DF4B0000}"/>
    <cellStyle name="Normal 2 2 3 54 2" xfId="19425" xr:uid="{00000000-0005-0000-0000-0000E04B0000}"/>
    <cellStyle name="Normal 2 2 3 54 2 2" xfId="19426" xr:uid="{00000000-0005-0000-0000-0000E14B0000}"/>
    <cellStyle name="Normal 2 2 3 54 2 3" xfId="19427" xr:uid="{00000000-0005-0000-0000-0000E24B0000}"/>
    <cellStyle name="Normal 2 2 3 54 3" xfId="19428" xr:uid="{00000000-0005-0000-0000-0000E34B0000}"/>
    <cellStyle name="Normal 2 2 3 54 3 2" xfId="19429" xr:uid="{00000000-0005-0000-0000-0000E44B0000}"/>
    <cellStyle name="Normal 2 2 3 54 3 3" xfId="19430" xr:uid="{00000000-0005-0000-0000-0000E54B0000}"/>
    <cellStyle name="Normal 2 2 3 54 4" xfId="19431" xr:uid="{00000000-0005-0000-0000-0000E64B0000}"/>
    <cellStyle name="Normal 2 2 3 54 5" xfId="19432" xr:uid="{00000000-0005-0000-0000-0000E74B0000}"/>
    <cellStyle name="Normal 2 2 3 55" xfId="19433" xr:uid="{00000000-0005-0000-0000-0000E84B0000}"/>
    <cellStyle name="Normal 2 2 3 55 2" xfId="19434" xr:uid="{00000000-0005-0000-0000-0000E94B0000}"/>
    <cellStyle name="Normal 2 2 3 55 2 2" xfId="19435" xr:uid="{00000000-0005-0000-0000-0000EA4B0000}"/>
    <cellStyle name="Normal 2 2 3 55 2 3" xfId="19436" xr:uid="{00000000-0005-0000-0000-0000EB4B0000}"/>
    <cellStyle name="Normal 2 2 3 55 3" xfId="19437" xr:uid="{00000000-0005-0000-0000-0000EC4B0000}"/>
    <cellStyle name="Normal 2 2 3 55 3 2" xfId="19438" xr:uid="{00000000-0005-0000-0000-0000ED4B0000}"/>
    <cellStyle name="Normal 2 2 3 55 3 3" xfId="19439" xr:uid="{00000000-0005-0000-0000-0000EE4B0000}"/>
    <cellStyle name="Normal 2 2 3 55 4" xfId="19440" xr:uid="{00000000-0005-0000-0000-0000EF4B0000}"/>
    <cellStyle name="Normal 2 2 3 55 5" xfId="19441" xr:uid="{00000000-0005-0000-0000-0000F04B0000}"/>
    <cellStyle name="Normal 2 2 3 56" xfId="19442" xr:uid="{00000000-0005-0000-0000-0000F14B0000}"/>
    <cellStyle name="Normal 2 2 3 56 2" xfId="19443" xr:uid="{00000000-0005-0000-0000-0000F24B0000}"/>
    <cellStyle name="Normal 2 2 3 56 2 2" xfId="19444" xr:uid="{00000000-0005-0000-0000-0000F34B0000}"/>
    <cellStyle name="Normal 2 2 3 56 2 3" xfId="19445" xr:uid="{00000000-0005-0000-0000-0000F44B0000}"/>
    <cellStyle name="Normal 2 2 3 56 3" xfId="19446" xr:uid="{00000000-0005-0000-0000-0000F54B0000}"/>
    <cellStyle name="Normal 2 2 3 56 3 2" xfId="19447" xr:uid="{00000000-0005-0000-0000-0000F64B0000}"/>
    <cellStyle name="Normal 2 2 3 56 3 3" xfId="19448" xr:uid="{00000000-0005-0000-0000-0000F74B0000}"/>
    <cellStyle name="Normal 2 2 3 56 4" xfId="19449" xr:uid="{00000000-0005-0000-0000-0000F84B0000}"/>
    <cellStyle name="Normal 2 2 3 56 5" xfId="19450" xr:uid="{00000000-0005-0000-0000-0000F94B0000}"/>
    <cellStyle name="Normal 2 2 3 57" xfId="19451" xr:uid="{00000000-0005-0000-0000-0000FA4B0000}"/>
    <cellStyle name="Normal 2 2 3 57 2" xfId="19452" xr:uid="{00000000-0005-0000-0000-0000FB4B0000}"/>
    <cellStyle name="Normal 2 2 3 57 2 2" xfId="19453" xr:uid="{00000000-0005-0000-0000-0000FC4B0000}"/>
    <cellStyle name="Normal 2 2 3 57 2 3" xfId="19454" xr:uid="{00000000-0005-0000-0000-0000FD4B0000}"/>
    <cellStyle name="Normal 2 2 3 57 3" xfId="19455" xr:uid="{00000000-0005-0000-0000-0000FE4B0000}"/>
    <cellStyle name="Normal 2 2 3 57 3 2" xfId="19456" xr:uid="{00000000-0005-0000-0000-0000FF4B0000}"/>
    <cellStyle name="Normal 2 2 3 57 3 3" xfId="19457" xr:uid="{00000000-0005-0000-0000-0000004C0000}"/>
    <cellStyle name="Normal 2 2 3 57 4" xfId="19458" xr:uid="{00000000-0005-0000-0000-0000014C0000}"/>
    <cellStyle name="Normal 2 2 3 57 5" xfId="19459" xr:uid="{00000000-0005-0000-0000-0000024C0000}"/>
    <cellStyle name="Normal 2 2 3 58" xfId="19460" xr:uid="{00000000-0005-0000-0000-0000034C0000}"/>
    <cellStyle name="Normal 2 2 3 58 2" xfId="19461" xr:uid="{00000000-0005-0000-0000-0000044C0000}"/>
    <cellStyle name="Normal 2 2 3 58 2 2" xfId="19462" xr:uid="{00000000-0005-0000-0000-0000054C0000}"/>
    <cellStyle name="Normal 2 2 3 58 2 3" xfId="19463" xr:uid="{00000000-0005-0000-0000-0000064C0000}"/>
    <cellStyle name="Normal 2 2 3 58 3" xfId="19464" xr:uid="{00000000-0005-0000-0000-0000074C0000}"/>
    <cellStyle name="Normal 2 2 3 58 3 2" xfId="19465" xr:uid="{00000000-0005-0000-0000-0000084C0000}"/>
    <cellStyle name="Normal 2 2 3 58 3 3" xfId="19466" xr:uid="{00000000-0005-0000-0000-0000094C0000}"/>
    <cellStyle name="Normal 2 2 3 58 4" xfId="19467" xr:uid="{00000000-0005-0000-0000-00000A4C0000}"/>
    <cellStyle name="Normal 2 2 3 58 5" xfId="19468" xr:uid="{00000000-0005-0000-0000-00000B4C0000}"/>
    <cellStyle name="Normal 2 2 3 59" xfId="19469" xr:uid="{00000000-0005-0000-0000-00000C4C0000}"/>
    <cellStyle name="Normal 2 2 3 59 2" xfId="19470" xr:uid="{00000000-0005-0000-0000-00000D4C0000}"/>
    <cellStyle name="Normal 2 2 3 59 2 2" xfId="19471" xr:uid="{00000000-0005-0000-0000-00000E4C0000}"/>
    <cellStyle name="Normal 2 2 3 59 2 3" xfId="19472" xr:uid="{00000000-0005-0000-0000-00000F4C0000}"/>
    <cellStyle name="Normal 2 2 3 59 3" xfId="19473" xr:uid="{00000000-0005-0000-0000-0000104C0000}"/>
    <cellStyle name="Normal 2 2 3 59 3 2" xfId="19474" xr:uid="{00000000-0005-0000-0000-0000114C0000}"/>
    <cellStyle name="Normal 2 2 3 59 3 3" xfId="19475" xr:uid="{00000000-0005-0000-0000-0000124C0000}"/>
    <cellStyle name="Normal 2 2 3 59 4" xfId="19476" xr:uid="{00000000-0005-0000-0000-0000134C0000}"/>
    <cellStyle name="Normal 2 2 3 59 5" xfId="19477" xr:uid="{00000000-0005-0000-0000-0000144C0000}"/>
    <cellStyle name="Normal 2 2 3 6" xfId="19478" xr:uid="{00000000-0005-0000-0000-0000154C0000}"/>
    <cellStyle name="Normal 2 2 3 6 2" xfId="19479" xr:uid="{00000000-0005-0000-0000-0000164C0000}"/>
    <cellStyle name="Normal 2 2 3 6 2 2" xfId="19480" xr:uid="{00000000-0005-0000-0000-0000174C0000}"/>
    <cellStyle name="Normal 2 2 3 6 2 3" xfId="19481" xr:uid="{00000000-0005-0000-0000-0000184C0000}"/>
    <cellStyle name="Normal 2 2 3 6 3" xfId="19482" xr:uid="{00000000-0005-0000-0000-0000194C0000}"/>
    <cellStyle name="Normal 2 2 3 6 3 2" xfId="19483" xr:uid="{00000000-0005-0000-0000-00001A4C0000}"/>
    <cellStyle name="Normal 2 2 3 6 3 3" xfId="19484" xr:uid="{00000000-0005-0000-0000-00001B4C0000}"/>
    <cellStyle name="Normal 2 2 3 6 4" xfId="19485" xr:uid="{00000000-0005-0000-0000-00001C4C0000}"/>
    <cellStyle name="Normal 2 2 3 6 5" xfId="19486" xr:uid="{00000000-0005-0000-0000-00001D4C0000}"/>
    <cellStyle name="Normal 2 2 3 60" xfId="19487" xr:uid="{00000000-0005-0000-0000-00001E4C0000}"/>
    <cellStyle name="Normal 2 2 3 60 2" xfId="19488" xr:uid="{00000000-0005-0000-0000-00001F4C0000}"/>
    <cellStyle name="Normal 2 2 3 60 2 2" xfId="19489" xr:uid="{00000000-0005-0000-0000-0000204C0000}"/>
    <cellStyle name="Normal 2 2 3 60 2 3" xfId="19490" xr:uid="{00000000-0005-0000-0000-0000214C0000}"/>
    <cellStyle name="Normal 2 2 3 60 3" xfId="19491" xr:uid="{00000000-0005-0000-0000-0000224C0000}"/>
    <cellStyle name="Normal 2 2 3 60 3 2" xfId="19492" xr:uid="{00000000-0005-0000-0000-0000234C0000}"/>
    <cellStyle name="Normal 2 2 3 60 3 3" xfId="19493" xr:uid="{00000000-0005-0000-0000-0000244C0000}"/>
    <cellStyle name="Normal 2 2 3 60 4" xfId="19494" xr:uid="{00000000-0005-0000-0000-0000254C0000}"/>
    <cellStyle name="Normal 2 2 3 60 5" xfId="19495" xr:uid="{00000000-0005-0000-0000-0000264C0000}"/>
    <cellStyle name="Normal 2 2 3 61" xfId="19496" xr:uid="{00000000-0005-0000-0000-0000274C0000}"/>
    <cellStyle name="Normal 2 2 3 61 2" xfId="19497" xr:uid="{00000000-0005-0000-0000-0000284C0000}"/>
    <cellStyle name="Normal 2 2 3 61 2 2" xfId="19498" xr:uid="{00000000-0005-0000-0000-0000294C0000}"/>
    <cellStyle name="Normal 2 2 3 61 2 3" xfId="19499" xr:uid="{00000000-0005-0000-0000-00002A4C0000}"/>
    <cellStyle name="Normal 2 2 3 61 3" xfId="19500" xr:uid="{00000000-0005-0000-0000-00002B4C0000}"/>
    <cellStyle name="Normal 2 2 3 61 3 2" xfId="19501" xr:uid="{00000000-0005-0000-0000-00002C4C0000}"/>
    <cellStyle name="Normal 2 2 3 61 3 3" xfId="19502" xr:uid="{00000000-0005-0000-0000-00002D4C0000}"/>
    <cellStyle name="Normal 2 2 3 61 4" xfId="19503" xr:uid="{00000000-0005-0000-0000-00002E4C0000}"/>
    <cellStyle name="Normal 2 2 3 61 5" xfId="19504" xr:uid="{00000000-0005-0000-0000-00002F4C0000}"/>
    <cellStyle name="Normal 2 2 3 62" xfId="19505" xr:uid="{00000000-0005-0000-0000-0000304C0000}"/>
    <cellStyle name="Normal 2 2 3 62 2" xfId="19506" xr:uid="{00000000-0005-0000-0000-0000314C0000}"/>
    <cellStyle name="Normal 2 2 3 62 2 2" xfId="19507" xr:uid="{00000000-0005-0000-0000-0000324C0000}"/>
    <cellStyle name="Normal 2 2 3 62 2 3" xfId="19508" xr:uid="{00000000-0005-0000-0000-0000334C0000}"/>
    <cellStyle name="Normal 2 2 3 62 3" xfId="19509" xr:uid="{00000000-0005-0000-0000-0000344C0000}"/>
    <cellStyle name="Normal 2 2 3 62 3 2" xfId="19510" xr:uid="{00000000-0005-0000-0000-0000354C0000}"/>
    <cellStyle name="Normal 2 2 3 62 3 3" xfId="19511" xr:uid="{00000000-0005-0000-0000-0000364C0000}"/>
    <cellStyle name="Normal 2 2 3 62 4" xfId="19512" xr:uid="{00000000-0005-0000-0000-0000374C0000}"/>
    <cellStyle name="Normal 2 2 3 62 5" xfId="19513" xr:uid="{00000000-0005-0000-0000-0000384C0000}"/>
    <cellStyle name="Normal 2 2 3 63" xfId="19514" xr:uid="{00000000-0005-0000-0000-0000394C0000}"/>
    <cellStyle name="Normal 2 2 3 63 2" xfId="19515" xr:uid="{00000000-0005-0000-0000-00003A4C0000}"/>
    <cellStyle name="Normal 2 2 3 63 2 2" xfId="19516" xr:uid="{00000000-0005-0000-0000-00003B4C0000}"/>
    <cellStyle name="Normal 2 2 3 63 2 3" xfId="19517" xr:uid="{00000000-0005-0000-0000-00003C4C0000}"/>
    <cellStyle name="Normal 2 2 3 63 3" xfId="19518" xr:uid="{00000000-0005-0000-0000-00003D4C0000}"/>
    <cellStyle name="Normal 2 2 3 63 3 2" xfId="19519" xr:uid="{00000000-0005-0000-0000-00003E4C0000}"/>
    <cellStyle name="Normal 2 2 3 63 3 3" xfId="19520" xr:uid="{00000000-0005-0000-0000-00003F4C0000}"/>
    <cellStyle name="Normal 2 2 3 63 4" xfId="19521" xr:uid="{00000000-0005-0000-0000-0000404C0000}"/>
    <cellStyle name="Normal 2 2 3 63 5" xfId="19522" xr:uid="{00000000-0005-0000-0000-0000414C0000}"/>
    <cellStyle name="Normal 2 2 3 64" xfId="19523" xr:uid="{00000000-0005-0000-0000-0000424C0000}"/>
    <cellStyle name="Normal 2 2 3 64 2" xfId="19524" xr:uid="{00000000-0005-0000-0000-0000434C0000}"/>
    <cellStyle name="Normal 2 2 3 64 2 2" xfId="19525" xr:uid="{00000000-0005-0000-0000-0000444C0000}"/>
    <cellStyle name="Normal 2 2 3 64 2 3" xfId="19526" xr:uid="{00000000-0005-0000-0000-0000454C0000}"/>
    <cellStyle name="Normal 2 2 3 64 3" xfId="19527" xr:uid="{00000000-0005-0000-0000-0000464C0000}"/>
    <cellStyle name="Normal 2 2 3 64 3 2" xfId="19528" xr:uid="{00000000-0005-0000-0000-0000474C0000}"/>
    <cellStyle name="Normal 2 2 3 64 3 3" xfId="19529" xr:uid="{00000000-0005-0000-0000-0000484C0000}"/>
    <cellStyle name="Normal 2 2 3 64 4" xfId="19530" xr:uid="{00000000-0005-0000-0000-0000494C0000}"/>
    <cellStyle name="Normal 2 2 3 64 5" xfId="19531" xr:uid="{00000000-0005-0000-0000-00004A4C0000}"/>
    <cellStyle name="Normal 2 2 3 65" xfId="19532" xr:uid="{00000000-0005-0000-0000-00004B4C0000}"/>
    <cellStyle name="Normal 2 2 3 65 2" xfId="19533" xr:uid="{00000000-0005-0000-0000-00004C4C0000}"/>
    <cellStyle name="Normal 2 2 3 65 2 2" xfId="19534" xr:uid="{00000000-0005-0000-0000-00004D4C0000}"/>
    <cellStyle name="Normal 2 2 3 65 2 3" xfId="19535" xr:uid="{00000000-0005-0000-0000-00004E4C0000}"/>
    <cellStyle name="Normal 2 2 3 65 3" xfId="19536" xr:uid="{00000000-0005-0000-0000-00004F4C0000}"/>
    <cellStyle name="Normal 2 2 3 65 3 2" xfId="19537" xr:uid="{00000000-0005-0000-0000-0000504C0000}"/>
    <cellStyle name="Normal 2 2 3 65 3 3" xfId="19538" xr:uid="{00000000-0005-0000-0000-0000514C0000}"/>
    <cellStyle name="Normal 2 2 3 65 4" xfId="19539" xr:uid="{00000000-0005-0000-0000-0000524C0000}"/>
    <cellStyle name="Normal 2 2 3 65 5" xfId="19540" xr:uid="{00000000-0005-0000-0000-0000534C0000}"/>
    <cellStyle name="Normal 2 2 3 66" xfId="19541" xr:uid="{00000000-0005-0000-0000-0000544C0000}"/>
    <cellStyle name="Normal 2 2 3 66 2" xfId="19542" xr:uid="{00000000-0005-0000-0000-0000554C0000}"/>
    <cellStyle name="Normal 2 2 3 66 2 2" xfId="19543" xr:uid="{00000000-0005-0000-0000-0000564C0000}"/>
    <cellStyle name="Normal 2 2 3 66 2 3" xfId="19544" xr:uid="{00000000-0005-0000-0000-0000574C0000}"/>
    <cellStyle name="Normal 2 2 3 66 3" xfId="19545" xr:uid="{00000000-0005-0000-0000-0000584C0000}"/>
    <cellStyle name="Normal 2 2 3 66 3 2" xfId="19546" xr:uid="{00000000-0005-0000-0000-0000594C0000}"/>
    <cellStyle name="Normal 2 2 3 66 3 3" xfId="19547" xr:uid="{00000000-0005-0000-0000-00005A4C0000}"/>
    <cellStyle name="Normal 2 2 3 66 4" xfId="19548" xr:uid="{00000000-0005-0000-0000-00005B4C0000}"/>
    <cellStyle name="Normal 2 2 3 66 5" xfId="19549" xr:uid="{00000000-0005-0000-0000-00005C4C0000}"/>
    <cellStyle name="Normal 2 2 3 67" xfId="19550" xr:uid="{00000000-0005-0000-0000-00005D4C0000}"/>
    <cellStyle name="Normal 2 2 3 67 2" xfId="19551" xr:uid="{00000000-0005-0000-0000-00005E4C0000}"/>
    <cellStyle name="Normal 2 2 3 67 2 2" xfId="19552" xr:uid="{00000000-0005-0000-0000-00005F4C0000}"/>
    <cellStyle name="Normal 2 2 3 67 2 3" xfId="19553" xr:uid="{00000000-0005-0000-0000-0000604C0000}"/>
    <cellStyle name="Normal 2 2 3 67 3" xfId="19554" xr:uid="{00000000-0005-0000-0000-0000614C0000}"/>
    <cellStyle name="Normal 2 2 3 67 3 2" xfId="19555" xr:uid="{00000000-0005-0000-0000-0000624C0000}"/>
    <cellStyle name="Normal 2 2 3 67 3 3" xfId="19556" xr:uid="{00000000-0005-0000-0000-0000634C0000}"/>
    <cellStyle name="Normal 2 2 3 67 4" xfId="19557" xr:uid="{00000000-0005-0000-0000-0000644C0000}"/>
    <cellStyle name="Normal 2 2 3 67 5" xfId="19558" xr:uid="{00000000-0005-0000-0000-0000654C0000}"/>
    <cellStyle name="Normal 2 2 3 68" xfId="19559" xr:uid="{00000000-0005-0000-0000-0000664C0000}"/>
    <cellStyle name="Normal 2 2 3 68 2" xfId="19560" xr:uid="{00000000-0005-0000-0000-0000674C0000}"/>
    <cellStyle name="Normal 2 2 3 68 2 2" xfId="19561" xr:uid="{00000000-0005-0000-0000-0000684C0000}"/>
    <cellStyle name="Normal 2 2 3 68 2 3" xfId="19562" xr:uid="{00000000-0005-0000-0000-0000694C0000}"/>
    <cellStyle name="Normal 2 2 3 68 3" xfId="19563" xr:uid="{00000000-0005-0000-0000-00006A4C0000}"/>
    <cellStyle name="Normal 2 2 3 68 3 2" xfId="19564" xr:uid="{00000000-0005-0000-0000-00006B4C0000}"/>
    <cellStyle name="Normal 2 2 3 68 3 3" xfId="19565" xr:uid="{00000000-0005-0000-0000-00006C4C0000}"/>
    <cellStyle name="Normal 2 2 3 68 4" xfId="19566" xr:uid="{00000000-0005-0000-0000-00006D4C0000}"/>
    <cellStyle name="Normal 2 2 3 68 5" xfId="19567" xr:uid="{00000000-0005-0000-0000-00006E4C0000}"/>
    <cellStyle name="Normal 2 2 3 69" xfId="19568" xr:uid="{00000000-0005-0000-0000-00006F4C0000}"/>
    <cellStyle name="Normal 2 2 3 69 2" xfId="19569" xr:uid="{00000000-0005-0000-0000-0000704C0000}"/>
    <cellStyle name="Normal 2 2 3 69 2 2" xfId="19570" xr:uid="{00000000-0005-0000-0000-0000714C0000}"/>
    <cellStyle name="Normal 2 2 3 69 2 3" xfId="19571" xr:uid="{00000000-0005-0000-0000-0000724C0000}"/>
    <cellStyle name="Normal 2 2 3 69 3" xfId="19572" xr:uid="{00000000-0005-0000-0000-0000734C0000}"/>
    <cellStyle name="Normal 2 2 3 69 3 2" xfId="19573" xr:uid="{00000000-0005-0000-0000-0000744C0000}"/>
    <cellStyle name="Normal 2 2 3 69 3 3" xfId="19574" xr:uid="{00000000-0005-0000-0000-0000754C0000}"/>
    <cellStyle name="Normal 2 2 3 69 4" xfId="19575" xr:uid="{00000000-0005-0000-0000-0000764C0000}"/>
    <cellStyle name="Normal 2 2 3 69 5" xfId="19576" xr:uid="{00000000-0005-0000-0000-0000774C0000}"/>
    <cellStyle name="Normal 2 2 3 7" xfId="19577" xr:uid="{00000000-0005-0000-0000-0000784C0000}"/>
    <cellStyle name="Normal 2 2 3 7 2" xfId="19578" xr:uid="{00000000-0005-0000-0000-0000794C0000}"/>
    <cellStyle name="Normal 2 2 3 7 2 2" xfId="19579" xr:uid="{00000000-0005-0000-0000-00007A4C0000}"/>
    <cellStyle name="Normal 2 2 3 7 2 3" xfId="19580" xr:uid="{00000000-0005-0000-0000-00007B4C0000}"/>
    <cellStyle name="Normal 2 2 3 7 3" xfId="19581" xr:uid="{00000000-0005-0000-0000-00007C4C0000}"/>
    <cellStyle name="Normal 2 2 3 7 3 2" xfId="19582" xr:uid="{00000000-0005-0000-0000-00007D4C0000}"/>
    <cellStyle name="Normal 2 2 3 7 3 3" xfId="19583" xr:uid="{00000000-0005-0000-0000-00007E4C0000}"/>
    <cellStyle name="Normal 2 2 3 7 4" xfId="19584" xr:uid="{00000000-0005-0000-0000-00007F4C0000}"/>
    <cellStyle name="Normal 2 2 3 7 5" xfId="19585" xr:uid="{00000000-0005-0000-0000-0000804C0000}"/>
    <cellStyle name="Normal 2 2 3 70" xfId="19586" xr:uid="{00000000-0005-0000-0000-0000814C0000}"/>
    <cellStyle name="Normal 2 2 3 70 2" xfId="19587" xr:uid="{00000000-0005-0000-0000-0000824C0000}"/>
    <cellStyle name="Normal 2 2 3 70 2 2" xfId="19588" xr:uid="{00000000-0005-0000-0000-0000834C0000}"/>
    <cellStyle name="Normal 2 2 3 70 2 3" xfId="19589" xr:uid="{00000000-0005-0000-0000-0000844C0000}"/>
    <cellStyle name="Normal 2 2 3 70 3" xfId="19590" xr:uid="{00000000-0005-0000-0000-0000854C0000}"/>
    <cellStyle name="Normal 2 2 3 70 3 2" xfId="19591" xr:uid="{00000000-0005-0000-0000-0000864C0000}"/>
    <cellStyle name="Normal 2 2 3 70 3 3" xfId="19592" xr:uid="{00000000-0005-0000-0000-0000874C0000}"/>
    <cellStyle name="Normal 2 2 3 70 4" xfId="19593" xr:uid="{00000000-0005-0000-0000-0000884C0000}"/>
    <cellStyle name="Normal 2 2 3 70 5" xfId="19594" xr:uid="{00000000-0005-0000-0000-0000894C0000}"/>
    <cellStyle name="Normal 2 2 3 71" xfId="19595" xr:uid="{00000000-0005-0000-0000-00008A4C0000}"/>
    <cellStyle name="Normal 2 2 3 71 2" xfId="19596" xr:uid="{00000000-0005-0000-0000-00008B4C0000}"/>
    <cellStyle name="Normal 2 2 3 71 2 2" xfId="19597" xr:uid="{00000000-0005-0000-0000-00008C4C0000}"/>
    <cellStyle name="Normal 2 2 3 71 2 3" xfId="19598" xr:uid="{00000000-0005-0000-0000-00008D4C0000}"/>
    <cellStyle name="Normal 2 2 3 71 3" xfId="19599" xr:uid="{00000000-0005-0000-0000-00008E4C0000}"/>
    <cellStyle name="Normal 2 2 3 71 3 2" xfId="19600" xr:uid="{00000000-0005-0000-0000-00008F4C0000}"/>
    <cellStyle name="Normal 2 2 3 71 3 3" xfId="19601" xr:uid="{00000000-0005-0000-0000-0000904C0000}"/>
    <cellStyle name="Normal 2 2 3 71 4" xfId="19602" xr:uid="{00000000-0005-0000-0000-0000914C0000}"/>
    <cellStyle name="Normal 2 2 3 71 5" xfId="19603" xr:uid="{00000000-0005-0000-0000-0000924C0000}"/>
    <cellStyle name="Normal 2 2 3 72" xfId="19604" xr:uid="{00000000-0005-0000-0000-0000934C0000}"/>
    <cellStyle name="Normal 2 2 3 72 2" xfId="19605" xr:uid="{00000000-0005-0000-0000-0000944C0000}"/>
    <cellStyle name="Normal 2 2 3 72 2 2" xfId="19606" xr:uid="{00000000-0005-0000-0000-0000954C0000}"/>
    <cellStyle name="Normal 2 2 3 72 2 3" xfId="19607" xr:uid="{00000000-0005-0000-0000-0000964C0000}"/>
    <cellStyle name="Normal 2 2 3 72 3" xfId="19608" xr:uid="{00000000-0005-0000-0000-0000974C0000}"/>
    <cellStyle name="Normal 2 2 3 72 3 2" xfId="19609" xr:uid="{00000000-0005-0000-0000-0000984C0000}"/>
    <cellStyle name="Normal 2 2 3 72 3 3" xfId="19610" xr:uid="{00000000-0005-0000-0000-0000994C0000}"/>
    <cellStyle name="Normal 2 2 3 72 4" xfId="19611" xr:uid="{00000000-0005-0000-0000-00009A4C0000}"/>
    <cellStyle name="Normal 2 2 3 72 5" xfId="19612" xr:uid="{00000000-0005-0000-0000-00009B4C0000}"/>
    <cellStyle name="Normal 2 2 3 73" xfId="19613" xr:uid="{00000000-0005-0000-0000-00009C4C0000}"/>
    <cellStyle name="Normal 2 2 3 73 2" xfId="19614" xr:uid="{00000000-0005-0000-0000-00009D4C0000}"/>
    <cellStyle name="Normal 2 2 3 73 2 2" xfId="19615" xr:uid="{00000000-0005-0000-0000-00009E4C0000}"/>
    <cellStyle name="Normal 2 2 3 73 2 3" xfId="19616" xr:uid="{00000000-0005-0000-0000-00009F4C0000}"/>
    <cellStyle name="Normal 2 2 3 73 3" xfId="19617" xr:uid="{00000000-0005-0000-0000-0000A04C0000}"/>
    <cellStyle name="Normal 2 2 3 73 3 2" xfId="19618" xr:uid="{00000000-0005-0000-0000-0000A14C0000}"/>
    <cellStyle name="Normal 2 2 3 73 3 3" xfId="19619" xr:uid="{00000000-0005-0000-0000-0000A24C0000}"/>
    <cellStyle name="Normal 2 2 3 73 4" xfId="19620" xr:uid="{00000000-0005-0000-0000-0000A34C0000}"/>
    <cellStyle name="Normal 2 2 3 73 5" xfId="19621" xr:uid="{00000000-0005-0000-0000-0000A44C0000}"/>
    <cellStyle name="Normal 2 2 3 74" xfId="19622" xr:uid="{00000000-0005-0000-0000-0000A54C0000}"/>
    <cellStyle name="Normal 2 2 3 74 2" xfId="19623" xr:uid="{00000000-0005-0000-0000-0000A64C0000}"/>
    <cellStyle name="Normal 2 2 3 74 2 2" xfId="19624" xr:uid="{00000000-0005-0000-0000-0000A74C0000}"/>
    <cellStyle name="Normal 2 2 3 74 2 3" xfId="19625" xr:uid="{00000000-0005-0000-0000-0000A84C0000}"/>
    <cellStyle name="Normal 2 2 3 74 3" xfId="19626" xr:uid="{00000000-0005-0000-0000-0000A94C0000}"/>
    <cellStyle name="Normal 2 2 3 74 3 2" xfId="19627" xr:uid="{00000000-0005-0000-0000-0000AA4C0000}"/>
    <cellStyle name="Normal 2 2 3 74 3 3" xfId="19628" xr:uid="{00000000-0005-0000-0000-0000AB4C0000}"/>
    <cellStyle name="Normal 2 2 3 74 4" xfId="19629" xr:uid="{00000000-0005-0000-0000-0000AC4C0000}"/>
    <cellStyle name="Normal 2 2 3 74 5" xfId="19630" xr:uid="{00000000-0005-0000-0000-0000AD4C0000}"/>
    <cellStyle name="Normal 2 2 3 75" xfId="19631" xr:uid="{00000000-0005-0000-0000-0000AE4C0000}"/>
    <cellStyle name="Normal 2 2 3 75 2" xfId="19632" xr:uid="{00000000-0005-0000-0000-0000AF4C0000}"/>
    <cellStyle name="Normal 2 2 3 75 2 2" xfId="19633" xr:uid="{00000000-0005-0000-0000-0000B04C0000}"/>
    <cellStyle name="Normal 2 2 3 75 2 3" xfId="19634" xr:uid="{00000000-0005-0000-0000-0000B14C0000}"/>
    <cellStyle name="Normal 2 2 3 75 3" xfId="19635" xr:uid="{00000000-0005-0000-0000-0000B24C0000}"/>
    <cellStyle name="Normal 2 2 3 75 3 2" xfId="19636" xr:uid="{00000000-0005-0000-0000-0000B34C0000}"/>
    <cellStyle name="Normal 2 2 3 75 3 3" xfId="19637" xr:uid="{00000000-0005-0000-0000-0000B44C0000}"/>
    <cellStyle name="Normal 2 2 3 75 4" xfId="19638" xr:uid="{00000000-0005-0000-0000-0000B54C0000}"/>
    <cellStyle name="Normal 2 2 3 75 5" xfId="19639" xr:uid="{00000000-0005-0000-0000-0000B64C0000}"/>
    <cellStyle name="Normal 2 2 3 76" xfId="19640" xr:uid="{00000000-0005-0000-0000-0000B74C0000}"/>
    <cellStyle name="Normal 2 2 3 76 2" xfId="19641" xr:uid="{00000000-0005-0000-0000-0000B84C0000}"/>
    <cellStyle name="Normal 2 2 3 76 2 2" xfId="19642" xr:uid="{00000000-0005-0000-0000-0000B94C0000}"/>
    <cellStyle name="Normal 2 2 3 76 2 3" xfId="19643" xr:uid="{00000000-0005-0000-0000-0000BA4C0000}"/>
    <cellStyle name="Normal 2 2 3 76 3" xfId="19644" xr:uid="{00000000-0005-0000-0000-0000BB4C0000}"/>
    <cellStyle name="Normal 2 2 3 76 3 2" xfId="19645" xr:uid="{00000000-0005-0000-0000-0000BC4C0000}"/>
    <cellStyle name="Normal 2 2 3 76 3 3" xfId="19646" xr:uid="{00000000-0005-0000-0000-0000BD4C0000}"/>
    <cellStyle name="Normal 2 2 3 76 4" xfId="19647" xr:uid="{00000000-0005-0000-0000-0000BE4C0000}"/>
    <cellStyle name="Normal 2 2 3 76 5" xfId="19648" xr:uid="{00000000-0005-0000-0000-0000BF4C0000}"/>
    <cellStyle name="Normal 2 2 3 77" xfId="19649" xr:uid="{00000000-0005-0000-0000-0000C04C0000}"/>
    <cellStyle name="Normal 2 2 3 77 2" xfId="19650" xr:uid="{00000000-0005-0000-0000-0000C14C0000}"/>
    <cellStyle name="Normal 2 2 3 77 2 2" xfId="19651" xr:uid="{00000000-0005-0000-0000-0000C24C0000}"/>
    <cellStyle name="Normal 2 2 3 77 2 3" xfId="19652" xr:uid="{00000000-0005-0000-0000-0000C34C0000}"/>
    <cellStyle name="Normal 2 2 3 77 3" xfId="19653" xr:uid="{00000000-0005-0000-0000-0000C44C0000}"/>
    <cellStyle name="Normal 2 2 3 77 3 2" xfId="19654" xr:uid="{00000000-0005-0000-0000-0000C54C0000}"/>
    <cellStyle name="Normal 2 2 3 77 3 3" xfId="19655" xr:uid="{00000000-0005-0000-0000-0000C64C0000}"/>
    <cellStyle name="Normal 2 2 3 77 4" xfId="19656" xr:uid="{00000000-0005-0000-0000-0000C74C0000}"/>
    <cellStyle name="Normal 2 2 3 77 5" xfId="19657" xr:uid="{00000000-0005-0000-0000-0000C84C0000}"/>
    <cellStyle name="Normal 2 2 3 78" xfId="19658" xr:uid="{00000000-0005-0000-0000-0000C94C0000}"/>
    <cellStyle name="Normal 2 2 3 78 2" xfId="19659" xr:uid="{00000000-0005-0000-0000-0000CA4C0000}"/>
    <cellStyle name="Normal 2 2 3 78 2 2" xfId="19660" xr:uid="{00000000-0005-0000-0000-0000CB4C0000}"/>
    <cellStyle name="Normal 2 2 3 78 2 3" xfId="19661" xr:uid="{00000000-0005-0000-0000-0000CC4C0000}"/>
    <cellStyle name="Normal 2 2 3 78 3" xfId="19662" xr:uid="{00000000-0005-0000-0000-0000CD4C0000}"/>
    <cellStyle name="Normal 2 2 3 78 3 2" xfId="19663" xr:uid="{00000000-0005-0000-0000-0000CE4C0000}"/>
    <cellStyle name="Normal 2 2 3 78 3 3" xfId="19664" xr:uid="{00000000-0005-0000-0000-0000CF4C0000}"/>
    <cellStyle name="Normal 2 2 3 78 4" xfId="19665" xr:uid="{00000000-0005-0000-0000-0000D04C0000}"/>
    <cellStyle name="Normal 2 2 3 78 5" xfId="19666" xr:uid="{00000000-0005-0000-0000-0000D14C0000}"/>
    <cellStyle name="Normal 2 2 3 79" xfId="19667" xr:uid="{00000000-0005-0000-0000-0000D24C0000}"/>
    <cellStyle name="Normal 2 2 3 79 2" xfId="19668" xr:uid="{00000000-0005-0000-0000-0000D34C0000}"/>
    <cellStyle name="Normal 2 2 3 79 2 2" xfId="19669" xr:uid="{00000000-0005-0000-0000-0000D44C0000}"/>
    <cellStyle name="Normal 2 2 3 79 2 3" xfId="19670" xr:uid="{00000000-0005-0000-0000-0000D54C0000}"/>
    <cellStyle name="Normal 2 2 3 79 3" xfId="19671" xr:uid="{00000000-0005-0000-0000-0000D64C0000}"/>
    <cellStyle name="Normal 2 2 3 79 3 2" xfId="19672" xr:uid="{00000000-0005-0000-0000-0000D74C0000}"/>
    <cellStyle name="Normal 2 2 3 79 3 3" xfId="19673" xr:uid="{00000000-0005-0000-0000-0000D84C0000}"/>
    <cellStyle name="Normal 2 2 3 79 4" xfId="19674" xr:uid="{00000000-0005-0000-0000-0000D94C0000}"/>
    <cellStyle name="Normal 2 2 3 79 5" xfId="19675" xr:uid="{00000000-0005-0000-0000-0000DA4C0000}"/>
    <cellStyle name="Normal 2 2 3 8" xfId="19676" xr:uid="{00000000-0005-0000-0000-0000DB4C0000}"/>
    <cellStyle name="Normal 2 2 3 8 2" xfId="19677" xr:uid="{00000000-0005-0000-0000-0000DC4C0000}"/>
    <cellStyle name="Normal 2 2 3 8 2 2" xfId="19678" xr:uid="{00000000-0005-0000-0000-0000DD4C0000}"/>
    <cellStyle name="Normal 2 2 3 8 2 3" xfId="19679" xr:uid="{00000000-0005-0000-0000-0000DE4C0000}"/>
    <cellStyle name="Normal 2 2 3 8 3" xfId="19680" xr:uid="{00000000-0005-0000-0000-0000DF4C0000}"/>
    <cellStyle name="Normal 2 2 3 8 3 2" xfId="19681" xr:uid="{00000000-0005-0000-0000-0000E04C0000}"/>
    <cellStyle name="Normal 2 2 3 8 3 3" xfId="19682" xr:uid="{00000000-0005-0000-0000-0000E14C0000}"/>
    <cellStyle name="Normal 2 2 3 8 4" xfId="19683" xr:uid="{00000000-0005-0000-0000-0000E24C0000}"/>
    <cellStyle name="Normal 2 2 3 8 5" xfId="19684" xr:uid="{00000000-0005-0000-0000-0000E34C0000}"/>
    <cellStyle name="Normal 2 2 3 80" xfId="19685" xr:uid="{00000000-0005-0000-0000-0000E44C0000}"/>
    <cellStyle name="Normal 2 2 3 80 2" xfId="19686" xr:uid="{00000000-0005-0000-0000-0000E54C0000}"/>
    <cellStyle name="Normal 2 2 3 80 2 2" xfId="19687" xr:uid="{00000000-0005-0000-0000-0000E64C0000}"/>
    <cellStyle name="Normal 2 2 3 80 2 3" xfId="19688" xr:uid="{00000000-0005-0000-0000-0000E74C0000}"/>
    <cellStyle name="Normal 2 2 3 80 3" xfId="19689" xr:uid="{00000000-0005-0000-0000-0000E84C0000}"/>
    <cellStyle name="Normal 2 2 3 80 3 2" xfId="19690" xr:uid="{00000000-0005-0000-0000-0000E94C0000}"/>
    <cellStyle name="Normal 2 2 3 80 3 3" xfId="19691" xr:uid="{00000000-0005-0000-0000-0000EA4C0000}"/>
    <cellStyle name="Normal 2 2 3 80 4" xfId="19692" xr:uid="{00000000-0005-0000-0000-0000EB4C0000}"/>
    <cellStyle name="Normal 2 2 3 80 5" xfId="19693" xr:uid="{00000000-0005-0000-0000-0000EC4C0000}"/>
    <cellStyle name="Normal 2 2 3 81" xfId="19694" xr:uid="{00000000-0005-0000-0000-0000ED4C0000}"/>
    <cellStyle name="Normal 2 2 3 81 2" xfId="19695" xr:uid="{00000000-0005-0000-0000-0000EE4C0000}"/>
    <cellStyle name="Normal 2 2 3 81 2 2" xfId="19696" xr:uid="{00000000-0005-0000-0000-0000EF4C0000}"/>
    <cellStyle name="Normal 2 2 3 81 2 3" xfId="19697" xr:uid="{00000000-0005-0000-0000-0000F04C0000}"/>
    <cellStyle name="Normal 2 2 3 81 3" xfId="19698" xr:uid="{00000000-0005-0000-0000-0000F14C0000}"/>
    <cellStyle name="Normal 2 2 3 81 3 2" xfId="19699" xr:uid="{00000000-0005-0000-0000-0000F24C0000}"/>
    <cellStyle name="Normal 2 2 3 81 3 3" xfId="19700" xr:uid="{00000000-0005-0000-0000-0000F34C0000}"/>
    <cellStyle name="Normal 2 2 3 81 4" xfId="19701" xr:uid="{00000000-0005-0000-0000-0000F44C0000}"/>
    <cellStyle name="Normal 2 2 3 81 5" xfId="19702" xr:uid="{00000000-0005-0000-0000-0000F54C0000}"/>
    <cellStyle name="Normal 2 2 3 82" xfId="19703" xr:uid="{00000000-0005-0000-0000-0000F64C0000}"/>
    <cellStyle name="Normal 2 2 3 82 2" xfId="19704" xr:uid="{00000000-0005-0000-0000-0000F74C0000}"/>
    <cellStyle name="Normal 2 2 3 82 2 2" xfId="19705" xr:uid="{00000000-0005-0000-0000-0000F84C0000}"/>
    <cellStyle name="Normal 2 2 3 82 2 3" xfId="19706" xr:uid="{00000000-0005-0000-0000-0000F94C0000}"/>
    <cellStyle name="Normal 2 2 3 82 3" xfId="19707" xr:uid="{00000000-0005-0000-0000-0000FA4C0000}"/>
    <cellStyle name="Normal 2 2 3 82 3 2" xfId="19708" xr:uid="{00000000-0005-0000-0000-0000FB4C0000}"/>
    <cellStyle name="Normal 2 2 3 82 3 3" xfId="19709" xr:uid="{00000000-0005-0000-0000-0000FC4C0000}"/>
    <cellStyle name="Normal 2 2 3 82 4" xfId="19710" xr:uid="{00000000-0005-0000-0000-0000FD4C0000}"/>
    <cellStyle name="Normal 2 2 3 82 5" xfId="19711" xr:uid="{00000000-0005-0000-0000-0000FE4C0000}"/>
    <cellStyle name="Normal 2 2 3 83" xfId="19712" xr:uid="{00000000-0005-0000-0000-0000FF4C0000}"/>
    <cellStyle name="Normal 2 2 3 83 2" xfId="19713" xr:uid="{00000000-0005-0000-0000-0000004D0000}"/>
    <cellStyle name="Normal 2 2 3 83 3" xfId="19714" xr:uid="{00000000-0005-0000-0000-0000014D0000}"/>
    <cellStyle name="Normal 2 2 3 84" xfId="19715" xr:uid="{00000000-0005-0000-0000-0000024D0000}"/>
    <cellStyle name="Normal 2 2 3 84 2" xfId="19716" xr:uid="{00000000-0005-0000-0000-0000034D0000}"/>
    <cellStyle name="Normal 2 2 3 84 3" xfId="19717" xr:uid="{00000000-0005-0000-0000-0000044D0000}"/>
    <cellStyle name="Normal 2 2 3 85" xfId="19718" xr:uid="{00000000-0005-0000-0000-0000054D0000}"/>
    <cellStyle name="Normal 2 2 3 86" xfId="19719" xr:uid="{00000000-0005-0000-0000-0000064D0000}"/>
    <cellStyle name="Normal 2 2 3 9" xfId="19720" xr:uid="{00000000-0005-0000-0000-0000074D0000}"/>
    <cellStyle name="Normal 2 2 3 9 2" xfId="19721" xr:uid="{00000000-0005-0000-0000-0000084D0000}"/>
    <cellStyle name="Normal 2 2 3 9 2 2" xfId="19722" xr:uid="{00000000-0005-0000-0000-0000094D0000}"/>
    <cellStyle name="Normal 2 2 3 9 2 3" xfId="19723" xr:uid="{00000000-0005-0000-0000-00000A4D0000}"/>
    <cellStyle name="Normal 2 2 3 9 3" xfId="19724" xr:uid="{00000000-0005-0000-0000-00000B4D0000}"/>
    <cellStyle name="Normal 2 2 3 9 3 2" xfId="19725" xr:uid="{00000000-0005-0000-0000-00000C4D0000}"/>
    <cellStyle name="Normal 2 2 3 9 3 3" xfId="19726" xr:uid="{00000000-0005-0000-0000-00000D4D0000}"/>
    <cellStyle name="Normal 2 2 3 9 4" xfId="19727" xr:uid="{00000000-0005-0000-0000-00000E4D0000}"/>
    <cellStyle name="Normal 2 2 3 9 5" xfId="19728" xr:uid="{00000000-0005-0000-0000-00000F4D0000}"/>
    <cellStyle name="Normal 2 2 4" xfId="19729" xr:uid="{00000000-0005-0000-0000-0000104D0000}"/>
    <cellStyle name="Normal 2 2 4 2" xfId="19730" xr:uid="{00000000-0005-0000-0000-0000114D0000}"/>
    <cellStyle name="Normal 2 2 4 2 2" xfId="19731" xr:uid="{00000000-0005-0000-0000-0000124D0000}"/>
    <cellStyle name="Normal 2 2 5" xfId="19732" xr:uid="{00000000-0005-0000-0000-0000134D0000}"/>
    <cellStyle name="Normal 2 2 5 2" xfId="19733" xr:uid="{00000000-0005-0000-0000-0000144D0000}"/>
    <cellStyle name="Normal 2 2 6" xfId="19734" xr:uid="{00000000-0005-0000-0000-0000154D0000}"/>
    <cellStyle name="Normal 2 2 6 2" xfId="19735" xr:uid="{00000000-0005-0000-0000-0000164D0000}"/>
    <cellStyle name="Normal 2 2 6 3" xfId="19736" xr:uid="{00000000-0005-0000-0000-0000174D0000}"/>
    <cellStyle name="Normal 2 2 7" xfId="19737" xr:uid="{00000000-0005-0000-0000-0000184D0000}"/>
    <cellStyle name="Normal 2 2 8" xfId="19738" xr:uid="{00000000-0005-0000-0000-0000194D0000}"/>
    <cellStyle name="Normal 2 20" xfId="19739" xr:uid="{00000000-0005-0000-0000-00001A4D0000}"/>
    <cellStyle name="Normal 2 20 2" xfId="19740" xr:uid="{00000000-0005-0000-0000-00001B4D0000}"/>
    <cellStyle name="Normal 2 20 2 2" xfId="19741" xr:uid="{00000000-0005-0000-0000-00001C4D0000}"/>
    <cellStyle name="Normal 2 20 2 3" xfId="19742" xr:uid="{00000000-0005-0000-0000-00001D4D0000}"/>
    <cellStyle name="Normal 2 20 3" xfId="19743" xr:uid="{00000000-0005-0000-0000-00001E4D0000}"/>
    <cellStyle name="Normal 2 20 3 2" xfId="19744" xr:uid="{00000000-0005-0000-0000-00001F4D0000}"/>
    <cellStyle name="Normal 2 20 3 3" xfId="19745" xr:uid="{00000000-0005-0000-0000-0000204D0000}"/>
    <cellStyle name="Normal 2 20 4" xfId="19746" xr:uid="{00000000-0005-0000-0000-0000214D0000}"/>
    <cellStyle name="Normal 2 20 5" xfId="19747" xr:uid="{00000000-0005-0000-0000-0000224D0000}"/>
    <cellStyle name="Normal 2 21" xfId="19748" xr:uid="{00000000-0005-0000-0000-0000234D0000}"/>
    <cellStyle name="Normal 2 21 2" xfId="19749" xr:uid="{00000000-0005-0000-0000-0000244D0000}"/>
    <cellStyle name="Normal 2 21 2 2" xfId="19750" xr:uid="{00000000-0005-0000-0000-0000254D0000}"/>
    <cellStyle name="Normal 2 21 2 3" xfId="19751" xr:uid="{00000000-0005-0000-0000-0000264D0000}"/>
    <cellStyle name="Normal 2 21 3" xfId="19752" xr:uid="{00000000-0005-0000-0000-0000274D0000}"/>
    <cellStyle name="Normal 2 21 3 2" xfId="19753" xr:uid="{00000000-0005-0000-0000-0000284D0000}"/>
    <cellStyle name="Normal 2 21 3 3" xfId="19754" xr:uid="{00000000-0005-0000-0000-0000294D0000}"/>
    <cellStyle name="Normal 2 21 4" xfId="19755" xr:uid="{00000000-0005-0000-0000-00002A4D0000}"/>
    <cellStyle name="Normal 2 21 5" xfId="19756" xr:uid="{00000000-0005-0000-0000-00002B4D0000}"/>
    <cellStyle name="Normal 2 22" xfId="19757" xr:uid="{00000000-0005-0000-0000-00002C4D0000}"/>
    <cellStyle name="Normal 2 22 2" xfId="19758" xr:uid="{00000000-0005-0000-0000-00002D4D0000}"/>
    <cellStyle name="Normal 2 22 2 2" xfId="19759" xr:uid="{00000000-0005-0000-0000-00002E4D0000}"/>
    <cellStyle name="Normal 2 22 2 3" xfId="19760" xr:uid="{00000000-0005-0000-0000-00002F4D0000}"/>
    <cellStyle name="Normal 2 22 3" xfId="19761" xr:uid="{00000000-0005-0000-0000-0000304D0000}"/>
    <cellStyle name="Normal 2 22 3 2" xfId="19762" xr:uid="{00000000-0005-0000-0000-0000314D0000}"/>
    <cellStyle name="Normal 2 22 3 3" xfId="19763" xr:uid="{00000000-0005-0000-0000-0000324D0000}"/>
    <cellStyle name="Normal 2 22 4" xfId="19764" xr:uid="{00000000-0005-0000-0000-0000334D0000}"/>
    <cellStyle name="Normal 2 22 5" xfId="19765" xr:uid="{00000000-0005-0000-0000-0000344D0000}"/>
    <cellStyle name="Normal 2 23" xfId="19766" xr:uid="{00000000-0005-0000-0000-0000354D0000}"/>
    <cellStyle name="Normal 2 23 2" xfId="19767" xr:uid="{00000000-0005-0000-0000-0000364D0000}"/>
    <cellStyle name="Normal 2 23 2 2" xfId="19768" xr:uid="{00000000-0005-0000-0000-0000374D0000}"/>
    <cellStyle name="Normal 2 23 2 3" xfId="19769" xr:uid="{00000000-0005-0000-0000-0000384D0000}"/>
    <cellStyle name="Normal 2 23 3" xfId="19770" xr:uid="{00000000-0005-0000-0000-0000394D0000}"/>
    <cellStyle name="Normal 2 23 3 2" xfId="19771" xr:uid="{00000000-0005-0000-0000-00003A4D0000}"/>
    <cellStyle name="Normal 2 23 3 3" xfId="19772" xr:uid="{00000000-0005-0000-0000-00003B4D0000}"/>
    <cellStyle name="Normal 2 23 4" xfId="19773" xr:uid="{00000000-0005-0000-0000-00003C4D0000}"/>
    <cellStyle name="Normal 2 23 5" xfId="19774" xr:uid="{00000000-0005-0000-0000-00003D4D0000}"/>
    <cellStyle name="Normal 2 24" xfId="19775" xr:uid="{00000000-0005-0000-0000-00003E4D0000}"/>
    <cellStyle name="Normal 2 24 2" xfId="19776" xr:uid="{00000000-0005-0000-0000-00003F4D0000}"/>
    <cellStyle name="Normal 2 24 2 2" xfId="19777" xr:uid="{00000000-0005-0000-0000-0000404D0000}"/>
    <cellStyle name="Normal 2 24 2 3" xfId="19778" xr:uid="{00000000-0005-0000-0000-0000414D0000}"/>
    <cellStyle name="Normal 2 24 3" xfId="19779" xr:uid="{00000000-0005-0000-0000-0000424D0000}"/>
    <cellStyle name="Normal 2 24 3 2" xfId="19780" xr:uid="{00000000-0005-0000-0000-0000434D0000}"/>
    <cellStyle name="Normal 2 24 3 3" xfId="19781" xr:uid="{00000000-0005-0000-0000-0000444D0000}"/>
    <cellStyle name="Normal 2 24 4" xfId="19782" xr:uid="{00000000-0005-0000-0000-0000454D0000}"/>
    <cellStyle name="Normal 2 24 5" xfId="19783" xr:uid="{00000000-0005-0000-0000-0000464D0000}"/>
    <cellStyle name="Normal 2 25" xfId="19784" xr:uid="{00000000-0005-0000-0000-0000474D0000}"/>
    <cellStyle name="Normal 2 25 2" xfId="19785" xr:uid="{00000000-0005-0000-0000-0000484D0000}"/>
    <cellStyle name="Normal 2 25 2 2" xfId="19786" xr:uid="{00000000-0005-0000-0000-0000494D0000}"/>
    <cellStyle name="Normal 2 25 2 3" xfId="19787" xr:uid="{00000000-0005-0000-0000-00004A4D0000}"/>
    <cellStyle name="Normal 2 25 3" xfId="19788" xr:uid="{00000000-0005-0000-0000-00004B4D0000}"/>
    <cellStyle name="Normal 2 25 3 2" xfId="19789" xr:uid="{00000000-0005-0000-0000-00004C4D0000}"/>
    <cellStyle name="Normal 2 25 3 3" xfId="19790" xr:uid="{00000000-0005-0000-0000-00004D4D0000}"/>
    <cellStyle name="Normal 2 25 4" xfId="19791" xr:uid="{00000000-0005-0000-0000-00004E4D0000}"/>
    <cellStyle name="Normal 2 25 5" xfId="19792" xr:uid="{00000000-0005-0000-0000-00004F4D0000}"/>
    <cellStyle name="Normal 2 26" xfId="19793" xr:uid="{00000000-0005-0000-0000-0000504D0000}"/>
    <cellStyle name="Normal 2 26 2" xfId="19794" xr:uid="{00000000-0005-0000-0000-0000514D0000}"/>
    <cellStyle name="Normal 2 26 2 2" xfId="19795" xr:uid="{00000000-0005-0000-0000-0000524D0000}"/>
    <cellStyle name="Normal 2 26 2 3" xfId="19796" xr:uid="{00000000-0005-0000-0000-0000534D0000}"/>
    <cellStyle name="Normal 2 26 3" xfId="19797" xr:uid="{00000000-0005-0000-0000-0000544D0000}"/>
    <cellStyle name="Normal 2 26 3 2" xfId="19798" xr:uid="{00000000-0005-0000-0000-0000554D0000}"/>
    <cellStyle name="Normal 2 26 3 3" xfId="19799" xr:uid="{00000000-0005-0000-0000-0000564D0000}"/>
    <cellStyle name="Normal 2 26 4" xfId="19800" xr:uid="{00000000-0005-0000-0000-0000574D0000}"/>
    <cellStyle name="Normal 2 26 5" xfId="19801" xr:uid="{00000000-0005-0000-0000-0000584D0000}"/>
    <cellStyle name="Normal 2 27" xfId="19802" xr:uid="{00000000-0005-0000-0000-0000594D0000}"/>
    <cellStyle name="Normal 2 27 2" xfId="19803" xr:uid="{00000000-0005-0000-0000-00005A4D0000}"/>
    <cellStyle name="Normal 2 27 2 2" xfId="19804" xr:uid="{00000000-0005-0000-0000-00005B4D0000}"/>
    <cellStyle name="Normal 2 27 2 3" xfId="19805" xr:uid="{00000000-0005-0000-0000-00005C4D0000}"/>
    <cellStyle name="Normal 2 27 3" xfId="19806" xr:uid="{00000000-0005-0000-0000-00005D4D0000}"/>
    <cellStyle name="Normal 2 27 3 2" xfId="19807" xr:uid="{00000000-0005-0000-0000-00005E4D0000}"/>
    <cellStyle name="Normal 2 27 3 3" xfId="19808" xr:uid="{00000000-0005-0000-0000-00005F4D0000}"/>
    <cellStyle name="Normal 2 27 4" xfId="19809" xr:uid="{00000000-0005-0000-0000-0000604D0000}"/>
    <cellStyle name="Normal 2 27 5" xfId="19810" xr:uid="{00000000-0005-0000-0000-0000614D0000}"/>
    <cellStyle name="Normal 2 28" xfId="19811" xr:uid="{00000000-0005-0000-0000-0000624D0000}"/>
    <cellStyle name="Normal 2 28 2" xfId="19812" xr:uid="{00000000-0005-0000-0000-0000634D0000}"/>
    <cellStyle name="Normal 2 28 2 2" xfId="19813" xr:uid="{00000000-0005-0000-0000-0000644D0000}"/>
    <cellStyle name="Normal 2 28 2 3" xfId="19814" xr:uid="{00000000-0005-0000-0000-0000654D0000}"/>
    <cellStyle name="Normal 2 28 3" xfId="19815" xr:uid="{00000000-0005-0000-0000-0000664D0000}"/>
    <cellStyle name="Normal 2 28 3 2" xfId="19816" xr:uid="{00000000-0005-0000-0000-0000674D0000}"/>
    <cellStyle name="Normal 2 28 3 3" xfId="19817" xr:uid="{00000000-0005-0000-0000-0000684D0000}"/>
    <cellStyle name="Normal 2 28 4" xfId="19818" xr:uid="{00000000-0005-0000-0000-0000694D0000}"/>
    <cellStyle name="Normal 2 28 5" xfId="19819" xr:uid="{00000000-0005-0000-0000-00006A4D0000}"/>
    <cellStyle name="Normal 2 29" xfId="19820" xr:uid="{00000000-0005-0000-0000-00006B4D0000}"/>
    <cellStyle name="Normal 2 29 2" xfId="19821" xr:uid="{00000000-0005-0000-0000-00006C4D0000}"/>
    <cellStyle name="Normal 2 29 2 2" xfId="19822" xr:uid="{00000000-0005-0000-0000-00006D4D0000}"/>
    <cellStyle name="Normal 2 29 2 3" xfId="19823" xr:uid="{00000000-0005-0000-0000-00006E4D0000}"/>
    <cellStyle name="Normal 2 29 3" xfId="19824" xr:uid="{00000000-0005-0000-0000-00006F4D0000}"/>
    <cellStyle name="Normal 2 29 3 2" xfId="19825" xr:uid="{00000000-0005-0000-0000-0000704D0000}"/>
    <cellStyle name="Normal 2 29 3 3" xfId="19826" xr:uid="{00000000-0005-0000-0000-0000714D0000}"/>
    <cellStyle name="Normal 2 29 4" xfId="19827" xr:uid="{00000000-0005-0000-0000-0000724D0000}"/>
    <cellStyle name="Normal 2 29 5" xfId="19828" xr:uid="{00000000-0005-0000-0000-0000734D0000}"/>
    <cellStyle name="Normal 2 3" xfId="19829" xr:uid="{00000000-0005-0000-0000-0000744D0000}"/>
    <cellStyle name="Normal 2 3 2" xfId="19830" xr:uid="{00000000-0005-0000-0000-0000754D0000}"/>
    <cellStyle name="Normal 2 3 2 2" xfId="19831" xr:uid="{00000000-0005-0000-0000-0000764D0000}"/>
    <cellStyle name="Normal 2 30" xfId="19832" xr:uid="{00000000-0005-0000-0000-0000774D0000}"/>
    <cellStyle name="Normal 2 30 2" xfId="19833" xr:uid="{00000000-0005-0000-0000-0000784D0000}"/>
    <cellStyle name="Normal 2 30 2 2" xfId="19834" xr:uid="{00000000-0005-0000-0000-0000794D0000}"/>
    <cellStyle name="Normal 2 30 2 3" xfId="19835" xr:uid="{00000000-0005-0000-0000-00007A4D0000}"/>
    <cellStyle name="Normal 2 30 3" xfId="19836" xr:uid="{00000000-0005-0000-0000-00007B4D0000}"/>
    <cellStyle name="Normal 2 30 3 2" xfId="19837" xr:uid="{00000000-0005-0000-0000-00007C4D0000}"/>
    <cellStyle name="Normal 2 30 3 3" xfId="19838" xr:uid="{00000000-0005-0000-0000-00007D4D0000}"/>
    <cellStyle name="Normal 2 30 4" xfId="19839" xr:uid="{00000000-0005-0000-0000-00007E4D0000}"/>
    <cellStyle name="Normal 2 30 5" xfId="19840" xr:uid="{00000000-0005-0000-0000-00007F4D0000}"/>
    <cellStyle name="Normal 2 31" xfId="19841" xr:uid="{00000000-0005-0000-0000-0000804D0000}"/>
    <cellStyle name="Normal 2 31 2" xfId="19842" xr:uid="{00000000-0005-0000-0000-0000814D0000}"/>
    <cellStyle name="Normal 2 31 2 2" xfId="19843" xr:uid="{00000000-0005-0000-0000-0000824D0000}"/>
    <cellStyle name="Normal 2 31 2 3" xfId="19844" xr:uid="{00000000-0005-0000-0000-0000834D0000}"/>
    <cellStyle name="Normal 2 31 3" xfId="19845" xr:uid="{00000000-0005-0000-0000-0000844D0000}"/>
    <cellStyle name="Normal 2 31 3 2" xfId="19846" xr:uid="{00000000-0005-0000-0000-0000854D0000}"/>
    <cellStyle name="Normal 2 31 3 3" xfId="19847" xr:uid="{00000000-0005-0000-0000-0000864D0000}"/>
    <cellStyle name="Normal 2 31 4" xfId="19848" xr:uid="{00000000-0005-0000-0000-0000874D0000}"/>
    <cellStyle name="Normal 2 31 5" xfId="19849" xr:uid="{00000000-0005-0000-0000-0000884D0000}"/>
    <cellStyle name="Normal 2 32" xfId="19850" xr:uid="{00000000-0005-0000-0000-0000894D0000}"/>
    <cellStyle name="Normal 2 32 2" xfId="19851" xr:uid="{00000000-0005-0000-0000-00008A4D0000}"/>
    <cellStyle name="Normal 2 32 2 2" xfId="19852" xr:uid="{00000000-0005-0000-0000-00008B4D0000}"/>
    <cellStyle name="Normal 2 32 2 3" xfId="19853" xr:uid="{00000000-0005-0000-0000-00008C4D0000}"/>
    <cellStyle name="Normal 2 32 3" xfId="19854" xr:uid="{00000000-0005-0000-0000-00008D4D0000}"/>
    <cellStyle name="Normal 2 32 3 2" xfId="19855" xr:uid="{00000000-0005-0000-0000-00008E4D0000}"/>
    <cellStyle name="Normal 2 32 3 3" xfId="19856" xr:uid="{00000000-0005-0000-0000-00008F4D0000}"/>
    <cellStyle name="Normal 2 32 4" xfId="19857" xr:uid="{00000000-0005-0000-0000-0000904D0000}"/>
    <cellStyle name="Normal 2 32 5" xfId="19858" xr:uid="{00000000-0005-0000-0000-0000914D0000}"/>
    <cellStyle name="Normal 2 33" xfId="19859" xr:uid="{00000000-0005-0000-0000-0000924D0000}"/>
    <cellStyle name="Normal 2 33 2" xfId="19860" xr:uid="{00000000-0005-0000-0000-0000934D0000}"/>
    <cellStyle name="Normal 2 33 2 2" xfId="19861" xr:uid="{00000000-0005-0000-0000-0000944D0000}"/>
    <cellStyle name="Normal 2 33 2 3" xfId="19862" xr:uid="{00000000-0005-0000-0000-0000954D0000}"/>
    <cellStyle name="Normal 2 33 3" xfId="19863" xr:uid="{00000000-0005-0000-0000-0000964D0000}"/>
    <cellStyle name="Normal 2 33 3 2" xfId="19864" xr:uid="{00000000-0005-0000-0000-0000974D0000}"/>
    <cellStyle name="Normal 2 33 3 3" xfId="19865" xr:uid="{00000000-0005-0000-0000-0000984D0000}"/>
    <cellStyle name="Normal 2 33 4" xfId="19866" xr:uid="{00000000-0005-0000-0000-0000994D0000}"/>
    <cellStyle name="Normal 2 33 5" xfId="19867" xr:uid="{00000000-0005-0000-0000-00009A4D0000}"/>
    <cellStyle name="Normal 2 34" xfId="19868" xr:uid="{00000000-0005-0000-0000-00009B4D0000}"/>
    <cellStyle name="Normal 2 34 2" xfId="19869" xr:uid="{00000000-0005-0000-0000-00009C4D0000}"/>
    <cellStyle name="Normal 2 34 2 2" xfId="19870" xr:uid="{00000000-0005-0000-0000-00009D4D0000}"/>
    <cellStyle name="Normal 2 34 2 3" xfId="19871" xr:uid="{00000000-0005-0000-0000-00009E4D0000}"/>
    <cellStyle name="Normal 2 34 3" xfId="19872" xr:uid="{00000000-0005-0000-0000-00009F4D0000}"/>
    <cellStyle name="Normal 2 34 3 2" xfId="19873" xr:uid="{00000000-0005-0000-0000-0000A04D0000}"/>
    <cellStyle name="Normal 2 34 3 3" xfId="19874" xr:uid="{00000000-0005-0000-0000-0000A14D0000}"/>
    <cellStyle name="Normal 2 34 4" xfId="19875" xr:uid="{00000000-0005-0000-0000-0000A24D0000}"/>
    <cellStyle name="Normal 2 34 5" xfId="19876" xr:uid="{00000000-0005-0000-0000-0000A34D0000}"/>
    <cellStyle name="Normal 2 35" xfId="19877" xr:uid="{00000000-0005-0000-0000-0000A44D0000}"/>
    <cellStyle name="Normal 2 35 2" xfId="19878" xr:uid="{00000000-0005-0000-0000-0000A54D0000}"/>
    <cellStyle name="Normal 2 35 2 2" xfId="19879" xr:uid="{00000000-0005-0000-0000-0000A64D0000}"/>
    <cellStyle name="Normal 2 35 2 3" xfId="19880" xr:uid="{00000000-0005-0000-0000-0000A74D0000}"/>
    <cellStyle name="Normal 2 35 3" xfId="19881" xr:uid="{00000000-0005-0000-0000-0000A84D0000}"/>
    <cellStyle name="Normal 2 35 3 2" xfId="19882" xr:uid="{00000000-0005-0000-0000-0000A94D0000}"/>
    <cellStyle name="Normal 2 35 3 3" xfId="19883" xr:uid="{00000000-0005-0000-0000-0000AA4D0000}"/>
    <cellStyle name="Normal 2 35 4" xfId="19884" xr:uid="{00000000-0005-0000-0000-0000AB4D0000}"/>
    <cellStyle name="Normal 2 35 5" xfId="19885" xr:uid="{00000000-0005-0000-0000-0000AC4D0000}"/>
    <cellStyle name="Normal 2 36" xfId="19886" xr:uid="{00000000-0005-0000-0000-0000AD4D0000}"/>
    <cellStyle name="Normal 2 36 2" xfId="19887" xr:uid="{00000000-0005-0000-0000-0000AE4D0000}"/>
    <cellStyle name="Normal 2 36 2 2" xfId="19888" xr:uid="{00000000-0005-0000-0000-0000AF4D0000}"/>
    <cellStyle name="Normal 2 36 2 3" xfId="19889" xr:uid="{00000000-0005-0000-0000-0000B04D0000}"/>
    <cellStyle name="Normal 2 36 3" xfId="19890" xr:uid="{00000000-0005-0000-0000-0000B14D0000}"/>
    <cellStyle name="Normal 2 36 3 2" xfId="19891" xr:uid="{00000000-0005-0000-0000-0000B24D0000}"/>
    <cellStyle name="Normal 2 36 3 3" xfId="19892" xr:uid="{00000000-0005-0000-0000-0000B34D0000}"/>
    <cellStyle name="Normal 2 36 4" xfId="19893" xr:uid="{00000000-0005-0000-0000-0000B44D0000}"/>
    <cellStyle name="Normal 2 36 5" xfId="19894" xr:uid="{00000000-0005-0000-0000-0000B54D0000}"/>
    <cellStyle name="Normal 2 37" xfId="19895" xr:uid="{00000000-0005-0000-0000-0000B64D0000}"/>
    <cellStyle name="Normal 2 37 2" xfId="19896" xr:uid="{00000000-0005-0000-0000-0000B74D0000}"/>
    <cellStyle name="Normal 2 37 2 2" xfId="19897" xr:uid="{00000000-0005-0000-0000-0000B84D0000}"/>
    <cellStyle name="Normal 2 37 2 3" xfId="19898" xr:uid="{00000000-0005-0000-0000-0000B94D0000}"/>
    <cellStyle name="Normal 2 37 3" xfId="19899" xr:uid="{00000000-0005-0000-0000-0000BA4D0000}"/>
    <cellStyle name="Normal 2 37 3 2" xfId="19900" xr:uid="{00000000-0005-0000-0000-0000BB4D0000}"/>
    <cellStyle name="Normal 2 37 3 3" xfId="19901" xr:uid="{00000000-0005-0000-0000-0000BC4D0000}"/>
    <cellStyle name="Normal 2 37 4" xfId="19902" xr:uid="{00000000-0005-0000-0000-0000BD4D0000}"/>
    <cellStyle name="Normal 2 37 5" xfId="19903" xr:uid="{00000000-0005-0000-0000-0000BE4D0000}"/>
    <cellStyle name="Normal 2 38" xfId="19904" xr:uid="{00000000-0005-0000-0000-0000BF4D0000}"/>
    <cellStyle name="Normal 2 38 2" xfId="19905" xr:uid="{00000000-0005-0000-0000-0000C04D0000}"/>
    <cellStyle name="Normal 2 38 2 2" xfId="19906" xr:uid="{00000000-0005-0000-0000-0000C14D0000}"/>
    <cellStyle name="Normal 2 38 2 3" xfId="19907" xr:uid="{00000000-0005-0000-0000-0000C24D0000}"/>
    <cellStyle name="Normal 2 38 3" xfId="19908" xr:uid="{00000000-0005-0000-0000-0000C34D0000}"/>
    <cellStyle name="Normal 2 38 3 2" xfId="19909" xr:uid="{00000000-0005-0000-0000-0000C44D0000}"/>
    <cellStyle name="Normal 2 38 3 3" xfId="19910" xr:uid="{00000000-0005-0000-0000-0000C54D0000}"/>
    <cellStyle name="Normal 2 38 4" xfId="19911" xr:uid="{00000000-0005-0000-0000-0000C64D0000}"/>
    <cellStyle name="Normal 2 38 5" xfId="19912" xr:uid="{00000000-0005-0000-0000-0000C74D0000}"/>
    <cellStyle name="Normal 2 39" xfId="19913" xr:uid="{00000000-0005-0000-0000-0000C84D0000}"/>
    <cellStyle name="Normal 2 39 2" xfId="19914" xr:uid="{00000000-0005-0000-0000-0000C94D0000}"/>
    <cellStyle name="Normal 2 39 2 2" xfId="19915" xr:uid="{00000000-0005-0000-0000-0000CA4D0000}"/>
    <cellStyle name="Normal 2 39 2 3" xfId="19916" xr:uid="{00000000-0005-0000-0000-0000CB4D0000}"/>
    <cellStyle name="Normal 2 39 3" xfId="19917" xr:uid="{00000000-0005-0000-0000-0000CC4D0000}"/>
    <cellStyle name="Normal 2 39 3 2" xfId="19918" xr:uid="{00000000-0005-0000-0000-0000CD4D0000}"/>
    <cellStyle name="Normal 2 39 3 3" xfId="19919" xr:uid="{00000000-0005-0000-0000-0000CE4D0000}"/>
    <cellStyle name="Normal 2 39 4" xfId="19920" xr:uid="{00000000-0005-0000-0000-0000CF4D0000}"/>
    <cellStyle name="Normal 2 39 5" xfId="19921" xr:uid="{00000000-0005-0000-0000-0000D04D0000}"/>
    <cellStyle name="Normal 2 4" xfId="19922" xr:uid="{00000000-0005-0000-0000-0000D14D0000}"/>
    <cellStyle name="Normal 2 4 10" xfId="19923" xr:uid="{00000000-0005-0000-0000-0000D24D0000}"/>
    <cellStyle name="Normal 2 4 10 2" xfId="19924" xr:uid="{00000000-0005-0000-0000-0000D34D0000}"/>
    <cellStyle name="Normal 2 4 10 2 2" xfId="19925" xr:uid="{00000000-0005-0000-0000-0000D44D0000}"/>
    <cellStyle name="Normal 2 4 10 2 3" xfId="19926" xr:uid="{00000000-0005-0000-0000-0000D54D0000}"/>
    <cellStyle name="Normal 2 4 10 3" xfId="19927" xr:uid="{00000000-0005-0000-0000-0000D64D0000}"/>
    <cellStyle name="Normal 2 4 10 3 2" xfId="19928" xr:uid="{00000000-0005-0000-0000-0000D74D0000}"/>
    <cellStyle name="Normal 2 4 10 3 3" xfId="19929" xr:uid="{00000000-0005-0000-0000-0000D84D0000}"/>
    <cellStyle name="Normal 2 4 10 4" xfId="19930" xr:uid="{00000000-0005-0000-0000-0000D94D0000}"/>
    <cellStyle name="Normal 2 4 10 5" xfId="19931" xr:uid="{00000000-0005-0000-0000-0000DA4D0000}"/>
    <cellStyle name="Normal 2 4 11" xfId="19932" xr:uid="{00000000-0005-0000-0000-0000DB4D0000}"/>
    <cellStyle name="Normal 2 4 11 2" xfId="19933" xr:uid="{00000000-0005-0000-0000-0000DC4D0000}"/>
    <cellStyle name="Normal 2 4 11 2 2" xfId="19934" xr:uid="{00000000-0005-0000-0000-0000DD4D0000}"/>
    <cellStyle name="Normal 2 4 11 2 3" xfId="19935" xr:uid="{00000000-0005-0000-0000-0000DE4D0000}"/>
    <cellStyle name="Normal 2 4 11 3" xfId="19936" xr:uid="{00000000-0005-0000-0000-0000DF4D0000}"/>
    <cellStyle name="Normal 2 4 11 3 2" xfId="19937" xr:uid="{00000000-0005-0000-0000-0000E04D0000}"/>
    <cellStyle name="Normal 2 4 11 3 3" xfId="19938" xr:uid="{00000000-0005-0000-0000-0000E14D0000}"/>
    <cellStyle name="Normal 2 4 11 4" xfId="19939" xr:uid="{00000000-0005-0000-0000-0000E24D0000}"/>
    <cellStyle name="Normal 2 4 11 5" xfId="19940" xr:uid="{00000000-0005-0000-0000-0000E34D0000}"/>
    <cellStyle name="Normal 2 4 12" xfId="19941" xr:uid="{00000000-0005-0000-0000-0000E44D0000}"/>
    <cellStyle name="Normal 2 4 12 2" xfId="19942" xr:uid="{00000000-0005-0000-0000-0000E54D0000}"/>
    <cellStyle name="Normal 2 4 12 2 2" xfId="19943" xr:uid="{00000000-0005-0000-0000-0000E64D0000}"/>
    <cellStyle name="Normal 2 4 12 2 3" xfId="19944" xr:uid="{00000000-0005-0000-0000-0000E74D0000}"/>
    <cellStyle name="Normal 2 4 12 3" xfId="19945" xr:uid="{00000000-0005-0000-0000-0000E84D0000}"/>
    <cellStyle name="Normal 2 4 12 3 2" xfId="19946" xr:uid="{00000000-0005-0000-0000-0000E94D0000}"/>
    <cellStyle name="Normal 2 4 12 3 3" xfId="19947" xr:uid="{00000000-0005-0000-0000-0000EA4D0000}"/>
    <cellStyle name="Normal 2 4 12 4" xfId="19948" xr:uid="{00000000-0005-0000-0000-0000EB4D0000}"/>
    <cellStyle name="Normal 2 4 12 5" xfId="19949" xr:uid="{00000000-0005-0000-0000-0000EC4D0000}"/>
    <cellStyle name="Normal 2 4 13" xfId="19950" xr:uid="{00000000-0005-0000-0000-0000ED4D0000}"/>
    <cellStyle name="Normal 2 4 13 2" xfId="19951" xr:uid="{00000000-0005-0000-0000-0000EE4D0000}"/>
    <cellStyle name="Normal 2 4 13 2 2" xfId="19952" xr:uid="{00000000-0005-0000-0000-0000EF4D0000}"/>
    <cellStyle name="Normal 2 4 13 2 3" xfId="19953" xr:uid="{00000000-0005-0000-0000-0000F04D0000}"/>
    <cellStyle name="Normal 2 4 13 3" xfId="19954" xr:uid="{00000000-0005-0000-0000-0000F14D0000}"/>
    <cellStyle name="Normal 2 4 13 3 2" xfId="19955" xr:uid="{00000000-0005-0000-0000-0000F24D0000}"/>
    <cellStyle name="Normal 2 4 13 3 3" xfId="19956" xr:uid="{00000000-0005-0000-0000-0000F34D0000}"/>
    <cellStyle name="Normal 2 4 13 4" xfId="19957" xr:uid="{00000000-0005-0000-0000-0000F44D0000}"/>
    <cellStyle name="Normal 2 4 13 5" xfId="19958" xr:uid="{00000000-0005-0000-0000-0000F54D0000}"/>
    <cellStyle name="Normal 2 4 14" xfId="19959" xr:uid="{00000000-0005-0000-0000-0000F64D0000}"/>
    <cellStyle name="Normal 2 4 14 2" xfId="19960" xr:uid="{00000000-0005-0000-0000-0000F74D0000}"/>
    <cellStyle name="Normal 2 4 14 2 2" xfId="19961" xr:uid="{00000000-0005-0000-0000-0000F84D0000}"/>
    <cellStyle name="Normal 2 4 14 2 3" xfId="19962" xr:uid="{00000000-0005-0000-0000-0000F94D0000}"/>
    <cellStyle name="Normal 2 4 14 3" xfId="19963" xr:uid="{00000000-0005-0000-0000-0000FA4D0000}"/>
    <cellStyle name="Normal 2 4 14 3 2" xfId="19964" xr:uid="{00000000-0005-0000-0000-0000FB4D0000}"/>
    <cellStyle name="Normal 2 4 14 3 3" xfId="19965" xr:uid="{00000000-0005-0000-0000-0000FC4D0000}"/>
    <cellStyle name="Normal 2 4 14 4" xfId="19966" xr:uid="{00000000-0005-0000-0000-0000FD4D0000}"/>
    <cellStyle name="Normal 2 4 14 5" xfId="19967" xr:uid="{00000000-0005-0000-0000-0000FE4D0000}"/>
    <cellStyle name="Normal 2 4 15" xfId="19968" xr:uid="{00000000-0005-0000-0000-0000FF4D0000}"/>
    <cellStyle name="Normal 2 4 15 2" xfId="19969" xr:uid="{00000000-0005-0000-0000-0000004E0000}"/>
    <cellStyle name="Normal 2 4 15 2 2" xfId="19970" xr:uid="{00000000-0005-0000-0000-0000014E0000}"/>
    <cellStyle name="Normal 2 4 15 2 3" xfId="19971" xr:uid="{00000000-0005-0000-0000-0000024E0000}"/>
    <cellStyle name="Normal 2 4 15 3" xfId="19972" xr:uid="{00000000-0005-0000-0000-0000034E0000}"/>
    <cellStyle name="Normal 2 4 15 3 2" xfId="19973" xr:uid="{00000000-0005-0000-0000-0000044E0000}"/>
    <cellStyle name="Normal 2 4 15 3 3" xfId="19974" xr:uid="{00000000-0005-0000-0000-0000054E0000}"/>
    <cellStyle name="Normal 2 4 15 4" xfId="19975" xr:uid="{00000000-0005-0000-0000-0000064E0000}"/>
    <cellStyle name="Normal 2 4 15 5" xfId="19976" xr:uid="{00000000-0005-0000-0000-0000074E0000}"/>
    <cellStyle name="Normal 2 4 16" xfId="19977" xr:uid="{00000000-0005-0000-0000-0000084E0000}"/>
    <cellStyle name="Normal 2 4 16 2" xfId="19978" xr:uid="{00000000-0005-0000-0000-0000094E0000}"/>
    <cellStyle name="Normal 2 4 16 2 2" xfId="19979" xr:uid="{00000000-0005-0000-0000-00000A4E0000}"/>
    <cellStyle name="Normal 2 4 16 2 3" xfId="19980" xr:uid="{00000000-0005-0000-0000-00000B4E0000}"/>
    <cellStyle name="Normal 2 4 16 3" xfId="19981" xr:uid="{00000000-0005-0000-0000-00000C4E0000}"/>
    <cellStyle name="Normal 2 4 16 3 2" xfId="19982" xr:uid="{00000000-0005-0000-0000-00000D4E0000}"/>
    <cellStyle name="Normal 2 4 16 3 3" xfId="19983" xr:uid="{00000000-0005-0000-0000-00000E4E0000}"/>
    <cellStyle name="Normal 2 4 16 4" xfId="19984" xr:uid="{00000000-0005-0000-0000-00000F4E0000}"/>
    <cellStyle name="Normal 2 4 16 5" xfId="19985" xr:uid="{00000000-0005-0000-0000-0000104E0000}"/>
    <cellStyle name="Normal 2 4 17" xfId="19986" xr:uid="{00000000-0005-0000-0000-0000114E0000}"/>
    <cellStyle name="Normal 2 4 17 2" xfId="19987" xr:uid="{00000000-0005-0000-0000-0000124E0000}"/>
    <cellStyle name="Normal 2 4 17 2 2" xfId="19988" xr:uid="{00000000-0005-0000-0000-0000134E0000}"/>
    <cellStyle name="Normal 2 4 17 2 3" xfId="19989" xr:uid="{00000000-0005-0000-0000-0000144E0000}"/>
    <cellStyle name="Normal 2 4 17 3" xfId="19990" xr:uid="{00000000-0005-0000-0000-0000154E0000}"/>
    <cellStyle name="Normal 2 4 17 3 2" xfId="19991" xr:uid="{00000000-0005-0000-0000-0000164E0000}"/>
    <cellStyle name="Normal 2 4 17 3 3" xfId="19992" xr:uid="{00000000-0005-0000-0000-0000174E0000}"/>
    <cellStyle name="Normal 2 4 17 4" xfId="19993" xr:uid="{00000000-0005-0000-0000-0000184E0000}"/>
    <cellStyle name="Normal 2 4 17 5" xfId="19994" xr:uid="{00000000-0005-0000-0000-0000194E0000}"/>
    <cellStyle name="Normal 2 4 18" xfId="19995" xr:uid="{00000000-0005-0000-0000-00001A4E0000}"/>
    <cellStyle name="Normal 2 4 18 2" xfId="19996" xr:uid="{00000000-0005-0000-0000-00001B4E0000}"/>
    <cellStyle name="Normal 2 4 18 2 2" xfId="19997" xr:uid="{00000000-0005-0000-0000-00001C4E0000}"/>
    <cellStyle name="Normal 2 4 18 2 3" xfId="19998" xr:uid="{00000000-0005-0000-0000-00001D4E0000}"/>
    <cellStyle name="Normal 2 4 18 3" xfId="19999" xr:uid="{00000000-0005-0000-0000-00001E4E0000}"/>
    <cellStyle name="Normal 2 4 18 3 2" xfId="20000" xr:uid="{00000000-0005-0000-0000-00001F4E0000}"/>
    <cellStyle name="Normal 2 4 18 3 3" xfId="20001" xr:uid="{00000000-0005-0000-0000-0000204E0000}"/>
    <cellStyle name="Normal 2 4 18 4" xfId="20002" xr:uid="{00000000-0005-0000-0000-0000214E0000}"/>
    <cellStyle name="Normal 2 4 18 5" xfId="20003" xr:uid="{00000000-0005-0000-0000-0000224E0000}"/>
    <cellStyle name="Normal 2 4 19" xfId="20004" xr:uid="{00000000-0005-0000-0000-0000234E0000}"/>
    <cellStyle name="Normal 2 4 19 2" xfId="20005" xr:uid="{00000000-0005-0000-0000-0000244E0000}"/>
    <cellStyle name="Normal 2 4 19 2 2" xfId="20006" xr:uid="{00000000-0005-0000-0000-0000254E0000}"/>
    <cellStyle name="Normal 2 4 19 2 3" xfId="20007" xr:uid="{00000000-0005-0000-0000-0000264E0000}"/>
    <cellStyle name="Normal 2 4 19 3" xfId="20008" xr:uid="{00000000-0005-0000-0000-0000274E0000}"/>
    <cellStyle name="Normal 2 4 19 3 2" xfId="20009" xr:uid="{00000000-0005-0000-0000-0000284E0000}"/>
    <cellStyle name="Normal 2 4 19 3 3" xfId="20010" xr:uid="{00000000-0005-0000-0000-0000294E0000}"/>
    <cellStyle name="Normal 2 4 19 4" xfId="20011" xr:uid="{00000000-0005-0000-0000-00002A4E0000}"/>
    <cellStyle name="Normal 2 4 19 5" xfId="20012" xr:uid="{00000000-0005-0000-0000-00002B4E0000}"/>
    <cellStyle name="Normal 2 4 2" xfId="20013" xr:uid="{00000000-0005-0000-0000-00002C4E0000}"/>
    <cellStyle name="Normal 2 4 2 2" xfId="20014" xr:uid="{00000000-0005-0000-0000-00002D4E0000}"/>
    <cellStyle name="Normal 2 4 2 2 2" xfId="20015" xr:uid="{00000000-0005-0000-0000-00002E4E0000}"/>
    <cellStyle name="Normal 2 4 2 2 3" xfId="20016" xr:uid="{00000000-0005-0000-0000-00002F4E0000}"/>
    <cellStyle name="Normal 2 4 2 3" xfId="20017" xr:uid="{00000000-0005-0000-0000-0000304E0000}"/>
    <cellStyle name="Normal 2 4 2 3 2" xfId="20018" xr:uid="{00000000-0005-0000-0000-0000314E0000}"/>
    <cellStyle name="Normal 2 4 2 3 3" xfId="20019" xr:uid="{00000000-0005-0000-0000-0000324E0000}"/>
    <cellStyle name="Normal 2 4 2 4" xfId="20020" xr:uid="{00000000-0005-0000-0000-0000334E0000}"/>
    <cellStyle name="Normal 2 4 2 5" xfId="20021" xr:uid="{00000000-0005-0000-0000-0000344E0000}"/>
    <cellStyle name="Normal 2 4 20" xfId="20022" xr:uid="{00000000-0005-0000-0000-0000354E0000}"/>
    <cellStyle name="Normal 2 4 20 2" xfId="20023" xr:uid="{00000000-0005-0000-0000-0000364E0000}"/>
    <cellStyle name="Normal 2 4 20 2 2" xfId="20024" xr:uid="{00000000-0005-0000-0000-0000374E0000}"/>
    <cellStyle name="Normal 2 4 20 2 3" xfId="20025" xr:uid="{00000000-0005-0000-0000-0000384E0000}"/>
    <cellStyle name="Normal 2 4 20 3" xfId="20026" xr:uid="{00000000-0005-0000-0000-0000394E0000}"/>
    <cellStyle name="Normal 2 4 20 3 2" xfId="20027" xr:uid="{00000000-0005-0000-0000-00003A4E0000}"/>
    <cellStyle name="Normal 2 4 20 3 3" xfId="20028" xr:uid="{00000000-0005-0000-0000-00003B4E0000}"/>
    <cellStyle name="Normal 2 4 20 4" xfId="20029" xr:uid="{00000000-0005-0000-0000-00003C4E0000}"/>
    <cellStyle name="Normal 2 4 20 5" xfId="20030" xr:uid="{00000000-0005-0000-0000-00003D4E0000}"/>
    <cellStyle name="Normal 2 4 21" xfId="20031" xr:uid="{00000000-0005-0000-0000-00003E4E0000}"/>
    <cellStyle name="Normal 2 4 21 2" xfId="20032" xr:uid="{00000000-0005-0000-0000-00003F4E0000}"/>
    <cellStyle name="Normal 2 4 21 2 2" xfId="20033" xr:uid="{00000000-0005-0000-0000-0000404E0000}"/>
    <cellStyle name="Normal 2 4 21 2 3" xfId="20034" xr:uid="{00000000-0005-0000-0000-0000414E0000}"/>
    <cellStyle name="Normal 2 4 21 3" xfId="20035" xr:uid="{00000000-0005-0000-0000-0000424E0000}"/>
    <cellStyle name="Normal 2 4 21 3 2" xfId="20036" xr:uid="{00000000-0005-0000-0000-0000434E0000}"/>
    <cellStyle name="Normal 2 4 21 3 3" xfId="20037" xr:uid="{00000000-0005-0000-0000-0000444E0000}"/>
    <cellStyle name="Normal 2 4 21 4" xfId="20038" xr:uid="{00000000-0005-0000-0000-0000454E0000}"/>
    <cellStyle name="Normal 2 4 21 5" xfId="20039" xr:uid="{00000000-0005-0000-0000-0000464E0000}"/>
    <cellStyle name="Normal 2 4 22" xfId="20040" xr:uid="{00000000-0005-0000-0000-0000474E0000}"/>
    <cellStyle name="Normal 2 4 22 2" xfId="20041" xr:uid="{00000000-0005-0000-0000-0000484E0000}"/>
    <cellStyle name="Normal 2 4 22 2 2" xfId="20042" xr:uid="{00000000-0005-0000-0000-0000494E0000}"/>
    <cellStyle name="Normal 2 4 22 2 3" xfId="20043" xr:uid="{00000000-0005-0000-0000-00004A4E0000}"/>
    <cellStyle name="Normal 2 4 22 3" xfId="20044" xr:uid="{00000000-0005-0000-0000-00004B4E0000}"/>
    <cellStyle name="Normal 2 4 22 3 2" xfId="20045" xr:uid="{00000000-0005-0000-0000-00004C4E0000}"/>
    <cellStyle name="Normal 2 4 22 3 3" xfId="20046" xr:uid="{00000000-0005-0000-0000-00004D4E0000}"/>
    <cellStyle name="Normal 2 4 22 4" xfId="20047" xr:uid="{00000000-0005-0000-0000-00004E4E0000}"/>
    <cellStyle name="Normal 2 4 22 5" xfId="20048" xr:uid="{00000000-0005-0000-0000-00004F4E0000}"/>
    <cellStyle name="Normal 2 4 23" xfId="20049" xr:uid="{00000000-0005-0000-0000-0000504E0000}"/>
    <cellStyle name="Normal 2 4 23 2" xfId="20050" xr:uid="{00000000-0005-0000-0000-0000514E0000}"/>
    <cellStyle name="Normal 2 4 23 2 2" xfId="20051" xr:uid="{00000000-0005-0000-0000-0000524E0000}"/>
    <cellStyle name="Normal 2 4 23 2 3" xfId="20052" xr:uid="{00000000-0005-0000-0000-0000534E0000}"/>
    <cellStyle name="Normal 2 4 23 3" xfId="20053" xr:uid="{00000000-0005-0000-0000-0000544E0000}"/>
    <cellStyle name="Normal 2 4 23 3 2" xfId="20054" xr:uid="{00000000-0005-0000-0000-0000554E0000}"/>
    <cellStyle name="Normal 2 4 23 3 3" xfId="20055" xr:uid="{00000000-0005-0000-0000-0000564E0000}"/>
    <cellStyle name="Normal 2 4 23 4" xfId="20056" xr:uid="{00000000-0005-0000-0000-0000574E0000}"/>
    <cellStyle name="Normal 2 4 23 5" xfId="20057" xr:uid="{00000000-0005-0000-0000-0000584E0000}"/>
    <cellStyle name="Normal 2 4 24" xfId="20058" xr:uid="{00000000-0005-0000-0000-0000594E0000}"/>
    <cellStyle name="Normal 2 4 24 2" xfId="20059" xr:uid="{00000000-0005-0000-0000-00005A4E0000}"/>
    <cellStyle name="Normal 2 4 24 2 2" xfId="20060" xr:uid="{00000000-0005-0000-0000-00005B4E0000}"/>
    <cellStyle name="Normal 2 4 24 2 3" xfId="20061" xr:uid="{00000000-0005-0000-0000-00005C4E0000}"/>
    <cellStyle name="Normal 2 4 24 3" xfId="20062" xr:uid="{00000000-0005-0000-0000-00005D4E0000}"/>
    <cellStyle name="Normal 2 4 24 3 2" xfId="20063" xr:uid="{00000000-0005-0000-0000-00005E4E0000}"/>
    <cellStyle name="Normal 2 4 24 3 3" xfId="20064" xr:uid="{00000000-0005-0000-0000-00005F4E0000}"/>
    <cellStyle name="Normal 2 4 24 4" xfId="20065" xr:uid="{00000000-0005-0000-0000-0000604E0000}"/>
    <cellStyle name="Normal 2 4 24 5" xfId="20066" xr:uid="{00000000-0005-0000-0000-0000614E0000}"/>
    <cellStyle name="Normal 2 4 25" xfId="20067" xr:uid="{00000000-0005-0000-0000-0000624E0000}"/>
    <cellStyle name="Normal 2 4 25 2" xfId="20068" xr:uid="{00000000-0005-0000-0000-0000634E0000}"/>
    <cellStyle name="Normal 2 4 25 2 2" xfId="20069" xr:uid="{00000000-0005-0000-0000-0000644E0000}"/>
    <cellStyle name="Normal 2 4 25 2 3" xfId="20070" xr:uid="{00000000-0005-0000-0000-0000654E0000}"/>
    <cellStyle name="Normal 2 4 25 3" xfId="20071" xr:uid="{00000000-0005-0000-0000-0000664E0000}"/>
    <cellStyle name="Normal 2 4 25 3 2" xfId="20072" xr:uid="{00000000-0005-0000-0000-0000674E0000}"/>
    <cellStyle name="Normal 2 4 25 3 3" xfId="20073" xr:uid="{00000000-0005-0000-0000-0000684E0000}"/>
    <cellStyle name="Normal 2 4 25 4" xfId="20074" xr:uid="{00000000-0005-0000-0000-0000694E0000}"/>
    <cellStyle name="Normal 2 4 25 5" xfId="20075" xr:uid="{00000000-0005-0000-0000-00006A4E0000}"/>
    <cellStyle name="Normal 2 4 26" xfId="20076" xr:uid="{00000000-0005-0000-0000-00006B4E0000}"/>
    <cellStyle name="Normal 2 4 26 2" xfId="20077" xr:uid="{00000000-0005-0000-0000-00006C4E0000}"/>
    <cellStyle name="Normal 2 4 26 2 2" xfId="20078" xr:uid="{00000000-0005-0000-0000-00006D4E0000}"/>
    <cellStyle name="Normal 2 4 26 2 3" xfId="20079" xr:uid="{00000000-0005-0000-0000-00006E4E0000}"/>
    <cellStyle name="Normal 2 4 26 3" xfId="20080" xr:uid="{00000000-0005-0000-0000-00006F4E0000}"/>
    <cellStyle name="Normal 2 4 26 3 2" xfId="20081" xr:uid="{00000000-0005-0000-0000-0000704E0000}"/>
    <cellStyle name="Normal 2 4 26 3 3" xfId="20082" xr:uid="{00000000-0005-0000-0000-0000714E0000}"/>
    <cellStyle name="Normal 2 4 26 4" xfId="20083" xr:uid="{00000000-0005-0000-0000-0000724E0000}"/>
    <cellStyle name="Normal 2 4 26 5" xfId="20084" xr:uid="{00000000-0005-0000-0000-0000734E0000}"/>
    <cellStyle name="Normal 2 4 27" xfId="20085" xr:uid="{00000000-0005-0000-0000-0000744E0000}"/>
    <cellStyle name="Normal 2 4 27 2" xfId="20086" xr:uid="{00000000-0005-0000-0000-0000754E0000}"/>
    <cellStyle name="Normal 2 4 27 2 2" xfId="20087" xr:uid="{00000000-0005-0000-0000-0000764E0000}"/>
    <cellStyle name="Normal 2 4 27 2 3" xfId="20088" xr:uid="{00000000-0005-0000-0000-0000774E0000}"/>
    <cellStyle name="Normal 2 4 27 3" xfId="20089" xr:uid="{00000000-0005-0000-0000-0000784E0000}"/>
    <cellStyle name="Normal 2 4 27 3 2" xfId="20090" xr:uid="{00000000-0005-0000-0000-0000794E0000}"/>
    <cellStyle name="Normal 2 4 27 3 3" xfId="20091" xr:uid="{00000000-0005-0000-0000-00007A4E0000}"/>
    <cellStyle name="Normal 2 4 27 4" xfId="20092" xr:uid="{00000000-0005-0000-0000-00007B4E0000}"/>
    <cellStyle name="Normal 2 4 27 5" xfId="20093" xr:uid="{00000000-0005-0000-0000-00007C4E0000}"/>
    <cellStyle name="Normal 2 4 28" xfId="20094" xr:uid="{00000000-0005-0000-0000-00007D4E0000}"/>
    <cellStyle name="Normal 2 4 28 2" xfId="20095" xr:uid="{00000000-0005-0000-0000-00007E4E0000}"/>
    <cellStyle name="Normal 2 4 28 2 2" xfId="20096" xr:uid="{00000000-0005-0000-0000-00007F4E0000}"/>
    <cellStyle name="Normal 2 4 28 2 3" xfId="20097" xr:uid="{00000000-0005-0000-0000-0000804E0000}"/>
    <cellStyle name="Normal 2 4 28 3" xfId="20098" xr:uid="{00000000-0005-0000-0000-0000814E0000}"/>
    <cellStyle name="Normal 2 4 28 3 2" xfId="20099" xr:uid="{00000000-0005-0000-0000-0000824E0000}"/>
    <cellStyle name="Normal 2 4 28 3 3" xfId="20100" xr:uid="{00000000-0005-0000-0000-0000834E0000}"/>
    <cellStyle name="Normal 2 4 28 4" xfId="20101" xr:uid="{00000000-0005-0000-0000-0000844E0000}"/>
    <cellStyle name="Normal 2 4 28 5" xfId="20102" xr:uid="{00000000-0005-0000-0000-0000854E0000}"/>
    <cellStyle name="Normal 2 4 29" xfId="20103" xr:uid="{00000000-0005-0000-0000-0000864E0000}"/>
    <cellStyle name="Normal 2 4 29 2" xfId="20104" xr:uid="{00000000-0005-0000-0000-0000874E0000}"/>
    <cellStyle name="Normal 2 4 29 2 2" xfId="20105" xr:uid="{00000000-0005-0000-0000-0000884E0000}"/>
    <cellStyle name="Normal 2 4 29 2 3" xfId="20106" xr:uid="{00000000-0005-0000-0000-0000894E0000}"/>
    <cellStyle name="Normal 2 4 29 3" xfId="20107" xr:uid="{00000000-0005-0000-0000-00008A4E0000}"/>
    <cellStyle name="Normal 2 4 29 3 2" xfId="20108" xr:uid="{00000000-0005-0000-0000-00008B4E0000}"/>
    <cellStyle name="Normal 2 4 29 3 3" xfId="20109" xr:uid="{00000000-0005-0000-0000-00008C4E0000}"/>
    <cellStyle name="Normal 2 4 29 4" xfId="20110" xr:uid="{00000000-0005-0000-0000-00008D4E0000}"/>
    <cellStyle name="Normal 2 4 29 5" xfId="20111" xr:uid="{00000000-0005-0000-0000-00008E4E0000}"/>
    <cellStyle name="Normal 2 4 3" xfId="20112" xr:uid="{00000000-0005-0000-0000-00008F4E0000}"/>
    <cellStyle name="Normal 2 4 3 2" xfId="20113" xr:uid="{00000000-0005-0000-0000-0000904E0000}"/>
    <cellStyle name="Normal 2 4 3 2 2" xfId="20114" xr:uid="{00000000-0005-0000-0000-0000914E0000}"/>
    <cellStyle name="Normal 2 4 3 2 3" xfId="20115" xr:uid="{00000000-0005-0000-0000-0000924E0000}"/>
    <cellStyle name="Normal 2 4 3 3" xfId="20116" xr:uid="{00000000-0005-0000-0000-0000934E0000}"/>
    <cellStyle name="Normal 2 4 3 3 2" xfId="20117" xr:uid="{00000000-0005-0000-0000-0000944E0000}"/>
    <cellStyle name="Normal 2 4 3 3 3" xfId="20118" xr:uid="{00000000-0005-0000-0000-0000954E0000}"/>
    <cellStyle name="Normal 2 4 3 4" xfId="20119" xr:uid="{00000000-0005-0000-0000-0000964E0000}"/>
    <cellStyle name="Normal 2 4 3 5" xfId="20120" xr:uid="{00000000-0005-0000-0000-0000974E0000}"/>
    <cellStyle name="Normal 2 4 30" xfId="20121" xr:uid="{00000000-0005-0000-0000-0000984E0000}"/>
    <cellStyle name="Normal 2 4 30 2" xfId="20122" xr:uid="{00000000-0005-0000-0000-0000994E0000}"/>
    <cellStyle name="Normal 2 4 30 2 2" xfId="20123" xr:uid="{00000000-0005-0000-0000-00009A4E0000}"/>
    <cellStyle name="Normal 2 4 30 2 3" xfId="20124" xr:uid="{00000000-0005-0000-0000-00009B4E0000}"/>
    <cellStyle name="Normal 2 4 30 3" xfId="20125" xr:uid="{00000000-0005-0000-0000-00009C4E0000}"/>
    <cellStyle name="Normal 2 4 30 3 2" xfId="20126" xr:uid="{00000000-0005-0000-0000-00009D4E0000}"/>
    <cellStyle name="Normal 2 4 30 3 3" xfId="20127" xr:uid="{00000000-0005-0000-0000-00009E4E0000}"/>
    <cellStyle name="Normal 2 4 30 4" xfId="20128" xr:uid="{00000000-0005-0000-0000-00009F4E0000}"/>
    <cellStyle name="Normal 2 4 30 5" xfId="20129" xr:uid="{00000000-0005-0000-0000-0000A04E0000}"/>
    <cellStyle name="Normal 2 4 31" xfId="20130" xr:uid="{00000000-0005-0000-0000-0000A14E0000}"/>
    <cellStyle name="Normal 2 4 31 2" xfId="20131" xr:uid="{00000000-0005-0000-0000-0000A24E0000}"/>
    <cellStyle name="Normal 2 4 31 2 2" xfId="20132" xr:uid="{00000000-0005-0000-0000-0000A34E0000}"/>
    <cellStyle name="Normal 2 4 31 2 3" xfId="20133" xr:uid="{00000000-0005-0000-0000-0000A44E0000}"/>
    <cellStyle name="Normal 2 4 31 3" xfId="20134" xr:uid="{00000000-0005-0000-0000-0000A54E0000}"/>
    <cellStyle name="Normal 2 4 31 3 2" xfId="20135" xr:uid="{00000000-0005-0000-0000-0000A64E0000}"/>
    <cellStyle name="Normal 2 4 31 3 3" xfId="20136" xr:uid="{00000000-0005-0000-0000-0000A74E0000}"/>
    <cellStyle name="Normal 2 4 31 4" xfId="20137" xr:uid="{00000000-0005-0000-0000-0000A84E0000}"/>
    <cellStyle name="Normal 2 4 31 5" xfId="20138" xr:uid="{00000000-0005-0000-0000-0000A94E0000}"/>
    <cellStyle name="Normal 2 4 32" xfId="20139" xr:uid="{00000000-0005-0000-0000-0000AA4E0000}"/>
    <cellStyle name="Normal 2 4 32 2" xfId="20140" xr:uid="{00000000-0005-0000-0000-0000AB4E0000}"/>
    <cellStyle name="Normal 2 4 32 2 2" xfId="20141" xr:uid="{00000000-0005-0000-0000-0000AC4E0000}"/>
    <cellStyle name="Normal 2 4 32 2 3" xfId="20142" xr:uid="{00000000-0005-0000-0000-0000AD4E0000}"/>
    <cellStyle name="Normal 2 4 32 3" xfId="20143" xr:uid="{00000000-0005-0000-0000-0000AE4E0000}"/>
    <cellStyle name="Normal 2 4 32 3 2" xfId="20144" xr:uid="{00000000-0005-0000-0000-0000AF4E0000}"/>
    <cellStyle name="Normal 2 4 32 3 3" xfId="20145" xr:uid="{00000000-0005-0000-0000-0000B04E0000}"/>
    <cellStyle name="Normal 2 4 32 4" xfId="20146" xr:uid="{00000000-0005-0000-0000-0000B14E0000}"/>
    <cellStyle name="Normal 2 4 32 5" xfId="20147" xr:uid="{00000000-0005-0000-0000-0000B24E0000}"/>
    <cellStyle name="Normal 2 4 33" xfId="20148" xr:uid="{00000000-0005-0000-0000-0000B34E0000}"/>
    <cellStyle name="Normal 2 4 33 2" xfId="20149" xr:uid="{00000000-0005-0000-0000-0000B44E0000}"/>
    <cellStyle name="Normal 2 4 33 2 2" xfId="20150" xr:uid="{00000000-0005-0000-0000-0000B54E0000}"/>
    <cellStyle name="Normal 2 4 33 2 3" xfId="20151" xr:uid="{00000000-0005-0000-0000-0000B64E0000}"/>
    <cellStyle name="Normal 2 4 33 3" xfId="20152" xr:uid="{00000000-0005-0000-0000-0000B74E0000}"/>
    <cellStyle name="Normal 2 4 33 3 2" xfId="20153" xr:uid="{00000000-0005-0000-0000-0000B84E0000}"/>
    <cellStyle name="Normal 2 4 33 3 3" xfId="20154" xr:uid="{00000000-0005-0000-0000-0000B94E0000}"/>
    <cellStyle name="Normal 2 4 33 4" xfId="20155" xr:uid="{00000000-0005-0000-0000-0000BA4E0000}"/>
    <cellStyle name="Normal 2 4 33 5" xfId="20156" xr:uid="{00000000-0005-0000-0000-0000BB4E0000}"/>
    <cellStyle name="Normal 2 4 34" xfId="20157" xr:uid="{00000000-0005-0000-0000-0000BC4E0000}"/>
    <cellStyle name="Normal 2 4 34 2" xfId="20158" xr:uid="{00000000-0005-0000-0000-0000BD4E0000}"/>
    <cellStyle name="Normal 2 4 34 2 2" xfId="20159" xr:uid="{00000000-0005-0000-0000-0000BE4E0000}"/>
    <cellStyle name="Normal 2 4 34 2 3" xfId="20160" xr:uid="{00000000-0005-0000-0000-0000BF4E0000}"/>
    <cellStyle name="Normal 2 4 34 3" xfId="20161" xr:uid="{00000000-0005-0000-0000-0000C04E0000}"/>
    <cellStyle name="Normal 2 4 34 3 2" xfId="20162" xr:uid="{00000000-0005-0000-0000-0000C14E0000}"/>
    <cellStyle name="Normal 2 4 34 3 3" xfId="20163" xr:uid="{00000000-0005-0000-0000-0000C24E0000}"/>
    <cellStyle name="Normal 2 4 34 4" xfId="20164" xr:uid="{00000000-0005-0000-0000-0000C34E0000}"/>
    <cellStyle name="Normal 2 4 34 5" xfId="20165" xr:uid="{00000000-0005-0000-0000-0000C44E0000}"/>
    <cellStyle name="Normal 2 4 35" xfId="20166" xr:uid="{00000000-0005-0000-0000-0000C54E0000}"/>
    <cellStyle name="Normal 2 4 35 2" xfId="20167" xr:uid="{00000000-0005-0000-0000-0000C64E0000}"/>
    <cellStyle name="Normal 2 4 35 2 2" xfId="20168" xr:uid="{00000000-0005-0000-0000-0000C74E0000}"/>
    <cellStyle name="Normal 2 4 35 2 3" xfId="20169" xr:uid="{00000000-0005-0000-0000-0000C84E0000}"/>
    <cellStyle name="Normal 2 4 35 3" xfId="20170" xr:uid="{00000000-0005-0000-0000-0000C94E0000}"/>
    <cellStyle name="Normal 2 4 35 3 2" xfId="20171" xr:uid="{00000000-0005-0000-0000-0000CA4E0000}"/>
    <cellStyle name="Normal 2 4 35 3 3" xfId="20172" xr:uid="{00000000-0005-0000-0000-0000CB4E0000}"/>
    <cellStyle name="Normal 2 4 35 4" xfId="20173" xr:uid="{00000000-0005-0000-0000-0000CC4E0000}"/>
    <cellStyle name="Normal 2 4 35 5" xfId="20174" xr:uid="{00000000-0005-0000-0000-0000CD4E0000}"/>
    <cellStyle name="Normal 2 4 36" xfId="20175" xr:uid="{00000000-0005-0000-0000-0000CE4E0000}"/>
    <cellStyle name="Normal 2 4 36 2" xfId="20176" xr:uid="{00000000-0005-0000-0000-0000CF4E0000}"/>
    <cellStyle name="Normal 2 4 36 2 2" xfId="20177" xr:uid="{00000000-0005-0000-0000-0000D04E0000}"/>
    <cellStyle name="Normal 2 4 36 2 3" xfId="20178" xr:uid="{00000000-0005-0000-0000-0000D14E0000}"/>
    <cellStyle name="Normal 2 4 36 3" xfId="20179" xr:uid="{00000000-0005-0000-0000-0000D24E0000}"/>
    <cellStyle name="Normal 2 4 36 3 2" xfId="20180" xr:uid="{00000000-0005-0000-0000-0000D34E0000}"/>
    <cellStyle name="Normal 2 4 36 3 3" xfId="20181" xr:uid="{00000000-0005-0000-0000-0000D44E0000}"/>
    <cellStyle name="Normal 2 4 36 4" xfId="20182" xr:uid="{00000000-0005-0000-0000-0000D54E0000}"/>
    <cellStyle name="Normal 2 4 36 5" xfId="20183" xr:uid="{00000000-0005-0000-0000-0000D64E0000}"/>
    <cellStyle name="Normal 2 4 37" xfId="20184" xr:uid="{00000000-0005-0000-0000-0000D74E0000}"/>
    <cellStyle name="Normal 2 4 37 2" xfId="20185" xr:uid="{00000000-0005-0000-0000-0000D84E0000}"/>
    <cellStyle name="Normal 2 4 37 2 2" xfId="20186" xr:uid="{00000000-0005-0000-0000-0000D94E0000}"/>
    <cellStyle name="Normal 2 4 37 2 3" xfId="20187" xr:uid="{00000000-0005-0000-0000-0000DA4E0000}"/>
    <cellStyle name="Normal 2 4 37 3" xfId="20188" xr:uid="{00000000-0005-0000-0000-0000DB4E0000}"/>
    <cellStyle name="Normal 2 4 37 3 2" xfId="20189" xr:uid="{00000000-0005-0000-0000-0000DC4E0000}"/>
    <cellStyle name="Normal 2 4 37 3 3" xfId="20190" xr:uid="{00000000-0005-0000-0000-0000DD4E0000}"/>
    <cellStyle name="Normal 2 4 37 4" xfId="20191" xr:uid="{00000000-0005-0000-0000-0000DE4E0000}"/>
    <cellStyle name="Normal 2 4 37 5" xfId="20192" xr:uid="{00000000-0005-0000-0000-0000DF4E0000}"/>
    <cellStyle name="Normal 2 4 38" xfId="20193" xr:uid="{00000000-0005-0000-0000-0000E04E0000}"/>
    <cellStyle name="Normal 2 4 38 2" xfId="20194" xr:uid="{00000000-0005-0000-0000-0000E14E0000}"/>
    <cellStyle name="Normal 2 4 38 2 2" xfId="20195" xr:uid="{00000000-0005-0000-0000-0000E24E0000}"/>
    <cellStyle name="Normal 2 4 38 2 3" xfId="20196" xr:uid="{00000000-0005-0000-0000-0000E34E0000}"/>
    <cellStyle name="Normal 2 4 38 3" xfId="20197" xr:uid="{00000000-0005-0000-0000-0000E44E0000}"/>
    <cellStyle name="Normal 2 4 38 3 2" xfId="20198" xr:uid="{00000000-0005-0000-0000-0000E54E0000}"/>
    <cellStyle name="Normal 2 4 38 3 3" xfId="20199" xr:uid="{00000000-0005-0000-0000-0000E64E0000}"/>
    <cellStyle name="Normal 2 4 38 4" xfId="20200" xr:uid="{00000000-0005-0000-0000-0000E74E0000}"/>
    <cellStyle name="Normal 2 4 38 5" xfId="20201" xr:uid="{00000000-0005-0000-0000-0000E84E0000}"/>
    <cellStyle name="Normal 2 4 39" xfId="20202" xr:uid="{00000000-0005-0000-0000-0000E94E0000}"/>
    <cellStyle name="Normal 2 4 39 2" xfId="20203" xr:uid="{00000000-0005-0000-0000-0000EA4E0000}"/>
    <cellStyle name="Normal 2 4 39 2 2" xfId="20204" xr:uid="{00000000-0005-0000-0000-0000EB4E0000}"/>
    <cellStyle name="Normal 2 4 39 2 3" xfId="20205" xr:uid="{00000000-0005-0000-0000-0000EC4E0000}"/>
    <cellStyle name="Normal 2 4 39 3" xfId="20206" xr:uid="{00000000-0005-0000-0000-0000ED4E0000}"/>
    <cellStyle name="Normal 2 4 39 3 2" xfId="20207" xr:uid="{00000000-0005-0000-0000-0000EE4E0000}"/>
    <cellStyle name="Normal 2 4 39 3 3" xfId="20208" xr:uid="{00000000-0005-0000-0000-0000EF4E0000}"/>
    <cellStyle name="Normal 2 4 39 4" xfId="20209" xr:uid="{00000000-0005-0000-0000-0000F04E0000}"/>
    <cellStyle name="Normal 2 4 39 5" xfId="20210" xr:uid="{00000000-0005-0000-0000-0000F14E0000}"/>
    <cellStyle name="Normal 2 4 4" xfId="20211" xr:uid="{00000000-0005-0000-0000-0000F24E0000}"/>
    <cellStyle name="Normal 2 4 4 2" xfId="20212" xr:uid="{00000000-0005-0000-0000-0000F34E0000}"/>
    <cellStyle name="Normal 2 4 4 2 2" xfId="20213" xr:uid="{00000000-0005-0000-0000-0000F44E0000}"/>
    <cellStyle name="Normal 2 4 4 2 3" xfId="20214" xr:uid="{00000000-0005-0000-0000-0000F54E0000}"/>
    <cellStyle name="Normal 2 4 4 3" xfId="20215" xr:uid="{00000000-0005-0000-0000-0000F64E0000}"/>
    <cellStyle name="Normal 2 4 4 3 2" xfId="20216" xr:uid="{00000000-0005-0000-0000-0000F74E0000}"/>
    <cellStyle name="Normal 2 4 4 3 3" xfId="20217" xr:uid="{00000000-0005-0000-0000-0000F84E0000}"/>
    <cellStyle name="Normal 2 4 4 4" xfId="20218" xr:uid="{00000000-0005-0000-0000-0000F94E0000}"/>
    <cellStyle name="Normal 2 4 4 5" xfId="20219" xr:uid="{00000000-0005-0000-0000-0000FA4E0000}"/>
    <cellStyle name="Normal 2 4 40" xfId="20220" xr:uid="{00000000-0005-0000-0000-0000FB4E0000}"/>
    <cellStyle name="Normal 2 4 40 2" xfId="20221" xr:uid="{00000000-0005-0000-0000-0000FC4E0000}"/>
    <cellStyle name="Normal 2 4 40 2 2" xfId="20222" xr:uid="{00000000-0005-0000-0000-0000FD4E0000}"/>
    <cellStyle name="Normal 2 4 40 2 3" xfId="20223" xr:uid="{00000000-0005-0000-0000-0000FE4E0000}"/>
    <cellStyle name="Normal 2 4 40 3" xfId="20224" xr:uid="{00000000-0005-0000-0000-0000FF4E0000}"/>
    <cellStyle name="Normal 2 4 40 3 2" xfId="20225" xr:uid="{00000000-0005-0000-0000-0000004F0000}"/>
    <cellStyle name="Normal 2 4 40 3 3" xfId="20226" xr:uid="{00000000-0005-0000-0000-0000014F0000}"/>
    <cellStyle name="Normal 2 4 40 4" xfId="20227" xr:uid="{00000000-0005-0000-0000-0000024F0000}"/>
    <cellStyle name="Normal 2 4 40 5" xfId="20228" xr:uid="{00000000-0005-0000-0000-0000034F0000}"/>
    <cellStyle name="Normal 2 4 41" xfId="20229" xr:uid="{00000000-0005-0000-0000-0000044F0000}"/>
    <cellStyle name="Normal 2 4 41 2" xfId="20230" xr:uid="{00000000-0005-0000-0000-0000054F0000}"/>
    <cellStyle name="Normal 2 4 41 2 2" xfId="20231" xr:uid="{00000000-0005-0000-0000-0000064F0000}"/>
    <cellStyle name="Normal 2 4 41 2 3" xfId="20232" xr:uid="{00000000-0005-0000-0000-0000074F0000}"/>
    <cellStyle name="Normal 2 4 41 3" xfId="20233" xr:uid="{00000000-0005-0000-0000-0000084F0000}"/>
    <cellStyle name="Normal 2 4 41 3 2" xfId="20234" xr:uid="{00000000-0005-0000-0000-0000094F0000}"/>
    <cellStyle name="Normal 2 4 41 3 3" xfId="20235" xr:uid="{00000000-0005-0000-0000-00000A4F0000}"/>
    <cellStyle name="Normal 2 4 41 4" xfId="20236" xr:uid="{00000000-0005-0000-0000-00000B4F0000}"/>
    <cellStyle name="Normal 2 4 41 5" xfId="20237" xr:uid="{00000000-0005-0000-0000-00000C4F0000}"/>
    <cellStyle name="Normal 2 4 42" xfId="20238" xr:uid="{00000000-0005-0000-0000-00000D4F0000}"/>
    <cellStyle name="Normal 2 4 42 2" xfId="20239" xr:uid="{00000000-0005-0000-0000-00000E4F0000}"/>
    <cellStyle name="Normal 2 4 42 2 2" xfId="20240" xr:uid="{00000000-0005-0000-0000-00000F4F0000}"/>
    <cellStyle name="Normal 2 4 42 2 3" xfId="20241" xr:uid="{00000000-0005-0000-0000-0000104F0000}"/>
    <cellStyle name="Normal 2 4 42 3" xfId="20242" xr:uid="{00000000-0005-0000-0000-0000114F0000}"/>
    <cellStyle name="Normal 2 4 42 3 2" xfId="20243" xr:uid="{00000000-0005-0000-0000-0000124F0000}"/>
    <cellStyle name="Normal 2 4 42 3 3" xfId="20244" xr:uid="{00000000-0005-0000-0000-0000134F0000}"/>
    <cellStyle name="Normal 2 4 42 4" xfId="20245" xr:uid="{00000000-0005-0000-0000-0000144F0000}"/>
    <cellStyle name="Normal 2 4 42 5" xfId="20246" xr:uid="{00000000-0005-0000-0000-0000154F0000}"/>
    <cellStyle name="Normal 2 4 43" xfId="20247" xr:uid="{00000000-0005-0000-0000-0000164F0000}"/>
    <cellStyle name="Normal 2 4 43 2" xfId="20248" xr:uid="{00000000-0005-0000-0000-0000174F0000}"/>
    <cellStyle name="Normal 2 4 43 2 2" xfId="20249" xr:uid="{00000000-0005-0000-0000-0000184F0000}"/>
    <cellStyle name="Normal 2 4 43 2 3" xfId="20250" xr:uid="{00000000-0005-0000-0000-0000194F0000}"/>
    <cellStyle name="Normal 2 4 43 3" xfId="20251" xr:uid="{00000000-0005-0000-0000-00001A4F0000}"/>
    <cellStyle name="Normal 2 4 43 3 2" xfId="20252" xr:uid="{00000000-0005-0000-0000-00001B4F0000}"/>
    <cellStyle name="Normal 2 4 43 3 3" xfId="20253" xr:uid="{00000000-0005-0000-0000-00001C4F0000}"/>
    <cellStyle name="Normal 2 4 43 4" xfId="20254" xr:uid="{00000000-0005-0000-0000-00001D4F0000}"/>
    <cellStyle name="Normal 2 4 43 5" xfId="20255" xr:uid="{00000000-0005-0000-0000-00001E4F0000}"/>
    <cellStyle name="Normal 2 4 44" xfId="20256" xr:uid="{00000000-0005-0000-0000-00001F4F0000}"/>
    <cellStyle name="Normal 2 4 44 2" xfId="20257" xr:uid="{00000000-0005-0000-0000-0000204F0000}"/>
    <cellStyle name="Normal 2 4 44 2 2" xfId="20258" xr:uid="{00000000-0005-0000-0000-0000214F0000}"/>
    <cellStyle name="Normal 2 4 44 2 3" xfId="20259" xr:uid="{00000000-0005-0000-0000-0000224F0000}"/>
    <cellStyle name="Normal 2 4 44 3" xfId="20260" xr:uid="{00000000-0005-0000-0000-0000234F0000}"/>
    <cellStyle name="Normal 2 4 44 3 2" xfId="20261" xr:uid="{00000000-0005-0000-0000-0000244F0000}"/>
    <cellStyle name="Normal 2 4 44 3 3" xfId="20262" xr:uid="{00000000-0005-0000-0000-0000254F0000}"/>
    <cellStyle name="Normal 2 4 44 4" xfId="20263" xr:uid="{00000000-0005-0000-0000-0000264F0000}"/>
    <cellStyle name="Normal 2 4 44 5" xfId="20264" xr:uid="{00000000-0005-0000-0000-0000274F0000}"/>
    <cellStyle name="Normal 2 4 45" xfId="20265" xr:uid="{00000000-0005-0000-0000-0000284F0000}"/>
    <cellStyle name="Normal 2 4 45 2" xfId="20266" xr:uid="{00000000-0005-0000-0000-0000294F0000}"/>
    <cellStyle name="Normal 2 4 45 2 2" xfId="20267" xr:uid="{00000000-0005-0000-0000-00002A4F0000}"/>
    <cellStyle name="Normal 2 4 45 2 3" xfId="20268" xr:uid="{00000000-0005-0000-0000-00002B4F0000}"/>
    <cellStyle name="Normal 2 4 45 3" xfId="20269" xr:uid="{00000000-0005-0000-0000-00002C4F0000}"/>
    <cellStyle name="Normal 2 4 45 3 2" xfId="20270" xr:uid="{00000000-0005-0000-0000-00002D4F0000}"/>
    <cellStyle name="Normal 2 4 45 3 3" xfId="20271" xr:uid="{00000000-0005-0000-0000-00002E4F0000}"/>
    <cellStyle name="Normal 2 4 45 4" xfId="20272" xr:uid="{00000000-0005-0000-0000-00002F4F0000}"/>
    <cellStyle name="Normal 2 4 45 5" xfId="20273" xr:uid="{00000000-0005-0000-0000-0000304F0000}"/>
    <cellStyle name="Normal 2 4 46" xfId="20274" xr:uid="{00000000-0005-0000-0000-0000314F0000}"/>
    <cellStyle name="Normal 2 4 46 2" xfId="20275" xr:uid="{00000000-0005-0000-0000-0000324F0000}"/>
    <cellStyle name="Normal 2 4 46 2 2" xfId="20276" xr:uid="{00000000-0005-0000-0000-0000334F0000}"/>
    <cellStyle name="Normal 2 4 46 2 3" xfId="20277" xr:uid="{00000000-0005-0000-0000-0000344F0000}"/>
    <cellStyle name="Normal 2 4 46 3" xfId="20278" xr:uid="{00000000-0005-0000-0000-0000354F0000}"/>
    <cellStyle name="Normal 2 4 46 3 2" xfId="20279" xr:uid="{00000000-0005-0000-0000-0000364F0000}"/>
    <cellStyle name="Normal 2 4 46 3 3" xfId="20280" xr:uid="{00000000-0005-0000-0000-0000374F0000}"/>
    <cellStyle name="Normal 2 4 46 4" xfId="20281" xr:uid="{00000000-0005-0000-0000-0000384F0000}"/>
    <cellStyle name="Normal 2 4 46 5" xfId="20282" xr:uid="{00000000-0005-0000-0000-0000394F0000}"/>
    <cellStyle name="Normal 2 4 47" xfId="20283" xr:uid="{00000000-0005-0000-0000-00003A4F0000}"/>
    <cellStyle name="Normal 2 4 47 2" xfId="20284" xr:uid="{00000000-0005-0000-0000-00003B4F0000}"/>
    <cellStyle name="Normal 2 4 47 2 2" xfId="20285" xr:uid="{00000000-0005-0000-0000-00003C4F0000}"/>
    <cellStyle name="Normal 2 4 47 2 3" xfId="20286" xr:uid="{00000000-0005-0000-0000-00003D4F0000}"/>
    <cellStyle name="Normal 2 4 47 3" xfId="20287" xr:uid="{00000000-0005-0000-0000-00003E4F0000}"/>
    <cellStyle name="Normal 2 4 47 3 2" xfId="20288" xr:uid="{00000000-0005-0000-0000-00003F4F0000}"/>
    <cellStyle name="Normal 2 4 47 3 3" xfId="20289" xr:uid="{00000000-0005-0000-0000-0000404F0000}"/>
    <cellStyle name="Normal 2 4 47 4" xfId="20290" xr:uid="{00000000-0005-0000-0000-0000414F0000}"/>
    <cellStyle name="Normal 2 4 47 5" xfId="20291" xr:uid="{00000000-0005-0000-0000-0000424F0000}"/>
    <cellStyle name="Normal 2 4 48" xfId="20292" xr:uid="{00000000-0005-0000-0000-0000434F0000}"/>
    <cellStyle name="Normal 2 4 48 2" xfId="20293" xr:uid="{00000000-0005-0000-0000-0000444F0000}"/>
    <cellStyle name="Normal 2 4 48 2 2" xfId="20294" xr:uid="{00000000-0005-0000-0000-0000454F0000}"/>
    <cellStyle name="Normal 2 4 48 2 3" xfId="20295" xr:uid="{00000000-0005-0000-0000-0000464F0000}"/>
    <cellStyle name="Normal 2 4 48 3" xfId="20296" xr:uid="{00000000-0005-0000-0000-0000474F0000}"/>
    <cellStyle name="Normal 2 4 48 3 2" xfId="20297" xr:uid="{00000000-0005-0000-0000-0000484F0000}"/>
    <cellStyle name="Normal 2 4 48 3 3" xfId="20298" xr:uid="{00000000-0005-0000-0000-0000494F0000}"/>
    <cellStyle name="Normal 2 4 48 4" xfId="20299" xr:uid="{00000000-0005-0000-0000-00004A4F0000}"/>
    <cellStyle name="Normal 2 4 48 5" xfId="20300" xr:uid="{00000000-0005-0000-0000-00004B4F0000}"/>
    <cellStyle name="Normal 2 4 49" xfId="20301" xr:uid="{00000000-0005-0000-0000-00004C4F0000}"/>
    <cellStyle name="Normal 2 4 49 2" xfId="20302" xr:uid="{00000000-0005-0000-0000-00004D4F0000}"/>
    <cellStyle name="Normal 2 4 49 2 2" xfId="20303" xr:uid="{00000000-0005-0000-0000-00004E4F0000}"/>
    <cellStyle name="Normal 2 4 49 2 3" xfId="20304" xr:uid="{00000000-0005-0000-0000-00004F4F0000}"/>
    <cellStyle name="Normal 2 4 49 3" xfId="20305" xr:uid="{00000000-0005-0000-0000-0000504F0000}"/>
    <cellStyle name="Normal 2 4 49 3 2" xfId="20306" xr:uid="{00000000-0005-0000-0000-0000514F0000}"/>
    <cellStyle name="Normal 2 4 49 3 3" xfId="20307" xr:uid="{00000000-0005-0000-0000-0000524F0000}"/>
    <cellStyle name="Normal 2 4 49 4" xfId="20308" xr:uid="{00000000-0005-0000-0000-0000534F0000}"/>
    <cellStyle name="Normal 2 4 49 5" xfId="20309" xr:uid="{00000000-0005-0000-0000-0000544F0000}"/>
    <cellStyle name="Normal 2 4 5" xfId="20310" xr:uid="{00000000-0005-0000-0000-0000554F0000}"/>
    <cellStyle name="Normal 2 4 5 2" xfId="20311" xr:uid="{00000000-0005-0000-0000-0000564F0000}"/>
    <cellStyle name="Normal 2 4 5 2 2" xfId="20312" xr:uid="{00000000-0005-0000-0000-0000574F0000}"/>
    <cellStyle name="Normal 2 4 5 2 3" xfId="20313" xr:uid="{00000000-0005-0000-0000-0000584F0000}"/>
    <cellStyle name="Normal 2 4 5 3" xfId="20314" xr:uid="{00000000-0005-0000-0000-0000594F0000}"/>
    <cellStyle name="Normal 2 4 5 3 2" xfId="20315" xr:uid="{00000000-0005-0000-0000-00005A4F0000}"/>
    <cellStyle name="Normal 2 4 5 3 3" xfId="20316" xr:uid="{00000000-0005-0000-0000-00005B4F0000}"/>
    <cellStyle name="Normal 2 4 5 4" xfId="20317" xr:uid="{00000000-0005-0000-0000-00005C4F0000}"/>
    <cellStyle name="Normal 2 4 5 5" xfId="20318" xr:uid="{00000000-0005-0000-0000-00005D4F0000}"/>
    <cellStyle name="Normal 2 4 50" xfId="20319" xr:uid="{00000000-0005-0000-0000-00005E4F0000}"/>
    <cellStyle name="Normal 2 4 50 2" xfId="20320" xr:uid="{00000000-0005-0000-0000-00005F4F0000}"/>
    <cellStyle name="Normal 2 4 50 2 2" xfId="20321" xr:uid="{00000000-0005-0000-0000-0000604F0000}"/>
    <cellStyle name="Normal 2 4 50 2 3" xfId="20322" xr:uid="{00000000-0005-0000-0000-0000614F0000}"/>
    <cellStyle name="Normal 2 4 50 3" xfId="20323" xr:uid="{00000000-0005-0000-0000-0000624F0000}"/>
    <cellStyle name="Normal 2 4 50 3 2" xfId="20324" xr:uid="{00000000-0005-0000-0000-0000634F0000}"/>
    <cellStyle name="Normal 2 4 50 3 3" xfId="20325" xr:uid="{00000000-0005-0000-0000-0000644F0000}"/>
    <cellStyle name="Normal 2 4 50 4" xfId="20326" xr:uid="{00000000-0005-0000-0000-0000654F0000}"/>
    <cellStyle name="Normal 2 4 50 5" xfId="20327" xr:uid="{00000000-0005-0000-0000-0000664F0000}"/>
    <cellStyle name="Normal 2 4 51" xfId="20328" xr:uid="{00000000-0005-0000-0000-0000674F0000}"/>
    <cellStyle name="Normal 2 4 51 2" xfId="20329" xr:uid="{00000000-0005-0000-0000-0000684F0000}"/>
    <cellStyle name="Normal 2 4 51 2 2" xfId="20330" xr:uid="{00000000-0005-0000-0000-0000694F0000}"/>
    <cellStyle name="Normal 2 4 51 2 3" xfId="20331" xr:uid="{00000000-0005-0000-0000-00006A4F0000}"/>
    <cellStyle name="Normal 2 4 51 3" xfId="20332" xr:uid="{00000000-0005-0000-0000-00006B4F0000}"/>
    <cellStyle name="Normal 2 4 51 3 2" xfId="20333" xr:uid="{00000000-0005-0000-0000-00006C4F0000}"/>
    <cellStyle name="Normal 2 4 51 3 3" xfId="20334" xr:uid="{00000000-0005-0000-0000-00006D4F0000}"/>
    <cellStyle name="Normal 2 4 51 4" xfId="20335" xr:uid="{00000000-0005-0000-0000-00006E4F0000}"/>
    <cellStyle name="Normal 2 4 51 5" xfId="20336" xr:uid="{00000000-0005-0000-0000-00006F4F0000}"/>
    <cellStyle name="Normal 2 4 52" xfId="20337" xr:uid="{00000000-0005-0000-0000-0000704F0000}"/>
    <cellStyle name="Normal 2 4 52 2" xfId="20338" xr:uid="{00000000-0005-0000-0000-0000714F0000}"/>
    <cellStyle name="Normal 2 4 52 2 2" xfId="20339" xr:uid="{00000000-0005-0000-0000-0000724F0000}"/>
    <cellStyle name="Normal 2 4 52 2 3" xfId="20340" xr:uid="{00000000-0005-0000-0000-0000734F0000}"/>
    <cellStyle name="Normal 2 4 52 3" xfId="20341" xr:uid="{00000000-0005-0000-0000-0000744F0000}"/>
    <cellStyle name="Normal 2 4 52 3 2" xfId="20342" xr:uid="{00000000-0005-0000-0000-0000754F0000}"/>
    <cellStyle name="Normal 2 4 52 3 3" xfId="20343" xr:uid="{00000000-0005-0000-0000-0000764F0000}"/>
    <cellStyle name="Normal 2 4 52 4" xfId="20344" xr:uid="{00000000-0005-0000-0000-0000774F0000}"/>
    <cellStyle name="Normal 2 4 52 5" xfId="20345" xr:uid="{00000000-0005-0000-0000-0000784F0000}"/>
    <cellStyle name="Normal 2 4 53" xfId="20346" xr:uid="{00000000-0005-0000-0000-0000794F0000}"/>
    <cellStyle name="Normal 2 4 53 2" xfId="20347" xr:uid="{00000000-0005-0000-0000-00007A4F0000}"/>
    <cellStyle name="Normal 2 4 53 2 2" xfId="20348" xr:uid="{00000000-0005-0000-0000-00007B4F0000}"/>
    <cellStyle name="Normal 2 4 53 2 3" xfId="20349" xr:uid="{00000000-0005-0000-0000-00007C4F0000}"/>
    <cellStyle name="Normal 2 4 53 3" xfId="20350" xr:uid="{00000000-0005-0000-0000-00007D4F0000}"/>
    <cellStyle name="Normal 2 4 53 3 2" xfId="20351" xr:uid="{00000000-0005-0000-0000-00007E4F0000}"/>
    <cellStyle name="Normal 2 4 53 3 3" xfId="20352" xr:uid="{00000000-0005-0000-0000-00007F4F0000}"/>
    <cellStyle name="Normal 2 4 53 4" xfId="20353" xr:uid="{00000000-0005-0000-0000-0000804F0000}"/>
    <cellStyle name="Normal 2 4 53 5" xfId="20354" xr:uid="{00000000-0005-0000-0000-0000814F0000}"/>
    <cellStyle name="Normal 2 4 54" xfId="20355" xr:uid="{00000000-0005-0000-0000-0000824F0000}"/>
    <cellStyle name="Normal 2 4 54 2" xfId="20356" xr:uid="{00000000-0005-0000-0000-0000834F0000}"/>
    <cellStyle name="Normal 2 4 54 2 2" xfId="20357" xr:uid="{00000000-0005-0000-0000-0000844F0000}"/>
    <cellStyle name="Normal 2 4 54 2 3" xfId="20358" xr:uid="{00000000-0005-0000-0000-0000854F0000}"/>
    <cellStyle name="Normal 2 4 54 3" xfId="20359" xr:uid="{00000000-0005-0000-0000-0000864F0000}"/>
    <cellStyle name="Normal 2 4 54 3 2" xfId="20360" xr:uid="{00000000-0005-0000-0000-0000874F0000}"/>
    <cellStyle name="Normal 2 4 54 3 3" xfId="20361" xr:uid="{00000000-0005-0000-0000-0000884F0000}"/>
    <cellStyle name="Normal 2 4 54 4" xfId="20362" xr:uid="{00000000-0005-0000-0000-0000894F0000}"/>
    <cellStyle name="Normal 2 4 54 5" xfId="20363" xr:uid="{00000000-0005-0000-0000-00008A4F0000}"/>
    <cellStyle name="Normal 2 4 55" xfId="20364" xr:uid="{00000000-0005-0000-0000-00008B4F0000}"/>
    <cellStyle name="Normal 2 4 55 2" xfId="20365" xr:uid="{00000000-0005-0000-0000-00008C4F0000}"/>
    <cellStyle name="Normal 2 4 55 2 2" xfId="20366" xr:uid="{00000000-0005-0000-0000-00008D4F0000}"/>
    <cellStyle name="Normal 2 4 55 2 3" xfId="20367" xr:uid="{00000000-0005-0000-0000-00008E4F0000}"/>
    <cellStyle name="Normal 2 4 55 3" xfId="20368" xr:uid="{00000000-0005-0000-0000-00008F4F0000}"/>
    <cellStyle name="Normal 2 4 55 3 2" xfId="20369" xr:uid="{00000000-0005-0000-0000-0000904F0000}"/>
    <cellStyle name="Normal 2 4 55 3 3" xfId="20370" xr:uid="{00000000-0005-0000-0000-0000914F0000}"/>
    <cellStyle name="Normal 2 4 55 4" xfId="20371" xr:uid="{00000000-0005-0000-0000-0000924F0000}"/>
    <cellStyle name="Normal 2 4 55 5" xfId="20372" xr:uid="{00000000-0005-0000-0000-0000934F0000}"/>
    <cellStyle name="Normal 2 4 56" xfId="20373" xr:uid="{00000000-0005-0000-0000-0000944F0000}"/>
    <cellStyle name="Normal 2 4 56 2" xfId="20374" xr:uid="{00000000-0005-0000-0000-0000954F0000}"/>
    <cellStyle name="Normal 2 4 56 2 2" xfId="20375" xr:uid="{00000000-0005-0000-0000-0000964F0000}"/>
    <cellStyle name="Normal 2 4 56 2 3" xfId="20376" xr:uid="{00000000-0005-0000-0000-0000974F0000}"/>
    <cellStyle name="Normal 2 4 56 3" xfId="20377" xr:uid="{00000000-0005-0000-0000-0000984F0000}"/>
    <cellStyle name="Normal 2 4 56 3 2" xfId="20378" xr:uid="{00000000-0005-0000-0000-0000994F0000}"/>
    <cellStyle name="Normal 2 4 56 3 3" xfId="20379" xr:uid="{00000000-0005-0000-0000-00009A4F0000}"/>
    <cellStyle name="Normal 2 4 56 4" xfId="20380" xr:uid="{00000000-0005-0000-0000-00009B4F0000}"/>
    <cellStyle name="Normal 2 4 56 5" xfId="20381" xr:uid="{00000000-0005-0000-0000-00009C4F0000}"/>
    <cellStyle name="Normal 2 4 57" xfId="20382" xr:uid="{00000000-0005-0000-0000-00009D4F0000}"/>
    <cellStyle name="Normal 2 4 57 2" xfId="20383" xr:uid="{00000000-0005-0000-0000-00009E4F0000}"/>
    <cellStyle name="Normal 2 4 57 2 2" xfId="20384" xr:uid="{00000000-0005-0000-0000-00009F4F0000}"/>
    <cellStyle name="Normal 2 4 57 2 3" xfId="20385" xr:uid="{00000000-0005-0000-0000-0000A04F0000}"/>
    <cellStyle name="Normal 2 4 57 3" xfId="20386" xr:uid="{00000000-0005-0000-0000-0000A14F0000}"/>
    <cellStyle name="Normal 2 4 57 3 2" xfId="20387" xr:uid="{00000000-0005-0000-0000-0000A24F0000}"/>
    <cellStyle name="Normal 2 4 57 3 3" xfId="20388" xr:uid="{00000000-0005-0000-0000-0000A34F0000}"/>
    <cellStyle name="Normal 2 4 57 4" xfId="20389" xr:uid="{00000000-0005-0000-0000-0000A44F0000}"/>
    <cellStyle name="Normal 2 4 57 5" xfId="20390" xr:uid="{00000000-0005-0000-0000-0000A54F0000}"/>
    <cellStyle name="Normal 2 4 58" xfId="20391" xr:uid="{00000000-0005-0000-0000-0000A64F0000}"/>
    <cellStyle name="Normal 2 4 58 2" xfId="20392" xr:uid="{00000000-0005-0000-0000-0000A74F0000}"/>
    <cellStyle name="Normal 2 4 58 2 2" xfId="20393" xr:uid="{00000000-0005-0000-0000-0000A84F0000}"/>
    <cellStyle name="Normal 2 4 58 2 3" xfId="20394" xr:uid="{00000000-0005-0000-0000-0000A94F0000}"/>
    <cellStyle name="Normal 2 4 58 3" xfId="20395" xr:uid="{00000000-0005-0000-0000-0000AA4F0000}"/>
    <cellStyle name="Normal 2 4 58 3 2" xfId="20396" xr:uid="{00000000-0005-0000-0000-0000AB4F0000}"/>
    <cellStyle name="Normal 2 4 58 3 3" xfId="20397" xr:uid="{00000000-0005-0000-0000-0000AC4F0000}"/>
    <cellStyle name="Normal 2 4 58 4" xfId="20398" xr:uid="{00000000-0005-0000-0000-0000AD4F0000}"/>
    <cellStyle name="Normal 2 4 58 5" xfId="20399" xr:uid="{00000000-0005-0000-0000-0000AE4F0000}"/>
    <cellStyle name="Normal 2 4 59" xfId="20400" xr:uid="{00000000-0005-0000-0000-0000AF4F0000}"/>
    <cellStyle name="Normal 2 4 59 2" xfId="20401" xr:uid="{00000000-0005-0000-0000-0000B04F0000}"/>
    <cellStyle name="Normal 2 4 59 2 2" xfId="20402" xr:uid="{00000000-0005-0000-0000-0000B14F0000}"/>
    <cellStyle name="Normal 2 4 59 2 3" xfId="20403" xr:uid="{00000000-0005-0000-0000-0000B24F0000}"/>
    <cellStyle name="Normal 2 4 59 3" xfId="20404" xr:uid="{00000000-0005-0000-0000-0000B34F0000}"/>
    <cellStyle name="Normal 2 4 59 3 2" xfId="20405" xr:uid="{00000000-0005-0000-0000-0000B44F0000}"/>
    <cellStyle name="Normal 2 4 59 3 3" xfId="20406" xr:uid="{00000000-0005-0000-0000-0000B54F0000}"/>
    <cellStyle name="Normal 2 4 59 4" xfId="20407" xr:uid="{00000000-0005-0000-0000-0000B64F0000}"/>
    <cellStyle name="Normal 2 4 59 5" xfId="20408" xr:uid="{00000000-0005-0000-0000-0000B74F0000}"/>
    <cellStyle name="Normal 2 4 6" xfId="20409" xr:uid="{00000000-0005-0000-0000-0000B84F0000}"/>
    <cellStyle name="Normal 2 4 6 2" xfId="20410" xr:uid="{00000000-0005-0000-0000-0000B94F0000}"/>
    <cellStyle name="Normal 2 4 6 2 2" xfId="20411" xr:uid="{00000000-0005-0000-0000-0000BA4F0000}"/>
    <cellStyle name="Normal 2 4 6 2 3" xfId="20412" xr:uid="{00000000-0005-0000-0000-0000BB4F0000}"/>
    <cellStyle name="Normal 2 4 6 3" xfId="20413" xr:uid="{00000000-0005-0000-0000-0000BC4F0000}"/>
    <cellStyle name="Normal 2 4 6 3 2" xfId="20414" xr:uid="{00000000-0005-0000-0000-0000BD4F0000}"/>
    <cellStyle name="Normal 2 4 6 3 3" xfId="20415" xr:uid="{00000000-0005-0000-0000-0000BE4F0000}"/>
    <cellStyle name="Normal 2 4 6 4" xfId="20416" xr:uid="{00000000-0005-0000-0000-0000BF4F0000}"/>
    <cellStyle name="Normal 2 4 6 5" xfId="20417" xr:uid="{00000000-0005-0000-0000-0000C04F0000}"/>
    <cellStyle name="Normal 2 4 60" xfId="20418" xr:uid="{00000000-0005-0000-0000-0000C14F0000}"/>
    <cellStyle name="Normal 2 4 60 2" xfId="20419" xr:uid="{00000000-0005-0000-0000-0000C24F0000}"/>
    <cellStyle name="Normal 2 4 60 2 2" xfId="20420" xr:uid="{00000000-0005-0000-0000-0000C34F0000}"/>
    <cellStyle name="Normal 2 4 60 2 3" xfId="20421" xr:uid="{00000000-0005-0000-0000-0000C44F0000}"/>
    <cellStyle name="Normal 2 4 60 3" xfId="20422" xr:uid="{00000000-0005-0000-0000-0000C54F0000}"/>
    <cellStyle name="Normal 2 4 60 3 2" xfId="20423" xr:uid="{00000000-0005-0000-0000-0000C64F0000}"/>
    <cellStyle name="Normal 2 4 60 3 3" xfId="20424" xr:uid="{00000000-0005-0000-0000-0000C74F0000}"/>
    <cellStyle name="Normal 2 4 60 4" xfId="20425" xr:uid="{00000000-0005-0000-0000-0000C84F0000}"/>
    <cellStyle name="Normal 2 4 60 5" xfId="20426" xr:uid="{00000000-0005-0000-0000-0000C94F0000}"/>
    <cellStyle name="Normal 2 4 61" xfId="20427" xr:uid="{00000000-0005-0000-0000-0000CA4F0000}"/>
    <cellStyle name="Normal 2 4 61 2" xfId="20428" xr:uid="{00000000-0005-0000-0000-0000CB4F0000}"/>
    <cellStyle name="Normal 2 4 61 2 2" xfId="20429" xr:uid="{00000000-0005-0000-0000-0000CC4F0000}"/>
    <cellStyle name="Normal 2 4 61 2 3" xfId="20430" xr:uid="{00000000-0005-0000-0000-0000CD4F0000}"/>
    <cellStyle name="Normal 2 4 61 3" xfId="20431" xr:uid="{00000000-0005-0000-0000-0000CE4F0000}"/>
    <cellStyle name="Normal 2 4 61 3 2" xfId="20432" xr:uid="{00000000-0005-0000-0000-0000CF4F0000}"/>
    <cellStyle name="Normal 2 4 61 3 3" xfId="20433" xr:uid="{00000000-0005-0000-0000-0000D04F0000}"/>
    <cellStyle name="Normal 2 4 61 4" xfId="20434" xr:uid="{00000000-0005-0000-0000-0000D14F0000}"/>
    <cellStyle name="Normal 2 4 61 5" xfId="20435" xr:uid="{00000000-0005-0000-0000-0000D24F0000}"/>
    <cellStyle name="Normal 2 4 62" xfId="20436" xr:uid="{00000000-0005-0000-0000-0000D34F0000}"/>
    <cellStyle name="Normal 2 4 62 2" xfId="20437" xr:uid="{00000000-0005-0000-0000-0000D44F0000}"/>
    <cellStyle name="Normal 2 4 62 2 2" xfId="20438" xr:uid="{00000000-0005-0000-0000-0000D54F0000}"/>
    <cellStyle name="Normal 2 4 62 2 3" xfId="20439" xr:uid="{00000000-0005-0000-0000-0000D64F0000}"/>
    <cellStyle name="Normal 2 4 62 3" xfId="20440" xr:uid="{00000000-0005-0000-0000-0000D74F0000}"/>
    <cellStyle name="Normal 2 4 62 3 2" xfId="20441" xr:uid="{00000000-0005-0000-0000-0000D84F0000}"/>
    <cellStyle name="Normal 2 4 62 3 3" xfId="20442" xr:uid="{00000000-0005-0000-0000-0000D94F0000}"/>
    <cellStyle name="Normal 2 4 62 4" xfId="20443" xr:uid="{00000000-0005-0000-0000-0000DA4F0000}"/>
    <cellStyle name="Normal 2 4 62 5" xfId="20444" xr:uid="{00000000-0005-0000-0000-0000DB4F0000}"/>
    <cellStyle name="Normal 2 4 63" xfId="20445" xr:uid="{00000000-0005-0000-0000-0000DC4F0000}"/>
    <cellStyle name="Normal 2 4 63 2" xfId="20446" xr:uid="{00000000-0005-0000-0000-0000DD4F0000}"/>
    <cellStyle name="Normal 2 4 63 2 2" xfId="20447" xr:uid="{00000000-0005-0000-0000-0000DE4F0000}"/>
    <cellStyle name="Normal 2 4 63 2 3" xfId="20448" xr:uid="{00000000-0005-0000-0000-0000DF4F0000}"/>
    <cellStyle name="Normal 2 4 63 3" xfId="20449" xr:uid="{00000000-0005-0000-0000-0000E04F0000}"/>
    <cellStyle name="Normal 2 4 63 3 2" xfId="20450" xr:uid="{00000000-0005-0000-0000-0000E14F0000}"/>
    <cellStyle name="Normal 2 4 63 3 3" xfId="20451" xr:uid="{00000000-0005-0000-0000-0000E24F0000}"/>
    <cellStyle name="Normal 2 4 63 4" xfId="20452" xr:uid="{00000000-0005-0000-0000-0000E34F0000}"/>
    <cellStyle name="Normal 2 4 63 5" xfId="20453" xr:uid="{00000000-0005-0000-0000-0000E44F0000}"/>
    <cellStyle name="Normal 2 4 64" xfId="20454" xr:uid="{00000000-0005-0000-0000-0000E54F0000}"/>
    <cellStyle name="Normal 2 4 64 2" xfId="20455" xr:uid="{00000000-0005-0000-0000-0000E64F0000}"/>
    <cellStyle name="Normal 2 4 64 2 2" xfId="20456" xr:uid="{00000000-0005-0000-0000-0000E74F0000}"/>
    <cellStyle name="Normal 2 4 64 2 3" xfId="20457" xr:uid="{00000000-0005-0000-0000-0000E84F0000}"/>
    <cellStyle name="Normal 2 4 64 3" xfId="20458" xr:uid="{00000000-0005-0000-0000-0000E94F0000}"/>
    <cellStyle name="Normal 2 4 64 3 2" xfId="20459" xr:uid="{00000000-0005-0000-0000-0000EA4F0000}"/>
    <cellStyle name="Normal 2 4 64 3 3" xfId="20460" xr:uid="{00000000-0005-0000-0000-0000EB4F0000}"/>
    <cellStyle name="Normal 2 4 64 4" xfId="20461" xr:uid="{00000000-0005-0000-0000-0000EC4F0000}"/>
    <cellStyle name="Normal 2 4 64 5" xfId="20462" xr:uid="{00000000-0005-0000-0000-0000ED4F0000}"/>
    <cellStyle name="Normal 2 4 65" xfId="20463" xr:uid="{00000000-0005-0000-0000-0000EE4F0000}"/>
    <cellStyle name="Normal 2 4 65 2" xfId="20464" xr:uid="{00000000-0005-0000-0000-0000EF4F0000}"/>
    <cellStyle name="Normal 2 4 65 2 2" xfId="20465" xr:uid="{00000000-0005-0000-0000-0000F04F0000}"/>
    <cellStyle name="Normal 2 4 65 2 3" xfId="20466" xr:uid="{00000000-0005-0000-0000-0000F14F0000}"/>
    <cellStyle name="Normal 2 4 65 3" xfId="20467" xr:uid="{00000000-0005-0000-0000-0000F24F0000}"/>
    <cellStyle name="Normal 2 4 65 3 2" xfId="20468" xr:uid="{00000000-0005-0000-0000-0000F34F0000}"/>
    <cellStyle name="Normal 2 4 65 3 3" xfId="20469" xr:uid="{00000000-0005-0000-0000-0000F44F0000}"/>
    <cellStyle name="Normal 2 4 65 4" xfId="20470" xr:uid="{00000000-0005-0000-0000-0000F54F0000}"/>
    <cellStyle name="Normal 2 4 65 5" xfId="20471" xr:uid="{00000000-0005-0000-0000-0000F64F0000}"/>
    <cellStyle name="Normal 2 4 66" xfId="20472" xr:uid="{00000000-0005-0000-0000-0000F74F0000}"/>
    <cellStyle name="Normal 2 4 66 2" xfId="20473" xr:uid="{00000000-0005-0000-0000-0000F84F0000}"/>
    <cellStyle name="Normal 2 4 66 2 2" xfId="20474" xr:uid="{00000000-0005-0000-0000-0000F94F0000}"/>
    <cellStyle name="Normal 2 4 66 2 3" xfId="20475" xr:uid="{00000000-0005-0000-0000-0000FA4F0000}"/>
    <cellStyle name="Normal 2 4 66 3" xfId="20476" xr:uid="{00000000-0005-0000-0000-0000FB4F0000}"/>
    <cellStyle name="Normal 2 4 66 3 2" xfId="20477" xr:uid="{00000000-0005-0000-0000-0000FC4F0000}"/>
    <cellStyle name="Normal 2 4 66 3 3" xfId="20478" xr:uid="{00000000-0005-0000-0000-0000FD4F0000}"/>
    <cellStyle name="Normal 2 4 66 4" xfId="20479" xr:uid="{00000000-0005-0000-0000-0000FE4F0000}"/>
    <cellStyle name="Normal 2 4 66 5" xfId="20480" xr:uid="{00000000-0005-0000-0000-0000FF4F0000}"/>
    <cellStyle name="Normal 2 4 67" xfId="20481" xr:uid="{00000000-0005-0000-0000-000000500000}"/>
    <cellStyle name="Normal 2 4 67 2" xfId="20482" xr:uid="{00000000-0005-0000-0000-000001500000}"/>
    <cellStyle name="Normal 2 4 67 2 2" xfId="20483" xr:uid="{00000000-0005-0000-0000-000002500000}"/>
    <cellStyle name="Normal 2 4 67 2 3" xfId="20484" xr:uid="{00000000-0005-0000-0000-000003500000}"/>
    <cellStyle name="Normal 2 4 67 3" xfId="20485" xr:uid="{00000000-0005-0000-0000-000004500000}"/>
    <cellStyle name="Normal 2 4 67 3 2" xfId="20486" xr:uid="{00000000-0005-0000-0000-000005500000}"/>
    <cellStyle name="Normal 2 4 67 3 3" xfId="20487" xr:uid="{00000000-0005-0000-0000-000006500000}"/>
    <cellStyle name="Normal 2 4 67 4" xfId="20488" xr:uid="{00000000-0005-0000-0000-000007500000}"/>
    <cellStyle name="Normal 2 4 67 5" xfId="20489" xr:uid="{00000000-0005-0000-0000-000008500000}"/>
    <cellStyle name="Normal 2 4 68" xfId="20490" xr:uid="{00000000-0005-0000-0000-000009500000}"/>
    <cellStyle name="Normal 2 4 68 2" xfId="20491" xr:uid="{00000000-0005-0000-0000-00000A500000}"/>
    <cellStyle name="Normal 2 4 68 2 2" xfId="20492" xr:uid="{00000000-0005-0000-0000-00000B500000}"/>
    <cellStyle name="Normal 2 4 68 2 3" xfId="20493" xr:uid="{00000000-0005-0000-0000-00000C500000}"/>
    <cellStyle name="Normal 2 4 68 3" xfId="20494" xr:uid="{00000000-0005-0000-0000-00000D500000}"/>
    <cellStyle name="Normal 2 4 68 3 2" xfId="20495" xr:uid="{00000000-0005-0000-0000-00000E500000}"/>
    <cellStyle name="Normal 2 4 68 3 3" xfId="20496" xr:uid="{00000000-0005-0000-0000-00000F500000}"/>
    <cellStyle name="Normal 2 4 68 4" xfId="20497" xr:uid="{00000000-0005-0000-0000-000010500000}"/>
    <cellStyle name="Normal 2 4 68 5" xfId="20498" xr:uid="{00000000-0005-0000-0000-000011500000}"/>
    <cellStyle name="Normal 2 4 69" xfId="20499" xr:uid="{00000000-0005-0000-0000-000012500000}"/>
    <cellStyle name="Normal 2 4 69 2" xfId="20500" xr:uid="{00000000-0005-0000-0000-000013500000}"/>
    <cellStyle name="Normal 2 4 69 2 2" xfId="20501" xr:uid="{00000000-0005-0000-0000-000014500000}"/>
    <cellStyle name="Normal 2 4 69 2 3" xfId="20502" xr:uid="{00000000-0005-0000-0000-000015500000}"/>
    <cellStyle name="Normal 2 4 69 3" xfId="20503" xr:uid="{00000000-0005-0000-0000-000016500000}"/>
    <cellStyle name="Normal 2 4 69 3 2" xfId="20504" xr:uid="{00000000-0005-0000-0000-000017500000}"/>
    <cellStyle name="Normal 2 4 69 3 3" xfId="20505" xr:uid="{00000000-0005-0000-0000-000018500000}"/>
    <cellStyle name="Normal 2 4 69 4" xfId="20506" xr:uid="{00000000-0005-0000-0000-000019500000}"/>
    <cellStyle name="Normal 2 4 69 5" xfId="20507" xr:uid="{00000000-0005-0000-0000-00001A500000}"/>
    <cellStyle name="Normal 2 4 7" xfId="20508" xr:uid="{00000000-0005-0000-0000-00001B500000}"/>
    <cellStyle name="Normal 2 4 7 2" xfId="20509" xr:uid="{00000000-0005-0000-0000-00001C500000}"/>
    <cellStyle name="Normal 2 4 7 2 2" xfId="20510" xr:uid="{00000000-0005-0000-0000-00001D500000}"/>
    <cellStyle name="Normal 2 4 7 2 3" xfId="20511" xr:uid="{00000000-0005-0000-0000-00001E500000}"/>
    <cellStyle name="Normal 2 4 7 3" xfId="20512" xr:uid="{00000000-0005-0000-0000-00001F500000}"/>
    <cellStyle name="Normal 2 4 7 3 2" xfId="20513" xr:uid="{00000000-0005-0000-0000-000020500000}"/>
    <cellStyle name="Normal 2 4 7 3 3" xfId="20514" xr:uid="{00000000-0005-0000-0000-000021500000}"/>
    <cellStyle name="Normal 2 4 7 4" xfId="20515" xr:uid="{00000000-0005-0000-0000-000022500000}"/>
    <cellStyle name="Normal 2 4 7 5" xfId="20516" xr:uid="{00000000-0005-0000-0000-000023500000}"/>
    <cellStyle name="Normal 2 4 70" xfId="20517" xr:uid="{00000000-0005-0000-0000-000024500000}"/>
    <cellStyle name="Normal 2 4 70 2" xfId="20518" xr:uid="{00000000-0005-0000-0000-000025500000}"/>
    <cellStyle name="Normal 2 4 70 2 2" xfId="20519" xr:uid="{00000000-0005-0000-0000-000026500000}"/>
    <cellStyle name="Normal 2 4 70 2 3" xfId="20520" xr:uid="{00000000-0005-0000-0000-000027500000}"/>
    <cellStyle name="Normal 2 4 70 3" xfId="20521" xr:uid="{00000000-0005-0000-0000-000028500000}"/>
    <cellStyle name="Normal 2 4 70 3 2" xfId="20522" xr:uid="{00000000-0005-0000-0000-000029500000}"/>
    <cellStyle name="Normal 2 4 70 3 3" xfId="20523" xr:uid="{00000000-0005-0000-0000-00002A500000}"/>
    <cellStyle name="Normal 2 4 70 4" xfId="20524" xr:uid="{00000000-0005-0000-0000-00002B500000}"/>
    <cellStyle name="Normal 2 4 70 5" xfId="20525" xr:uid="{00000000-0005-0000-0000-00002C500000}"/>
    <cellStyle name="Normal 2 4 71" xfId="20526" xr:uid="{00000000-0005-0000-0000-00002D500000}"/>
    <cellStyle name="Normal 2 4 71 2" xfId="20527" xr:uid="{00000000-0005-0000-0000-00002E500000}"/>
    <cellStyle name="Normal 2 4 71 2 2" xfId="20528" xr:uid="{00000000-0005-0000-0000-00002F500000}"/>
    <cellStyle name="Normal 2 4 71 2 3" xfId="20529" xr:uid="{00000000-0005-0000-0000-000030500000}"/>
    <cellStyle name="Normal 2 4 71 3" xfId="20530" xr:uid="{00000000-0005-0000-0000-000031500000}"/>
    <cellStyle name="Normal 2 4 71 3 2" xfId="20531" xr:uid="{00000000-0005-0000-0000-000032500000}"/>
    <cellStyle name="Normal 2 4 71 3 3" xfId="20532" xr:uid="{00000000-0005-0000-0000-000033500000}"/>
    <cellStyle name="Normal 2 4 71 4" xfId="20533" xr:uid="{00000000-0005-0000-0000-000034500000}"/>
    <cellStyle name="Normal 2 4 71 5" xfId="20534" xr:uid="{00000000-0005-0000-0000-000035500000}"/>
    <cellStyle name="Normal 2 4 72" xfId="20535" xr:uid="{00000000-0005-0000-0000-000036500000}"/>
    <cellStyle name="Normal 2 4 72 2" xfId="20536" xr:uid="{00000000-0005-0000-0000-000037500000}"/>
    <cellStyle name="Normal 2 4 72 2 2" xfId="20537" xr:uid="{00000000-0005-0000-0000-000038500000}"/>
    <cellStyle name="Normal 2 4 72 2 3" xfId="20538" xr:uid="{00000000-0005-0000-0000-000039500000}"/>
    <cellStyle name="Normal 2 4 72 3" xfId="20539" xr:uid="{00000000-0005-0000-0000-00003A500000}"/>
    <cellStyle name="Normal 2 4 72 3 2" xfId="20540" xr:uid="{00000000-0005-0000-0000-00003B500000}"/>
    <cellStyle name="Normal 2 4 72 3 3" xfId="20541" xr:uid="{00000000-0005-0000-0000-00003C500000}"/>
    <cellStyle name="Normal 2 4 72 4" xfId="20542" xr:uid="{00000000-0005-0000-0000-00003D500000}"/>
    <cellStyle name="Normal 2 4 72 5" xfId="20543" xr:uid="{00000000-0005-0000-0000-00003E500000}"/>
    <cellStyle name="Normal 2 4 73" xfId="20544" xr:uid="{00000000-0005-0000-0000-00003F500000}"/>
    <cellStyle name="Normal 2 4 73 2" xfId="20545" xr:uid="{00000000-0005-0000-0000-000040500000}"/>
    <cellStyle name="Normal 2 4 73 2 2" xfId="20546" xr:uid="{00000000-0005-0000-0000-000041500000}"/>
    <cellStyle name="Normal 2 4 73 2 3" xfId="20547" xr:uid="{00000000-0005-0000-0000-000042500000}"/>
    <cellStyle name="Normal 2 4 73 3" xfId="20548" xr:uid="{00000000-0005-0000-0000-000043500000}"/>
    <cellStyle name="Normal 2 4 73 3 2" xfId="20549" xr:uid="{00000000-0005-0000-0000-000044500000}"/>
    <cellStyle name="Normal 2 4 73 3 3" xfId="20550" xr:uid="{00000000-0005-0000-0000-000045500000}"/>
    <cellStyle name="Normal 2 4 73 4" xfId="20551" xr:uid="{00000000-0005-0000-0000-000046500000}"/>
    <cellStyle name="Normal 2 4 73 5" xfId="20552" xr:uid="{00000000-0005-0000-0000-000047500000}"/>
    <cellStyle name="Normal 2 4 74" xfId="20553" xr:uid="{00000000-0005-0000-0000-000048500000}"/>
    <cellStyle name="Normal 2 4 74 2" xfId="20554" xr:uid="{00000000-0005-0000-0000-000049500000}"/>
    <cellStyle name="Normal 2 4 74 2 2" xfId="20555" xr:uid="{00000000-0005-0000-0000-00004A500000}"/>
    <cellStyle name="Normal 2 4 74 2 3" xfId="20556" xr:uid="{00000000-0005-0000-0000-00004B500000}"/>
    <cellStyle name="Normal 2 4 74 3" xfId="20557" xr:uid="{00000000-0005-0000-0000-00004C500000}"/>
    <cellStyle name="Normal 2 4 74 3 2" xfId="20558" xr:uid="{00000000-0005-0000-0000-00004D500000}"/>
    <cellStyle name="Normal 2 4 74 3 3" xfId="20559" xr:uid="{00000000-0005-0000-0000-00004E500000}"/>
    <cellStyle name="Normal 2 4 74 4" xfId="20560" xr:uid="{00000000-0005-0000-0000-00004F500000}"/>
    <cellStyle name="Normal 2 4 74 5" xfId="20561" xr:uid="{00000000-0005-0000-0000-000050500000}"/>
    <cellStyle name="Normal 2 4 75" xfId="20562" xr:uid="{00000000-0005-0000-0000-000051500000}"/>
    <cellStyle name="Normal 2 4 75 2" xfId="20563" xr:uid="{00000000-0005-0000-0000-000052500000}"/>
    <cellStyle name="Normal 2 4 75 2 2" xfId="20564" xr:uid="{00000000-0005-0000-0000-000053500000}"/>
    <cellStyle name="Normal 2 4 75 2 3" xfId="20565" xr:uid="{00000000-0005-0000-0000-000054500000}"/>
    <cellStyle name="Normal 2 4 75 3" xfId="20566" xr:uid="{00000000-0005-0000-0000-000055500000}"/>
    <cellStyle name="Normal 2 4 75 3 2" xfId="20567" xr:uid="{00000000-0005-0000-0000-000056500000}"/>
    <cellStyle name="Normal 2 4 75 3 3" xfId="20568" xr:uid="{00000000-0005-0000-0000-000057500000}"/>
    <cellStyle name="Normal 2 4 75 4" xfId="20569" xr:uid="{00000000-0005-0000-0000-000058500000}"/>
    <cellStyle name="Normal 2 4 75 5" xfId="20570" xr:uid="{00000000-0005-0000-0000-000059500000}"/>
    <cellStyle name="Normal 2 4 76" xfId="20571" xr:uid="{00000000-0005-0000-0000-00005A500000}"/>
    <cellStyle name="Normal 2 4 76 2" xfId="20572" xr:uid="{00000000-0005-0000-0000-00005B500000}"/>
    <cellStyle name="Normal 2 4 76 2 2" xfId="20573" xr:uid="{00000000-0005-0000-0000-00005C500000}"/>
    <cellStyle name="Normal 2 4 76 2 3" xfId="20574" xr:uid="{00000000-0005-0000-0000-00005D500000}"/>
    <cellStyle name="Normal 2 4 76 3" xfId="20575" xr:uid="{00000000-0005-0000-0000-00005E500000}"/>
    <cellStyle name="Normal 2 4 76 3 2" xfId="20576" xr:uid="{00000000-0005-0000-0000-00005F500000}"/>
    <cellStyle name="Normal 2 4 76 3 3" xfId="20577" xr:uid="{00000000-0005-0000-0000-000060500000}"/>
    <cellStyle name="Normal 2 4 76 4" xfId="20578" xr:uid="{00000000-0005-0000-0000-000061500000}"/>
    <cellStyle name="Normal 2 4 76 5" xfId="20579" xr:uid="{00000000-0005-0000-0000-000062500000}"/>
    <cellStyle name="Normal 2 4 77" xfId="20580" xr:uid="{00000000-0005-0000-0000-000063500000}"/>
    <cellStyle name="Normal 2 4 77 2" xfId="20581" xr:uid="{00000000-0005-0000-0000-000064500000}"/>
    <cellStyle name="Normal 2 4 77 2 2" xfId="20582" xr:uid="{00000000-0005-0000-0000-000065500000}"/>
    <cellStyle name="Normal 2 4 77 2 3" xfId="20583" xr:uid="{00000000-0005-0000-0000-000066500000}"/>
    <cellStyle name="Normal 2 4 77 3" xfId="20584" xr:uid="{00000000-0005-0000-0000-000067500000}"/>
    <cellStyle name="Normal 2 4 77 3 2" xfId="20585" xr:uid="{00000000-0005-0000-0000-000068500000}"/>
    <cellStyle name="Normal 2 4 77 3 3" xfId="20586" xr:uid="{00000000-0005-0000-0000-000069500000}"/>
    <cellStyle name="Normal 2 4 77 4" xfId="20587" xr:uid="{00000000-0005-0000-0000-00006A500000}"/>
    <cellStyle name="Normal 2 4 77 5" xfId="20588" xr:uid="{00000000-0005-0000-0000-00006B500000}"/>
    <cellStyle name="Normal 2 4 78" xfId="20589" xr:uid="{00000000-0005-0000-0000-00006C500000}"/>
    <cellStyle name="Normal 2 4 78 2" xfId="20590" xr:uid="{00000000-0005-0000-0000-00006D500000}"/>
    <cellStyle name="Normal 2 4 78 2 2" xfId="20591" xr:uid="{00000000-0005-0000-0000-00006E500000}"/>
    <cellStyle name="Normal 2 4 78 2 3" xfId="20592" xr:uid="{00000000-0005-0000-0000-00006F500000}"/>
    <cellStyle name="Normal 2 4 78 3" xfId="20593" xr:uid="{00000000-0005-0000-0000-000070500000}"/>
    <cellStyle name="Normal 2 4 78 3 2" xfId="20594" xr:uid="{00000000-0005-0000-0000-000071500000}"/>
    <cellStyle name="Normal 2 4 78 3 3" xfId="20595" xr:uid="{00000000-0005-0000-0000-000072500000}"/>
    <cellStyle name="Normal 2 4 78 4" xfId="20596" xr:uid="{00000000-0005-0000-0000-000073500000}"/>
    <cellStyle name="Normal 2 4 78 5" xfId="20597" xr:uid="{00000000-0005-0000-0000-000074500000}"/>
    <cellStyle name="Normal 2 4 79" xfId="20598" xr:uid="{00000000-0005-0000-0000-000075500000}"/>
    <cellStyle name="Normal 2 4 79 2" xfId="20599" xr:uid="{00000000-0005-0000-0000-000076500000}"/>
    <cellStyle name="Normal 2 4 79 2 2" xfId="20600" xr:uid="{00000000-0005-0000-0000-000077500000}"/>
    <cellStyle name="Normal 2 4 79 2 3" xfId="20601" xr:uid="{00000000-0005-0000-0000-000078500000}"/>
    <cellStyle name="Normal 2 4 79 3" xfId="20602" xr:uid="{00000000-0005-0000-0000-000079500000}"/>
    <cellStyle name="Normal 2 4 79 3 2" xfId="20603" xr:uid="{00000000-0005-0000-0000-00007A500000}"/>
    <cellStyle name="Normal 2 4 79 3 3" xfId="20604" xr:uid="{00000000-0005-0000-0000-00007B500000}"/>
    <cellStyle name="Normal 2 4 79 4" xfId="20605" xr:uid="{00000000-0005-0000-0000-00007C500000}"/>
    <cellStyle name="Normal 2 4 79 5" xfId="20606" xr:uid="{00000000-0005-0000-0000-00007D500000}"/>
    <cellStyle name="Normal 2 4 8" xfId="20607" xr:uid="{00000000-0005-0000-0000-00007E500000}"/>
    <cellStyle name="Normal 2 4 8 2" xfId="20608" xr:uid="{00000000-0005-0000-0000-00007F500000}"/>
    <cellStyle name="Normal 2 4 8 2 2" xfId="20609" xr:uid="{00000000-0005-0000-0000-000080500000}"/>
    <cellStyle name="Normal 2 4 8 2 3" xfId="20610" xr:uid="{00000000-0005-0000-0000-000081500000}"/>
    <cellStyle name="Normal 2 4 8 3" xfId="20611" xr:uid="{00000000-0005-0000-0000-000082500000}"/>
    <cellStyle name="Normal 2 4 8 3 2" xfId="20612" xr:uid="{00000000-0005-0000-0000-000083500000}"/>
    <cellStyle name="Normal 2 4 8 3 3" xfId="20613" xr:uid="{00000000-0005-0000-0000-000084500000}"/>
    <cellStyle name="Normal 2 4 8 4" xfId="20614" xr:uid="{00000000-0005-0000-0000-000085500000}"/>
    <cellStyle name="Normal 2 4 8 5" xfId="20615" xr:uid="{00000000-0005-0000-0000-000086500000}"/>
    <cellStyle name="Normal 2 4 80" xfId="20616" xr:uid="{00000000-0005-0000-0000-000087500000}"/>
    <cellStyle name="Normal 2 4 80 2" xfId="20617" xr:uid="{00000000-0005-0000-0000-000088500000}"/>
    <cellStyle name="Normal 2 4 80 2 2" xfId="20618" xr:uid="{00000000-0005-0000-0000-000089500000}"/>
    <cellStyle name="Normal 2 4 80 2 3" xfId="20619" xr:uid="{00000000-0005-0000-0000-00008A500000}"/>
    <cellStyle name="Normal 2 4 80 3" xfId="20620" xr:uid="{00000000-0005-0000-0000-00008B500000}"/>
    <cellStyle name="Normal 2 4 80 3 2" xfId="20621" xr:uid="{00000000-0005-0000-0000-00008C500000}"/>
    <cellStyle name="Normal 2 4 80 3 3" xfId="20622" xr:uid="{00000000-0005-0000-0000-00008D500000}"/>
    <cellStyle name="Normal 2 4 80 4" xfId="20623" xr:uid="{00000000-0005-0000-0000-00008E500000}"/>
    <cellStyle name="Normal 2 4 80 5" xfId="20624" xr:uid="{00000000-0005-0000-0000-00008F500000}"/>
    <cellStyle name="Normal 2 4 81" xfId="20625" xr:uid="{00000000-0005-0000-0000-000090500000}"/>
    <cellStyle name="Normal 2 4 81 2" xfId="20626" xr:uid="{00000000-0005-0000-0000-000091500000}"/>
    <cellStyle name="Normal 2 4 81 2 2" xfId="20627" xr:uid="{00000000-0005-0000-0000-000092500000}"/>
    <cellStyle name="Normal 2 4 81 2 3" xfId="20628" xr:uid="{00000000-0005-0000-0000-000093500000}"/>
    <cellStyle name="Normal 2 4 81 3" xfId="20629" xr:uid="{00000000-0005-0000-0000-000094500000}"/>
    <cellStyle name="Normal 2 4 81 3 2" xfId="20630" xr:uid="{00000000-0005-0000-0000-000095500000}"/>
    <cellStyle name="Normal 2 4 81 3 3" xfId="20631" xr:uid="{00000000-0005-0000-0000-000096500000}"/>
    <cellStyle name="Normal 2 4 81 4" xfId="20632" xr:uid="{00000000-0005-0000-0000-000097500000}"/>
    <cellStyle name="Normal 2 4 81 5" xfId="20633" xr:uid="{00000000-0005-0000-0000-000098500000}"/>
    <cellStyle name="Normal 2 4 82" xfId="20634" xr:uid="{00000000-0005-0000-0000-000099500000}"/>
    <cellStyle name="Normal 2 4 82 2" xfId="20635" xr:uid="{00000000-0005-0000-0000-00009A500000}"/>
    <cellStyle name="Normal 2 4 82 3" xfId="20636" xr:uid="{00000000-0005-0000-0000-00009B500000}"/>
    <cellStyle name="Normal 2 4 83" xfId="20637" xr:uid="{00000000-0005-0000-0000-00009C500000}"/>
    <cellStyle name="Normal 2 4 83 2" xfId="20638" xr:uid="{00000000-0005-0000-0000-00009D500000}"/>
    <cellStyle name="Normal 2 4 83 3" xfId="20639" xr:uid="{00000000-0005-0000-0000-00009E500000}"/>
    <cellStyle name="Normal 2 4 84" xfId="20640" xr:uid="{00000000-0005-0000-0000-00009F500000}"/>
    <cellStyle name="Normal 2 4 85" xfId="20641" xr:uid="{00000000-0005-0000-0000-0000A0500000}"/>
    <cellStyle name="Normal 2 4 9" xfId="20642" xr:uid="{00000000-0005-0000-0000-0000A1500000}"/>
    <cellStyle name="Normal 2 4 9 2" xfId="20643" xr:uid="{00000000-0005-0000-0000-0000A2500000}"/>
    <cellStyle name="Normal 2 4 9 2 2" xfId="20644" xr:uid="{00000000-0005-0000-0000-0000A3500000}"/>
    <cellStyle name="Normal 2 4 9 2 3" xfId="20645" xr:uid="{00000000-0005-0000-0000-0000A4500000}"/>
    <cellStyle name="Normal 2 4 9 3" xfId="20646" xr:uid="{00000000-0005-0000-0000-0000A5500000}"/>
    <cellStyle name="Normal 2 4 9 3 2" xfId="20647" xr:uid="{00000000-0005-0000-0000-0000A6500000}"/>
    <cellStyle name="Normal 2 4 9 3 3" xfId="20648" xr:uid="{00000000-0005-0000-0000-0000A7500000}"/>
    <cellStyle name="Normal 2 4 9 4" xfId="20649" xr:uid="{00000000-0005-0000-0000-0000A8500000}"/>
    <cellStyle name="Normal 2 4 9 5" xfId="20650" xr:uid="{00000000-0005-0000-0000-0000A9500000}"/>
    <cellStyle name="Normal 2 40" xfId="20651" xr:uid="{00000000-0005-0000-0000-0000AA500000}"/>
    <cellStyle name="Normal 2 40 2" xfId="20652" xr:uid="{00000000-0005-0000-0000-0000AB500000}"/>
    <cellStyle name="Normal 2 40 2 2" xfId="20653" xr:uid="{00000000-0005-0000-0000-0000AC500000}"/>
    <cellStyle name="Normal 2 40 2 3" xfId="20654" xr:uid="{00000000-0005-0000-0000-0000AD500000}"/>
    <cellStyle name="Normal 2 40 3" xfId="20655" xr:uid="{00000000-0005-0000-0000-0000AE500000}"/>
    <cellStyle name="Normal 2 40 3 2" xfId="20656" xr:uid="{00000000-0005-0000-0000-0000AF500000}"/>
    <cellStyle name="Normal 2 40 3 3" xfId="20657" xr:uid="{00000000-0005-0000-0000-0000B0500000}"/>
    <cellStyle name="Normal 2 40 4" xfId="20658" xr:uid="{00000000-0005-0000-0000-0000B1500000}"/>
    <cellStyle name="Normal 2 40 5" xfId="20659" xr:uid="{00000000-0005-0000-0000-0000B2500000}"/>
    <cellStyle name="Normal 2 41" xfId="20660" xr:uid="{00000000-0005-0000-0000-0000B3500000}"/>
    <cellStyle name="Normal 2 41 2" xfId="20661" xr:uid="{00000000-0005-0000-0000-0000B4500000}"/>
    <cellStyle name="Normal 2 41 2 2" xfId="20662" xr:uid="{00000000-0005-0000-0000-0000B5500000}"/>
    <cellStyle name="Normal 2 41 2 3" xfId="20663" xr:uid="{00000000-0005-0000-0000-0000B6500000}"/>
    <cellStyle name="Normal 2 41 3" xfId="20664" xr:uid="{00000000-0005-0000-0000-0000B7500000}"/>
    <cellStyle name="Normal 2 41 3 2" xfId="20665" xr:uid="{00000000-0005-0000-0000-0000B8500000}"/>
    <cellStyle name="Normal 2 41 3 3" xfId="20666" xr:uid="{00000000-0005-0000-0000-0000B9500000}"/>
    <cellStyle name="Normal 2 41 4" xfId="20667" xr:uid="{00000000-0005-0000-0000-0000BA500000}"/>
    <cellStyle name="Normal 2 41 5" xfId="20668" xr:uid="{00000000-0005-0000-0000-0000BB500000}"/>
    <cellStyle name="Normal 2 42" xfId="20669" xr:uid="{00000000-0005-0000-0000-0000BC500000}"/>
    <cellStyle name="Normal 2 42 2" xfId="20670" xr:uid="{00000000-0005-0000-0000-0000BD500000}"/>
    <cellStyle name="Normal 2 42 2 2" xfId="20671" xr:uid="{00000000-0005-0000-0000-0000BE500000}"/>
    <cellStyle name="Normal 2 42 2 3" xfId="20672" xr:uid="{00000000-0005-0000-0000-0000BF500000}"/>
    <cellStyle name="Normal 2 42 3" xfId="20673" xr:uid="{00000000-0005-0000-0000-0000C0500000}"/>
    <cellStyle name="Normal 2 42 3 2" xfId="20674" xr:uid="{00000000-0005-0000-0000-0000C1500000}"/>
    <cellStyle name="Normal 2 42 3 3" xfId="20675" xr:uid="{00000000-0005-0000-0000-0000C2500000}"/>
    <cellStyle name="Normal 2 42 4" xfId="20676" xr:uid="{00000000-0005-0000-0000-0000C3500000}"/>
    <cellStyle name="Normal 2 42 5" xfId="20677" xr:uid="{00000000-0005-0000-0000-0000C4500000}"/>
    <cellStyle name="Normal 2 43" xfId="20678" xr:uid="{00000000-0005-0000-0000-0000C5500000}"/>
    <cellStyle name="Normal 2 43 2" xfId="20679" xr:uid="{00000000-0005-0000-0000-0000C6500000}"/>
    <cellStyle name="Normal 2 43 2 2" xfId="20680" xr:uid="{00000000-0005-0000-0000-0000C7500000}"/>
    <cellStyle name="Normal 2 43 2 3" xfId="20681" xr:uid="{00000000-0005-0000-0000-0000C8500000}"/>
    <cellStyle name="Normal 2 43 3" xfId="20682" xr:uid="{00000000-0005-0000-0000-0000C9500000}"/>
    <cellStyle name="Normal 2 43 3 2" xfId="20683" xr:uid="{00000000-0005-0000-0000-0000CA500000}"/>
    <cellStyle name="Normal 2 43 3 3" xfId="20684" xr:uid="{00000000-0005-0000-0000-0000CB500000}"/>
    <cellStyle name="Normal 2 43 4" xfId="20685" xr:uid="{00000000-0005-0000-0000-0000CC500000}"/>
    <cellStyle name="Normal 2 43 5" xfId="20686" xr:uid="{00000000-0005-0000-0000-0000CD500000}"/>
    <cellStyle name="Normal 2 44" xfId="20687" xr:uid="{00000000-0005-0000-0000-0000CE500000}"/>
    <cellStyle name="Normal 2 44 2" xfId="20688" xr:uid="{00000000-0005-0000-0000-0000CF500000}"/>
    <cellStyle name="Normal 2 44 2 2" xfId="20689" xr:uid="{00000000-0005-0000-0000-0000D0500000}"/>
    <cellStyle name="Normal 2 44 2 3" xfId="20690" xr:uid="{00000000-0005-0000-0000-0000D1500000}"/>
    <cellStyle name="Normal 2 44 3" xfId="20691" xr:uid="{00000000-0005-0000-0000-0000D2500000}"/>
    <cellStyle name="Normal 2 44 3 2" xfId="20692" xr:uid="{00000000-0005-0000-0000-0000D3500000}"/>
    <cellStyle name="Normal 2 44 3 3" xfId="20693" xr:uid="{00000000-0005-0000-0000-0000D4500000}"/>
    <cellStyle name="Normal 2 44 4" xfId="20694" xr:uid="{00000000-0005-0000-0000-0000D5500000}"/>
    <cellStyle name="Normal 2 44 5" xfId="20695" xr:uid="{00000000-0005-0000-0000-0000D6500000}"/>
    <cellStyle name="Normal 2 45" xfId="20696" xr:uid="{00000000-0005-0000-0000-0000D7500000}"/>
    <cellStyle name="Normal 2 45 2" xfId="20697" xr:uid="{00000000-0005-0000-0000-0000D8500000}"/>
    <cellStyle name="Normal 2 45 2 2" xfId="20698" xr:uid="{00000000-0005-0000-0000-0000D9500000}"/>
    <cellStyle name="Normal 2 45 2 3" xfId="20699" xr:uid="{00000000-0005-0000-0000-0000DA500000}"/>
    <cellStyle name="Normal 2 45 3" xfId="20700" xr:uid="{00000000-0005-0000-0000-0000DB500000}"/>
    <cellStyle name="Normal 2 45 3 2" xfId="20701" xr:uid="{00000000-0005-0000-0000-0000DC500000}"/>
    <cellStyle name="Normal 2 45 3 3" xfId="20702" xr:uid="{00000000-0005-0000-0000-0000DD500000}"/>
    <cellStyle name="Normal 2 45 4" xfId="20703" xr:uid="{00000000-0005-0000-0000-0000DE500000}"/>
    <cellStyle name="Normal 2 45 5" xfId="20704" xr:uid="{00000000-0005-0000-0000-0000DF500000}"/>
    <cellStyle name="Normal 2 46" xfId="20705" xr:uid="{00000000-0005-0000-0000-0000E0500000}"/>
    <cellStyle name="Normal 2 46 2" xfId="20706" xr:uid="{00000000-0005-0000-0000-0000E1500000}"/>
    <cellStyle name="Normal 2 46 2 2" xfId="20707" xr:uid="{00000000-0005-0000-0000-0000E2500000}"/>
    <cellStyle name="Normal 2 46 2 3" xfId="20708" xr:uid="{00000000-0005-0000-0000-0000E3500000}"/>
    <cellStyle name="Normal 2 46 3" xfId="20709" xr:uid="{00000000-0005-0000-0000-0000E4500000}"/>
    <cellStyle name="Normal 2 46 3 2" xfId="20710" xr:uid="{00000000-0005-0000-0000-0000E5500000}"/>
    <cellStyle name="Normal 2 46 3 3" xfId="20711" xr:uid="{00000000-0005-0000-0000-0000E6500000}"/>
    <cellStyle name="Normal 2 46 4" xfId="20712" xr:uid="{00000000-0005-0000-0000-0000E7500000}"/>
    <cellStyle name="Normal 2 46 5" xfId="20713" xr:uid="{00000000-0005-0000-0000-0000E8500000}"/>
    <cellStyle name="Normal 2 47" xfId="20714" xr:uid="{00000000-0005-0000-0000-0000E9500000}"/>
    <cellStyle name="Normal 2 47 2" xfId="20715" xr:uid="{00000000-0005-0000-0000-0000EA500000}"/>
    <cellStyle name="Normal 2 47 2 2" xfId="20716" xr:uid="{00000000-0005-0000-0000-0000EB500000}"/>
    <cellStyle name="Normal 2 47 2 3" xfId="20717" xr:uid="{00000000-0005-0000-0000-0000EC500000}"/>
    <cellStyle name="Normal 2 47 3" xfId="20718" xr:uid="{00000000-0005-0000-0000-0000ED500000}"/>
    <cellStyle name="Normal 2 47 3 2" xfId="20719" xr:uid="{00000000-0005-0000-0000-0000EE500000}"/>
    <cellStyle name="Normal 2 47 3 3" xfId="20720" xr:uid="{00000000-0005-0000-0000-0000EF500000}"/>
    <cellStyle name="Normal 2 47 4" xfId="20721" xr:uid="{00000000-0005-0000-0000-0000F0500000}"/>
    <cellStyle name="Normal 2 47 5" xfId="20722" xr:uid="{00000000-0005-0000-0000-0000F1500000}"/>
    <cellStyle name="Normal 2 48" xfId="20723" xr:uid="{00000000-0005-0000-0000-0000F2500000}"/>
    <cellStyle name="Normal 2 48 2" xfId="20724" xr:uid="{00000000-0005-0000-0000-0000F3500000}"/>
    <cellStyle name="Normal 2 48 2 2" xfId="20725" xr:uid="{00000000-0005-0000-0000-0000F4500000}"/>
    <cellStyle name="Normal 2 48 2 3" xfId="20726" xr:uid="{00000000-0005-0000-0000-0000F5500000}"/>
    <cellStyle name="Normal 2 48 3" xfId="20727" xr:uid="{00000000-0005-0000-0000-0000F6500000}"/>
    <cellStyle name="Normal 2 48 3 2" xfId="20728" xr:uid="{00000000-0005-0000-0000-0000F7500000}"/>
    <cellStyle name="Normal 2 48 3 3" xfId="20729" xr:uid="{00000000-0005-0000-0000-0000F8500000}"/>
    <cellStyle name="Normal 2 48 4" xfId="20730" xr:uid="{00000000-0005-0000-0000-0000F9500000}"/>
    <cellStyle name="Normal 2 48 5" xfId="20731" xr:uid="{00000000-0005-0000-0000-0000FA500000}"/>
    <cellStyle name="Normal 2 49" xfId="20732" xr:uid="{00000000-0005-0000-0000-0000FB500000}"/>
    <cellStyle name="Normal 2 49 2" xfId="20733" xr:uid="{00000000-0005-0000-0000-0000FC500000}"/>
    <cellStyle name="Normal 2 49 2 2" xfId="20734" xr:uid="{00000000-0005-0000-0000-0000FD500000}"/>
    <cellStyle name="Normal 2 49 2 3" xfId="20735" xr:uid="{00000000-0005-0000-0000-0000FE500000}"/>
    <cellStyle name="Normal 2 49 3" xfId="20736" xr:uid="{00000000-0005-0000-0000-0000FF500000}"/>
    <cellStyle name="Normal 2 49 3 2" xfId="20737" xr:uid="{00000000-0005-0000-0000-000000510000}"/>
    <cellStyle name="Normal 2 49 3 3" xfId="20738" xr:uid="{00000000-0005-0000-0000-000001510000}"/>
    <cellStyle name="Normal 2 49 4" xfId="20739" xr:uid="{00000000-0005-0000-0000-000002510000}"/>
    <cellStyle name="Normal 2 49 5" xfId="20740" xr:uid="{00000000-0005-0000-0000-000003510000}"/>
    <cellStyle name="Normal 2 5" xfId="20741" xr:uid="{00000000-0005-0000-0000-000004510000}"/>
    <cellStyle name="Normal 2 5 10" xfId="20742" xr:uid="{00000000-0005-0000-0000-000005510000}"/>
    <cellStyle name="Normal 2 5 10 2" xfId="20743" xr:uid="{00000000-0005-0000-0000-000006510000}"/>
    <cellStyle name="Normal 2 5 10 2 2" xfId="20744" xr:uid="{00000000-0005-0000-0000-000007510000}"/>
    <cellStyle name="Normal 2 5 10 2 3" xfId="20745" xr:uid="{00000000-0005-0000-0000-000008510000}"/>
    <cellStyle name="Normal 2 5 10 3" xfId="20746" xr:uid="{00000000-0005-0000-0000-000009510000}"/>
    <cellStyle name="Normal 2 5 10 3 2" xfId="20747" xr:uid="{00000000-0005-0000-0000-00000A510000}"/>
    <cellStyle name="Normal 2 5 10 3 3" xfId="20748" xr:uid="{00000000-0005-0000-0000-00000B510000}"/>
    <cellStyle name="Normal 2 5 10 4" xfId="20749" xr:uid="{00000000-0005-0000-0000-00000C510000}"/>
    <cellStyle name="Normal 2 5 10 5" xfId="20750" xr:uid="{00000000-0005-0000-0000-00000D510000}"/>
    <cellStyle name="Normal 2 5 11" xfId="20751" xr:uid="{00000000-0005-0000-0000-00000E510000}"/>
    <cellStyle name="Normal 2 5 11 2" xfId="20752" xr:uid="{00000000-0005-0000-0000-00000F510000}"/>
    <cellStyle name="Normal 2 5 11 2 2" xfId="20753" xr:uid="{00000000-0005-0000-0000-000010510000}"/>
    <cellStyle name="Normal 2 5 11 2 3" xfId="20754" xr:uid="{00000000-0005-0000-0000-000011510000}"/>
    <cellStyle name="Normal 2 5 11 3" xfId="20755" xr:uid="{00000000-0005-0000-0000-000012510000}"/>
    <cellStyle name="Normal 2 5 11 3 2" xfId="20756" xr:uid="{00000000-0005-0000-0000-000013510000}"/>
    <cellStyle name="Normal 2 5 11 3 3" xfId="20757" xr:uid="{00000000-0005-0000-0000-000014510000}"/>
    <cellStyle name="Normal 2 5 11 4" xfId="20758" xr:uid="{00000000-0005-0000-0000-000015510000}"/>
    <cellStyle name="Normal 2 5 11 5" xfId="20759" xr:uid="{00000000-0005-0000-0000-000016510000}"/>
    <cellStyle name="Normal 2 5 12" xfId="20760" xr:uid="{00000000-0005-0000-0000-000017510000}"/>
    <cellStyle name="Normal 2 5 12 2" xfId="20761" xr:uid="{00000000-0005-0000-0000-000018510000}"/>
    <cellStyle name="Normal 2 5 12 2 2" xfId="20762" xr:uid="{00000000-0005-0000-0000-000019510000}"/>
    <cellStyle name="Normal 2 5 12 2 3" xfId="20763" xr:uid="{00000000-0005-0000-0000-00001A510000}"/>
    <cellStyle name="Normal 2 5 12 3" xfId="20764" xr:uid="{00000000-0005-0000-0000-00001B510000}"/>
    <cellStyle name="Normal 2 5 12 3 2" xfId="20765" xr:uid="{00000000-0005-0000-0000-00001C510000}"/>
    <cellStyle name="Normal 2 5 12 3 3" xfId="20766" xr:uid="{00000000-0005-0000-0000-00001D510000}"/>
    <cellStyle name="Normal 2 5 12 4" xfId="20767" xr:uid="{00000000-0005-0000-0000-00001E510000}"/>
    <cellStyle name="Normal 2 5 12 5" xfId="20768" xr:uid="{00000000-0005-0000-0000-00001F510000}"/>
    <cellStyle name="Normal 2 5 13" xfId="20769" xr:uid="{00000000-0005-0000-0000-000020510000}"/>
    <cellStyle name="Normal 2 5 13 2" xfId="20770" xr:uid="{00000000-0005-0000-0000-000021510000}"/>
    <cellStyle name="Normal 2 5 13 2 2" xfId="20771" xr:uid="{00000000-0005-0000-0000-000022510000}"/>
    <cellStyle name="Normal 2 5 13 2 3" xfId="20772" xr:uid="{00000000-0005-0000-0000-000023510000}"/>
    <cellStyle name="Normal 2 5 13 3" xfId="20773" xr:uid="{00000000-0005-0000-0000-000024510000}"/>
    <cellStyle name="Normal 2 5 13 3 2" xfId="20774" xr:uid="{00000000-0005-0000-0000-000025510000}"/>
    <cellStyle name="Normal 2 5 13 3 3" xfId="20775" xr:uid="{00000000-0005-0000-0000-000026510000}"/>
    <cellStyle name="Normal 2 5 13 4" xfId="20776" xr:uid="{00000000-0005-0000-0000-000027510000}"/>
    <cellStyle name="Normal 2 5 13 5" xfId="20777" xr:uid="{00000000-0005-0000-0000-000028510000}"/>
    <cellStyle name="Normal 2 5 14" xfId="20778" xr:uid="{00000000-0005-0000-0000-000029510000}"/>
    <cellStyle name="Normal 2 5 14 2" xfId="20779" xr:uid="{00000000-0005-0000-0000-00002A510000}"/>
    <cellStyle name="Normal 2 5 14 2 2" xfId="20780" xr:uid="{00000000-0005-0000-0000-00002B510000}"/>
    <cellStyle name="Normal 2 5 14 2 3" xfId="20781" xr:uid="{00000000-0005-0000-0000-00002C510000}"/>
    <cellStyle name="Normal 2 5 14 3" xfId="20782" xr:uid="{00000000-0005-0000-0000-00002D510000}"/>
    <cellStyle name="Normal 2 5 14 3 2" xfId="20783" xr:uid="{00000000-0005-0000-0000-00002E510000}"/>
    <cellStyle name="Normal 2 5 14 3 3" xfId="20784" xr:uid="{00000000-0005-0000-0000-00002F510000}"/>
    <cellStyle name="Normal 2 5 14 4" xfId="20785" xr:uid="{00000000-0005-0000-0000-000030510000}"/>
    <cellStyle name="Normal 2 5 14 5" xfId="20786" xr:uid="{00000000-0005-0000-0000-000031510000}"/>
    <cellStyle name="Normal 2 5 15" xfId="20787" xr:uid="{00000000-0005-0000-0000-000032510000}"/>
    <cellStyle name="Normal 2 5 15 2" xfId="20788" xr:uid="{00000000-0005-0000-0000-000033510000}"/>
    <cellStyle name="Normal 2 5 15 2 2" xfId="20789" xr:uid="{00000000-0005-0000-0000-000034510000}"/>
    <cellStyle name="Normal 2 5 15 2 3" xfId="20790" xr:uid="{00000000-0005-0000-0000-000035510000}"/>
    <cellStyle name="Normal 2 5 15 3" xfId="20791" xr:uid="{00000000-0005-0000-0000-000036510000}"/>
    <cellStyle name="Normal 2 5 15 3 2" xfId="20792" xr:uid="{00000000-0005-0000-0000-000037510000}"/>
    <cellStyle name="Normal 2 5 15 3 3" xfId="20793" xr:uid="{00000000-0005-0000-0000-000038510000}"/>
    <cellStyle name="Normal 2 5 15 4" xfId="20794" xr:uid="{00000000-0005-0000-0000-000039510000}"/>
    <cellStyle name="Normal 2 5 15 5" xfId="20795" xr:uid="{00000000-0005-0000-0000-00003A510000}"/>
    <cellStyle name="Normal 2 5 16" xfId="20796" xr:uid="{00000000-0005-0000-0000-00003B510000}"/>
    <cellStyle name="Normal 2 5 16 2" xfId="20797" xr:uid="{00000000-0005-0000-0000-00003C510000}"/>
    <cellStyle name="Normal 2 5 16 2 2" xfId="20798" xr:uid="{00000000-0005-0000-0000-00003D510000}"/>
    <cellStyle name="Normal 2 5 16 2 3" xfId="20799" xr:uid="{00000000-0005-0000-0000-00003E510000}"/>
    <cellStyle name="Normal 2 5 16 3" xfId="20800" xr:uid="{00000000-0005-0000-0000-00003F510000}"/>
    <cellStyle name="Normal 2 5 16 3 2" xfId="20801" xr:uid="{00000000-0005-0000-0000-000040510000}"/>
    <cellStyle name="Normal 2 5 16 3 3" xfId="20802" xr:uid="{00000000-0005-0000-0000-000041510000}"/>
    <cellStyle name="Normal 2 5 16 4" xfId="20803" xr:uid="{00000000-0005-0000-0000-000042510000}"/>
    <cellStyle name="Normal 2 5 16 5" xfId="20804" xr:uid="{00000000-0005-0000-0000-000043510000}"/>
    <cellStyle name="Normal 2 5 17" xfId="20805" xr:uid="{00000000-0005-0000-0000-000044510000}"/>
    <cellStyle name="Normal 2 5 17 2" xfId="20806" xr:uid="{00000000-0005-0000-0000-000045510000}"/>
    <cellStyle name="Normal 2 5 17 2 2" xfId="20807" xr:uid="{00000000-0005-0000-0000-000046510000}"/>
    <cellStyle name="Normal 2 5 17 2 3" xfId="20808" xr:uid="{00000000-0005-0000-0000-000047510000}"/>
    <cellStyle name="Normal 2 5 17 3" xfId="20809" xr:uid="{00000000-0005-0000-0000-000048510000}"/>
    <cellStyle name="Normal 2 5 17 3 2" xfId="20810" xr:uid="{00000000-0005-0000-0000-000049510000}"/>
    <cellStyle name="Normal 2 5 17 3 3" xfId="20811" xr:uid="{00000000-0005-0000-0000-00004A510000}"/>
    <cellStyle name="Normal 2 5 17 4" xfId="20812" xr:uid="{00000000-0005-0000-0000-00004B510000}"/>
    <cellStyle name="Normal 2 5 17 5" xfId="20813" xr:uid="{00000000-0005-0000-0000-00004C510000}"/>
    <cellStyle name="Normal 2 5 18" xfId="20814" xr:uid="{00000000-0005-0000-0000-00004D510000}"/>
    <cellStyle name="Normal 2 5 18 2" xfId="20815" xr:uid="{00000000-0005-0000-0000-00004E510000}"/>
    <cellStyle name="Normal 2 5 18 2 2" xfId="20816" xr:uid="{00000000-0005-0000-0000-00004F510000}"/>
    <cellStyle name="Normal 2 5 18 2 3" xfId="20817" xr:uid="{00000000-0005-0000-0000-000050510000}"/>
    <cellStyle name="Normal 2 5 18 3" xfId="20818" xr:uid="{00000000-0005-0000-0000-000051510000}"/>
    <cellStyle name="Normal 2 5 18 3 2" xfId="20819" xr:uid="{00000000-0005-0000-0000-000052510000}"/>
    <cellStyle name="Normal 2 5 18 3 3" xfId="20820" xr:uid="{00000000-0005-0000-0000-000053510000}"/>
    <cellStyle name="Normal 2 5 18 4" xfId="20821" xr:uid="{00000000-0005-0000-0000-000054510000}"/>
    <cellStyle name="Normal 2 5 18 5" xfId="20822" xr:uid="{00000000-0005-0000-0000-000055510000}"/>
    <cellStyle name="Normal 2 5 19" xfId="20823" xr:uid="{00000000-0005-0000-0000-000056510000}"/>
    <cellStyle name="Normal 2 5 19 2" xfId="20824" xr:uid="{00000000-0005-0000-0000-000057510000}"/>
    <cellStyle name="Normal 2 5 19 2 2" xfId="20825" xr:uid="{00000000-0005-0000-0000-000058510000}"/>
    <cellStyle name="Normal 2 5 19 2 3" xfId="20826" xr:uid="{00000000-0005-0000-0000-000059510000}"/>
    <cellStyle name="Normal 2 5 19 3" xfId="20827" xr:uid="{00000000-0005-0000-0000-00005A510000}"/>
    <cellStyle name="Normal 2 5 19 3 2" xfId="20828" xr:uid="{00000000-0005-0000-0000-00005B510000}"/>
    <cellStyle name="Normal 2 5 19 3 3" xfId="20829" xr:uid="{00000000-0005-0000-0000-00005C510000}"/>
    <cellStyle name="Normal 2 5 19 4" xfId="20830" xr:uid="{00000000-0005-0000-0000-00005D510000}"/>
    <cellStyle name="Normal 2 5 19 5" xfId="20831" xr:uid="{00000000-0005-0000-0000-00005E510000}"/>
    <cellStyle name="Normal 2 5 2" xfId="20832" xr:uid="{00000000-0005-0000-0000-00005F510000}"/>
    <cellStyle name="Normal 2 5 2 2" xfId="20833" xr:uid="{00000000-0005-0000-0000-000060510000}"/>
    <cellStyle name="Normal 2 5 2 2 2" xfId="20834" xr:uid="{00000000-0005-0000-0000-000061510000}"/>
    <cellStyle name="Normal 2 5 2 2 3" xfId="20835" xr:uid="{00000000-0005-0000-0000-000062510000}"/>
    <cellStyle name="Normal 2 5 2 3" xfId="20836" xr:uid="{00000000-0005-0000-0000-000063510000}"/>
    <cellStyle name="Normal 2 5 2 3 2" xfId="20837" xr:uid="{00000000-0005-0000-0000-000064510000}"/>
    <cellStyle name="Normal 2 5 2 3 3" xfId="20838" xr:uid="{00000000-0005-0000-0000-000065510000}"/>
    <cellStyle name="Normal 2 5 2 4" xfId="20839" xr:uid="{00000000-0005-0000-0000-000066510000}"/>
    <cellStyle name="Normal 2 5 2 5" xfId="20840" xr:uid="{00000000-0005-0000-0000-000067510000}"/>
    <cellStyle name="Normal 2 5 20" xfId="20841" xr:uid="{00000000-0005-0000-0000-000068510000}"/>
    <cellStyle name="Normal 2 5 20 2" xfId="20842" xr:uid="{00000000-0005-0000-0000-000069510000}"/>
    <cellStyle name="Normal 2 5 20 2 2" xfId="20843" xr:uid="{00000000-0005-0000-0000-00006A510000}"/>
    <cellStyle name="Normal 2 5 20 2 3" xfId="20844" xr:uid="{00000000-0005-0000-0000-00006B510000}"/>
    <cellStyle name="Normal 2 5 20 3" xfId="20845" xr:uid="{00000000-0005-0000-0000-00006C510000}"/>
    <cellStyle name="Normal 2 5 20 3 2" xfId="20846" xr:uid="{00000000-0005-0000-0000-00006D510000}"/>
    <cellStyle name="Normal 2 5 20 3 3" xfId="20847" xr:uid="{00000000-0005-0000-0000-00006E510000}"/>
    <cellStyle name="Normal 2 5 20 4" xfId="20848" xr:uid="{00000000-0005-0000-0000-00006F510000}"/>
    <cellStyle name="Normal 2 5 20 5" xfId="20849" xr:uid="{00000000-0005-0000-0000-000070510000}"/>
    <cellStyle name="Normal 2 5 21" xfId="20850" xr:uid="{00000000-0005-0000-0000-000071510000}"/>
    <cellStyle name="Normal 2 5 21 2" xfId="20851" xr:uid="{00000000-0005-0000-0000-000072510000}"/>
    <cellStyle name="Normal 2 5 21 2 2" xfId="20852" xr:uid="{00000000-0005-0000-0000-000073510000}"/>
    <cellStyle name="Normal 2 5 21 2 3" xfId="20853" xr:uid="{00000000-0005-0000-0000-000074510000}"/>
    <cellStyle name="Normal 2 5 21 3" xfId="20854" xr:uid="{00000000-0005-0000-0000-000075510000}"/>
    <cellStyle name="Normal 2 5 21 3 2" xfId="20855" xr:uid="{00000000-0005-0000-0000-000076510000}"/>
    <cellStyle name="Normal 2 5 21 3 3" xfId="20856" xr:uid="{00000000-0005-0000-0000-000077510000}"/>
    <cellStyle name="Normal 2 5 21 4" xfId="20857" xr:uid="{00000000-0005-0000-0000-000078510000}"/>
    <cellStyle name="Normal 2 5 21 5" xfId="20858" xr:uid="{00000000-0005-0000-0000-000079510000}"/>
    <cellStyle name="Normal 2 5 22" xfId="20859" xr:uid="{00000000-0005-0000-0000-00007A510000}"/>
    <cellStyle name="Normal 2 5 22 2" xfId="20860" xr:uid="{00000000-0005-0000-0000-00007B510000}"/>
    <cellStyle name="Normal 2 5 22 2 2" xfId="20861" xr:uid="{00000000-0005-0000-0000-00007C510000}"/>
    <cellStyle name="Normal 2 5 22 2 3" xfId="20862" xr:uid="{00000000-0005-0000-0000-00007D510000}"/>
    <cellStyle name="Normal 2 5 22 3" xfId="20863" xr:uid="{00000000-0005-0000-0000-00007E510000}"/>
    <cellStyle name="Normal 2 5 22 3 2" xfId="20864" xr:uid="{00000000-0005-0000-0000-00007F510000}"/>
    <cellStyle name="Normal 2 5 22 3 3" xfId="20865" xr:uid="{00000000-0005-0000-0000-000080510000}"/>
    <cellStyle name="Normal 2 5 22 4" xfId="20866" xr:uid="{00000000-0005-0000-0000-000081510000}"/>
    <cellStyle name="Normal 2 5 22 5" xfId="20867" xr:uid="{00000000-0005-0000-0000-000082510000}"/>
    <cellStyle name="Normal 2 5 23" xfId="20868" xr:uid="{00000000-0005-0000-0000-000083510000}"/>
    <cellStyle name="Normal 2 5 23 2" xfId="20869" xr:uid="{00000000-0005-0000-0000-000084510000}"/>
    <cellStyle name="Normal 2 5 23 2 2" xfId="20870" xr:uid="{00000000-0005-0000-0000-000085510000}"/>
    <cellStyle name="Normal 2 5 23 2 3" xfId="20871" xr:uid="{00000000-0005-0000-0000-000086510000}"/>
    <cellStyle name="Normal 2 5 23 3" xfId="20872" xr:uid="{00000000-0005-0000-0000-000087510000}"/>
    <cellStyle name="Normal 2 5 23 3 2" xfId="20873" xr:uid="{00000000-0005-0000-0000-000088510000}"/>
    <cellStyle name="Normal 2 5 23 3 3" xfId="20874" xr:uid="{00000000-0005-0000-0000-000089510000}"/>
    <cellStyle name="Normal 2 5 23 4" xfId="20875" xr:uid="{00000000-0005-0000-0000-00008A510000}"/>
    <cellStyle name="Normal 2 5 23 5" xfId="20876" xr:uid="{00000000-0005-0000-0000-00008B510000}"/>
    <cellStyle name="Normal 2 5 24" xfId="20877" xr:uid="{00000000-0005-0000-0000-00008C510000}"/>
    <cellStyle name="Normal 2 5 24 2" xfId="20878" xr:uid="{00000000-0005-0000-0000-00008D510000}"/>
    <cellStyle name="Normal 2 5 24 2 2" xfId="20879" xr:uid="{00000000-0005-0000-0000-00008E510000}"/>
    <cellStyle name="Normal 2 5 24 2 3" xfId="20880" xr:uid="{00000000-0005-0000-0000-00008F510000}"/>
    <cellStyle name="Normal 2 5 24 3" xfId="20881" xr:uid="{00000000-0005-0000-0000-000090510000}"/>
    <cellStyle name="Normal 2 5 24 3 2" xfId="20882" xr:uid="{00000000-0005-0000-0000-000091510000}"/>
    <cellStyle name="Normal 2 5 24 3 3" xfId="20883" xr:uid="{00000000-0005-0000-0000-000092510000}"/>
    <cellStyle name="Normal 2 5 24 4" xfId="20884" xr:uid="{00000000-0005-0000-0000-000093510000}"/>
    <cellStyle name="Normal 2 5 24 5" xfId="20885" xr:uid="{00000000-0005-0000-0000-000094510000}"/>
    <cellStyle name="Normal 2 5 25" xfId="20886" xr:uid="{00000000-0005-0000-0000-000095510000}"/>
    <cellStyle name="Normal 2 5 25 2" xfId="20887" xr:uid="{00000000-0005-0000-0000-000096510000}"/>
    <cellStyle name="Normal 2 5 25 2 2" xfId="20888" xr:uid="{00000000-0005-0000-0000-000097510000}"/>
    <cellStyle name="Normal 2 5 25 2 3" xfId="20889" xr:uid="{00000000-0005-0000-0000-000098510000}"/>
    <cellStyle name="Normal 2 5 25 3" xfId="20890" xr:uid="{00000000-0005-0000-0000-000099510000}"/>
    <cellStyle name="Normal 2 5 25 3 2" xfId="20891" xr:uid="{00000000-0005-0000-0000-00009A510000}"/>
    <cellStyle name="Normal 2 5 25 3 3" xfId="20892" xr:uid="{00000000-0005-0000-0000-00009B510000}"/>
    <cellStyle name="Normal 2 5 25 4" xfId="20893" xr:uid="{00000000-0005-0000-0000-00009C510000}"/>
    <cellStyle name="Normal 2 5 25 5" xfId="20894" xr:uid="{00000000-0005-0000-0000-00009D510000}"/>
    <cellStyle name="Normal 2 5 26" xfId="20895" xr:uid="{00000000-0005-0000-0000-00009E510000}"/>
    <cellStyle name="Normal 2 5 26 2" xfId="20896" xr:uid="{00000000-0005-0000-0000-00009F510000}"/>
    <cellStyle name="Normal 2 5 26 2 2" xfId="20897" xr:uid="{00000000-0005-0000-0000-0000A0510000}"/>
    <cellStyle name="Normal 2 5 26 2 3" xfId="20898" xr:uid="{00000000-0005-0000-0000-0000A1510000}"/>
    <cellStyle name="Normal 2 5 26 3" xfId="20899" xr:uid="{00000000-0005-0000-0000-0000A2510000}"/>
    <cellStyle name="Normal 2 5 26 3 2" xfId="20900" xr:uid="{00000000-0005-0000-0000-0000A3510000}"/>
    <cellStyle name="Normal 2 5 26 3 3" xfId="20901" xr:uid="{00000000-0005-0000-0000-0000A4510000}"/>
    <cellStyle name="Normal 2 5 26 4" xfId="20902" xr:uid="{00000000-0005-0000-0000-0000A5510000}"/>
    <cellStyle name="Normal 2 5 26 5" xfId="20903" xr:uid="{00000000-0005-0000-0000-0000A6510000}"/>
    <cellStyle name="Normal 2 5 27" xfId="20904" xr:uid="{00000000-0005-0000-0000-0000A7510000}"/>
    <cellStyle name="Normal 2 5 27 2" xfId="20905" xr:uid="{00000000-0005-0000-0000-0000A8510000}"/>
    <cellStyle name="Normal 2 5 27 2 2" xfId="20906" xr:uid="{00000000-0005-0000-0000-0000A9510000}"/>
    <cellStyle name="Normal 2 5 27 2 3" xfId="20907" xr:uid="{00000000-0005-0000-0000-0000AA510000}"/>
    <cellStyle name="Normal 2 5 27 3" xfId="20908" xr:uid="{00000000-0005-0000-0000-0000AB510000}"/>
    <cellStyle name="Normal 2 5 27 3 2" xfId="20909" xr:uid="{00000000-0005-0000-0000-0000AC510000}"/>
    <cellStyle name="Normal 2 5 27 3 3" xfId="20910" xr:uid="{00000000-0005-0000-0000-0000AD510000}"/>
    <cellStyle name="Normal 2 5 27 4" xfId="20911" xr:uid="{00000000-0005-0000-0000-0000AE510000}"/>
    <cellStyle name="Normal 2 5 27 5" xfId="20912" xr:uid="{00000000-0005-0000-0000-0000AF510000}"/>
    <cellStyle name="Normal 2 5 28" xfId="20913" xr:uid="{00000000-0005-0000-0000-0000B0510000}"/>
    <cellStyle name="Normal 2 5 28 2" xfId="20914" xr:uid="{00000000-0005-0000-0000-0000B1510000}"/>
    <cellStyle name="Normal 2 5 28 2 2" xfId="20915" xr:uid="{00000000-0005-0000-0000-0000B2510000}"/>
    <cellStyle name="Normal 2 5 28 2 3" xfId="20916" xr:uid="{00000000-0005-0000-0000-0000B3510000}"/>
    <cellStyle name="Normal 2 5 28 3" xfId="20917" xr:uid="{00000000-0005-0000-0000-0000B4510000}"/>
    <cellStyle name="Normal 2 5 28 3 2" xfId="20918" xr:uid="{00000000-0005-0000-0000-0000B5510000}"/>
    <cellStyle name="Normal 2 5 28 3 3" xfId="20919" xr:uid="{00000000-0005-0000-0000-0000B6510000}"/>
    <cellStyle name="Normal 2 5 28 4" xfId="20920" xr:uid="{00000000-0005-0000-0000-0000B7510000}"/>
    <cellStyle name="Normal 2 5 28 5" xfId="20921" xr:uid="{00000000-0005-0000-0000-0000B8510000}"/>
    <cellStyle name="Normal 2 5 29" xfId="20922" xr:uid="{00000000-0005-0000-0000-0000B9510000}"/>
    <cellStyle name="Normal 2 5 29 2" xfId="20923" xr:uid="{00000000-0005-0000-0000-0000BA510000}"/>
    <cellStyle name="Normal 2 5 29 2 2" xfId="20924" xr:uid="{00000000-0005-0000-0000-0000BB510000}"/>
    <cellStyle name="Normal 2 5 29 2 3" xfId="20925" xr:uid="{00000000-0005-0000-0000-0000BC510000}"/>
    <cellStyle name="Normal 2 5 29 3" xfId="20926" xr:uid="{00000000-0005-0000-0000-0000BD510000}"/>
    <cellStyle name="Normal 2 5 29 3 2" xfId="20927" xr:uid="{00000000-0005-0000-0000-0000BE510000}"/>
    <cellStyle name="Normal 2 5 29 3 3" xfId="20928" xr:uid="{00000000-0005-0000-0000-0000BF510000}"/>
    <cellStyle name="Normal 2 5 29 4" xfId="20929" xr:uid="{00000000-0005-0000-0000-0000C0510000}"/>
    <cellStyle name="Normal 2 5 29 5" xfId="20930" xr:uid="{00000000-0005-0000-0000-0000C1510000}"/>
    <cellStyle name="Normal 2 5 3" xfId="20931" xr:uid="{00000000-0005-0000-0000-0000C2510000}"/>
    <cellStyle name="Normal 2 5 3 2" xfId="20932" xr:uid="{00000000-0005-0000-0000-0000C3510000}"/>
    <cellStyle name="Normal 2 5 3 2 2" xfId="20933" xr:uid="{00000000-0005-0000-0000-0000C4510000}"/>
    <cellStyle name="Normal 2 5 3 2 3" xfId="20934" xr:uid="{00000000-0005-0000-0000-0000C5510000}"/>
    <cellStyle name="Normal 2 5 3 3" xfId="20935" xr:uid="{00000000-0005-0000-0000-0000C6510000}"/>
    <cellStyle name="Normal 2 5 3 3 2" xfId="20936" xr:uid="{00000000-0005-0000-0000-0000C7510000}"/>
    <cellStyle name="Normal 2 5 3 3 3" xfId="20937" xr:uid="{00000000-0005-0000-0000-0000C8510000}"/>
    <cellStyle name="Normal 2 5 3 4" xfId="20938" xr:uid="{00000000-0005-0000-0000-0000C9510000}"/>
    <cellStyle name="Normal 2 5 3 5" xfId="20939" xr:uid="{00000000-0005-0000-0000-0000CA510000}"/>
    <cellStyle name="Normal 2 5 30" xfId="20940" xr:uid="{00000000-0005-0000-0000-0000CB510000}"/>
    <cellStyle name="Normal 2 5 30 2" xfId="20941" xr:uid="{00000000-0005-0000-0000-0000CC510000}"/>
    <cellStyle name="Normal 2 5 30 2 2" xfId="20942" xr:uid="{00000000-0005-0000-0000-0000CD510000}"/>
    <cellStyle name="Normal 2 5 30 2 3" xfId="20943" xr:uid="{00000000-0005-0000-0000-0000CE510000}"/>
    <cellStyle name="Normal 2 5 30 3" xfId="20944" xr:uid="{00000000-0005-0000-0000-0000CF510000}"/>
    <cellStyle name="Normal 2 5 30 3 2" xfId="20945" xr:uid="{00000000-0005-0000-0000-0000D0510000}"/>
    <cellStyle name="Normal 2 5 30 3 3" xfId="20946" xr:uid="{00000000-0005-0000-0000-0000D1510000}"/>
    <cellStyle name="Normal 2 5 30 4" xfId="20947" xr:uid="{00000000-0005-0000-0000-0000D2510000}"/>
    <cellStyle name="Normal 2 5 30 5" xfId="20948" xr:uid="{00000000-0005-0000-0000-0000D3510000}"/>
    <cellStyle name="Normal 2 5 31" xfId="20949" xr:uid="{00000000-0005-0000-0000-0000D4510000}"/>
    <cellStyle name="Normal 2 5 31 2" xfId="20950" xr:uid="{00000000-0005-0000-0000-0000D5510000}"/>
    <cellStyle name="Normal 2 5 31 2 2" xfId="20951" xr:uid="{00000000-0005-0000-0000-0000D6510000}"/>
    <cellStyle name="Normal 2 5 31 2 3" xfId="20952" xr:uid="{00000000-0005-0000-0000-0000D7510000}"/>
    <cellStyle name="Normal 2 5 31 3" xfId="20953" xr:uid="{00000000-0005-0000-0000-0000D8510000}"/>
    <cellStyle name="Normal 2 5 31 3 2" xfId="20954" xr:uid="{00000000-0005-0000-0000-0000D9510000}"/>
    <cellStyle name="Normal 2 5 31 3 3" xfId="20955" xr:uid="{00000000-0005-0000-0000-0000DA510000}"/>
    <cellStyle name="Normal 2 5 31 4" xfId="20956" xr:uid="{00000000-0005-0000-0000-0000DB510000}"/>
    <cellStyle name="Normal 2 5 31 5" xfId="20957" xr:uid="{00000000-0005-0000-0000-0000DC510000}"/>
    <cellStyle name="Normal 2 5 32" xfId="20958" xr:uid="{00000000-0005-0000-0000-0000DD510000}"/>
    <cellStyle name="Normal 2 5 32 2" xfId="20959" xr:uid="{00000000-0005-0000-0000-0000DE510000}"/>
    <cellStyle name="Normal 2 5 32 2 2" xfId="20960" xr:uid="{00000000-0005-0000-0000-0000DF510000}"/>
    <cellStyle name="Normal 2 5 32 2 3" xfId="20961" xr:uid="{00000000-0005-0000-0000-0000E0510000}"/>
    <cellStyle name="Normal 2 5 32 3" xfId="20962" xr:uid="{00000000-0005-0000-0000-0000E1510000}"/>
    <cellStyle name="Normal 2 5 32 3 2" xfId="20963" xr:uid="{00000000-0005-0000-0000-0000E2510000}"/>
    <cellStyle name="Normal 2 5 32 3 3" xfId="20964" xr:uid="{00000000-0005-0000-0000-0000E3510000}"/>
    <cellStyle name="Normal 2 5 32 4" xfId="20965" xr:uid="{00000000-0005-0000-0000-0000E4510000}"/>
    <cellStyle name="Normal 2 5 32 5" xfId="20966" xr:uid="{00000000-0005-0000-0000-0000E5510000}"/>
    <cellStyle name="Normal 2 5 33" xfId="20967" xr:uid="{00000000-0005-0000-0000-0000E6510000}"/>
    <cellStyle name="Normal 2 5 33 2" xfId="20968" xr:uid="{00000000-0005-0000-0000-0000E7510000}"/>
    <cellStyle name="Normal 2 5 33 2 2" xfId="20969" xr:uid="{00000000-0005-0000-0000-0000E8510000}"/>
    <cellStyle name="Normal 2 5 33 2 3" xfId="20970" xr:uid="{00000000-0005-0000-0000-0000E9510000}"/>
    <cellStyle name="Normal 2 5 33 3" xfId="20971" xr:uid="{00000000-0005-0000-0000-0000EA510000}"/>
    <cellStyle name="Normal 2 5 33 3 2" xfId="20972" xr:uid="{00000000-0005-0000-0000-0000EB510000}"/>
    <cellStyle name="Normal 2 5 33 3 3" xfId="20973" xr:uid="{00000000-0005-0000-0000-0000EC510000}"/>
    <cellStyle name="Normal 2 5 33 4" xfId="20974" xr:uid="{00000000-0005-0000-0000-0000ED510000}"/>
    <cellStyle name="Normal 2 5 33 5" xfId="20975" xr:uid="{00000000-0005-0000-0000-0000EE510000}"/>
    <cellStyle name="Normal 2 5 34" xfId="20976" xr:uid="{00000000-0005-0000-0000-0000EF510000}"/>
    <cellStyle name="Normal 2 5 34 2" xfId="20977" xr:uid="{00000000-0005-0000-0000-0000F0510000}"/>
    <cellStyle name="Normal 2 5 34 2 2" xfId="20978" xr:uid="{00000000-0005-0000-0000-0000F1510000}"/>
    <cellStyle name="Normal 2 5 34 2 3" xfId="20979" xr:uid="{00000000-0005-0000-0000-0000F2510000}"/>
    <cellStyle name="Normal 2 5 34 3" xfId="20980" xr:uid="{00000000-0005-0000-0000-0000F3510000}"/>
    <cellStyle name="Normal 2 5 34 3 2" xfId="20981" xr:uid="{00000000-0005-0000-0000-0000F4510000}"/>
    <cellStyle name="Normal 2 5 34 3 3" xfId="20982" xr:uid="{00000000-0005-0000-0000-0000F5510000}"/>
    <cellStyle name="Normal 2 5 34 4" xfId="20983" xr:uid="{00000000-0005-0000-0000-0000F6510000}"/>
    <cellStyle name="Normal 2 5 34 5" xfId="20984" xr:uid="{00000000-0005-0000-0000-0000F7510000}"/>
    <cellStyle name="Normal 2 5 35" xfId="20985" xr:uid="{00000000-0005-0000-0000-0000F8510000}"/>
    <cellStyle name="Normal 2 5 35 2" xfId="20986" xr:uid="{00000000-0005-0000-0000-0000F9510000}"/>
    <cellStyle name="Normal 2 5 35 2 2" xfId="20987" xr:uid="{00000000-0005-0000-0000-0000FA510000}"/>
    <cellStyle name="Normal 2 5 35 2 3" xfId="20988" xr:uid="{00000000-0005-0000-0000-0000FB510000}"/>
    <cellStyle name="Normal 2 5 35 3" xfId="20989" xr:uid="{00000000-0005-0000-0000-0000FC510000}"/>
    <cellStyle name="Normal 2 5 35 3 2" xfId="20990" xr:uid="{00000000-0005-0000-0000-0000FD510000}"/>
    <cellStyle name="Normal 2 5 35 3 3" xfId="20991" xr:uid="{00000000-0005-0000-0000-0000FE510000}"/>
    <cellStyle name="Normal 2 5 35 4" xfId="20992" xr:uid="{00000000-0005-0000-0000-0000FF510000}"/>
    <cellStyle name="Normal 2 5 35 5" xfId="20993" xr:uid="{00000000-0005-0000-0000-000000520000}"/>
    <cellStyle name="Normal 2 5 36" xfId="20994" xr:uid="{00000000-0005-0000-0000-000001520000}"/>
    <cellStyle name="Normal 2 5 36 2" xfId="20995" xr:uid="{00000000-0005-0000-0000-000002520000}"/>
    <cellStyle name="Normal 2 5 36 2 2" xfId="20996" xr:uid="{00000000-0005-0000-0000-000003520000}"/>
    <cellStyle name="Normal 2 5 36 2 3" xfId="20997" xr:uid="{00000000-0005-0000-0000-000004520000}"/>
    <cellStyle name="Normal 2 5 36 3" xfId="20998" xr:uid="{00000000-0005-0000-0000-000005520000}"/>
    <cellStyle name="Normal 2 5 36 3 2" xfId="20999" xr:uid="{00000000-0005-0000-0000-000006520000}"/>
    <cellStyle name="Normal 2 5 36 3 3" xfId="21000" xr:uid="{00000000-0005-0000-0000-000007520000}"/>
    <cellStyle name="Normal 2 5 36 4" xfId="21001" xr:uid="{00000000-0005-0000-0000-000008520000}"/>
    <cellStyle name="Normal 2 5 36 5" xfId="21002" xr:uid="{00000000-0005-0000-0000-000009520000}"/>
    <cellStyle name="Normal 2 5 37" xfId="21003" xr:uid="{00000000-0005-0000-0000-00000A520000}"/>
    <cellStyle name="Normal 2 5 37 2" xfId="21004" xr:uid="{00000000-0005-0000-0000-00000B520000}"/>
    <cellStyle name="Normal 2 5 37 2 2" xfId="21005" xr:uid="{00000000-0005-0000-0000-00000C520000}"/>
    <cellStyle name="Normal 2 5 37 2 3" xfId="21006" xr:uid="{00000000-0005-0000-0000-00000D520000}"/>
    <cellStyle name="Normal 2 5 37 3" xfId="21007" xr:uid="{00000000-0005-0000-0000-00000E520000}"/>
    <cellStyle name="Normal 2 5 37 3 2" xfId="21008" xr:uid="{00000000-0005-0000-0000-00000F520000}"/>
    <cellStyle name="Normal 2 5 37 3 3" xfId="21009" xr:uid="{00000000-0005-0000-0000-000010520000}"/>
    <cellStyle name="Normal 2 5 37 4" xfId="21010" xr:uid="{00000000-0005-0000-0000-000011520000}"/>
    <cellStyle name="Normal 2 5 37 5" xfId="21011" xr:uid="{00000000-0005-0000-0000-000012520000}"/>
    <cellStyle name="Normal 2 5 38" xfId="21012" xr:uid="{00000000-0005-0000-0000-000013520000}"/>
    <cellStyle name="Normal 2 5 38 2" xfId="21013" xr:uid="{00000000-0005-0000-0000-000014520000}"/>
    <cellStyle name="Normal 2 5 38 2 2" xfId="21014" xr:uid="{00000000-0005-0000-0000-000015520000}"/>
    <cellStyle name="Normal 2 5 38 2 3" xfId="21015" xr:uid="{00000000-0005-0000-0000-000016520000}"/>
    <cellStyle name="Normal 2 5 38 3" xfId="21016" xr:uid="{00000000-0005-0000-0000-000017520000}"/>
    <cellStyle name="Normal 2 5 38 3 2" xfId="21017" xr:uid="{00000000-0005-0000-0000-000018520000}"/>
    <cellStyle name="Normal 2 5 38 3 3" xfId="21018" xr:uid="{00000000-0005-0000-0000-000019520000}"/>
    <cellStyle name="Normal 2 5 38 4" xfId="21019" xr:uid="{00000000-0005-0000-0000-00001A520000}"/>
    <cellStyle name="Normal 2 5 38 5" xfId="21020" xr:uid="{00000000-0005-0000-0000-00001B520000}"/>
    <cellStyle name="Normal 2 5 39" xfId="21021" xr:uid="{00000000-0005-0000-0000-00001C520000}"/>
    <cellStyle name="Normal 2 5 39 2" xfId="21022" xr:uid="{00000000-0005-0000-0000-00001D520000}"/>
    <cellStyle name="Normal 2 5 39 2 2" xfId="21023" xr:uid="{00000000-0005-0000-0000-00001E520000}"/>
    <cellStyle name="Normal 2 5 39 2 3" xfId="21024" xr:uid="{00000000-0005-0000-0000-00001F520000}"/>
    <cellStyle name="Normal 2 5 39 3" xfId="21025" xr:uid="{00000000-0005-0000-0000-000020520000}"/>
    <cellStyle name="Normal 2 5 39 3 2" xfId="21026" xr:uid="{00000000-0005-0000-0000-000021520000}"/>
    <cellStyle name="Normal 2 5 39 3 3" xfId="21027" xr:uid="{00000000-0005-0000-0000-000022520000}"/>
    <cellStyle name="Normal 2 5 39 4" xfId="21028" xr:uid="{00000000-0005-0000-0000-000023520000}"/>
    <cellStyle name="Normal 2 5 39 5" xfId="21029" xr:uid="{00000000-0005-0000-0000-000024520000}"/>
    <cellStyle name="Normal 2 5 4" xfId="21030" xr:uid="{00000000-0005-0000-0000-000025520000}"/>
    <cellStyle name="Normal 2 5 4 2" xfId="21031" xr:uid="{00000000-0005-0000-0000-000026520000}"/>
    <cellStyle name="Normal 2 5 4 2 2" xfId="21032" xr:uid="{00000000-0005-0000-0000-000027520000}"/>
    <cellStyle name="Normal 2 5 4 2 3" xfId="21033" xr:uid="{00000000-0005-0000-0000-000028520000}"/>
    <cellStyle name="Normal 2 5 4 3" xfId="21034" xr:uid="{00000000-0005-0000-0000-000029520000}"/>
    <cellStyle name="Normal 2 5 4 3 2" xfId="21035" xr:uid="{00000000-0005-0000-0000-00002A520000}"/>
    <cellStyle name="Normal 2 5 4 3 3" xfId="21036" xr:uid="{00000000-0005-0000-0000-00002B520000}"/>
    <cellStyle name="Normal 2 5 4 4" xfId="21037" xr:uid="{00000000-0005-0000-0000-00002C520000}"/>
    <cellStyle name="Normal 2 5 4 5" xfId="21038" xr:uid="{00000000-0005-0000-0000-00002D520000}"/>
    <cellStyle name="Normal 2 5 40" xfId="21039" xr:uid="{00000000-0005-0000-0000-00002E520000}"/>
    <cellStyle name="Normal 2 5 40 2" xfId="21040" xr:uid="{00000000-0005-0000-0000-00002F520000}"/>
    <cellStyle name="Normal 2 5 40 2 2" xfId="21041" xr:uid="{00000000-0005-0000-0000-000030520000}"/>
    <cellStyle name="Normal 2 5 40 2 3" xfId="21042" xr:uid="{00000000-0005-0000-0000-000031520000}"/>
    <cellStyle name="Normal 2 5 40 3" xfId="21043" xr:uid="{00000000-0005-0000-0000-000032520000}"/>
    <cellStyle name="Normal 2 5 40 3 2" xfId="21044" xr:uid="{00000000-0005-0000-0000-000033520000}"/>
    <cellStyle name="Normal 2 5 40 3 3" xfId="21045" xr:uid="{00000000-0005-0000-0000-000034520000}"/>
    <cellStyle name="Normal 2 5 40 4" xfId="21046" xr:uid="{00000000-0005-0000-0000-000035520000}"/>
    <cellStyle name="Normal 2 5 40 5" xfId="21047" xr:uid="{00000000-0005-0000-0000-000036520000}"/>
    <cellStyle name="Normal 2 5 41" xfId="21048" xr:uid="{00000000-0005-0000-0000-000037520000}"/>
    <cellStyle name="Normal 2 5 41 2" xfId="21049" xr:uid="{00000000-0005-0000-0000-000038520000}"/>
    <cellStyle name="Normal 2 5 41 2 2" xfId="21050" xr:uid="{00000000-0005-0000-0000-000039520000}"/>
    <cellStyle name="Normal 2 5 41 2 3" xfId="21051" xr:uid="{00000000-0005-0000-0000-00003A520000}"/>
    <cellStyle name="Normal 2 5 41 3" xfId="21052" xr:uid="{00000000-0005-0000-0000-00003B520000}"/>
    <cellStyle name="Normal 2 5 41 3 2" xfId="21053" xr:uid="{00000000-0005-0000-0000-00003C520000}"/>
    <cellStyle name="Normal 2 5 41 3 3" xfId="21054" xr:uid="{00000000-0005-0000-0000-00003D520000}"/>
    <cellStyle name="Normal 2 5 41 4" xfId="21055" xr:uid="{00000000-0005-0000-0000-00003E520000}"/>
    <cellStyle name="Normal 2 5 41 5" xfId="21056" xr:uid="{00000000-0005-0000-0000-00003F520000}"/>
    <cellStyle name="Normal 2 5 42" xfId="21057" xr:uid="{00000000-0005-0000-0000-000040520000}"/>
    <cellStyle name="Normal 2 5 42 2" xfId="21058" xr:uid="{00000000-0005-0000-0000-000041520000}"/>
    <cellStyle name="Normal 2 5 42 2 2" xfId="21059" xr:uid="{00000000-0005-0000-0000-000042520000}"/>
    <cellStyle name="Normal 2 5 42 2 3" xfId="21060" xr:uid="{00000000-0005-0000-0000-000043520000}"/>
    <cellStyle name="Normal 2 5 42 3" xfId="21061" xr:uid="{00000000-0005-0000-0000-000044520000}"/>
    <cellStyle name="Normal 2 5 42 3 2" xfId="21062" xr:uid="{00000000-0005-0000-0000-000045520000}"/>
    <cellStyle name="Normal 2 5 42 3 3" xfId="21063" xr:uid="{00000000-0005-0000-0000-000046520000}"/>
    <cellStyle name="Normal 2 5 42 4" xfId="21064" xr:uid="{00000000-0005-0000-0000-000047520000}"/>
    <cellStyle name="Normal 2 5 42 5" xfId="21065" xr:uid="{00000000-0005-0000-0000-000048520000}"/>
    <cellStyle name="Normal 2 5 43" xfId="21066" xr:uid="{00000000-0005-0000-0000-000049520000}"/>
    <cellStyle name="Normal 2 5 43 2" xfId="21067" xr:uid="{00000000-0005-0000-0000-00004A520000}"/>
    <cellStyle name="Normal 2 5 43 2 2" xfId="21068" xr:uid="{00000000-0005-0000-0000-00004B520000}"/>
    <cellStyle name="Normal 2 5 43 2 3" xfId="21069" xr:uid="{00000000-0005-0000-0000-00004C520000}"/>
    <cellStyle name="Normal 2 5 43 3" xfId="21070" xr:uid="{00000000-0005-0000-0000-00004D520000}"/>
    <cellStyle name="Normal 2 5 43 3 2" xfId="21071" xr:uid="{00000000-0005-0000-0000-00004E520000}"/>
    <cellStyle name="Normal 2 5 43 3 3" xfId="21072" xr:uid="{00000000-0005-0000-0000-00004F520000}"/>
    <cellStyle name="Normal 2 5 43 4" xfId="21073" xr:uid="{00000000-0005-0000-0000-000050520000}"/>
    <cellStyle name="Normal 2 5 43 5" xfId="21074" xr:uid="{00000000-0005-0000-0000-000051520000}"/>
    <cellStyle name="Normal 2 5 44" xfId="21075" xr:uid="{00000000-0005-0000-0000-000052520000}"/>
    <cellStyle name="Normal 2 5 44 2" xfId="21076" xr:uid="{00000000-0005-0000-0000-000053520000}"/>
    <cellStyle name="Normal 2 5 44 2 2" xfId="21077" xr:uid="{00000000-0005-0000-0000-000054520000}"/>
    <cellStyle name="Normal 2 5 44 2 3" xfId="21078" xr:uid="{00000000-0005-0000-0000-000055520000}"/>
    <cellStyle name="Normal 2 5 44 3" xfId="21079" xr:uid="{00000000-0005-0000-0000-000056520000}"/>
    <cellStyle name="Normal 2 5 44 3 2" xfId="21080" xr:uid="{00000000-0005-0000-0000-000057520000}"/>
    <cellStyle name="Normal 2 5 44 3 3" xfId="21081" xr:uid="{00000000-0005-0000-0000-000058520000}"/>
    <cellStyle name="Normal 2 5 44 4" xfId="21082" xr:uid="{00000000-0005-0000-0000-000059520000}"/>
    <cellStyle name="Normal 2 5 44 5" xfId="21083" xr:uid="{00000000-0005-0000-0000-00005A520000}"/>
    <cellStyle name="Normal 2 5 45" xfId="21084" xr:uid="{00000000-0005-0000-0000-00005B520000}"/>
    <cellStyle name="Normal 2 5 45 2" xfId="21085" xr:uid="{00000000-0005-0000-0000-00005C520000}"/>
    <cellStyle name="Normal 2 5 45 2 2" xfId="21086" xr:uid="{00000000-0005-0000-0000-00005D520000}"/>
    <cellStyle name="Normal 2 5 45 2 3" xfId="21087" xr:uid="{00000000-0005-0000-0000-00005E520000}"/>
    <cellStyle name="Normal 2 5 45 3" xfId="21088" xr:uid="{00000000-0005-0000-0000-00005F520000}"/>
    <cellStyle name="Normal 2 5 45 3 2" xfId="21089" xr:uid="{00000000-0005-0000-0000-000060520000}"/>
    <cellStyle name="Normal 2 5 45 3 3" xfId="21090" xr:uid="{00000000-0005-0000-0000-000061520000}"/>
    <cellStyle name="Normal 2 5 45 4" xfId="21091" xr:uid="{00000000-0005-0000-0000-000062520000}"/>
    <cellStyle name="Normal 2 5 45 5" xfId="21092" xr:uid="{00000000-0005-0000-0000-000063520000}"/>
    <cellStyle name="Normal 2 5 46" xfId="21093" xr:uid="{00000000-0005-0000-0000-000064520000}"/>
    <cellStyle name="Normal 2 5 46 2" xfId="21094" xr:uid="{00000000-0005-0000-0000-000065520000}"/>
    <cellStyle name="Normal 2 5 46 2 2" xfId="21095" xr:uid="{00000000-0005-0000-0000-000066520000}"/>
    <cellStyle name="Normal 2 5 46 2 3" xfId="21096" xr:uid="{00000000-0005-0000-0000-000067520000}"/>
    <cellStyle name="Normal 2 5 46 3" xfId="21097" xr:uid="{00000000-0005-0000-0000-000068520000}"/>
    <cellStyle name="Normal 2 5 46 3 2" xfId="21098" xr:uid="{00000000-0005-0000-0000-000069520000}"/>
    <cellStyle name="Normal 2 5 46 3 3" xfId="21099" xr:uid="{00000000-0005-0000-0000-00006A520000}"/>
    <cellStyle name="Normal 2 5 46 4" xfId="21100" xr:uid="{00000000-0005-0000-0000-00006B520000}"/>
    <cellStyle name="Normal 2 5 46 5" xfId="21101" xr:uid="{00000000-0005-0000-0000-00006C520000}"/>
    <cellStyle name="Normal 2 5 47" xfId="21102" xr:uid="{00000000-0005-0000-0000-00006D520000}"/>
    <cellStyle name="Normal 2 5 47 2" xfId="21103" xr:uid="{00000000-0005-0000-0000-00006E520000}"/>
    <cellStyle name="Normal 2 5 47 2 2" xfId="21104" xr:uid="{00000000-0005-0000-0000-00006F520000}"/>
    <cellStyle name="Normal 2 5 47 2 3" xfId="21105" xr:uid="{00000000-0005-0000-0000-000070520000}"/>
    <cellStyle name="Normal 2 5 47 3" xfId="21106" xr:uid="{00000000-0005-0000-0000-000071520000}"/>
    <cellStyle name="Normal 2 5 47 3 2" xfId="21107" xr:uid="{00000000-0005-0000-0000-000072520000}"/>
    <cellStyle name="Normal 2 5 47 3 3" xfId="21108" xr:uid="{00000000-0005-0000-0000-000073520000}"/>
    <cellStyle name="Normal 2 5 47 4" xfId="21109" xr:uid="{00000000-0005-0000-0000-000074520000}"/>
    <cellStyle name="Normal 2 5 47 5" xfId="21110" xr:uid="{00000000-0005-0000-0000-000075520000}"/>
    <cellStyle name="Normal 2 5 48" xfId="21111" xr:uid="{00000000-0005-0000-0000-000076520000}"/>
    <cellStyle name="Normal 2 5 48 2" xfId="21112" xr:uid="{00000000-0005-0000-0000-000077520000}"/>
    <cellStyle name="Normal 2 5 48 2 2" xfId="21113" xr:uid="{00000000-0005-0000-0000-000078520000}"/>
    <cellStyle name="Normal 2 5 48 2 3" xfId="21114" xr:uid="{00000000-0005-0000-0000-000079520000}"/>
    <cellStyle name="Normal 2 5 48 3" xfId="21115" xr:uid="{00000000-0005-0000-0000-00007A520000}"/>
    <cellStyle name="Normal 2 5 48 3 2" xfId="21116" xr:uid="{00000000-0005-0000-0000-00007B520000}"/>
    <cellStyle name="Normal 2 5 48 3 3" xfId="21117" xr:uid="{00000000-0005-0000-0000-00007C520000}"/>
    <cellStyle name="Normal 2 5 48 4" xfId="21118" xr:uid="{00000000-0005-0000-0000-00007D520000}"/>
    <cellStyle name="Normal 2 5 48 5" xfId="21119" xr:uid="{00000000-0005-0000-0000-00007E520000}"/>
    <cellStyle name="Normal 2 5 49" xfId="21120" xr:uid="{00000000-0005-0000-0000-00007F520000}"/>
    <cellStyle name="Normal 2 5 49 2" xfId="21121" xr:uid="{00000000-0005-0000-0000-000080520000}"/>
    <cellStyle name="Normal 2 5 49 2 2" xfId="21122" xr:uid="{00000000-0005-0000-0000-000081520000}"/>
    <cellStyle name="Normal 2 5 49 2 3" xfId="21123" xr:uid="{00000000-0005-0000-0000-000082520000}"/>
    <cellStyle name="Normal 2 5 49 3" xfId="21124" xr:uid="{00000000-0005-0000-0000-000083520000}"/>
    <cellStyle name="Normal 2 5 49 3 2" xfId="21125" xr:uid="{00000000-0005-0000-0000-000084520000}"/>
    <cellStyle name="Normal 2 5 49 3 3" xfId="21126" xr:uid="{00000000-0005-0000-0000-000085520000}"/>
    <cellStyle name="Normal 2 5 49 4" xfId="21127" xr:uid="{00000000-0005-0000-0000-000086520000}"/>
    <cellStyle name="Normal 2 5 49 5" xfId="21128" xr:uid="{00000000-0005-0000-0000-000087520000}"/>
    <cellStyle name="Normal 2 5 5" xfId="21129" xr:uid="{00000000-0005-0000-0000-000088520000}"/>
    <cellStyle name="Normal 2 5 5 2" xfId="21130" xr:uid="{00000000-0005-0000-0000-000089520000}"/>
    <cellStyle name="Normal 2 5 5 2 2" xfId="21131" xr:uid="{00000000-0005-0000-0000-00008A520000}"/>
    <cellStyle name="Normal 2 5 5 2 3" xfId="21132" xr:uid="{00000000-0005-0000-0000-00008B520000}"/>
    <cellStyle name="Normal 2 5 5 3" xfId="21133" xr:uid="{00000000-0005-0000-0000-00008C520000}"/>
    <cellStyle name="Normal 2 5 5 3 2" xfId="21134" xr:uid="{00000000-0005-0000-0000-00008D520000}"/>
    <cellStyle name="Normal 2 5 5 3 3" xfId="21135" xr:uid="{00000000-0005-0000-0000-00008E520000}"/>
    <cellStyle name="Normal 2 5 5 4" xfId="21136" xr:uid="{00000000-0005-0000-0000-00008F520000}"/>
    <cellStyle name="Normal 2 5 5 5" xfId="21137" xr:uid="{00000000-0005-0000-0000-000090520000}"/>
    <cellStyle name="Normal 2 5 50" xfId="21138" xr:uid="{00000000-0005-0000-0000-000091520000}"/>
    <cellStyle name="Normal 2 5 50 2" xfId="21139" xr:uid="{00000000-0005-0000-0000-000092520000}"/>
    <cellStyle name="Normal 2 5 50 2 2" xfId="21140" xr:uid="{00000000-0005-0000-0000-000093520000}"/>
    <cellStyle name="Normal 2 5 50 2 3" xfId="21141" xr:uid="{00000000-0005-0000-0000-000094520000}"/>
    <cellStyle name="Normal 2 5 50 3" xfId="21142" xr:uid="{00000000-0005-0000-0000-000095520000}"/>
    <cellStyle name="Normal 2 5 50 3 2" xfId="21143" xr:uid="{00000000-0005-0000-0000-000096520000}"/>
    <cellStyle name="Normal 2 5 50 3 3" xfId="21144" xr:uid="{00000000-0005-0000-0000-000097520000}"/>
    <cellStyle name="Normal 2 5 50 4" xfId="21145" xr:uid="{00000000-0005-0000-0000-000098520000}"/>
    <cellStyle name="Normal 2 5 50 5" xfId="21146" xr:uid="{00000000-0005-0000-0000-000099520000}"/>
    <cellStyle name="Normal 2 5 51" xfId="21147" xr:uid="{00000000-0005-0000-0000-00009A520000}"/>
    <cellStyle name="Normal 2 5 51 2" xfId="21148" xr:uid="{00000000-0005-0000-0000-00009B520000}"/>
    <cellStyle name="Normal 2 5 51 2 2" xfId="21149" xr:uid="{00000000-0005-0000-0000-00009C520000}"/>
    <cellStyle name="Normal 2 5 51 2 3" xfId="21150" xr:uid="{00000000-0005-0000-0000-00009D520000}"/>
    <cellStyle name="Normal 2 5 51 3" xfId="21151" xr:uid="{00000000-0005-0000-0000-00009E520000}"/>
    <cellStyle name="Normal 2 5 51 3 2" xfId="21152" xr:uid="{00000000-0005-0000-0000-00009F520000}"/>
    <cellStyle name="Normal 2 5 51 3 3" xfId="21153" xr:uid="{00000000-0005-0000-0000-0000A0520000}"/>
    <cellStyle name="Normal 2 5 51 4" xfId="21154" xr:uid="{00000000-0005-0000-0000-0000A1520000}"/>
    <cellStyle name="Normal 2 5 51 5" xfId="21155" xr:uid="{00000000-0005-0000-0000-0000A2520000}"/>
    <cellStyle name="Normal 2 5 52" xfId="21156" xr:uid="{00000000-0005-0000-0000-0000A3520000}"/>
    <cellStyle name="Normal 2 5 52 2" xfId="21157" xr:uid="{00000000-0005-0000-0000-0000A4520000}"/>
    <cellStyle name="Normal 2 5 52 2 2" xfId="21158" xr:uid="{00000000-0005-0000-0000-0000A5520000}"/>
    <cellStyle name="Normal 2 5 52 2 3" xfId="21159" xr:uid="{00000000-0005-0000-0000-0000A6520000}"/>
    <cellStyle name="Normal 2 5 52 3" xfId="21160" xr:uid="{00000000-0005-0000-0000-0000A7520000}"/>
    <cellStyle name="Normal 2 5 52 3 2" xfId="21161" xr:uid="{00000000-0005-0000-0000-0000A8520000}"/>
    <cellStyle name="Normal 2 5 52 3 3" xfId="21162" xr:uid="{00000000-0005-0000-0000-0000A9520000}"/>
    <cellStyle name="Normal 2 5 52 4" xfId="21163" xr:uid="{00000000-0005-0000-0000-0000AA520000}"/>
    <cellStyle name="Normal 2 5 52 5" xfId="21164" xr:uid="{00000000-0005-0000-0000-0000AB520000}"/>
    <cellStyle name="Normal 2 5 53" xfId="21165" xr:uid="{00000000-0005-0000-0000-0000AC520000}"/>
    <cellStyle name="Normal 2 5 53 2" xfId="21166" xr:uid="{00000000-0005-0000-0000-0000AD520000}"/>
    <cellStyle name="Normal 2 5 53 2 2" xfId="21167" xr:uid="{00000000-0005-0000-0000-0000AE520000}"/>
    <cellStyle name="Normal 2 5 53 2 3" xfId="21168" xr:uid="{00000000-0005-0000-0000-0000AF520000}"/>
    <cellStyle name="Normal 2 5 53 3" xfId="21169" xr:uid="{00000000-0005-0000-0000-0000B0520000}"/>
    <cellStyle name="Normal 2 5 53 3 2" xfId="21170" xr:uid="{00000000-0005-0000-0000-0000B1520000}"/>
    <cellStyle name="Normal 2 5 53 3 3" xfId="21171" xr:uid="{00000000-0005-0000-0000-0000B2520000}"/>
    <cellStyle name="Normal 2 5 53 4" xfId="21172" xr:uid="{00000000-0005-0000-0000-0000B3520000}"/>
    <cellStyle name="Normal 2 5 53 5" xfId="21173" xr:uid="{00000000-0005-0000-0000-0000B4520000}"/>
    <cellStyle name="Normal 2 5 54" xfId="21174" xr:uid="{00000000-0005-0000-0000-0000B5520000}"/>
    <cellStyle name="Normal 2 5 54 2" xfId="21175" xr:uid="{00000000-0005-0000-0000-0000B6520000}"/>
    <cellStyle name="Normal 2 5 54 2 2" xfId="21176" xr:uid="{00000000-0005-0000-0000-0000B7520000}"/>
    <cellStyle name="Normal 2 5 54 2 3" xfId="21177" xr:uid="{00000000-0005-0000-0000-0000B8520000}"/>
    <cellStyle name="Normal 2 5 54 3" xfId="21178" xr:uid="{00000000-0005-0000-0000-0000B9520000}"/>
    <cellStyle name="Normal 2 5 54 3 2" xfId="21179" xr:uid="{00000000-0005-0000-0000-0000BA520000}"/>
    <cellStyle name="Normal 2 5 54 3 3" xfId="21180" xr:uid="{00000000-0005-0000-0000-0000BB520000}"/>
    <cellStyle name="Normal 2 5 54 4" xfId="21181" xr:uid="{00000000-0005-0000-0000-0000BC520000}"/>
    <cellStyle name="Normal 2 5 54 5" xfId="21182" xr:uid="{00000000-0005-0000-0000-0000BD520000}"/>
    <cellStyle name="Normal 2 5 55" xfId="21183" xr:uid="{00000000-0005-0000-0000-0000BE520000}"/>
    <cellStyle name="Normal 2 5 55 2" xfId="21184" xr:uid="{00000000-0005-0000-0000-0000BF520000}"/>
    <cellStyle name="Normal 2 5 55 2 2" xfId="21185" xr:uid="{00000000-0005-0000-0000-0000C0520000}"/>
    <cellStyle name="Normal 2 5 55 2 3" xfId="21186" xr:uid="{00000000-0005-0000-0000-0000C1520000}"/>
    <cellStyle name="Normal 2 5 55 3" xfId="21187" xr:uid="{00000000-0005-0000-0000-0000C2520000}"/>
    <cellStyle name="Normal 2 5 55 3 2" xfId="21188" xr:uid="{00000000-0005-0000-0000-0000C3520000}"/>
    <cellStyle name="Normal 2 5 55 3 3" xfId="21189" xr:uid="{00000000-0005-0000-0000-0000C4520000}"/>
    <cellStyle name="Normal 2 5 55 4" xfId="21190" xr:uid="{00000000-0005-0000-0000-0000C5520000}"/>
    <cellStyle name="Normal 2 5 55 5" xfId="21191" xr:uid="{00000000-0005-0000-0000-0000C6520000}"/>
    <cellStyle name="Normal 2 5 56" xfId="21192" xr:uid="{00000000-0005-0000-0000-0000C7520000}"/>
    <cellStyle name="Normal 2 5 56 2" xfId="21193" xr:uid="{00000000-0005-0000-0000-0000C8520000}"/>
    <cellStyle name="Normal 2 5 56 2 2" xfId="21194" xr:uid="{00000000-0005-0000-0000-0000C9520000}"/>
    <cellStyle name="Normal 2 5 56 2 3" xfId="21195" xr:uid="{00000000-0005-0000-0000-0000CA520000}"/>
    <cellStyle name="Normal 2 5 56 3" xfId="21196" xr:uid="{00000000-0005-0000-0000-0000CB520000}"/>
    <cellStyle name="Normal 2 5 56 3 2" xfId="21197" xr:uid="{00000000-0005-0000-0000-0000CC520000}"/>
    <cellStyle name="Normal 2 5 56 3 3" xfId="21198" xr:uid="{00000000-0005-0000-0000-0000CD520000}"/>
    <cellStyle name="Normal 2 5 56 4" xfId="21199" xr:uid="{00000000-0005-0000-0000-0000CE520000}"/>
    <cellStyle name="Normal 2 5 56 5" xfId="21200" xr:uid="{00000000-0005-0000-0000-0000CF520000}"/>
    <cellStyle name="Normal 2 5 57" xfId="21201" xr:uid="{00000000-0005-0000-0000-0000D0520000}"/>
    <cellStyle name="Normal 2 5 57 2" xfId="21202" xr:uid="{00000000-0005-0000-0000-0000D1520000}"/>
    <cellStyle name="Normal 2 5 57 2 2" xfId="21203" xr:uid="{00000000-0005-0000-0000-0000D2520000}"/>
    <cellStyle name="Normal 2 5 57 2 3" xfId="21204" xr:uid="{00000000-0005-0000-0000-0000D3520000}"/>
    <cellStyle name="Normal 2 5 57 3" xfId="21205" xr:uid="{00000000-0005-0000-0000-0000D4520000}"/>
    <cellStyle name="Normal 2 5 57 3 2" xfId="21206" xr:uid="{00000000-0005-0000-0000-0000D5520000}"/>
    <cellStyle name="Normal 2 5 57 3 3" xfId="21207" xr:uid="{00000000-0005-0000-0000-0000D6520000}"/>
    <cellStyle name="Normal 2 5 57 4" xfId="21208" xr:uid="{00000000-0005-0000-0000-0000D7520000}"/>
    <cellStyle name="Normal 2 5 57 5" xfId="21209" xr:uid="{00000000-0005-0000-0000-0000D8520000}"/>
    <cellStyle name="Normal 2 5 58" xfId="21210" xr:uid="{00000000-0005-0000-0000-0000D9520000}"/>
    <cellStyle name="Normal 2 5 58 2" xfId="21211" xr:uid="{00000000-0005-0000-0000-0000DA520000}"/>
    <cellStyle name="Normal 2 5 58 2 2" xfId="21212" xr:uid="{00000000-0005-0000-0000-0000DB520000}"/>
    <cellStyle name="Normal 2 5 58 2 3" xfId="21213" xr:uid="{00000000-0005-0000-0000-0000DC520000}"/>
    <cellStyle name="Normal 2 5 58 3" xfId="21214" xr:uid="{00000000-0005-0000-0000-0000DD520000}"/>
    <cellStyle name="Normal 2 5 58 3 2" xfId="21215" xr:uid="{00000000-0005-0000-0000-0000DE520000}"/>
    <cellStyle name="Normal 2 5 58 3 3" xfId="21216" xr:uid="{00000000-0005-0000-0000-0000DF520000}"/>
    <cellStyle name="Normal 2 5 58 4" xfId="21217" xr:uid="{00000000-0005-0000-0000-0000E0520000}"/>
    <cellStyle name="Normal 2 5 58 5" xfId="21218" xr:uid="{00000000-0005-0000-0000-0000E1520000}"/>
    <cellStyle name="Normal 2 5 59" xfId="21219" xr:uid="{00000000-0005-0000-0000-0000E2520000}"/>
    <cellStyle name="Normal 2 5 59 2" xfId="21220" xr:uid="{00000000-0005-0000-0000-0000E3520000}"/>
    <cellStyle name="Normal 2 5 59 2 2" xfId="21221" xr:uid="{00000000-0005-0000-0000-0000E4520000}"/>
    <cellStyle name="Normal 2 5 59 2 3" xfId="21222" xr:uid="{00000000-0005-0000-0000-0000E5520000}"/>
    <cellStyle name="Normal 2 5 59 3" xfId="21223" xr:uid="{00000000-0005-0000-0000-0000E6520000}"/>
    <cellStyle name="Normal 2 5 59 3 2" xfId="21224" xr:uid="{00000000-0005-0000-0000-0000E7520000}"/>
    <cellStyle name="Normal 2 5 59 3 3" xfId="21225" xr:uid="{00000000-0005-0000-0000-0000E8520000}"/>
    <cellStyle name="Normal 2 5 59 4" xfId="21226" xr:uid="{00000000-0005-0000-0000-0000E9520000}"/>
    <cellStyle name="Normal 2 5 59 5" xfId="21227" xr:uid="{00000000-0005-0000-0000-0000EA520000}"/>
    <cellStyle name="Normal 2 5 6" xfId="21228" xr:uid="{00000000-0005-0000-0000-0000EB520000}"/>
    <cellStyle name="Normal 2 5 6 2" xfId="21229" xr:uid="{00000000-0005-0000-0000-0000EC520000}"/>
    <cellStyle name="Normal 2 5 6 2 2" xfId="21230" xr:uid="{00000000-0005-0000-0000-0000ED520000}"/>
    <cellStyle name="Normal 2 5 6 2 3" xfId="21231" xr:uid="{00000000-0005-0000-0000-0000EE520000}"/>
    <cellStyle name="Normal 2 5 6 3" xfId="21232" xr:uid="{00000000-0005-0000-0000-0000EF520000}"/>
    <cellStyle name="Normal 2 5 6 3 2" xfId="21233" xr:uid="{00000000-0005-0000-0000-0000F0520000}"/>
    <cellStyle name="Normal 2 5 6 3 3" xfId="21234" xr:uid="{00000000-0005-0000-0000-0000F1520000}"/>
    <cellStyle name="Normal 2 5 6 4" xfId="21235" xr:uid="{00000000-0005-0000-0000-0000F2520000}"/>
    <cellStyle name="Normal 2 5 6 5" xfId="21236" xr:uid="{00000000-0005-0000-0000-0000F3520000}"/>
    <cellStyle name="Normal 2 5 60" xfId="21237" xr:uid="{00000000-0005-0000-0000-0000F4520000}"/>
    <cellStyle name="Normal 2 5 60 2" xfId="21238" xr:uid="{00000000-0005-0000-0000-0000F5520000}"/>
    <cellStyle name="Normal 2 5 60 2 2" xfId="21239" xr:uid="{00000000-0005-0000-0000-0000F6520000}"/>
    <cellStyle name="Normal 2 5 60 2 3" xfId="21240" xr:uid="{00000000-0005-0000-0000-0000F7520000}"/>
    <cellStyle name="Normal 2 5 60 3" xfId="21241" xr:uid="{00000000-0005-0000-0000-0000F8520000}"/>
    <cellStyle name="Normal 2 5 60 3 2" xfId="21242" xr:uid="{00000000-0005-0000-0000-0000F9520000}"/>
    <cellStyle name="Normal 2 5 60 3 3" xfId="21243" xr:uid="{00000000-0005-0000-0000-0000FA520000}"/>
    <cellStyle name="Normal 2 5 60 4" xfId="21244" xr:uid="{00000000-0005-0000-0000-0000FB520000}"/>
    <cellStyle name="Normal 2 5 60 5" xfId="21245" xr:uid="{00000000-0005-0000-0000-0000FC520000}"/>
    <cellStyle name="Normal 2 5 61" xfId="21246" xr:uid="{00000000-0005-0000-0000-0000FD520000}"/>
    <cellStyle name="Normal 2 5 61 2" xfId="21247" xr:uid="{00000000-0005-0000-0000-0000FE520000}"/>
    <cellStyle name="Normal 2 5 61 2 2" xfId="21248" xr:uid="{00000000-0005-0000-0000-0000FF520000}"/>
    <cellStyle name="Normal 2 5 61 2 3" xfId="21249" xr:uid="{00000000-0005-0000-0000-000000530000}"/>
    <cellStyle name="Normal 2 5 61 3" xfId="21250" xr:uid="{00000000-0005-0000-0000-000001530000}"/>
    <cellStyle name="Normal 2 5 61 3 2" xfId="21251" xr:uid="{00000000-0005-0000-0000-000002530000}"/>
    <cellStyle name="Normal 2 5 61 3 3" xfId="21252" xr:uid="{00000000-0005-0000-0000-000003530000}"/>
    <cellStyle name="Normal 2 5 61 4" xfId="21253" xr:uid="{00000000-0005-0000-0000-000004530000}"/>
    <cellStyle name="Normal 2 5 61 5" xfId="21254" xr:uid="{00000000-0005-0000-0000-000005530000}"/>
    <cellStyle name="Normal 2 5 62" xfId="21255" xr:uid="{00000000-0005-0000-0000-000006530000}"/>
    <cellStyle name="Normal 2 5 62 2" xfId="21256" xr:uid="{00000000-0005-0000-0000-000007530000}"/>
    <cellStyle name="Normal 2 5 62 2 2" xfId="21257" xr:uid="{00000000-0005-0000-0000-000008530000}"/>
    <cellStyle name="Normal 2 5 62 2 3" xfId="21258" xr:uid="{00000000-0005-0000-0000-000009530000}"/>
    <cellStyle name="Normal 2 5 62 3" xfId="21259" xr:uid="{00000000-0005-0000-0000-00000A530000}"/>
    <cellStyle name="Normal 2 5 62 3 2" xfId="21260" xr:uid="{00000000-0005-0000-0000-00000B530000}"/>
    <cellStyle name="Normal 2 5 62 3 3" xfId="21261" xr:uid="{00000000-0005-0000-0000-00000C530000}"/>
    <cellStyle name="Normal 2 5 62 4" xfId="21262" xr:uid="{00000000-0005-0000-0000-00000D530000}"/>
    <cellStyle name="Normal 2 5 62 5" xfId="21263" xr:uid="{00000000-0005-0000-0000-00000E530000}"/>
    <cellStyle name="Normal 2 5 63" xfId="21264" xr:uid="{00000000-0005-0000-0000-00000F530000}"/>
    <cellStyle name="Normal 2 5 63 2" xfId="21265" xr:uid="{00000000-0005-0000-0000-000010530000}"/>
    <cellStyle name="Normal 2 5 63 2 2" xfId="21266" xr:uid="{00000000-0005-0000-0000-000011530000}"/>
    <cellStyle name="Normal 2 5 63 2 3" xfId="21267" xr:uid="{00000000-0005-0000-0000-000012530000}"/>
    <cellStyle name="Normal 2 5 63 3" xfId="21268" xr:uid="{00000000-0005-0000-0000-000013530000}"/>
    <cellStyle name="Normal 2 5 63 3 2" xfId="21269" xr:uid="{00000000-0005-0000-0000-000014530000}"/>
    <cellStyle name="Normal 2 5 63 3 3" xfId="21270" xr:uid="{00000000-0005-0000-0000-000015530000}"/>
    <cellStyle name="Normal 2 5 63 4" xfId="21271" xr:uid="{00000000-0005-0000-0000-000016530000}"/>
    <cellStyle name="Normal 2 5 63 5" xfId="21272" xr:uid="{00000000-0005-0000-0000-000017530000}"/>
    <cellStyle name="Normal 2 5 64" xfId="21273" xr:uid="{00000000-0005-0000-0000-000018530000}"/>
    <cellStyle name="Normal 2 5 64 2" xfId="21274" xr:uid="{00000000-0005-0000-0000-000019530000}"/>
    <cellStyle name="Normal 2 5 64 2 2" xfId="21275" xr:uid="{00000000-0005-0000-0000-00001A530000}"/>
    <cellStyle name="Normal 2 5 64 2 3" xfId="21276" xr:uid="{00000000-0005-0000-0000-00001B530000}"/>
    <cellStyle name="Normal 2 5 64 3" xfId="21277" xr:uid="{00000000-0005-0000-0000-00001C530000}"/>
    <cellStyle name="Normal 2 5 64 3 2" xfId="21278" xr:uid="{00000000-0005-0000-0000-00001D530000}"/>
    <cellStyle name="Normal 2 5 64 3 3" xfId="21279" xr:uid="{00000000-0005-0000-0000-00001E530000}"/>
    <cellStyle name="Normal 2 5 64 4" xfId="21280" xr:uid="{00000000-0005-0000-0000-00001F530000}"/>
    <cellStyle name="Normal 2 5 64 5" xfId="21281" xr:uid="{00000000-0005-0000-0000-000020530000}"/>
    <cellStyle name="Normal 2 5 65" xfId="21282" xr:uid="{00000000-0005-0000-0000-000021530000}"/>
    <cellStyle name="Normal 2 5 65 2" xfId="21283" xr:uid="{00000000-0005-0000-0000-000022530000}"/>
    <cellStyle name="Normal 2 5 65 2 2" xfId="21284" xr:uid="{00000000-0005-0000-0000-000023530000}"/>
    <cellStyle name="Normal 2 5 65 2 3" xfId="21285" xr:uid="{00000000-0005-0000-0000-000024530000}"/>
    <cellStyle name="Normal 2 5 65 3" xfId="21286" xr:uid="{00000000-0005-0000-0000-000025530000}"/>
    <cellStyle name="Normal 2 5 65 3 2" xfId="21287" xr:uid="{00000000-0005-0000-0000-000026530000}"/>
    <cellStyle name="Normal 2 5 65 3 3" xfId="21288" xr:uid="{00000000-0005-0000-0000-000027530000}"/>
    <cellStyle name="Normal 2 5 65 4" xfId="21289" xr:uid="{00000000-0005-0000-0000-000028530000}"/>
    <cellStyle name="Normal 2 5 65 5" xfId="21290" xr:uid="{00000000-0005-0000-0000-000029530000}"/>
    <cellStyle name="Normal 2 5 66" xfId="21291" xr:uid="{00000000-0005-0000-0000-00002A530000}"/>
    <cellStyle name="Normal 2 5 66 2" xfId="21292" xr:uid="{00000000-0005-0000-0000-00002B530000}"/>
    <cellStyle name="Normal 2 5 66 2 2" xfId="21293" xr:uid="{00000000-0005-0000-0000-00002C530000}"/>
    <cellStyle name="Normal 2 5 66 2 3" xfId="21294" xr:uid="{00000000-0005-0000-0000-00002D530000}"/>
    <cellStyle name="Normal 2 5 66 3" xfId="21295" xr:uid="{00000000-0005-0000-0000-00002E530000}"/>
    <cellStyle name="Normal 2 5 66 3 2" xfId="21296" xr:uid="{00000000-0005-0000-0000-00002F530000}"/>
    <cellStyle name="Normal 2 5 66 3 3" xfId="21297" xr:uid="{00000000-0005-0000-0000-000030530000}"/>
    <cellStyle name="Normal 2 5 66 4" xfId="21298" xr:uid="{00000000-0005-0000-0000-000031530000}"/>
    <cellStyle name="Normal 2 5 66 5" xfId="21299" xr:uid="{00000000-0005-0000-0000-000032530000}"/>
    <cellStyle name="Normal 2 5 67" xfId="21300" xr:uid="{00000000-0005-0000-0000-000033530000}"/>
    <cellStyle name="Normal 2 5 67 2" xfId="21301" xr:uid="{00000000-0005-0000-0000-000034530000}"/>
    <cellStyle name="Normal 2 5 67 2 2" xfId="21302" xr:uid="{00000000-0005-0000-0000-000035530000}"/>
    <cellStyle name="Normal 2 5 67 2 3" xfId="21303" xr:uid="{00000000-0005-0000-0000-000036530000}"/>
    <cellStyle name="Normal 2 5 67 3" xfId="21304" xr:uid="{00000000-0005-0000-0000-000037530000}"/>
    <cellStyle name="Normal 2 5 67 3 2" xfId="21305" xr:uid="{00000000-0005-0000-0000-000038530000}"/>
    <cellStyle name="Normal 2 5 67 3 3" xfId="21306" xr:uid="{00000000-0005-0000-0000-000039530000}"/>
    <cellStyle name="Normal 2 5 67 4" xfId="21307" xr:uid="{00000000-0005-0000-0000-00003A530000}"/>
    <cellStyle name="Normal 2 5 67 5" xfId="21308" xr:uid="{00000000-0005-0000-0000-00003B530000}"/>
    <cellStyle name="Normal 2 5 68" xfId="21309" xr:uid="{00000000-0005-0000-0000-00003C530000}"/>
    <cellStyle name="Normal 2 5 68 2" xfId="21310" xr:uid="{00000000-0005-0000-0000-00003D530000}"/>
    <cellStyle name="Normal 2 5 68 2 2" xfId="21311" xr:uid="{00000000-0005-0000-0000-00003E530000}"/>
    <cellStyle name="Normal 2 5 68 2 3" xfId="21312" xr:uid="{00000000-0005-0000-0000-00003F530000}"/>
    <cellStyle name="Normal 2 5 68 3" xfId="21313" xr:uid="{00000000-0005-0000-0000-000040530000}"/>
    <cellStyle name="Normal 2 5 68 3 2" xfId="21314" xr:uid="{00000000-0005-0000-0000-000041530000}"/>
    <cellStyle name="Normal 2 5 68 3 3" xfId="21315" xr:uid="{00000000-0005-0000-0000-000042530000}"/>
    <cellStyle name="Normal 2 5 68 4" xfId="21316" xr:uid="{00000000-0005-0000-0000-000043530000}"/>
    <cellStyle name="Normal 2 5 68 5" xfId="21317" xr:uid="{00000000-0005-0000-0000-000044530000}"/>
    <cellStyle name="Normal 2 5 69" xfId="21318" xr:uid="{00000000-0005-0000-0000-000045530000}"/>
    <cellStyle name="Normal 2 5 69 2" xfId="21319" xr:uid="{00000000-0005-0000-0000-000046530000}"/>
    <cellStyle name="Normal 2 5 69 2 2" xfId="21320" xr:uid="{00000000-0005-0000-0000-000047530000}"/>
    <cellStyle name="Normal 2 5 69 2 3" xfId="21321" xr:uid="{00000000-0005-0000-0000-000048530000}"/>
    <cellStyle name="Normal 2 5 69 3" xfId="21322" xr:uid="{00000000-0005-0000-0000-000049530000}"/>
    <cellStyle name="Normal 2 5 69 3 2" xfId="21323" xr:uid="{00000000-0005-0000-0000-00004A530000}"/>
    <cellStyle name="Normal 2 5 69 3 3" xfId="21324" xr:uid="{00000000-0005-0000-0000-00004B530000}"/>
    <cellStyle name="Normal 2 5 69 4" xfId="21325" xr:uid="{00000000-0005-0000-0000-00004C530000}"/>
    <cellStyle name="Normal 2 5 69 5" xfId="21326" xr:uid="{00000000-0005-0000-0000-00004D530000}"/>
    <cellStyle name="Normal 2 5 7" xfId="21327" xr:uid="{00000000-0005-0000-0000-00004E530000}"/>
    <cellStyle name="Normal 2 5 7 2" xfId="21328" xr:uid="{00000000-0005-0000-0000-00004F530000}"/>
    <cellStyle name="Normal 2 5 7 2 2" xfId="21329" xr:uid="{00000000-0005-0000-0000-000050530000}"/>
    <cellStyle name="Normal 2 5 7 2 3" xfId="21330" xr:uid="{00000000-0005-0000-0000-000051530000}"/>
    <cellStyle name="Normal 2 5 7 3" xfId="21331" xr:uid="{00000000-0005-0000-0000-000052530000}"/>
    <cellStyle name="Normal 2 5 7 3 2" xfId="21332" xr:uid="{00000000-0005-0000-0000-000053530000}"/>
    <cellStyle name="Normal 2 5 7 3 3" xfId="21333" xr:uid="{00000000-0005-0000-0000-000054530000}"/>
    <cellStyle name="Normal 2 5 7 4" xfId="21334" xr:uid="{00000000-0005-0000-0000-000055530000}"/>
    <cellStyle name="Normal 2 5 7 5" xfId="21335" xr:uid="{00000000-0005-0000-0000-000056530000}"/>
    <cellStyle name="Normal 2 5 70" xfId="21336" xr:uid="{00000000-0005-0000-0000-000057530000}"/>
    <cellStyle name="Normal 2 5 70 2" xfId="21337" xr:uid="{00000000-0005-0000-0000-000058530000}"/>
    <cellStyle name="Normal 2 5 70 2 2" xfId="21338" xr:uid="{00000000-0005-0000-0000-000059530000}"/>
    <cellStyle name="Normal 2 5 70 2 3" xfId="21339" xr:uid="{00000000-0005-0000-0000-00005A530000}"/>
    <cellStyle name="Normal 2 5 70 3" xfId="21340" xr:uid="{00000000-0005-0000-0000-00005B530000}"/>
    <cellStyle name="Normal 2 5 70 3 2" xfId="21341" xr:uid="{00000000-0005-0000-0000-00005C530000}"/>
    <cellStyle name="Normal 2 5 70 3 3" xfId="21342" xr:uid="{00000000-0005-0000-0000-00005D530000}"/>
    <cellStyle name="Normal 2 5 70 4" xfId="21343" xr:uid="{00000000-0005-0000-0000-00005E530000}"/>
    <cellStyle name="Normal 2 5 70 5" xfId="21344" xr:uid="{00000000-0005-0000-0000-00005F530000}"/>
    <cellStyle name="Normal 2 5 71" xfId="21345" xr:uid="{00000000-0005-0000-0000-000060530000}"/>
    <cellStyle name="Normal 2 5 71 2" xfId="21346" xr:uid="{00000000-0005-0000-0000-000061530000}"/>
    <cellStyle name="Normal 2 5 71 2 2" xfId="21347" xr:uid="{00000000-0005-0000-0000-000062530000}"/>
    <cellStyle name="Normal 2 5 71 2 3" xfId="21348" xr:uid="{00000000-0005-0000-0000-000063530000}"/>
    <cellStyle name="Normal 2 5 71 3" xfId="21349" xr:uid="{00000000-0005-0000-0000-000064530000}"/>
    <cellStyle name="Normal 2 5 71 3 2" xfId="21350" xr:uid="{00000000-0005-0000-0000-000065530000}"/>
    <cellStyle name="Normal 2 5 71 3 3" xfId="21351" xr:uid="{00000000-0005-0000-0000-000066530000}"/>
    <cellStyle name="Normal 2 5 71 4" xfId="21352" xr:uid="{00000000-0005-0000-0000-000067530000}"/>
    <cellStyle name="Normal 2 5 71 5" xfId="21353" xr:uid="{00000000-0005-0000-0000-000068530000}"/>
    <cellStyle name="Normal 2 5 72" xfId="21354" xr:uid="{00000000-0005-0000-0000-000069530000}"/>
    <cellStyle name="Normal 2 5 72 2" xfId="21355" xr:uid="{00000000-0005-0000-0000-00006A530000}"/>
    <cellStyle name="Normal 2 5 72 2 2" xfId="21356" xr:uid="{00000000-0005-0000-0000-00006B530000}"/>
    <cellStyle name="Normal 2 5 72 2 3" xfId="21357" xr:uid="{00000000-0005-0000-0000-00006C530000}"/>
    <cellStyle name="Normal 2 5 72 3" xfId="21358" xr:uid="{00000000-0005-0000-0000-00006D530000}"/>
    <cellStyle name="Normal 2 5 72 3 2" xfId="21359" xr:uid="{00000000-0005-0000-0000-00006E530000}"/>
    <cellStyle name="Normal 2 5 72 3 3" xfId="21360" xr:uid="{00000000-0005-0000-0000-00006F530000}"/>
    <cellStyle name="Normal 2 5 72 4" xfId="21361" xr:uid="{00000000-0005-0000-0000-000070530000}"/>
    <cellStyle name="Normal 2 5 72 5" xfId="21362" xr:uid="{00000000-0005-0000-0000-000071530000}"/>
    <cellStyle name="Normal 2 5 73" xfId="21363" xr:uid="{00000000-0005-0000-0000-000072530000}"/>
    <cellStyle name="Normal 2 5 73 2" xfId="21364" xr:uid="{00000000-0005-0000-0000-000073530000}"/>
    <cellStyle name="Normal 2 5 73 2 2" xfId="21365" xr:uid="{00000000-0005-0000-0000-000074530000}"/>
    <cellStyle name="Normal 2 5 73 2 3" xfId="21366" xr:uid="{00000000-0005-0000-0000-000075530000}"/>
    <cellStyle name="Normal 2 5 73 3" xfId="21367" xr:uid="{00000000-0005-0000-0000-000076530000}"/>
    <cellStyle name="Normal 2 5 73 3 2" xfId="21368" xr:uid="{00000000-0005-0000-0000-000077530000}"/>
    <cellStyle name="Normal 2 5 73 3 3" xfId="21369" xr:uid="{00000000-0005-0000-0000-000078530000}"/>
    <cellStyle name="Normal 2 5 73 4" xfId="21370" xr:uid="{00000000-0005-0000-0000-000079530000}"/>
    <cellStyle name="Normal 2 5 73 5" xfId="21371" xr:uid="{00000000-0005-0000-0000-00007A530000}"/>
    <cellStyle name="Normal 2 5 74" xfId="21372" xr:uid="{00000000-0005-0000-0000-00007B530000}"/>
    <cellStyle name="Normal 2 5 74 2" xfId="21373" xr:uid="{00000000-0005-0000-0000-00007C530000}"/>
    <cellStyle name="Normal 2 5 74 2 2" xfId="21374" xr:uid="{00000000-0005-0000-0000-00007D530000}"/>
    <cellStyle name="Normal 2 5 74 2 3" xfId="21375" xr:uid="{00000000-0005-0000-0000-00007E530000}"/>
    <cellStyle name="Normal 2 5 74 3" xfId="21376" xr:uid="{00000000-0005-0000-0000-00007F530000}"/>
    <cellStyle name="Normal 2 5 74 3 2" xfId="21377" xr:uid="{00000000-0005-0000-0000-000080530000}"/>
    <cellStyle name="Normal 2 5 74 3 3" xfId="21378" xr:uid="{00000000-0005-0000-0000-000081530000}"/>
    <cellStyle name="Normal 2 5 74 4" xfId="21379" xr:uid="{00000000-0005-0000-0000-000082530000}"/>
    <cellStyle name="Normal 2 5 74 5" xfId="21380" xr:uid="{00000000-0005-0000-0000-000083530000}"/>
    <cellStyle name="Normal 2 5 75" xfId="21381" xr:uid="{00000000-0005-0000-0000-000084530000}"/>
    <cellStyle name="Normal 2 5 75 2" xfId="21382" xr:uid="{00000000-0005-0000-0000-000085530000}"/>
    <cellStyle name="Normal 2 5 75 2 2" xfId="21383" xr:uid="{00000000-0005-0000-0000-000086530000}"/>
    <cellStyle name="Normal 2 5 75 2 3" xfId="21384" xr:uid="{00000000-0005-0000-0000-000087530000}"/>
    <cellStyle name="Normal 2 5 75 3" xfId="21385" xr:uid="{00000000-0005-0000-0000-000088530000}"/>
    <cellStyle name="Normal 2 5 75 3 2" xfId="21386" xr:uid="{00000000-0005-0000-0000-000089530000}"/>
    <cellStyle name="Normal 2 5 75 3 3" xfId="21387" xr:uid="{00000000-0005-0000-0000-00008A530000}"/>
    <cellStyle name="Normal 2 5 75 4" xfId="21388" xr:uid="{00000000-0005-0000-0000-00008B530000}"/>
    <cellStyle name="Normal 2 5 75 5" xfId="21389" xr:uid="{00000000-0005-0000-0000-00008C530000}"/>
    <cellStyle name="Normal 2 5 76" xfId="21390" xr:uid="{00000000-0005-0000-0000-00008D530000}"/>
    <cellStyle name="Normal 2 5 76 2" xfId="21391" xr:uid="{00000000-0005-0000-0000-00008E530000}"/>
    <cellStyle name="Normal 2 5 76 2 2" xfId="21392" xr:uid="{00000000-0005-0000-0000-00008F530000}"/>
    <cellStyle name="Normal 2 5 76 2 3" xfId="21393" xr:uid="{00000000-0005-0000-0000-000090530000}"/>
    <cellStyle name="Normal 2 5 76 3" xfId="21394" xr:uid="{00000000-0005-0000-0000-000091530000}"/>
    <cellStyle name="Normal 2 5 76 3 2" xfId="21395" xr:uid="{00000000-0005-0000-0000-000092530000}"/>
    <cellStyle name="Normal 2 5 76 3 3" xfId="21396" xr:uid="{00000000-0005-0000-0000-000093530000}"/>
    <cellStyle name="Normal 2 5 76 4" xfId="21397" xr:uid="{00000000-0005-0000-0000-000094530000}"/>
    <cellStyle name="Normal 2 5 76 5" xfId="21398" xr:uid="{00000000-0005-0000-0000-000095530000}"/>
    <cellStyle name="Normal 2 5 77" xfId="21399" xr:uid="{00000000-0005-0000-0000-000096530000}"/>
    <cellStyle name="Normal 2 5 77 2" xfId="21400" xr:uid="{00000000-0005-0000-0000-000097530000}"/>
    <cellStyle name="Normal 2 5 77 2 2" xfId="21401" xr:uid="{00000000-0005-0000-0000-000098530000}"/>
    <cellStyle name="Normal 2 5 77 2 3" xfId="21402" xr:uid="{00000000-0005-0000-0000-000099530000}"/>
    <cellStyle name="Normal 2 5 77 3" xfId="21403" xr:uid="{00000000-0005-0000-0000-00009A530000}"/>
    <cellStyle name="Normal 2 5 77 3 2" xfId="21404" xr:uid="{00000000-0005-0000-0000-00009B530000}"/>
    <cellStyle name="Normal 2 5 77 3 3" xfId="21405" xr:uid="{00000000-0005-0000-0000-00009C530000}"/>
    <cellStyle name="Normal 2 5 77 4" xfId="21406" xr:uid="{00000000-0005-0000-0000-00009D530000}"/>
    <cellStyle name="Normal 2 5 77 5" xfId="21407" xr:uid="{00000000-0005-0000-0000-00009E530000}"/>
    <cellStyle name="Normal 2 5 78" xfId="21408" xr:uid="{00000000-0005-0000-0000-00009F530000}"/>
    <cellStyle name="Normal 2 5 78 2" xfId="21409" xr:uid="{00000000-0005-0000-0000-0000A0530000}"/>
    <cellStyle name="Normal 2 5 78 2 2" xfId="21410" xr:uid="{00000000-0005-0000-0000-0000A1530000}"/>
    <cellStyle name="Normal 2 5 78 2 3" xfId="21411" xr:uid="{00000000-0005-0000-0000-0000A2530000}"/>
    <cellStyle name="Normal 2 5 78 3" xfId="21412" xr:uid="{00000000-0005-0000-0000-0000A3530000}"/>
    <cellStyle name="Normal 2 5 78 3 2" xfId="21413" xr:uid="{00000000-0005-0000-0000-0000A4530000}"/>
    <cellStyle name="Normal 2 5 78 3 3" xfId="21414" xr:uid="{00000000-0005-0000-0000-0000A5530000}"/>
    <cellStyle name="Normal 2 5 78 4" xfId="21415" xr:uid="{00000000-0005-0000-0000-0000A6530000}"/>
    <cellStyle name="Normal 2 5 78 5" xfId="21416" xr:uid="{00000000-0005-0000-0000-0000A7530000}"/>
    <cellStyle name="Normal 2 5 79" xfId="21417" xr:uid="{00000000-0005-0000-0000-0000A8530000}"/>
    <cellStyle name="Normal 2 5 79 2" xfId="21418" xr:uid="{00000000-0005-0000-0000-0000A9530000}"/>
    <cellStyle name="Normal 2 5 79 2 2" xfId="21419" xr:uid="{00000000-0005-0000-0000-0000AA530000}"/>
    <cellStyle name="Normal 2 5 79 2 3" xfId="21420" xr:uid="{00000000-0005-0000-0000-0000AB530000}"/>
    <cellStyle name="Normal 2 5 79 3" xfId="21421" xr:uid="{00000000-0005-0000-0000-0000AC530000}"/>
    <cellStyle name="Normal 2 5 79 3 2" xfId="21422" xr:uid="{00000000-0005-0000-0000-0000AD530000}"/>
    <cellStyle name="Normal 2 5 79 3 3" xfId="21423" xr:uid="{00000000-0005-0000-0000-0000AE530000}"/>
    <cellStyle name="Normal 2 5 79 4" xfId="21424" xr:uid="{00000000-0005-0000-0000-0000AF530000}"/>
    <cellStyle name="Normal 2 5 79 5" xfId="21425" xr:uid="{00000000-0005-0000-0000-0000B0530000}"/>
    <cellStyle name="Normal 2 5 8" xfId="21426" xr:uid="{00000000-0005-0000-0000-0000B1530000}"/>
    <cellStyle name="Normal 2 5 8 2" xfId="21427" xr:uid="{00000000-0005-0000-0000-0000B2530000}"/>
    <cellStyle name="Normal 2 5 8 2 2" xfId="21428" xr:uid="{00000000-0005-0000-0000-0000B3530000}"/>
    <cellStyle name="Normal 2 5 8 2 3" xfId="21429" xr:uid="{00000000-0005-0000-0000-0000B4530000}"/>
    <cellStyle name="Normal 2 5 8 3" xfId="21430" xr:uid="{00000000-0005-0000-0000-0000B5530000}"/>
    <cellStyle name="Normal 2 5 8 3 2" xfId="21431" xr:uid="{00000000-0005-0000-0000-0000B6530000}"/>
    <cellStyle name="Normal 2 5 8 3 3" xfId="21432" xr:uid="{00000000-0005-0000-0000-0000B7530000}"/>
    <cellStyle name="Normal 2 5 8 4" xfId="21433" xr:uid="{00000000-0005-0000-0000-0000B8530000}"/>
    <cellStyle name="Normal 2 5 8 5" xfId="21434" xr:uid="{00000000-0005-0000-0000-0000B9530000}"/>
    <cellStyle name="Normal 2 5 80" xfId="21435" xr:uid="{00000000-0005-0000-0000-0000BA530000}"/>
    <cellStyle name="Normal 2 5 80 2" xfId="21436" xr:uid="{00000000-0005-0000-0000-0000BB530000}"/>
    <cellStyle name="Normal 2 5 80 2 2" xfId="21437" xr:uid="{00000000-0005-0000-0000-0000BC530000}"/>
    <cellStyle name="Normal 2 5 80 2 3" xfId="21438" xr:uid="{00000000-0005-0000-0000-0000BD530000}"/>
    <cellStyle name="Normal 2 5 80 3" xfId="21439" xr:uid="{00000000-0005-0000-0000-0000BE530000}"/>
    <cellStyle name="Normal 2 5 80 3 2" xfId="21440" xr:uid="{00000000-0005-0000-0000-0000BF530000}"/>
    <cellStyle name="Normal 2 5 80 3 3" xfId="21441" xr:uid="{00000000-0005-0000-0000-0000C0530000}"/>
    <cellStyle name="Normal 2 5 80 4" xfId="21442" xr:uid="{00000000-0005-0000-0000-0000C1530000}"/>
    <cellStyle name="Normal 2 5 80 5" xfId="21443" xr:uid="{00000000-0005-0000-0000-0000C2530000}"/>
    <cellStyle name="Normal 2 5 81" xfId="21444" xr:uid="{00000000-0005-0000-0000-0000C3530000}"/>
    <cellStyle name="Normal 2 5 81 2" xfId="21445" xr:uid="{00000000-0005-0000-0000-0000C4530000}"/>
    <cellStyle name="Normal 2 5 81 2 2" xfId="21446" xr:uid="{00000000-0005-0000-0000-0000C5530000}"/>
    <cellStyle name="Normal 2 5 81 2 3" xfId="21447" xr:uid="{00000000-0005-0000-0000-0000C6530000}"/>
    <cellStyle name="Normal 2 5 81 3" xfId="21448" xr:uid="{00000000-0005-0000-0000-0000C7530000}"/>
    <cellStyle name="Normal 2 5 81 3 2" xfId="21449" xr:uid="{00000000-0005-0000-0000-0000C8530000}"/>
    <cellStyle name="Normal 2 5 81 3 3" xfId="21450" xr:uid="{00000000-0005-0000-0000-0000C9530000}"/>
    <cellStyle name="Normal 2 5 81 4" xfId="21451" xr:uid="{00000000-0005-0000-0000-0000CA530000}"/>
    <cellStyle name="Normal 2 5 81 5" xfId="21452" xr:uid="{00000000-0005-0000-0000-0000CB530000}"/>
    <cellStyle name="Normal 2 5 82" xfId="21453" xr:uid="{00000000-0005-0000-0000-0000CC530000}"/>
    <cellStyle name="Normal 2 5 82 2" xfId="21454" xr:uid="{00000000-0005-0000-0000-0000CD530000}"/>
    <cellStyle name="Normal 2 5 82 3" xfId="21455" xr:uid="{00000000-0005-0000-0000-0000CE530000}"/>
    <cellStyle name="Normal 2 5 83" xfId="21456" xr:uid="{00000000-0005-0000-0000-0000CF530000}"/>
    <cellStyle name="Normal 2 5 83 2" xfId="21457" xr:uid="{00000000-0005-0000-0000-0000D0530000}"/>
    <cellStyle name="Normal 2 5 83 3" xfId="21458" xr:uid="{00000000-0005-0000-0000-0000D1530000}"/>
    <cellStyle name="Normal 2 5 84" xfId="21459" xr:uid="{00000000-0005-0000-0000-0000D2530000}"/>
    <cellStyle name="Normal 2 5 85" xfId="21460" xr:uid="{00000000-0005-0000-0000-0000D3530000}"/>
    <cellStyle name="Normal 2 5 9" xfId="21461" xr:uid="{00000000-0005-0000-0000-0000D4530000}"/>
    <cellStyle name="Normal 2 5 9 2" xfId="21462" xr:uid="{00000000-0005-0000-0000-0000D5530000}"/>
    <cellStyle name="Normal 2 5 9 2 2" xfId="21463" xr:uid="{00000000-0005-0000-0000-0000D6530000}"/>
    <cellStyle name="Normal 2 5 9 2 3" xfId="21464" xr:uid="{00000000-0005-0000-0000-0000D7530000}"/>
    <cellStyle name="Normal 2 5 9 3" xfId="21465" xr:uid="{00000000-0005-0000-0000-0000D8530000}"/>
    <cellStyle name="Normal 2 5 9 3 2" xfId="21466" xr:uid="{00000000-0005-0000-0000-0000D9530000}"/>
    <cellStyle name="Normal 2 5 9 3 3" xfId="21467" xr:uid="{00000000-0005-0000-0000-0000DA530000}"/>
    <cellStyle name="Normal 2 5 9 4" xfId="21468" xr:uid="{00000000-0005-0000-0000-0000DB530000}"/>
    <cellStyle name="Normal 2 5 9 5" xfId="21469" xr:uid="{00000000-0005-0000-0000-0000DC530000}"/>
    <cellStyle name="Normal 2 50" xfId="21470" xr:uid="{00000000-0005-0000-0000-0000DD530000}"/>
    <cellStyle name="Normal 2 50 2" xfId="21471" xr:uid="{00000000-0005-0000-0000-0000DE530000}"/>
    <cellStyle name="Normal 2 50 2 2" xfId="21472" xr:uid="{00000000-0005-0000-0000-0000DF530000}"/>
    <cellStyle name="Normal 2 50 2 3" xfId="21473" xr:uid="{00000000-0005-0000-0000-0000E0530000}"/>
    <cellStyle name="Normal 2 50 3" xfId="21474" xr:uid="{00000000-0005-0000-0000-0000E1530000}"/>
    <cellStyle name="Normal 2 50 3 2" xfId="21475" xr:uid="{00000000-0005-0000-0000-0000E2530000}"/>
    <cellStyle name="Normal 2 50 3 3" xfId="21476" xr:uid="{00000000-0005-0000-0000-0000E3530000}"/>
    <cellStyle name="Normal 2 50 4" xfId="21477" xr:uid="{00000000-0005-0000-0000-0000E4530000}"/>
    <cellStyle name="Normal 2 50 5" xfId="21478" xr:uid="{00000000-0005-0000-0000-0000E5530000}"/>
    <cellStyle name="Normal 2 51" xfId="21479" xr:uid="{00000000-0005-0000-0000-0000E6530000}"/>
    <cellStyle name="Normal 2 51 2" xfId="21480" xr:uid="{00000000-0005-0000-0000-0000E7530000}"/>
    <cellStyle name="Normal 2 51 2 2" xfId="21481" xr:uid="{00000000-0005-0000-0000-0000E8530000}"/>
    <cellStyle name="Normal 2 51 2 3" xfId="21482" xr:uid="{00000000-0005-0000-0000-0000E9530000}"/>
    <cellStyle name="Normal 2 51 3" xfId="21483" xr:uid="{00000000-0005-0000-0000-0000EA530000}"/>
    <cellStyle name="Normal 2 51 3 2" xfId="21484" xr:uid="{00000000-0005-0000-0000-0000EB530000}"/>
    <cellStyle name="Normal 2 51 3 3" xfId="21485" xr:uid="{00000000-0005-0000-0000-0000EC530000}"/>
    <cellStyle name="Normal 2 51 4" xfId="21486" xr:uid="{00000000-0005-0000-0000-0000ED530000}"/>
    <cellStyle name="Normal 2 51 5" xfId="21487" xr:uid="{00000000-0005-0000-0000-0000EE530000}"/>
    <cellStyle name="Normal 2 52" xfId="21488" xr:uid="{00000000-0005-0000-0000-0000EF530000}"/>
    <cellStyle name="Normal 2 52 2" xfId="21489" xr:uid="{00000000-0005-0000-0000-0000F0530000}"/>
    <cellStyle name="Normal 2 52 2 2" xfId="21490" xr:uid="{00000000-0005-0000-0000-0000F1530000}"/>
    <cellStyle name="Normal 2 52 2 3" xfId="21491" xr:uid="{00000000-0005-0000-0000-0000F2530000}"/>
    <cellStyle name="Normal 2 52 3" xfId="21492" xr:uid="{00000000-0005-0000-0000-0000F3530000}"/>
    <cellStyle name="Normal 2 52 3 2" xfId="21493" xr:uid="{00000000-0005-0000-0000-0000F4530000}"/>
    <cellStyle name="Normal 2 52 3 3" xfId="21494" xr:uid="{00000000-0005-0000-0000-0000F5530000}"/>
    <cellStyle name="Normal 2 52 4" xfId="21495" xr:uid="{00000000-0005-0000-0000-0000F6530000}"/>
    <cellStyle name="Normal 2 52 5" xfId="21496" xr:uid="{00000000-0005-0000-0000-0000F7530000}"/>
    <cellStyle name="Normal 2 53" xfId="21497" xr:uid="{00000000-0005-0000-0000-0000F8530000}"/>
    <cellStyle name="Normal 2 53 2" xfId="21498" xr:uid="{00000000-0005-0000-0000-0000F9530000}"/>
    <cellStyle name="Normal 2 53 2 2" xfId="21499" xr:uid="{00000000-0005-0000-0000-0000FA530000}"/>
    <cellStyle name="Normal 2 53 2 3" xfId="21500" xr:uid="{00000000-0005-0000-0000-0000FB530000}"/>
    <cellStyle name="Normal 2 53 3" xfId="21501" xr:uid="{00000000-0005-0000-0000-0000FC530000}"/>
    <cellStyle name="Normal 2 53 3 2" xfId="21502" xr:uid="{00000000-0005-0000-0000-0000FD530000}"/>
    <cellStyle name="Normal 2 53 3 3" xfId="21503" xr:uid="{00000000-0005-0000-0000-0000FE530000}"/>
    <cellStyle name="Normal 2 53 4" xfId="21504" xr:uid="{00000000-0005-0000-0000-0000FF530000}"/>
    <cellStyle name="Normal 2 53 5" xfId="21505" xr:uid="{00000000-0005-0000-0000-000000540000}"/>
    <cellStyle name="Normal 2 54" xfId="21506" xr:uid="{00000000-0005-0000-0000-000001540000}"/>
    <cellStyle name="Normal 2 54 2" xfId="21507" xr:uid="{00000000-0005-0000-0000-000002540000}"/>
    <cellStyle name="Normal 2 54 2 2" xfId="21508" xr:uid="{00000000-0005-0000-0000-000003540000}"/>
    <cellStyle name="Normal 2 54 2 3" xfId="21509" xr:uid="{00000000-0005-0000-0000-000004540000}"/>
    <cellStyle name="Normal 2 54 3" xfId="21510" xr:uid="{00000000-0005-0000-0000-000005540000}"/>
    <cellStyle name="Normal 2 54 3 2" xfId="21511" xr:uid="{00000000-0005-0000-0000-000006540000}"/>
    <cellStyle name="Normal 2 54 3 3" xfId="21512" xr:uid="{00000000-0005-0000-0000-000007540000}"/>
    <cellStyle name="Normal 2 54 4" xfId="21513" xr:uid="{00000000-0005-0000-0000-000008540000}"/>
    <cellStyle name="Normal 2 54 5" xfId="21514" xr:uid="{00000000-0005-0000-0000-000009540000}"/>
    <cellStyle name="Normal 2 55" xfId="21515" xr:uid="{00000000-0005-0000-0000-00000A540000}"/>
    <cellStyle name="Normal 2 55 2" xfId="21516" xr:uid="{00000000-0005-0000-0000-00000B540000}"/>
    <cellStyle name="Normal 2 55 2 2" xfId="21517" xr:uid="{00000000-0005-0000-0000-00000C540000}"/>
    <cellStyle name="Normal 2 55 2 3" xfId="21518" xr:uid="{00000000-0005-0000-0000-00000D540000}"/>
    <cellStyle name="Normal 2 55 3" xfId="21519" xr:uid="{00000000-0005-0000-0000-00000E540000}"/>
    <cellStyle name="Normal 2 55 3 2" xfId="21520" xr:uid="{00000000-0005-0000-0000-00000F540000}"/>
    <cellStyle name="Normal 2 55 3 3" xfId="21521" xr:uid="{00000000-0005-0000-0000-000010540000}"/>
    <cellStyle name="Normal 2 55 4" xfId="21522" xr:uid="{00000000-0005-0000-0000-000011540000}"/>
    <cellStyle name="Normal 2 55 5" xfId="21523" xr:uid="{00000000-0005-0000-0000-000012540000}"/>
    <cellStyle name="Normal 2 56" xfId="21524" xr:uid="{00000000-0005-0000-0000-000013540000}"/>
    <cellStyle name="Normal 2 56 2" xfId="21525" xr:uid="{00000000-0005-0000-0000-000014540000}"/>
    <cellStyle name="Normal 2 56 2 2" xfId="21526" xr:uid="{00000000-0005-0000-0000-000015540000}"/>
    <cellStyle name="Normal 2 56 2 3" xfId="21527" xr:uid="{00000000-0005-0000-0000-000016540000}"/>
    <cellStyle name="Normal 2 56 3" xfId="21528" xr:uid="{00000000-0005-0000-0000-000017540000}"/>
    <cellStyle name="Normal 2 56 3 2" xfId="21529" xr:uid="{00000000-0005-0000-0000-000018540000}"/>
    <cellStyle name="Normal 2 56 3 3" xfId="21530" xr:uid="{00000000-0005-0000-0000-000019540000}"/>
    <cellStyle name="Normal 2 56 4" xfId="21531" xr:uid="{00000000-0005-0000-0000-00001A540000}"/>
    <cellStyle name="Normal 2 56 5" xfId="21532" xr:uid="{00000000-0005-0000-0000-00001B540000}"/>
    <cellStyle name="Normal 2 57" xfId="21533" xr:uid="{00000000-0005-0000-0000-00001C540000}"/>
    <cellStyle name="Normal 2 57 2" xfId="21534" xr:uid="{00000000-0005-0000-0000-00001D540000}"/>
    <cellStyle name="Normal 2 57 2 2" xfId="21535" xr:uid="{00000000-0005-0000-0000-00001E540000}"/>
    <cellStyle name="Normal 2 57 2 3" xfId="21536" xr:uid="{00000000-0005-0000-0000-00001F540000}"/>
    <cellStyle name="Normal 2 57 3" xfId="21537" xr:uid="{00000000-0005-0000-0000-000020540000}"/>
    <cellStyle name="Normal 2 57 3 2" xfId="21538" xr:uid="{00000000-0005-0000-0000-000021540000}"/>
    <cellStyle name="Normal 2 57 3 3" xfId="21539" xr:uid="{00000000-0005-0000-0000-000022540000}"/>
    <cellStyle name="Normal 2 57 4" xfId="21540" xr:uid="{00000000-0005-0000-0000-000023540000}"/>
    <cellStyle name="Normal 2 57 5" xfId="21541" xr:uid="{00000000-0005-0000-0000-000024540000}"/>
    <cellStyle name="Normal 2 58" xfId="21542" xr:uid="{00000000-0005-0000-0000-000025540000}"/>
    <cellStyle name="Normal 2 58 2" xfId="21543" xr:uid="{00000000-0005-0000-0000-000026540000}"/>
    <cellStyle name="Normal 2 58 2 2" xfId="21544" xr:uid="{00000000-0005-0000-0000-000027540000}"/>
    <cellStyle name="Normal 2 58 2 3" xfId="21545" xr:uid="{00000000-0005-0000-0000-000028540000}"/>
    <cellStyle name="Normal 2 58 3" xfId="21546" xr:uid="{00000000-0005-0000-0000-000029540000}"/>
    <cellStyle name="Normal 2 58 3 2" xfId="21547" xr:uid="{00000000-0005-0000-0000-00002A540000}"/>
    <cellStyle name="Normal 2 58 3 3" xfId="21548" xr:uid="{00000000-0005-0000-0000-00002B540000}"/>
    <cellStyle name="Normal 2 58 4" xfId="21549" xr:uid="{00000000-0005-0000-0000-00002C540000}"/>
    <cellStyle name="Normal 2 58 5" xfId="21550" xr:uid="{00000000-0005-0000-0000-00002D540000}"/>
    <cellStyle name="Normal 2 59" xfId="21551" xr:uid="{00000000-0005-0000-0000-00002E540000}"/>
    <cellStyle name="Normal 2 59 2" xfId="21552" xr:uid="{00000000-0005-0000-0000-00002F540000}"/>
    <cellStyle name="Normal 2 59 2 2" xfId="21553" xr:uid="{00000000-0005-0000-0000-000030540000}"/>
    <cellStyle name="Normal 2 59 2 3" xfId="21554" xr:uid="{00000000-0005-0000-0000-000031540000}"/>
    <cellStyle name="Normal 2 59 3" xfId="21555" xr:uid="{00000000-0005-0000-0000-000032540000}"/>
    <cellStyle name="Normal 2 59 3 2" xfId="21556" xr:uid="{00000000-0005-0000-0000-000033540000}"/>
    <cellStyle name="Normal 2 59 3 3" xfId="21557" xr:uid="{00000000-0005-0000-0000-000034540000}"/>
    <cellStyle name="Normal 2 59 4" xfId="21558" xr:uid="{00000000-0005-0000-0000-000035540000}"/>
    <cellStyle name="Normal 2 59 5" xfId="21559" xr:uid="{00000000-0005-0000-0000-000036540000}"/>
    <cellStyle name="Normal 2 6" xfId="21560" xr:uid="{00000000-0005-0000-0000-000037540000}"/>
    <cellStyle name="Normal 2 6 10" xfId="21561" xr:uid="{00000000-0005-0000-0000-000038540000}"/>
    <cellStyle name="Normal 2 6 10 2" xfId="21562" xr:uid="{00000000-0005-0000-0000-000039540000}"/>
    <cellStyle name="Normal 2 6 10 2 2" xfId="21563" xr:uid="{00000000-0005-0000-0000-00003A540000}"/>
    <cellStyle name="Normal 2 6 10 2 3" xfId="21564" xr:uid="{00000000-0005-0000-0000-00003B540000}"/>
    <cellStyle name="Normal 2 6 10 3" xfId="21565" xr:uid="{00000000-0005-0000-0000-00003C540000}"/>
    <cellStyle name="Normal 2 6 10 3 2" xfId="21566" xr:uid="{00000000-0005-0000-0000-00003D540000}"/>
    <cellStyle name="Normal 2 6 10 3 3" xfId="21567" xr:uid="{00000000-0005-0000-0000-00003E540000}"/>
    <cellStyle name="Normal 2 6 10 4" xfId="21568" xr:uid="{00000000-0005-0000-0000-00003F540000}"/>
    <cellStyle name="Normal 2 6 10 5" xfId="21569" xr:uid="{00000000-0005-0000-0000-000040540000}"/>
    <cellStyle name="Normal 2 6 11" xfId="21570" xr:uid="{00000000-0005-0000-0000-000041540000}"/>
    <cellStyle name="Normal 2 6 11 2" xfId="21571" xr:uid="{00000000-0005-0000-0000-000042540000}"/>
    <cellStyle name="Normal 2 6 11 2 2" xfId="21572" xr:uid="{00000000-0005-0000-0000-000043540000}"/>
    <cellStyle name="Normal 2 6 11 2 3" xfId="21573" xr:uid="{00000000-0005-0000-0000-000044540000}"/>
    <cellStyle name="Normal 2 6 11 3" xfId="21574" xr:uid="{00000000-0005-0000-0000-000045540000}"/>
    <cellStyle name="Normal 2 6 11 3 2" xfId="21575" xr:uid="{00000000-0005-0000-0000-000046540000}"/>
    <cellStyle name="Normal 2 6 11 3 3" xfId="21576" xr:uid="{00000000-0005-0000-0000-000047540000}"/>
    <cellStyle name="Normal 2 6 11 4" xfId="21577" xr:uid="{00000000-0005-0000-0000-000048540000}"/>
    <cellStyle name="Normal 2 6 11 5" xfId="21578" xr:uid="{00000000-0005-0000-0000-000049540000}"/>
    <cellStyle name="Normal 2 6 12" xfId="21579" xr:uid="{00000000-0005-0000-0000-00004A540000}"/>
    <cellStyle name="Normal 2 6 12 2" xfId="21580" xr:uid="{00000000-0005-0000-0000-00004B540000}"/>
    <cellStyle name="Normal 2 6 12 2 2" xfId="21581" xr:uid="{00000000-0005-0000-0000-00004C540000}"/>
    <cellStyle name="Normal 2 6 12 2 3" xfId="21582" xr:uid="{00000000-0005-0000-0000-00004D540000}"/>
    <cellStyle name="Normal 2 6 12 3" xfId="21583" xr:uid="{00000000-0005-0000-0000-00004E540000}"/>
    <cellStyle name="Normal 2 6 12 3 2" xfId="21584" xr:uid="{00000000-0005-0000-0000-00004F540000}"/>
    <cellStyle name="Normal 2 6 12 3 3" xfId="21585" xr:uid="{00000000-0005-0000-0000-000050540000}"/>
    <cellStyle name="Normal 2 6 12 4" xfId="21586" xr:uid="{00000000-0005-0000-0000-000051540000}"/>
    <cellStyle name="Normal 2 6 12 5" xfId="21587" xr:uid="{00000000-0005-0000-0000-000052540000}"/>
    <cellStyle name="Normal 2 6 13" xfId="21588" xr:uid="{00000000-0005-0000-0000-000053540000}"/>
    <cellStyle name="Normal 2 6 13 2" xfId="21589" xr:uid="{00000000-0005-0000-0000-000054540000}"/>
    <cellStyle name="Normal 2 6 13 2 2" xfId="21590" xr:uid="{00000000-0005-0000-0000-000055540000}"/>
    <cellStyle name="Normal 2 6 13 2 3" xfId="21591" xr:uid="{00000000-0005-0000-0000-000056540000}"/>
    <cellStyle name="Normal 2 6 13 3" xfId="21592" xr:uid="{00000000-0005-0000-0000-000057540000}"/>
    <cellStyle name="Normal 2 6 13 3 2" xfId="21593" xr:uid="{00000000-0005-0000-0000-000058540000}"/>
    <cellStyle name="Normal 2 6 13 3 3" xfId="21594" xr:uid="{00000000-0005-0000-0000-000059540000}"/>
    <cellStyle name="Normal 2 6 13 4" xfId="21595" xr:uid="{00000000-0005-0000-0000-00005A540000}"/>
    <cellStyle name="Normal 2 6 13 5" xfId="21596" xr:uid="{00000000-0005-0000-0000-00005B540000}"/>
    <cellStyle name="Normal 2 6 14" xfId="21597" xr:uid="{00000000-0005-0000-0000-00005C540000}"/>
    <cellStyle name="Normal 2 6 14 2" xfId="21598" xr:uid="{00000000-0005-0000-0000-00005D540000}"/>
    <cellStyle name="Normal 2 6 14 2 2" xfId="21599" xr:uid="{00000000-0005-0000-0000-00005E540000}"/>
    <cellStyle name="Normal 2 6 14 2 3" xfId="21600" xr:uid="{00000000-0005-0000-0000-00005F540000}"/>
    <cellStyle name="Normal 2 6 14 3" xfId="21601" xr:uid="{00000000-0005-0000-0000-000060540000}"/>
    <cellStyle name="Normal 2 6 14 3 2" xfId="21602" xr:uid="{00000000-0005-0000-0000-000061540000}"/>
    <cellStyle name="Normal 2 6 14 3 3" xfId="21603" xr:uid="{00000000-0005-0000-0000-000062540000}"/>
    <cellStyle name="Normal 2 6 14 4" xfId="21604" xr:uid="{00000000-0005-0000-0000-000063540000}"/>
    <cellStyle name="Normal 2 6 14 5" xfId="21605" xr:uid="{00000000-0005-0000-0000-000064540000}"/>
    <cellStyle name="Normal 2 6 15" xfId="21606" xr:uid="{00000000-0005-0000-0000-000065540000}"/>
    <cellStyle name="Normal 2 6 15 2" xfId="21607" xr:uid="{00000000-0005-0000-0000-000066540000}"/>
    <cellStyle name="Normal 2 6 15 2 2" xfId="21608" xr:uid="{00000000-0005-0000-0000-000067540000}"/>
    <cellStyle name="Normal 2 6 15 2 3" xfId="21609" xr:uid="{00000000-0005-0000-0000-000068540000}"/>
    <cellStyle name="Normal 2 6 15 3" xfId="21610" xr:uid="{00000000-0005-0000-0000-000069540000}"/>
    <cellStyle name="Normal 2 6 15 3 2" xfId="21611" xr:uid="{00000000-0005-0000-0000-00006A540000}"/>
    <cellStyle name="Normal 2 6 15 3 3" xfId="21612" xr:uid="{00000000-0005-0000-0000-00006B540000}"/>
    <cellStyle name="Normal 2 6 15 4" xfId="21613" xr:uid="{00000000-0005-0000-0000-00006C540000}"/>
    <cellStyle name="Normal 2 6 15 5" xfId="21614" xr:uid="{00000000-0005-0000-0000-00006D540000}"/>
    <cellStyle name="Normal 2 6 16" xfId="21615" xr:uid="{00000000-0005-0000-0000-00006E540000}"/>
    <cellStyle name="Normal 2 6 16 2" xfId="21616" xr:uid="{00000000-0005-0000-0000-00006F540000}"/>
    <cellStyle name="Normal 2 6 16 2 2" xfId="21617" xr:uid="{00000000-0005-0000-0000-000070540000}"/>
    <cellStyle name="Normal 2 6 16 2 3" xfId="21618" xr:uid="{00000000-0005-0000-0000-000071540000}"/>
    <cellStyle name="Normal 2 6 16 3" xfId="21619" xr:uid="{00000000-0005-0000-0000-000072540000}"/>
    <cellStyle name="Normal 2 6 16 3 2" xfId="21620" xr:uid="{00000000-0005-0000-0000-000073540000}"/>
    <cellStyle name="Normal 2 6 16 3 3" xfId="21621" xr:uid="{00000000-0005-0000-0000-000074540000}"/>
    <cellStyle name="Normal 2 6 16 4" xfId="21622" xr:uid="{00000000-0005-0000-0000-000075540000}"/>
    <cellStyle name="Normal 2 6 16 5" xfId="21623" xr:uid="{00000000-0005-0000-0000-000076540000}"/>
    <cellStyle name="Normal 2 6 17" xfId="21624" xr:uid="{00000000-0005-0000-0000-000077540000}"/>
    <cellStyle name="Normal 2 6 17 2" xfId="21625" xr:uid="{00000000-0005-0000-0000-000078540000}"/>
    <cellStyle name="Normal 2 6 17 2 2" xfId="21626" xr:uid="{00000000-0005-0000-0000-000079540000}"/>
    <cellStyle name="Normal 2 6 17 2 3" xfId="21627" xr:uid="{00000000-0005-0000-0000-00007A540000}"/>
    <cellStyle name="Normal 2 6 17 3" xfId="21628" xr:uid="{00000000-0005-0000-0000-00007B540000}"/>
    <cellStyle name="Normal 2 6 17 3 2" xfId="21629" xr:uid="{00000000-0005-0000-0000-00007C540000}"/>
    <cellStyle name="Normal 2 6 17 3 3" xfId="21630" xr:uid="{00000000-0005-0000-0000-00007D540000}"/>
    <cellStyle name="Normal 2 6 17 4" xfId="21631" xr:uid="{00000000-0005-0000-0000-00007E540000}"/>
    <cellStyle name="Normal 2 6 17 5" xfId="21632" xr:uid="{00000000-0005-0000-0000-00007F540000}"/>
    <cellStyle name="Normal 2 6 18" xfId="21633" xr:uid="{00000000-0005-0000-0000-000080540000}"/>
    <cellStyle name="Normal 2 6 18 2" xfId="21634" xr:uid="{00000000-0005-0000-0000-000081540000}"/>
    <cellStyle name="Normal 2 6 18 2 2" xfId="21635" xr:uid="{00000000-0005-0000-0000-000082540000}"/>
    <cellStyle name="Normal 2 6 18 2 3" xfId="21636" xr:uid="{00000000-0005-0000-0000-000083540000}"/>
    <cellStyle name="Normal 2 6 18 3" xfId="21637" xr:uid="{00000000-0005-0000-0000-000084540000}"/>
    <cellStyle name="Normal 2 6 18 3 2" xfId="21638" xr:uid="{00000000-0005-0000-0000-000085540000}"/>
    <cellStyle name="Normal 2 6 18 3 3" xfId="21639" xr:uid="{00000000-0005-0000-0000-000086540000}"/>
    <cellStyle name="Normal 2 6 18 4" xfId="21640" xr:uid="{00000000-0005-0000-0000-000087540000}"/>
    <cellStyle name="Normal 2 6 18 5" xfId="21641" xr:uid="{00000000-0005-0000-0000-000088540000}"/>
    <cellStyle name="Normal 2 6 19" xfId="21642" xr:uid="{00000000-0005-0000-0000-000089540000}"/>
    <cellStyle name="Normal 2 6 19 2" xfId="21643" xr:uid="{00000000-0005-0000-0000-00008A540000}"/>
    <cellStyle name="Normal 2 6 19 2 2" xfId="21644" xr:uid="{00000000-0005-0000-0000-00008B540000}"/>
    <cellStyle name="Normal 2 6 19 2 3" xfId="21645" xr:uid="{00000000-0005-0000-0000-00008C540000}"/>
    <cellStyle name="Normal 2 6 19 3" xfId="21646" xr:uid="{00000000-0005-0000-0000-00008D540000}"/>
    <cellStyle name="Normal 2 6 19 3 2" xfId="21647" xr:uid="{00000000-0005-0000-0000-00008E540000}"/>
    <cellStyle name="Normal 2 6 19 3 3" xfId="21648" xr:uid="{00000000-0005-0000-0000-00008F540000}"/>
    <cellStyle name="Normal 2 6 19 4" xfId="21649" xr:uid="{00000000-0005-0000-0000-000090540000}"/>
    <cellStyle name="Normal 2 6 19 5" xfId="21650" xr:uid="{00000000-0005-0000-0000-000091540000}"/>
    <cellStyle name="Normal 2 6 2" xfId="21651" xr:uid="{00000000-0005-0000-0000-000092540000}"/>
    <cellStyle name="Normal 2 6 2 2" xfId="21652" xr:uid="{00000000-0005-0000-0000-000093540000}"/>
    <cellStyle name="Normal 2 6 2 2 2" xfId="21653" xr:uid="{00000000-0005-0000-0000-000094540000}"/>
    <cellStyle name="Normal 2 6 2 2 3" xfId="21654" xr:uid="{00000000-0005-0000-0000-000095540000}"/>
    <cellStyle name="Normal 2 6 2 3" xfId="21655" xr:uid="{00000000-0005-0000-0000-000096540000}"/>
    <cellStyle name="Normal 2 6 2 3 2" xfId="21656" xr:uid="{00000000-0005-0000-0000-000097540000}"/>
    <cellStyle name="Normal 2 6 2 3 3" xfId="21657" xr:uid="{00000000-0005-0000-0000-000098540000}"/>
    <cellStyle name="Normal 2 6 2 4" xfId="21658" xr:uid="{00000000-0005-0000-0000-000099540000}"/>
    <cellStyle name="Normal 2 6 2 5" xfId="21659" xr:uid="{00000000-0005-0000-0000-00009A540000}"/>
    <cellStyle name="Normal 2 6 20" xfId="21660" xr:uid="{00000000-0005-0000-0000-00009B540000}"/>
    <cellStyle name="Normal 2 6 20 2" xfId="21661" xr:uid="{00000000-0005-0000-0000-00009C540000}"/>
    <cellStyle name="Normal 2 6 20 2 2" xfId="21662" xr:uid="{00000000-0005-0000-0000-00009D540000}"/>
    <cellStyle name="Normal 2 6 20 2 3" xfId="21663" xr:uid="{00000000-0005-0000-0000-00009E540000}"/>
    <cellStyle name="Normal 2 6 20 3" xfId="21664" xr:uid="{00000000-0005-0000-0000-00009F540000}"/>
    <cellStyle name="Normal 2 6 20 3 2" xfId="21665" xr:uid="{00000000-0005-0000-0000-0000A0540000}"/>
    <cellStyle name="Normal 2 6 20 3 3" xfId="21666" xr:uid="{00000000-0005-0000-0000-0000A1540000}"/>
    <cellStyle name="Normal 2 6 20 4" xfId="21667" xr:uid="{00000000-0005-0000-0000-0000A2540000}"/>
    <cellStyle name="Normal 2 6 20 5" xfId="21668" xr:uid="{00000000-0005-0000-0000-0000A3540000}"/>
    <cellStyle name="Normal 2 6 21" xfId="21669" xr:uid="{00000000-0005-0000-0000-0000A4540000}"/>
    <cellStyle name="Normal 2 6 21 2" xfId="21670" xr:uid="{00000000-0005-0000-0000-0000A5540000}"/>
    <cellStyle name="Normal 2 6 21 2 2" xfId="21671" xr:uid="{00000000-0005-0000-0000-0000A6540000}"/>
    <cellStyle name="Normal 2 6 21 2 3" xfId="21672" xr:uid="{00000000-0005-0000-0000-0000A7540000}"/>
    <cellStyle name="Normal 2 6 21 3" xfId="21673" xr:uid="{00000000-0005-0000-0000-0000A8540000}"/>
    <cellStyle name="Normal 2 6 21 3 2" xfId="21674" xr:uid="{00000000-0005-0000-0000-0000A9540000}"/>
    <cellStyle name="Normal 2 6 21 3 3" xfId="21675" xr:uid="{00000000-0005-0000-0000-0000AA540000}"/>
    <cellStyle name="Normal 2 6 21 4" xfId="21676" xr:uid="{00000000-0005-0000-0000-0000AB540000}"/>
    <cellStyle name="Normal 2 6 21 5" xfId="21677" xr:uid="{00000000-0005-0000-0000-0000AC540000}"/>
    <cellStyle name="Normal 2 6 22" xfId="21678" xr:uid="{00000000-0005-0000-0000-0000AD540000}"/>
    <cellStyle name="Normal 2 6 22 2" xfId="21679" xr:uid="{00000000-0005-0000-0000-0000AE540000}"/>
    <cellStyle name="Normal 2 6 22 2 2" xfId="21680" xr:uid="{00000000-0005-0000-0000-0000AF540000}"/>
    <cellStyle name="Normal 2 6 22 2 3" xfId="21681" xr:uid="{00000000-0005-0000-0000-0000B0540000}"/>
    <cellStyle name="Normal 2 6 22 3" xfId="21682" xr:uid="{00000000-0005-0000-0000-0000B1540000}"/>
    <cellStyle name="Normal 2 6 22 3 2" xfId="21683" xr:uid="{00000000-0005-0000-0000-0000B2540000}"/>
    <cellStyle name="Normal 2 6 22 3 3" xfId="21684" xr:uid="{00000000-0005-0000-0000-0000B3540000}"/>
    <cellStyle name="Normal 2 6 22 4" xfId="21685" xr:uid="{00000000-0005-0000-0000-0000B4540000}"/>
    <cellStyle name="Normal 2 6 22 5" xfId="21686" xr:uid="{00000000-0005-0000-0000-0000B5540000}"/>
    <cellStyle name="Normal 2 6 23" xfId="21687" xr:uid="{00000000-0005-0000-0000-0000B6540000}"/>
    <cellStyle name="Normal 2 6 23 2" xfId="21688" xr:uid="{00000000-0005-0000-0000-0000B7540000}"/>
    <cellStyle name="Normal 2 6 23 2 2" xfId="21689" xr:uid="{00000000-0005-0000-0000-0000B8540000}"/>
    <cellStyle name="Normal 2 6 23 2 3" xfId="21690" xr:uid="{00000000-0005-0000-0000-0000B9540000}"/>
    <cellStyle name="Normal 2 6 23 3" xfId="21691" xr:uid="{00000000-0005-0000-0000-0000BA540000}"/>
    <cellStyle name="Normal 2 6 23 3 2" xfId="21692" xr:uid="{00000000-0005-0000-0000-0000BB540000}"/>
    <cellStyle name="Normal 2 6 23 3 3" xfId="21693" xr:uid="{00000000-0005-0000-0000-0000BC540000}"/>
    <cellStyle name="Normal 2 6 23 4" xfId="21694" xr:uid="{00000000-0005-0000-0000-0000BD540000}"/>
    <cellStyle name="Normal 2 6 23 5" xfId="21695" xr:uid="{00000000-0005-0000-0000-0000BE540000}"/>
    <cellStyle name="Normal 2 6 24" xfId="21696" xr:uid="{00000000-0005-0000-0000-0000BF540000}"/>
    <cellStyle name="Normal 2 6 24 2" xfId="21697" xr:uid="{00000000-0005-0000-0000-0000C0540000}"/>
    <cellStyle name="Normal 2 6 24 2 2" xfId="21698" xr:uid="{00000000-0005-0000-0000-0000C1540000}"/>
    <cellStyle name="Normal 2 6 24 2 3" xfId="21699" xr:uid="{00000000-0005-0000-0000-0000C2540000}"/>
    <cellStyle name="Normal 2 6 24 3" xfId="21700" xr:uid="{00000000-0005-0000-0000-0000C3540000}"/>
    <cellStyle name="Normal 2 6 24 3 2" xfId="21701" xr:uid="{00000000-0005-0000-0000-0000C4540000}"/>
    <cellStyle name="Normal 2 6 24 3 3" xfId="21702" xr:uid="{00000000-0005-0000-0000-0000C5540000}"/>
    <cellStyle name="Normal 2 6 24 4" xfId="21703" xr:uid="{00000000-0005-0000-0000-0000C6540000}"/>
    <cellStyle name="Normal 2 6 24 5" xfId="21704" xr:uid="{00000000-0005-0000-0000-0000C7540000}"/>
    <cellStyle name="Normal 2 6 25" xfId="21705" xr:uid="{00000000-0005-0000-0000-0000C8540000}"/>
    <cellStyle name="Normal 2 6 25 2" xfId="21706" xr:uid="{00000000-0005-0000-0000-0000C9540000}"/>
    <cellStyle name="Normal 2 6 25 2 2" xfId="21707" xr:uid="{00000000-0005-0000-0000-0000CA540000}"/>
    <cellStyle name="Normal 2 6 25 2 3" xfId="21708" xr:uid="{00000000-0005-0000-0000-0000CB540000}"/>
    <cellStyle name="Normal 2 6 25 3" xfId="21709" xr:uid="{00000000-0005-0000-0000-0000CC540000}"/>
    <cellStyle name="Normal 2 6 25 3 2" xfId="21710" xr:uid="{00000000-0005-0000-0000-0000CD540000}"/>
    <cellStyle name="Normal 2 6 25 3 3" xfId="21711" xr:uid="{00000000-0005-0000-0000-0000CE540000}"/>
    <cellStyle name="Normal 2 6 25 4" xfId="21712" xr:uid="{00000000-0005-0000-0000-0000CF540000}"/>
    <cellStyle name="Normal 2 6 25 5" xfId="21713" xr:uid="{00000000-0005-0000-0000-0000D0540000}"/>
    <cellStyle name="Normal 2 6 26" xfId="21714" xr:uid="{00000000-0005-0000-0000-0000D1540000}"/>
    <cellStyle name="Normal 2 6 26 2" xfId="21715" xr:uid="{00000000-0005-0000-0000-0000D2540000}"/>
    <cellStyle name="Normal 2 6 26 2 2" xfId="21716" xr:uid="{00000000-0005-0000-0000-0000D3540000}"/>
    <cellStyle name="Normal 2 6 26 2 3" xfId="21717" xr:uid="{00000000-0005-0000-0000-0000D4540000}"/>
    <cellStyle name="Normal 2 6 26 3" xfId="21718" xr:uid="{00000000-0005-0000-0000-0000D5540000}"/>
    <cellStyle name="Normal 2 6 26 3 2" xfId="21719" xr:uid="{00000000-0005-0000-0000-0000D6540000}"/>
    <cellStyle name="Normal 2 6 26 3 3" xfId="21720" xr:uid="{00000000-0005-0000-0000-0000D7540000}"/>
    <cellStyle name="Normal 2 6 26 4" xfId="21721" xr:uid="{00000000-0005-0000-0000-0000D8540000}"/>
    <cellStyle name="Normal 2 6 26 5" xfId="21722" xr:uid="{00000000-0005-0000-0000-0000D9540000}"/>
    <cellStyle name="Normal 2 6 27" xfId="21723" xr:uid="{00000000-0005-0000-0000-0000DA540000}"/>
    <cellStyle name="Normal 2 6 27 2" xfId="21724" xr:uid="{00000000-0005-0000-0000-0000DB540000}"/>
    <cellStyle name="Normal 2 6 27 2 2" xfId="21725" xr:uid="{00000000-0005-0000-0000-0000DC540000}"/>
    <cellStyle name="Normal 2 6 27 2 3" xfId="21726" xr:uid="{00000000-0005-0000-0000-0000DD540000}"/>
    <cellStyle name="Normal 2 6 27 3" xfId="21727" xr:uid="{00000000-0005-0000-0000-0000DE540000}"/>
    <cellStyle name="Normal 2 6 27 3 2" xfId="21728" xr:uid="{00000000-0005-0000-0000-0000DF540000}"/>
    <cellStyle name="Normal 2 6 27 3 3" xfId="21729" xr:uid="{00000000-0005-0000-0000-0000E0540000}"/>
    <cellStyle name="Normal 2 6 27 4" xfId="21730" xr:uid="{00000000-0005-0000-0000-0000E1540000}"/>
    <cellStyle name="Normal 2 6 27 5" xfId="21731" xr:uid="{00000000-0005-0000-0000-0000E2540000}"/>
    <cellStyle name="Normal 2 6 28" xfId="21732" xr:uid="{00000000-0005-0000-0000-0000E3540000}"/>
    <cellStyle name="Normal 2 6 28 2" xfId="21733" xr:uid="{00000000-0005-0000-0000-0000E4540000}"/>
    <cellStyle name="Normal 2 6 28 2 2" xfId="21734" xr:uid="{00000000-0005-0000-0000-0000E5540000}"/>
    <cellStyle name="Normal 2 6 28 2 3" xfId="21735" xr:uid="{00000000-0005-0000-0000-0000E6540000}"/>
    <cellStyle name="Normal 2 6 28 3" xfId="21736" xr:uid="{00000000-0005-0000-0000-0000E7540000}"/>
    <cellStyle name="Normal 2 6 28 3 2" xfId="21737" xr:uid="{00000000-0005-0000-0000-0000E8540000}"/>
    <cellStyle name="Normal 2 6 28 3 3" xfId="21738" xr:uid="{00000000-0005-0000-0000-0000E9540000}"/>
    <cellStyle name="Normal 2 6 28 4" xfId="21739" xr:uid="{00000000-0005-0000-0000-0000EA540000}"/>
    <cellStyle name="Normal 2 6 28 5" xfId="21740" xr:uid="{00000000-0005-0000-0000-0000EB540000}"/>
    <cellStyle name="Normal 2 6 29" xfId="21741" xr:uid="{00000000-0005-0000-0000-0000EC540000}"/>
    <cellStyle name="Normal 2 6 29 2" xfId="21742" xr:uid="{00000000-0005-0000-0000-0000ED540000}"/>
    <cellStyle name="Normal 2 6 29 2 2" xfId="21743" xr:uid="{00000000-0005-0000-0000-0000EE540000}"/>
    <cellStyle name="Normal 2 6 29 2 3" xfId="21744" xr:uid="{00000000-0005-0000-0000-0000EF540000}"/>
    <cellStyle name="Normal 2 6 29 3" xfId="21745" xr:uid="{00000000-0005-0000-0000-0000F0540000}"/>
    <cellStyle name="Normal 2 6 29 3 2" xfId="21746" xr:uid="{00000000-0005-0000-0000-0000F1540000}"/>
    <cellStyle name="Normal 2 6 29 3 3" xfId="21747" xr:uid="{00000000-0005-0000-0000-0000F2540000}"/>
    <cellStyle name="Normal 2 6 29 4" xfId="21748" xr:uid="{00000000-0005-0000-0000-0000F3540000}"/>
    <cellStyle name="Normal 2 6 29 5" xfId="21749" xr:uid="{00000000-0005-0000-0000-0000F4540000}"/>
    <cellStyle name="Normal 2 6 3" xfId="21750" xr:uid="{00000000-0005-0000-0000-0000F5540000}"/>
    <cellStyle name="Normal 2 6 3 2" xfId="21751" xr:uid="{00000000-0005-0000-0000-0000F6540000}"/>
    <cellStyle name="Normal 2 6 3 2 2" xfId="21752" xr:uid="{00000000-0005-0000-0000-0000F7540000}"/>
    <cellStyle name="Normal 2 6 3 2 3" xfId="21753" xr:uid="{00000000-0005-0000-0000-0000F8540000}"/>
    <cellStyle name="Normal 2 6 3 3" xfId="21754" xr:uid="{00000000-0005-0000-0000-0000F9540000}"/>
    <cellStyle name="Normal 2 6 3 3 2" xfId="21755" xr:uid="{00000000-0005-0000-0000-0000FA540000}"/>
    <cellStyle name="Normal 2 6 3 3 3" xfId="21756" xr:uid="{00000000-0005-0000-0000-0000FB540000}"/>
    <cellStyle name="Normal 2 6 3 4" xfId="21757" xr:uid="{00000000-0005-0000-0000-0000FC540000}"/>
    <cellStyle name="Normal 2 6 3 5" xfId="21758" xr:uid="{00000000-0005-0000-0000-0000FD540000}"/>
    <cellStyle name="Normal 2 6 30" xfId="21759" xr:uid="{00000000-0005-0000-0000-0000FE540000}"/>
    <cellStyle name="Normal 2 6 30 2" xfId="21760" xr:uid="{00000000-0005-0000-0000-0000FF540000}"/>
    <cellStyle name="Normal 2 6 30 2 2" xfId="21761" xr:uid="{00000000-0005-0000-0000-000000550000}"/>
    <cellStyle name="Normal 2 6 30 2 3" xfId="21762" xr:uid="{00000000-0005-0000-0000-000001550000}"/>
    <cellStyle name="Normal 2 6 30 3" xfId="21763" xr:uid="{00000000-0005-0000-0000-000002550000}"/>
    <cellStyle name="Normal 2 6 30 3 2" xfId="21764" xr:uid="{00000000-0005-0000-0000-000003550000}"/>
    <cellStyle name="Normal 2 6 30 3 3" xfId="21765" xr:uid="{00000000-0005-0000-0000-000004550000}"/>
    <cellStyle name="Normal 2 6 30 4" xfId="21766" xr:uid="{00000000-0005-0000-0000-000005550000}"/>
    <cellStyle name="Normal 2 6 30 5" xfId="21767" xr:uid="{00000000-0005-0000-0000-000006550000}"/>
    <cellStyle name="Normal 2 6 31" xfId="21768" xr:uid="{00000000-0005-0000-0000-000007550000}"/>
    <cellStyle name="Normal 2 6 31 2" xfId="21769" xr:uid="{00000000-0005-0000-0000-000008550000}"/>
    <cellStyle name="Normal 2 6 31 2 2" xfId="21770" xr:uid="{00000000-0005-0000-0000-000009550000}"/>
    <cellStyle name="Normal 2 6 31 2 3" xfId="21771" xr:uid="{00000000-0005-0000-0000-00000A550000}"/>
    <cellStyle name="Normal 2 6 31 3" xfId="21772" xr:uid="{00000000-0005-0000-0000-00000B550000}"/>
    <cellStyle name="Normal 2 6 31 3 2" xfId="21773" xr:uid="{00000000-0005-0000-0000-00000C550000}"/>
    <cellStyle name="Normal 2 6 31 3 3" xfId="21774" xr:uid="{00000000-0005-0000-0000-00000D550000}"/>
    <cellStyle name="Normal 2 6 31 4" xfId="21775" xr:uid="{00000000-0005-0000-0000-00000E550000}"/>
    <cellStyle name="Normal 2 6 31 5" xfId="21776" xr:uid="{00000000-0005-0000-0000-00000F550000}"/>
    <cellStyle name="Normal 2 6 32" xfId="21777" xr:uid="{00000000-0005-0000-0000-000010550000}"/>
    <cellStyle name="Normal 2 6 32 2" xfId="21778" xr:uid="{00000000-0005-0000-0000-000011550000}"/>
    <cellStyle name="Normal 2 6 32 2 2" xfId="21779" xr:uid="{00000000-0005-0000-0000-000012550000}"/>
    <cellStyle name="Normal 2 6 32 2 3" xfId="21780" xr:uid="{00000000-0005-0000-0000-000013550000}"/>
    <cellStyle name="Normal 2 6 32 3" xfId="21781" xr:uid="{00000000-0005-0000-0000-000014550000}"/>
    <cellStyle name="Normal 2 6 32 3 2" xfId="21782" xr:uid="{00000000-0005-0000-0000-000015550000}"/>
    <cellStyle name="Normal 2 6 32 3 3" xfId="21783" xr:uid="{00000000-0005-0000-0000-000016550000}"/>
    <cellStyle name="Normal 2 6 32 4" xfId="21784" xr:uid="{00000000-0005-0000-0000-000017550000}"/>
    <cellStyle name="Normal 2 6 32 5" xfId="21785" xr:uid="{00000000-0005-0000-0000-000018550000}"/>
    <cellStyle name="Normal 2 6 33" xfId="21786" xr:uid="{00000000-0005-0000-0000-000019550000}"/>
    <cellStyle name="Normal 2 6 33 2" xfId="21787" xr:uid="{00000000-0005-0000-0000-00001A550000}"/>
    <cellStyle name="Normal 2 6 33 2 2" xfId="21788" xr:uid="{00000000-0005-0000-0000-00001B550000}"/>
    <cellStyle name="Normal 2 6 33 2 3" xfId="21789" xr:uid="{00000000-0005-0000-0000-00001C550000}"/>
    <cellStyle name="Normal 2 6 33 3" xfId="21790" xr:uid="{00000000-0005-0000-0000-00001D550000}"/>
    <cellStyle name="Normal 2 6 33 3 2" xfId="21791" xr:uid="{00000000-0005-0000-0000-00001E550000}"/>
    <cellStyle name="Normal 2 6 33 3 3" xfId="21792" xr:uid="{00000000-0005-0000-0000-00001F550000}"/>
    <cellStyle name="Normal 2 6 33 4" xfId="21793" xr:uid="{00000000-0005-0000-0000-000020550000}"/>
    <cellStyle name="Normal 2 6 33 5" xfId="21794" xr:uid="{00000000-0005-0000-0000-000021550000}"/>
    <cellStyle name="Normal 2 6 34" xfId="21795" xr:uid="{00000000-0005-0000-0000-000022550000}"/>
    <cellStyle name="Normal 2 6 34 2" xfId="21796" xr:uid="{00000000-0005-0000-0000-000023550000}"/>
    <cellStyle name="Normal 2 6 34 2 2" xfId="21797" xr:uid="{00000000-0005-0000-0000-000024550000}"/>
    <cellStyle name="Normal 2 6 34 2 3" xfId="21798" xr:uid="{00000000-0005-0000-0000-000025550000}"/>
    <cellStyle name="Normal 2 6 34 3" xfId="21799" xr:uid="{00000000-0005-0000-0000-000026550000}"/>
    <cellStyle name="Normal 2 6 34 3 2" xfId="21800" xr:uid="{00000000-0005-0000-0000-000027550000}"/>
    <cellStyle name="Normal 2 6 34 3 3" xfId="21801" xr:uid="{00000000-0005-0000-0000-000028550000}"/>
    <cellStyle name="Normal 2 6 34 4" xfId="21802" xr:uid="{00000000-0005-0000-0000-000029550000}"/>
    <cellStyle name="Normal 2 6 34 5" xfId="21803" xr:uid="{00000000-0005-0000-0000-00002A550000}"/>
    <cellStyle name="Normal 2 6 35" xfId="21804" xr:uid="{00000000-0005-0000-0000-00002B550000}"/>
    <cellStyle name="Normal 2 6 35 2" xfId="21805" xr:uid="{00000000-0005-0000-0000-00002C550000}"/>
    <cellStyle name="Normal 2 6 35 2 2" xfId="21806" xr:uid="{00000000-0005-0000-0000-00002D550000}"/>
    <cellStyle name="Normal 2 6 35 2 3" xfId="21807" xr:uid="{00000000-0005-0000-0000-00002E550000}"/>
    <cellStyle name="Normal 2 6 35 3" xfId="21808" xr:uid="{00000000-0005-0000-0000-00002F550000}"/>
    <cellStyle name="Normal 2 6 35 3 2" xfId="21809" xr:uid="{00000000-0005-0000-0000-000030550000}"/>
    <cellStyle name="Normal 2 6 35 3 3" xfId="21810" xr:uid="{00000000-0005-0000-0000-000031550000}"/>
    <cellStyle name="Normal 2 6 35 4" xfId="21811" xr:uid="{00000000-0005-0000-0000-000032550000}"/>
    <cellStyle name="Normal 2 6 35 5" xfId="21812" xr:uid="{00000000-0005-0000-0000-000033550000}"/>
    <cellStyle name="Normal 2 6 36" xfId="21813" xr:uid="{00000000-0005-0000-0000-000034550000}"/>
    <cellStyle name="Normal 2 6 36 2" xfId="21814" xr:uid="{00000000-0005-0000-0000-000035550000}"/>
    <cellStyle name="Normal 2 6 36 2 2" xfId="21815" xr:uid="{00000000-0005-0000-0000-000036550000}"/>
    <cellStyle name="Normal 2 6 36 2 3" xfId="21816" xr:uid="{00000000-0005-0000-0000-000037550000}"/>
    <cellStyle name="Normal 2 6 36 3" xfId="21817" xr:uid="{00000000-0005-0000-0000-000038550000}"/>
    <cellStyle name="Normal 2 6 36 3 2" xfId="21818" xr:uid="{00000000-0005-0000-0000-000039550000}"/>
    <cellStyle name="Normal 2 6 36 3 3" xfId="21819" xr:uid="{00000000-0005-0000-0000-00003A550000}"/>
    <cellStyle name="Normal 2 6 36 4" xfId="21820" xr:uid="{00000000-0005-0000-0000-00003B550000}"/>
    <cellStyle name="Normal 2 6 36 5" xfId="21821" xr:uid="{00000000-0005-0000-0000-00003C550000}"/>
    <cellStyle name="Normal 2 6 37" xfId="21822" xr:uid="{00000000-0005-0000-0000-00003D550000}"/>
    <cellStyle name="Normal 2 6 37 2" xfId="21823" xr:uid="{00000000-0005-0000-0000-00003E550000}"/>
    <cellStyle name="Normal 2 6 37 2 2" xfId="21824" xr:uid="{00000000-0005-0000-0000-00003F550000}"/>
    <cellStyle name="Normal 2 6 37 2 3" xfId="21825" xr:uid="{00000000-0005-0000-0000-000040550000}"/>
    <cellStyle name="Normal 2 6 37 3" xfId="21826" xr:uid="{00000000-0005-0000-0000-000041550000}"/>
    <cellStyle name="Normal 2 6 37 3 2" xfId="21827" xr:uid="{00000000-0005-0000-0000-000042550000}"/>
    <cellStyle name="Normal 2 6 37 3 3" xfId="21828" xr:uid="{00000000-0005-0000-0000-000043550000}"/>
    <cellStyle name="Normal 2 6 37 4" xfId="21829" xr:uid="{00000000-0005-0000-0000-000044550000}"/>
    <cellStyle name="Normal 2 6 37 5" xfId="21830" xr:uid="{00000000-0005-0000-0000-000045550000}"/>
    <cellStyle name="Normal 2 6 38" xfId="21831" xr:uid="{00000000-0005-0000-0000-000046550000}"/>
    <cellStyle name="Normal 2 6 38 2" xfId="21832" xr:uid="{00000000-0005-0000-0000-000047550000}"/>
    <cellStyle name="Normal 2 6 38 2 2" xfId="21833" xr:uid="{00000000-0005-0000-0000-000048550000}"/>
    <cellStyle name="Normal 2 6 38 2 3" xfId="21834" xr:uid="{00000000-0005-0000-0000-000049550000}"/>
    <cellStyle name="Normal 2 6 38 3" xfId="21835" xr:uid="{00000000-0005-0000-0000-00004A550000}"/>
    <cellStyle name="Normal 2 6 38 3 2" xfId="21836" xr:uid="{00000000-0005-0000-0000-00004B550000}"/>
    <cellStyle name="Normal 2 6 38 3 3" xfId="21837" xr:uid="{00000000-0005-0000-0000-00004C550000}"/>
    <cellStyle name="Normal 2 6 38 4" xfId="21838" xr:uid="{00000000-0005-0000-0000-00004D550000}"/>
    <cellStyle name="Normal 2 6 38 5" xfId="21839" xr:uid="{00000000-0005-0000-0000-00004E550000}"/>
    <cellStyle name="Normal 2 6 39" xfId="21840" xr:uid="{00000000-0005-0000-0000-00004F550000}"/>
    <cellStyle name="Normal 2 6 39 2" xfId="21841" xr:uid="{00000000-0005-0000-0000-000050550000}"/>
    <cellStyle name="Normal 2 6 39 2 2" xfId="21842" xr:uid="{00000000-0005-0000-0000-000051550000}"/>
    <cellStyle name="Normal 2 6 39 2 3" xfId="21843" xr:uid="{00000000-0005-0000-0000-000052550000}"/>
    <cellStyle name="Normal 2 6 39 3" xfId="21844" xr:uid="{00000000-0005-0000-0000-000053550000}"/>
    <cellStyle name="Normal 2 6 39 3 2" xfId="21845" xr:uid="{00000000-0005-0000-0000-000054550000}"/>
    <cellStyle name="Normal 2 6 39 3 3" xfId="21846" xr:uid="{00000000-0005-0000-0000-000055550000}"/>
    <cellStyle name="Normal 2 6 39 4" xfId="21847" xr:uid="{00000000-0005-0000-0000-000056550000}"/>
    <cellStyle name="Normal 2 6 39 5" xfId="21848" xr:uid="{00000000-0005-0000-0000-000057550000}"/>
    <cellStyle name="Normal 2 6 4" xfId="21849" xr:uid="{00000000-0005-0000-0000-000058550000}"/>
    <cellStyle name="Normal 2 6 4 2" xfId="21850" xr:uid="{00000000-0005-0000-0000-000059550000}"/>
    <cellStyle name="Normal 2 6 4 2 2" xfId="21851" xr:uid="{00000000-0005-0000-0000-00005A550000}"/>
    <cellStyle name="Normal 2 6 4 2 3" xfId="21852" xr:uid="{00000000-0005-0000-0000-00005B550000}"/>
    <cellStyle name="Normal 2 6 4 3" xfId="21853" xr:uid="{00000000-0005-0000-0000-00005C550000}"/>
    <cellStyle name="Normal 2 6 4 3 2" xfId="21854" xr:uid="{00000000-0005-0000-0000-00005D550000}"/>
    <cellStyle name="Normal 2 6 4 3 3" xfId="21855" xr:uid="{00000000-0005-0000-0000-00005E550000}"/>
    <cellStyle name="Normal 2 6 4 4" xfId="21856" xr:uid="{00000000-0005-0000-0000-00005F550000}"/>
    <cellStyle name="Normal 2 6 4 5" xfId="21857" xr:uid="{00000000-0005-0000-0000-000060550000}"/>
    <cellStyle name="Normal 2 6 40" xfId="21858" xr:uid="{00000000-0005-0000-0000-000061550000}"/>
    <cellStyle name="Normal 2 6 40 2" xfId="21859" xr:uid="{00000000-0005-0000-0000-000062550000}"/>
    <cellStyle name="Normal 2 6 40 2 2" xfId="21860" xr:uid="{00000000-0005-0000-0000-000063550000}"/>
    <cellStyle name="Normal 2 6 40 2 3" xfId="21861" xr:uid="{00000000-0005-0000-0000-000064550000}"/>
    <cellStyle name="Normal 2 6 40 3" xfId="21862" xr:uid="{00000000-0005-0000-0000-000065550000}"/>
    <cellStyle name="Normal 2 6 40 3 2" xfId="21863" xr:uid="{00000000-0005-0000-0000-000066550000}"/>
    <cellStyle name="Normal 2 6 40 3 3" xfId="21864" xr:uid="{00000000-0005-0000-0000-000067550000}"/>
    <cellStyle name="Normal 2 6 40 4" xfId="21865" xr:uid="{00000000-0005-0000-0000-000068550000}"/>
    <cellStyle name="Normal 2 6 40 5" xfId="21866" xr:uid="{00000000-0005-0000-0000-000069550000}"/>
    <cellStyle name="Normal 2 6 41" xfId="21867" xr:uid="{00000000-0005-0000-0000-00006A550000}"/>
    <cellStyle name="Normal 2 6 41 2" xfId="21868" xr:uid="{00000000-0005-0000-0000-00006B550000}"/>
    <cellStyle name="Normal 2 6 41 2 2" xfId="21869" xr:uid="{00000000-0005-0000-0000-00006C550000}"/>
    <cellStyle name="Normal 2 6 41 2 3" xfId="21870" xr:uid="{00000000-0005-0000-0000-00006D550000}"/>
    <cellStyle name="Normal 2 6 41 3" xfId="21871" xr:uid="{00000000-0005-0000-0000-00006E550000}"/>
    <cellStyle name="Normal 2 6 41 3 2" xfId="21872" xr:uid="{00000000-0005-0000-0000-00006F550000}"/>
    <cellStyle name="Normal 2 6 41 3 3" xfId="21873" xr:uid="{00000000-0005-0000-0000-000070550000}"/>
    <cellStyle name="Normal 2 6 41 4" xfId="21874" xr:uid="{00000000-0005-0000-0000-000071550000}"/>
    <cellStyle name="Normal 2 6 41 5" xfId="21875" xr:uid="{00000000-0005-0000-0000-000072550000}"/>
    <cellStyle name="Normal 2 6 42" xfId="21876" xr:uid="{00000000-0005-0000-0000-000073550000}"/>
    <cellStyle name="Normal 2 6 42 2" xfId="21877" xr:uid="{00000000-0005-0000-0000-000074550000}"/>
    <cellStyle name="Normal 2 6 42 2 2" xfId="21878" xr:uid="{00000000-0005-0000-0000-000075550000}"/>
    <cellStyle name="Normal 2 6 42 2 3" xfId="21879" xr:uid="{00000000-0005-0000-0000-000076550000}"/>
    <cellStyle name="Normal 2 6 42 3" xfId="21880" xr:uid="{00000000-0005-0000-0000-000077550000}"/>
    <cellStyle name="Normal 2 6 42 3 2" xfId="21881" xr:uid="{00000000-0005-0000-0000-000078550000}"/>
    <cellStyle name="Normal 2 6 42 3 3" xfId="21882" xr:uid="{00000000-0005-0000-0000-000079550000}"/>
    <cellStyle name="Normal 2 6 42 4" xfId="21883" xr:uid="{00000000-0005-0000-0000-00007A550000}"/>
    <cellStyle name="Normal 2 6 42 5" xfId="21884" xr:uid="{00000000-0005-0000-0000-00007B550000}"/>
    <cellStyle name="Normal 2 6 43" xfId="21885" xr:uid="{00000000-0005-0000-0000-00007C550000}"/>
    <cellStyle name="Normal 2 6 43 2" xfId="21886" xr:uid="{00000000-0005-0000-0000-00007D550000}"/>
    <cellStyle name="Normal 2 6 43 2 2" xfId="21887" xr:uid="{00000000-0005-0000-0000-00007E550000}"/>
    <cellStyle name="Normal 2 6 43 2 3" xfId="21888" xr:uid="{00000000-0005-0000-0000-00007F550000}"/>
    <cellStyle name="Normal 2 6 43 3" xfId="21889" xr:uid="{00000000-0005-0000-0000-000080550000}"/>
    <cellStyle name="Normal 2 6 43 3 2" xfId="21890" xr:uid="{00000000-0005-0000-0000-000081550000}"/>
    <cellStyle name="Normal 2 6 43 3 3" xfId="21891" xr:uid="{00000000-0005-0000-0000-000082550000}"/>
    <cellStyle name="Normal 2 6 43 4" xfId="21892" xr:uid="{00000000-0005-0000-0000-000083550000}"/>
    <cellStyle name="Normal 2 6 43 5" xfId="21893" xr:uid="{00000000-0005-0000-0000-000084550000}"/>
    <cellStyle name="Normal 2 6 44" xfId="21894" xr:uid="{00000000-0005-0000-0000-000085550000}"/>
    <cellStyle name="Normal 2 6 44 2" xfId="21895" xr:uid="{00000000-0005-0000-0000-000086550000}"/>
    <cellStyle name="Normal 2 6 44 2 2" xfId="21896" xr:uid="{00000000-0005-0000-0000-000087550000}"/>
    <cellStyle name="Normal 2 6 44 2 3" xfId="21897" xr:uid="{00000000-0005-0000-0000-000088550000}"/>
    <cellStyle name="Normal 2 6 44 3" xfId="21898" xr:uid="{00000000-0005-0000-0000-000089550000}"/>
    <cellStyle name="Normal 2 6 44 3 2" xfId="21899" xr:uid="{00000000-0005-0000-0000-00008A550000}"/>
    <cellStyle name="Normal 2 6 44 3 3" xfId="21900" xr:uid="{00000000-0005-0000-0000-00008B550000}"/>
    <cellStyle name="Normal 2 6 44 4" xfId="21901" xr:uid="{00000000-0005-0000-0000-00008C550000}"/>
    <cellStyle name="Normal 2 6 44 5" xfId="21902" xr:uid="{00000000-0005-0000-0000-00008D550000}"/>
    <cellStyle name="Normal 2 6 45" xfId="21903" xr:uid="{00000000-0005-0000-0000-00008E550000}"/>
    <cellStyle name="Normal 2 6 45 2" xfId="21904" xr:uid="{00000000-0005-0000-0000-00008F550000}"/>
    <cellStyle name="Normal 2 6 45 2 2" xfId="21905" xr:uid="{00000000-0005-0000-0000-000090550000}"/>
    <cellStyle name="Normal 2 6 45 2 3" xfId="21906" xr:uid="{00000000-0005-0000-0000-000091550000}"/>
    <cellStyle name="Normal 2 6 45 3" xfId="21907" xr:uid="{00000000-0005-0000-0000-000092550000}"/>
    <cellStyle name="Normal 2 6 45 3 2" xfId="21908" xr:uid="{00000000-0005-0000-0000-000093550000}"/>
    <cellStyle name="Normal 2 6 45 3 3" xfId="21909" xr:uid="{00000000-0005-0000-0000-000094550000}"/>
    <cellStyle name="Normal 2 6 45 4" xfId="21910" xr:uid="{00000000-0005-0000-0000-000095550000}"/>
    <cellStyle name="Normal 2 6 45 5" xfId="21911" xr:uid="{00000000-0005-0000-0000-000096550000}"/>
    <cellStyle name="Normal 2 6 46" xfId="21912" xr:uid="{00000000-0005-0000-0000-000097550000}"/>
    <cellStyle name="Normal 2 6 46 2" xfId="21913" xr:uid="{00000000-0005-0000-0000-000098550000}"/>
    <cellStyle name="Normal 2 6 46 2 2" xfId="21914" xr:uid="{00000000-0005-0000-0000-000099550000}"/>
    <cellStyle name="Normal 2 6 46 2 3" xfId="21915" xr:uid="{00000000-0005-0000-0000-00009A550000}"/>
    <cellStyle name="Normal 2 6 46 3" xfId="21916" xr:uid="{00000000-0005-0000-0000-00009B550000}"/>
    <cellStyle name="Normal 2 6 46 3 2" xfId="21917" xr:uid="{00000000-0005-0000-0000-00009C550000}"/>
    <cellStyle name="Normal 2 6 46 3 3" xfId="21918" xr:uid="{00000000-0005-0000-0000-00009D550000}"/>
    <cellStyle name="Normal 2 6 46 4" xfId="21919" xr:uid="{00000000-0005-0000-0000-00009E550000}"/>
    <cellStyle name="Normal 2 6 46 5" xfId="21920" xr:uid="{00000000-0005-0000-0000-00009F550000}"/>
    <cellStyle name="Normal 2 6 47" xfId="21921" xr:uid="{00000000-0005-0000-0000-0000A0550000}"/>
    <cellStyle name="Normal 2 6 47 2" xfId="21922" xr:uid="{00000000-0005-0000-0000-0000A1550000}"/>
    <cellStyle name="Normal 2 6 47 2 2" xfId="21923" xr:uid="{00000000-0005-0000-0000-0000A2550000}"/>
    <cellStyle name="Normal 2 6 47 2 3" xfId="21924" xr:uid="{00000000-0005-0000-0000-0000A3550000}"/>
    <cellStyle name="Normal 2 6 47 3" xfId="21925" xr:uid="{00000000-0005-0000-0000-0000A4550000}"/>
    <cellStyle name="Normal 2 6 47 3 2" xfId="21926" xr:uid="{00000000-0005-0000-0000-0000A5550000}"/>
    <cellStyle name="Normal 2 6 47 3 3" xfId="21927" xr:uid="{00000000-0005-0000-0000-0000A6550000}"/>
    <cellStyle name="Normal 2 6 47 4" xfId="21928" xr:uid="{00000000-0005-0000-0000-0000A7550000}"/>
    <cellStyle name="Normal 2 6 47 5" xfId="21929" xr:uid="{00000000-0005-0000-0000-0000A8550000}"/>
    <cellStyle name="Normal 2 6 48" xfId="21930" xr:uid="{00000000-0005-0000-0000-0000A9550000}"/>
    <cellStyle name="Normal 2 6 48 2" xfId="21931" xr:uid="{00000000-0005-0000-0000-0000AA550000}"/>
    <cellStyle name="Normal 2 6 48 2 2" xfId="21932" xr:uid="{00000000-0005-0000-0000-0000AB550000}"/>
    <cellStyle name="Normal 2 6 48 2 3" xfId="21933" xr:uid="{00000000-0005-0000-0000-0000AC550000}"/>
    <cellStyle name="Normal 2 6 48 3" xfId="21934" xr:uid="{00000000-0005-0000-0000-0000AD550000}"/>
    <cellStyle name="Normal 2 6 48 3 2" xfId="21935" xr:uid="{00000000-0005-0000-0000-0000AE550000}"/>
    <cellStyle name="Normal 2 6 48 3 3" xfId="21936" xr:uid="{00000000-0005-0000-0000-0000AF550000}"/>
    <cellStyle name="Normal 2 6 48 4" xfId="21937" xr:uid="{00000000-0005-0000-0000-0000B0550000}"/>
    <cellStyle name="Normal 2 6 48 5" xfId="21938" xr:uid="{00000000-0005-0000-0000-0000B1550000}"/>
    <cellStyle name="Normal 2 6 49" xfId="21939" xr:uid="{00000000-0005-0000-0000-0000B2550000}"/>
    <cellStyle name="Normal 2 6 49 2" xfId="21940" xr:uid="{00000000-0005-0000-0000-0000B3550000}"/>
    <cellStyle name="Normal 2 6 49 2 2" xfId="21941" xr:uid="{00000000-0005-0000-0000-0000B4550000}"/>
    <cellStyle name="Normal 2 6 49 2 3" xfId="21942" xr:uid="{00000000-0005-0000-0000-0000B5550000}"/>
    <cellStyle name="Normal 2 6 49 3" xfId="21943" xr:uid="{00000000-0005-0000-0000-0000B6550000}"/>
    <cellStyle name="Normal 2 6 49 3 2" xfId="21944" xr:uid="{00000000-0005-0000-0000-0000B7550000}"/>
    <cellStyle name="Normal 2 6 49 3 3" xfId="21945" xr:uid="{00000000-0005-0000-0000-0000B8550000}"/>
    <cellStyle name="Normal 2 6 49 4" xfId="21946" xr:uid="{00000000-0005-0000-0000-0000B9550000}"/>
    <cellStyle name="Normal 2 6 49 5" xfId="21947" xr:uid="{00000000-0005-0000-0000-0000BA550000}"/>
    <cellStyle name="Normal 2 6 5" xfId="21948" xr:uid="{00000000-0005-0000-0000-0000BB550000}"/>
    <cellStyle name="Normal 2 6 5 2" xfId="21949" xr:uid="{00000000-0005-0000-0000-0000BC550000}"/>
    <cellStyle name="Normal 2 6 5 2 2" xfId="21950" xr:uid="{00000000-0005-0000-0000-0000BD550000}"/>
    <cellStyle name="Normal 2 6 5 2 3" xfId="21951" xr:uid="{00000000-0005-0000-0000-0000BE550000}"/>
    <cellStyle name="Normal 2 6 5 3" xfId="21952" xr:uid="{00000000-0005-0000-0000-0000BF550000}"/>
    <cellStyle name="Normal 2 6 5 3 2" xfId="21953" xr:uid="{00000000-0005-0000-0000-0000C0550000}"/>
    <cellStyle name="Normal 2 6 5 3 3" xfId="21954" xr:uid="{00000000-0005-0000-0000-0000C1550000}"/>
    <cellStyle name="Normal 2 6 5 4" xfId="21955" xr:uid="{00000000-0005-0000-0000-0000C2550000}"/>
    <cellStyle name="Normal 2 6 5 5" xfId="21956" xr:uid="{00000000-0005-0000-0000-0000C3550000}"/>
    <cellStyle name="Normal 2 6 50" xfId="21957" xr:uid="{00000000-0005-0000-0000-0000C4550000}"/>
    <cellStyle name="Normal 2 6 50 2" xfId="21958" xr:uid="{00000000-0005-0000-0000-0000C5550000}"/>
    <cellStyle name="Normal 2 6 50 2 2" xfId="21959" xr:uid="{00000000-0005-0000-0000-0000C6550000}"/>
    <cellStyle name="Normal 2 6 50 2 3" xfId="21960" xr:uid="{00000000-0005-0000-0000-0000C7550000}"/>
    <cellStyle name="Normal 2 6 50 3" xfId="21961" xr:uid="{00000000-0005-0000-0000-0000C8550000}"/>
    <cellStyle name="Normal 2 6 50 3 2" xfId="21962" xr:uid="{00000000-0005-0000-0000-0000C9550000}"/>
    <cellStyle name="Normal 2 6 50 3 3" xfId="21963" xr:uid="{00000000-0005-0000-0000-0000CA550000}"/>
    <cellStyle name="Normal 2 6 50 4" xfId="21964" xr:uid="{00000000-0005-0000-0000-0000CB550000}"/>
    <cellStyle name="Normal 2 6 50 5" xfId="21965" xr:uid="{00000000-0005-0000-0000-0000CC550000}"/>
    <cellStyle name="Normal 2 6 51" xfId="21966" xr:uid="{00000000-0005-0000-0000-0000CD550000}"/>
    <cellStyle name="Normal 2 6 51 2" xfId="21967" xr:uid="{00000000-0005-0000-0000-0000CE550000}"/>
    <cellStyle name="Normal 2 6 51 2 2" xfId="21968" xr:uid="{00000000-0005-0000-0000-0000CF550000}"/>
    <cellStyle name="Normal 2 6 51 2 3" xfId="21969" xr:uid="{00000000-0005-0000-0000-0000D0550000}"/>
    <cellStyle name="Normal 2 6 51 3" xfId="21970" xr:uid="{00000000-0005-0000-0000-0000D1550000}"/>
    <cellStyle name="Normal 2 6 51 3 2" xfId="21971" xr:uid="{00000000-0005-0000-0000-0000D2550000}"/>
    <cellStyle name="Normal 2 6 51 3 3" xfId="21972" xr:uid="{00000000-0005-0000-0000-0000D3550000}"/>
    <cellStyle name="Normal 2 6 51 4" xfId="21973" xr:uid="{00000000-0005-0000-0000-0000D4550000}"/>
    <cellStyle name="Normal 2 6 51 5" xfId="21974" xr:uid="{00000000-0005-0000-0000-0000D5550000}"/>
    <cellStyle name="Normal 2 6 52" xfId="21975" xr:uid="{00000000-0005-0000-0000-0000D6550000}"/>
    <cellStyle name="Normal 2 6 52 2" xfId="21976" xr:uid="{00000000-0005-0000-0000-0000D7550000}"/>
    <cellStyle name="Normal 2 6 52 2 2" xfId="21977" xr:uid="{00000000-0005-0000-0000-0000D8550000}"/>
    <cellStyle name="Normal 2 6 52 2 3" xfId="21978" xr:uid="{00000000-0005-0000-0000-0000D9550000}"/>
    <cellStyle name="Normal 2 6 52 3" xfId="21979" xr:uid="{00000000-0005-0000-0000-0000DA550000}"/>
    <cellStyle name="Normal 2 6 52 3 2" xfId="21980" xr:uid="{00000000-0005-0000-0000-0000DB550000}"/>
    <cellStyle name="Normal 2 6 52 3 3" xfId="21981" xr:uid="{00000000-0005-0000-0000-0000DC550000}"/>
    <cellStyle name="Normal 2 6 52 4" xfId="21982" xr:uid="{00000000-0005-0000-0000-0000DD550000}"/>
    <cellStyle name="Normal 2 6 52 5" xfId="21983" xr:uid="{00000000-0005-0000-0000-0000DE550000}"/>
    <cellStyle name="Normal 2 6 53" xfId="21984" xr:uid="{00000000-0005-0000-0000-0000DF550000}"/>
    <cellStyle name="Normal 2 6 53 2" xfId="21985" xr:uid="{00000000-0005-0000-0000-0000E0550000}"/>
    <cellStyle name="Normal 2 6 53 2 2" xfId="21986" xr:uid="{00000000-0005-0000-0000-0000E1550000}"/>
    <cellStyle name="Normal 2 6 53 2 3" xfId="21987" xr:uid="{00000000-0005-0000-0000-0000E2550000}"/>
    <cellStyle name="Normal 2 6 53 3" xfId="21988" xr:uid="{00000000-0005-0000-0000-0000E3550000}"/>
    <cellStyle name="Normal 2 6 53 3 2" xfId="21989" xr:uid="{00000000-0005-0000-0000-0000E4550000}"/>
    <cellStyle name="Normal 2 6 53 3 3" xfId="21990" xr:uid="{00000000-0005-0000-0000-0000E5550000}"/>
    <cellStyle name="Normal 2 6 53 4" xfId="21991" xr:uid="{00000000-0005-0000-0000-0000E6550000}"/>
    <cellStyle name="Normal 2 6 53 5" xfId="21992" xr:uid="{00000000-0005-0000-0000-0000E7550000}"/>
    <cellStyle name="Normal 2 6 54" xfId="21993" xr:uid="{00000000-0005-0000-0000-0000E8550000}"/>
    <cellStyle name="Normal 2 6 54 2" xfId="21994" xr:uid="{00000000-0005-0000-0000-0000E9550000}"/>
    <cellStyle name="Normal 2 6 54 2 2" xfId="21995" xr:uid="{00000000-0005-0000-0000-0000EA550000}"/>
    <cellStyle name="Normal 2 6 54 2 3" xfId="21996" xr:uid="{00000000-0005-0000-0000-0000EB550000}"/>
    <cellStyle name="Normal 2 6 54 3" xfId="21997" xr:uid="{00000000-0005-0000-0000-0000EC550000}"/>
    <cellStyle name="Normal 2 6 54 3 2" xfId="21998" xr:uid="{00000000-0005-0000-0000-0000ED550000}"/>
    <cellStyle name="Normal 2 6 54 3 3" xfId="21999" xr:uid="{00000000-0005-0000-0000-0000EE550000}"/>
    <cellStyle name="Normal 2 6 54 4" xfId="22000" xr:uid="{00000000-0005-0000-0000-0000EF550000}"/>
    <cellStyle name="Normal 2 6 54 5" xfId="22001" xr:uid="{00000000-0005-0000-0000-0000F0550000}"/>
    <cellStyle name="Normal 2 6 55" xfId="22002" xr:uid="{00000000-0005-0000-0000-0000F1550000}"/>
    <cellStyle name="Normal 2 6 55 2" xfId="22003" xr:uid="{00000000-0005-0000-0000-0000F2550000}"/>
    <cellStyle name="Normal 2 6 55 2 2" xfId="22004" xr:uid="{00000000-0005-0000-0000-0000F3550000}"/>
    <cellStyle name="Normal 2 6 55 2 3" xfId="22005" xr:uid="{00000000-0005-0000-0000-0000F4550000}"/>
    <cellStyle name="Normal 2 6 55 3" xfId="22006" xr:uid="{00000000-0005-0000-0000-0000F5550000}"/>
    <cellStyle name="Normal 2 6 55 3 2" xfId="22007" xr:uid="{00000000-0005-0000-0000-0000F6550000}"/>
    <cellStyle name="Normal 2 6 55 3 3" xfId="22008" xr:uid="{00000000-0005-0000-0000-0000F7550000}"/>
    <cellStyle name="Normal 2 6 55 4" xfId="22009" xr:uid="{00000000-0005-0000-0000-0000F8550000}"/>
    <cellStyle name="Normal 2 6 55 5" xfId="22010" xr:uid="{00000000-0005-0000-0000-0000F9550000}"/>
    <cellStyle name="Normal 2 6 56" xfId="22011" xr:uid="{00000000-0005-0000-0000-0000FA550000}"/>
    <cellStyle name="Normal 2 6 56 2" xfId="22012" xr:uid="{00000000-0005-0000-0000-0000FB550000}"/>
    <cellStyle name="Normal 2 6 56 2 2" xfId="22013" xr:uid="{00000000-0005-0000-0000-0000FC550000}"/>
    <cellStyle name="Normal 2 6 56 2 3" xfId="22014" xr:uid="{00000000-0005-0000-0000-0000FD550000}"/>
    <cellStyle name="Normal 2 6 56 3" xfId="22015" xr:uid="{00000000-0005-0000-0000-0000FE550000}"/>
    <cellStyle name="Normal 2 6 56 3 2" xfId="22016" xr:uid="{00000000-0005-0000-0000-0000FF550000}"/>
    <cellStyle name="Normal 2 6 56 3 3" xfId="22017" xr:uid="{00000000-0005-0000-0000-000000560000}"/>
    <cellStyle name="Normal 2 6 56 4" xfId="22018" xr:uid="{00000000-0005-0000-0000-000001560000}"/>
    <cellStyle name="Normal 2 6 56 5" xfId="22019" xr:uid="{00000000-0005-0000-0000-000002560000}"/>
    <cellStyle name="Normal 2 6 57" xfId="22020" xr:uid="{00000000-0005-0000-0000-000003560000}"/>
    <cellStyle name="Normal 2 6 57 2" xfId="22021" xr:uid="{00000000-0005-0000-0000-000004560000}"/>
    <cellStyle name="Normal 2 6 57 2 2" xfId="22022" xr:uid="{00000000-0005-0000-0000-000005560000}"/>
    <cellStyle name="Normal 2 6 57 2 3" xfId="22023" xr:uid="{00000000-0005-0000-0000-000006560000}"/>
    <cellStyle name="Normal 2 6 57 3" xfId="22024" xr:uid="{00000000-0005-0000-0000-000007560000}"/>
    <cellStyle name="Normal 2 6 57 3 2" xfId="22025" xr:uid="{00000000-0005-0000-0000-000008560000}"/>
    <cellStyle name="Normal 2 6 57 3 3" xfId="22026" xr:uid="{00000000-0005-0000-0000-000009560000}"/>
    <cellStyle name="Normal 2 6 57 4" xfId="22027" xr:uid="{00000000-0005-0000-0000-00000A560000}"/>
    <cellStyle name="Normal 2 6 57 5" xfId="22028" xr:uid="{00000000-0005-0000-0000-00000B560000}"/>
    <cellStyle name="Normal 2 6 58" xfId="22029" xr:uid="{00000000-0005-0000-0000-00000C560000}"/>
    <cellStyle name="Normal 2 6 58 2" xfId="22030" xr:uid="{00000000-0005-0000-0000-00000D560000}"/>
    <cellStyle name="Normal 2 6 58 2 2" xfId="22031" xr:uid="{00000000-0005-0000-0000-00000E560000}"/>
    <cellStyle name="Normal 2 6 58 2 3" xfId="22032" xr:uid="{00000000-0005-0000-0000-00000F560000}"/>
    <cellStyle name="Normal 2 6 58 3" xfId="22033" xr:uid="{00000000-0005-0000-0000-000010560000}"/>
    <cellStyle name="Normal 2 6 58 3 2" xfId="22034" xr:uid="{00000000-0005-0000-0000-000011560000}"/>
    <cellStyle name="Normal 2 6 58 3 3" xfId="22035" xr:uid="{00000000-0005-0000-0000-000012560000}"/>
    <cellStyle name="Normal 2 6 58 4" xfId="22036" xr:uid="{00000000-0005-0000-0000-000013560000}"/>
    <cellStyle name="Normal 2 6 58 5" xfId="22037" xr:uid="{00000000-0005-0000-0000-000014560000}"/>
    <cellStyle name="Normal 2 6 59" xfId="22038" xr:uid="{00000000-0005-0000-0000-000015560000}"/>
    <cellStyle name="Normal 2 6 59 2" xfId="22039" xr:uid="{00000000-0005-0000-0000-000016560000}"/>
    <cellStyle name="Normal 2 6 59 2 2" xfId="22040" xr:uid="{00000000-0005-0000-0000-000017560000}"/>
    <cellStyle name="Normal 2 6 59 2 3" xfId="22041" xr:uid="{00000000-0005-0000-0000-000018560000}"/>
    <cellStyle name="Normal 2 6 59 3" xfId="22042" xr:uid="{00000000-0005-0000-0000-000019560000}"/>
    <cellStyle name="Normal 2 6 59 3 2" xfId="22043" xr:uid="{00000000-0005-0000-0000-00001A560000}"/>
    <cellStyle name="Normal 2 6 59 3 3" xfId="22044" xr:uid="{00000000-0005-0000-0000-00001B560000}"/>
    <cellStyle name="Normal 2 6 59 4" xfId="22045" xr:uid="{00000000-0005-0000-0000-00001C560000}"/>
    <cellStyle name="Normal 2 6 59 5" xfId="22046" xr:uid="{00000000-0005-0000-0000-00001D560000}"/>
    <cellStyle name="Normal 2 6 6" xfId="22047" xr:uid="{00000000-0005-0000-0000-00001E560000}"/>
    <cellStyle name="Normal 2 6 6 2" xfId="22048" xr:uid="{00000000-0005-0000-0000-00001F560000}"/>
    <cellStyle name="Normal 2 6 6 2 2" xfId="22049" xr:uid="{00000000-0005-0000-0000-000020560000}"/>
    <cellStyle name="Normal 2 6 6 2 3" xfId="22050" xr:uid="{00000000-0005-0000-0000-000021560000}"/>
    <cellStyle name="Normal 2 6 6 3" xfId="22051" xr:uid="{00000000-0005-0000-0000-000022560000}"/>
    <cellStyle name="Normal 2 6 6 3 2" xfId="22052" xr:uid="{00000000-0005-0000-0000-000023560000}"/>
    <cellStyle name="Normal 2 6 6 3 3" xfId="22053" xr:uid="{00000000-0005-0000-0000-000024560000}"/>
    <cellStyle name="Normal 2 6 6 4" xfId="22054" xr:uid="{00000000-0005-0000-0000-000025560000}"/>
    <cellStyle name="Normal 2 6 6 5" xfId="22055" xr:uid="{00000000-0005-0000-0000-000026560000}"/>
    <cellStyle name="Normal 2 6 60" xfId="22056" xr:uid="{00000000-0005-0000-0000-000027560000}"/>
    <cellStyle name="Normal 2 6 60 2" xfId="22057" xr:uid="{00000000-0005-0000-0000-000028560000}"/>
    <cellStyle name="Normal 2 6 60 2 2" xfId="22058" xr:uid="{00000000-0005-0000-0000-000029560000}"/>
    <cellStyle name="Normal 2 6 60 2 3" xfId="22059" xr:uid="{00000000-0005-0000-0000-00002A560000}"/>
    <cellStyle name="Normal 2 6 60 3" xfId="22060" xr:uid="{00000000-0005-0000-0000-00002B560000}"/>
    <cellStyle name="Normal 2 6 60 3 2" xfId="22061" xr:uid="{00000000-0005-0000-0000-00002C560000}"/>
    <cellStyle name="Normal 2 6 60 3 3" xfId="22062" xr:uid="{00000000-0005-0000-0000-00002D560000}"/>
    <cellStyle name="Normal 2 6 60 4" xfId="22063" xr:uid="{00000000-0005-0000-0000-00002E560000}"/>
    <cellStyle name="Normal 2 6 60 5" xfId="22064" xr:uid="{00000000-0005-0000-0000-00002F560000}"/>
    <cellStyle name="Normal 2 6 61" xfId="22065" xr:uid="{00000000-0005-0000-0000-000030560000}"/>
    <cellStyle name="Normal 2 6 61 2" xfId="22066" xr:uid="{00000000-0005-0000-0000-000031560000}"/>
    <cellStyle name="Normal 2 6 61 2 2" xfId="22067" xr:uid="{00000000-0005-0000-0000-000032560000}"/>
    <cellStyle name="Normal 2 6 61 2 3" xfId="22068" xr:uid="{00000000-0005-0000-0000-000033560000}"/>
    <cellStyle name="Normal 2 6 61 3" xfId="22069" xr:uid="{00000000-0005-0000-0000-000034560000}"/>
    <cellStyle name="Normal 2 6 61 3 2" xfId="22070" xr:uid="{00000000-0005-0000-0000-000035560000}"/>
    <cellStyle name="Normal 2 6 61 3 3" xfId="22071" xr:uid="{00000000-0005-0000-0000-000036560000}"/>
    <cellStyle name="Normal 2 6 61 4" xfId="22072" xr:uid="{00000000-0005-0000-0000-000037560000}"/>
    <cellStyle name="Normal 2 6 61 5" xfId="22073" xr:uid="{00000000-0005-0000-0000-000038560000}"/>
    <cellStyle name="Normal 2 6 62" xfId="22074" xr:uid="{00000000-0005-0000-0000-000039560000}"/>
    <cellStyle name="Normal 2 6 62 2" xfId="22075" xr:uid="{00000000-0005-0000-0000-00003A560000}"/>
    <cellStyle name="Normal 2 6 62 2 2" xfId="22076" xr:uid="{00000000-0005-0000-0000-00003B560000}"/>
    <cellStyle name="Normal 2 6 62 2 3" xfId="22077" xr:uid="{00000000-0005-0000-0000-00003C560000}"/>
    <cellStyle name="Normal 2 6 62 3" xfId="22078" xr:uid="{00000000-0005-0000-0000-00003D560000}"/>
    <cellStyle name="Normal 2 6 62 3 2" xfId="22079" xr:uid="{00000000-0005-0000-0000-00003E560000}"/>
    <cellStyle name="Normal 2 6 62 3 3" xfId="22080" xr:uid="{00000000-0005-0000-0000-00003F560000}"/>
    <cellStyle name="Normal 2 6 62 4" xfId="22081" xr:uid="{00000000-0005-0000-0000-000040560000}"/>
    <cellStyle name="Normal 2 6 62 5" xfId="22082" xr:uid="{00000000-0005-0000-0000-000041560000}"/>
    <cellStyle name="Normal 2 6 63" xfId="22083" xr:uid="{00000000-0005-0000-0000-000042560000}"/>
    <cellStyle name="Normal 2 6 63 2" xfId="22084" xr:uid="{00000000-0005-0000-0000-000043560000}"/>
    <cellStyle name="Normal 2 6 63 2 2" xfId="22085" xr:uid="{00000000-0005-0000-0000-000044560000}"/>
    <cellStyle name="Normal 2 6 63 2 3" xfId="22086" xr:uid="{00000000-0005-0000-0000-000045560000}"/>
    <cellStyle name="Normal 2 6 63 3" xfId="22087" xr:uid="{00000000-0005-0000-0000-000046560000}"/>
    <cellStyle name="Normal 2 6 63 3 2" xfId="22088" xr:uid="{00000000-0005-0000-0000-000047560000}"/>
    <cellStyle name="Normal 2 6 63 3 3" xfId="22089" xr:uid="{00000000-0005-0000-0000-000048560000}"/>
    <cellStyle name="Normal 2 6 63 4" xfId="22090" xr:uid="{00000000-0005-0000-0000-000049560000}"/>
    <cellStyle name="Normal 2 6 63 5" xfId="22091" xr:uid="{00000000-0005-0000-0000-00004A560000}"/>
    <cellStyle name="Normal 2 6 64" xfId="22092" xr:uid="{00000000-0005-0000-0000-00004B560000}"/>
    <cellStyle name="Normal 2 6 64 2" xfId="22093" xr:uid="{00000000-0005-0000-0000-00004C560000}"/>
    <cellStyle name="Normal 2 6 64 2 2" xfId="22094" xr:uid="{00000000-0005-0000-0000-00004D560000}"/>
    <cellStyle name="Normal 2 6 64 2 3" xfId="22095" xr:uid="{00000000-0005-0000-0000-00004E560000}"/>
    <cellStyle name="Normal 2 6 64 3" xfId="22096" xr:uid="{00000000-0005-0000-0000-00004F560000}"/>
    <cellStyle name="Normal 2 6 64 3 2" xfId="22097" xr:uid="{00000000-0005-0000-0000-000050560000}"/>
    <cellStyle name="Normal 2 6 64 3 3" xfId="22098" xr:uid="{00000000-0005-0000-0000-000051560000}"/>
    <cellStyle name="Normal 2 6 64 4" xfId="22099" xr:uid="{00000000-0005-0000-0000-000052560000}"/>
    <cellStyle name="Normal 2 6 64 5" xfId="22100" xr:uid="{00000000-0005-0000-0000-000053560000}"/>
    <cellStyle name="Normal 2 6 65" xfId="22101" xr:uid="{00000000-0005-0000-0000-000054560000}"/>
    <cellStyle name="Normal 2 6 65 2" xfId="22102" xr:uid="{00000000-0005-0000-0000-000055560000}"/>
    <cellStyle name="Normal 2 6 65 2 2" xfId="22103" xr:uid="{00000000-0005-0000-0000-000056560000}"/>
    <cellStyle name="Normal 2 6 65 2 3" xfId="22104" xr:uid="{00000000-0005-0000-0000-000057560000}"/>
    <cellStyle name="Normal 2 6 65 3" xfId="22105" xr:uid="{00000000-0005-0000-0000-000058560000}"/>
    <cellStyle name="Normal 2 6 65 3 2" xfId="22106" xr:uid="{00000000-0005-0000-0000-000059560000}"/>
    <cellStyle name="Normal 2 6 65 3 3" xfId="22107" xr:uid="{00000000-0005-0000-0000-00005A560000}"/>
    <cellStyle name="Normal 2 6 65 4" xfId="22108" xr:uid="{00000000-0005-0000-0000-00005B560000}"/>
    <cellStyle name="Normal 2 6 65 5" xfId="22109" xr:uid="{00000000-0005-0000-0000-00005C560000}"/>
    <cellStyle name="Normal 2 6 66" xfId="22110" xr:uid="{00000000-0005-0000-0000-00005D560000}"/>
    <cellStyle name="Normal 2 6 66 2" xfId="22111" xr:uid="{00000000-0005-0000-0000-00005E560000}"/>
    <cellStyle name="Normal 2 6 66 2 2" xfId="22112" xr:uid="{00000000-0005-0000-0000-00005F560000}"/>
    <cellStyle name="Normal 2 6 66 2 3" xfId="22113" xr:uid="{00000000-0005-0000-0000-000060560000}"/>
    <cellStyle name="Normal 2 6 66 3" xfId="22114" xr:uid="{00000000-0005-0000-0000-000061560000}"/>
    <cellStyle name="Normal 2 6 66 3 2" xfId="22115" xr:uid="{00000000-0005-0000-0000-000062560000}"/>
    <cellStyle name="Normal 2 6 66 3 3" xfId="22116" xr:uid="{00000000-0005-0000-0000-000063560000}"/>
    <cellStyle name="Normal 2 6 66 4" xfId="22117" xr:uid="{00000000-0005-0000-0000-000064560000}"/>
    <cellStyle name="Normal 2 6 66 5" xfId="22118" xr:uid="{00000000-0005-0000-0000-000065560000}"/>
    <cellStyle name="Normal 2 6 67" xfId="22119" xr:uid="{00000000-0005-0000-0000-000066560000}"/>
    <cellStyle name="Normal 2 6 67 2" xfId="22120" xr:uid="{00000000-0005-0000-0000-000067560000}"/>
    <cellStyle name="Normal 2 6 67 2 2" xfId="22121" xr:uid="{00000000-0005-0000-0000-000068560000}"/>
    <cellStyle name="Normal 2 6 67 2 3" xfId="22122" xr:uid="{00000000-0005-0000-0000-000069560000}"/>
    <cellStyle name="Normal 2 6 67 3" xfId="22123" xr:uid="{00000000-0005-0000-0000-00006A560000}"/>
    <cellStyle name="Normal 2 6 67 3 2" xfId="22124" xr:uid="{00000000-0005-0000-0000-00006B560000}"/>
    <cellStyle name="Normal 2 6 67 3 3" xfId="22125" xr:uid="{00000000-0005-0000-0000-00006C560000}"/>
    <cellStyle name="Normal 2 6 67 4" xfId="22126" xr:uid="{00000000-0005-0000-0000-00006D560000}"/>
    <cellStyle name="Normal 2 6 67 5" xfId="22127" xr:uid="{00000000-0005-0000-0000-00006E560000}"/>
    <cellStyle name="Normal 2 6 68" xfId="22128" xr:uid="{00000000-0005-0000-0000-00006F560000}"/>
    <cellStyle name="Normal 2 6 68 2" xfId="22129" xr:uid="{00000000-0005-0000-0000-000070560000}"/>
    <cellStyle name="Normal 2 6 68 2 2" xfId="22130" xr:uid="{00000000-0005-0000-0000-000071560000}"/>
    <cellStyle name="Normal 2 6 68 2 3" xfId="22131" xr:uid="{00000000-0005-0000-0000-000072560000}"/>
    <cellStyle name="Normal 2 6 68 3" xfId="22132" xr:uid="{00000000-0005-0000-0000-000073560000}"/>
    <cellStyle name="Normal 2 6 68 3 2" xfId="22133" xr:uid="{00000000-0005-0000-0000-000074560000}"/>
    <cellStyle name="Normal 2 6 68 3 3" xfId="22134" xr:uid="{00000000-0005-0000-0000-000075560000}"/>
    <cellStyle name="Normal 2 6 68 4" xfId="22135" xr:uid="{00000000-0005-0000-0000-000076560000}"/>
    <cellStyle name="Normal 2 6 68 5" xfId="22136" xr:uid="{00000000-0005-0000-0000-000077560000}"/>
    <cellStyle name="Normal 2 6 69" xfId="22137" xr:uid="{00000000-0005-0000-0000-000078560000}"/>
    <cellStyle name="Normal 2 6 69 2" xfId="22138" xr:uid="{00000000-0005-0000-0000-000079560000}"/>
    <cellStyle name="Normal 2 6 69 2 2" xfId="22139" xr:uid="{00000000-0005-0000-0000-00007A560000}"/>
    <cellStyle name="Normal 2 6 69 2 3" xfId="22140" xr:uid="{00000000-0005-0000-0000-00007B560000}"/>
    <cellStyle name="Normal 2 6 69 3" xfId="22141" xr:uid="{00000000-0005-0000-0000-00007C560000}"/>
    <cellStyle name="Normal 2 6 69 3 2" xfId="22142" xr:uid="{00000000-0005-0000-0000-00007D560000}"/>
    <cellStyle name="Normal 2 6 69 3 3" xfId="22143" xr:uid="{00000000-0005-0000-0000-00007E560000}"/>
    <cellStyle name="Normal 2 6 69 4" xfId="22144" xr:uid="{00000000-0005-0000-0000-00007F560000}"/>
    <cellStyle name="Normal 2 6 69 5" xfId="22145" xr:uid="{00000000-0005-0000-0000-000080560000}"/>
    <cellStyle name="Normal 2 6 7" xfId="22146" xr:uid="{00000000-0005-0000-0000-000081560000}"/>
    <cellStyle name="Normal 2 6 7 2" xfId="22147" xr:uid="{00000000-0005-0000-0000-000082560000}"/>
    <cellStyle name="Normal 2 6 7 2 2" xfId="22148" xr:uid="{00000000-0005-0000-0000-000083560000}"/>
    <cellStyle name="Normal 2 6 7 2 3" xfId="22149" xr:uid="{00000000-0005-0000-0000-000084560000}"/>
    <cellStyle name="Normal 2 6 7 3" xfId="22150" xr:uid="{00000000-0005-0000-0000-000085560000}"/>
    <cellStyle name="Normal 2 6 7 3 2" xfId="22151" xr:uid="{00000000-0005-0000-0000-000086560000}"/>
    <cellStyle name="Normal 2 6 7 3 3" xfId="22152" xr:uid="{00000000-0005-0000-0000-000087560000}"/>
    <cellStyle name="Normal 2 6 7 4" xfId="22153" xr:uid="{00000000-0005-0000-0000-000088560000}"/>
    <cellStyle name="Normal 2 6 7 5" xfId="22154" xr:uid="{00000000-0005-0000-0000-000089560000}"/>
    <cellStyle name="Normal 2 6 70" xfId="22155" xr:uid="{00000000-0005-0000-0000-00008A560000}"/>
    <cellStyle name="Normal 2 6 70 2" xfId="22156" xr:uid="{00000000-0005-0000-0000-00008B560000}"/>
    <cellStyle name="Normal 2 6 70 2 2" xfId="22157" xr:uid="{00000000-0005-0000-0000-00008C560000}"/>
    <cellStyle name="Normal 2 6 70 2 3" xfId="22158" xr:uid="{00000000-0005-0000-0000-00008D560000}"/>
    <cellStyle name="Normal 2 6 70 3" xfId="22159" xr:uid="{00000000-0005-0000-0000-00008E560000}"/>
    <cellStyle name="Normal 2 6 70 3 2" xfId="22160" xr:uid="{00000000-0005-0000-0000-00008F560000}"/>
    <cellStyle name="Normal 2 6 70 3 3" xfId="22161" xr:uid="{00000000-0005-0000-0000-000090560000}"/>
    <cellStyle name="Normal 2 6 70 4" xfId="22162" xr:uid="{00000000-0005-0000-0000-000091560000}"/>
    <cellStyle name="Normal 2 6 70 5" xfId="22163" xr:uid="{00000000-0005-0000-0000-000092560000}"/>
    <cellStyle name="Normal 2 6 71" xfId="22164" xr:uid="{00000000-0005-0000-0000-000093560000}"/>
    <cellStyle name="Normal 2 6 71 2" xfId="22165" xr:uid="{00000000-0005-0000-0000-000094560000}"/>
    <cellStyle name="Normal 2 6 71 2 2" xfId="22166" xr:uid="{00000000-0005-0000-0000-000095560000}"/>
    <cellStyle name="Normal 2 6 71 2 3" xfId="22167" xr:uid="{00000000-0005-0000-0000-000096560000}"/>
    <cellStyle name="Normal 2 6 71 3" xfId="22168" xr:uid="{00000000-0005-0000-0000-000097560000}"/>
    <cellStyle name="Normal 2 6 71 3 2" xfId="22169" xr:uid="{00000000-0005-0000-0000-000098560000}"/>
    <cellStyle name="Normal 2 6 71 3 3" xfId="22170" xr:uid="{00000000-0005-0000-0000-000099560000}"/>
    <cellStyle name="Normal 2 6 71 4" xfId="22171" xr:uid="{00000000-0005-0000-0000-00009A560000}"/>
    <cellStyle name="Normal 2 6 71 5" xfId="22172" xr:uid="{00000000-0005-0000-0000-00009B560000}"/>
    <cellStyle name="Normal 2 6 72" xfId="22173" xr:uid="{00000000-0005-0000-0000-00009C560000}"/>
    <cellStyle name="Normal 2 6 72 2" xfId="22174" xr:uid="{00000000-0005-0000-0000-00009D560000}"/>
    <cellStyle name="Normal 2 6 72 2 2" xfId="22175" xr:uid="{00000000-0005-0000-0000-00009E560000}"/>
    <cellStyle name="Normal 2 6 72 2 3" xfId="22176" xr:uid="{00000000-0005-0000-0000-00009F560000}"/>
    <cellStyle name="Normal 2 6 72 3" xfId="22177" xr:uid="{00000000-0005-0000-0000-0000A0560000}"/>
    <cellStyle name="Normal 2 6 72 3 2" xfId="22178" xr:uid="{00000000-0005-0000-0000-0000A1560000}"/>
    <cellStyle name="Normal 2 6 72 3 3" xfId="22179" xr:uid="{00000000-0005-0000-0000-0000A2560000}"/>
    <cellStyle name="Normal 2 6 72 4" xfId="22180" xr:uid="{00000000-0005-0000-0000-0000A3560000}"/>
    <cellStyle name="Normal 2 6 72 5" xfId="22181" xr:uid="{00000000-0005-0000-0000-0000A4560000}"/>
    <cellStyle name="Normal 2 6 73" xfId="22182" xr:uid="{00000000-0005-0000-0000-0000A5560000}"/>
    <cellStyle name="Normal 2 6 73 2" xfId="22183" xr:uid="{00000000-0005-0000-0000-0000A6560000}"/>
    <cellStyle name="Normal 2 6 73 2 2" xfId="22184" xr:uid="{00000000-0005-0000-0000-0000A7560000}"/>
    <cellStyle name="Normal 2 6 73 2 3" xfId="22185" xr:uid="{00000000-0005-0000-0000-0000A8560000}"/>
    <cellStyle name="Normal 2 6 73 3" xfId="22186" xr:uid="{00000000-0005-0000-0000-0000A9560000}"/>
    <cellStyle name="Normal 2 6 73 3 2" xfId="22187" xr:uid="{00000000-0005-0000-0000-0000AA560000}"/>
    <cellStyle name="Normal 2 6 73 3 3" xfId="22188" xr:uid="{00000000-0005-0000-0000-0000AB560000}"/>
    <cellStyle name="Normal 2 6 73 4" xfId="22189" xr:uid="{00000000-0005-0000-0000-0000AC560000}"/>
    <cellStyle name="Normal 2 6 73 5" xfId="22190" xr:uid="{00000000-0005-0000-0000-0000AD560000}"/>
    <cellStyle name="Normal 2 6 74" xfId="22191" xr:uid="{00000000-0005-0000-0000-0000AE560000}"/>
    <cellStyle name="Normal 2 6 74 2" xfId="22192" xr:uid="{00000000-0005-0000-0000-0000AF560000}"/>
    <cellStyle name="Normal 2 6 74 2 2" xfId="22193" xr:uid="{00000000-0005-0000-0000-0000B0560000}"/>
    <cellStyle name="Normal 2 6 74 2 3" xfId="22194" xr:uid="{00000000-0005-0000-0000-0000B1560000}"/>
    <cellStyle name="Normal 2 6 74 3" xfId="22195" xr:uid="{00000000-0005-0000-0000-0000B2560000}"/>
    <cellStyle name="Normal 2 6 74 3 2" xfId="22196" xr:uid="{00000000-0005-0000-0000-0000B3560000}"/>
    <cellStyle name="Normal 2 6 74 3 3" xfId="22197" xr:uid="{00000000-0005-0000-0000-0000B4560000}"/>
    <cellStyle name="Normal 2 6 74 4" xfId="22198" xr:uid="{00000000-0005-0000-0000-0000B5560000}"/>
    <cellStyle name="Normal 2 6 74 5" xfId="22199" xr:uid="{00000000-0005-0000-0000-0000B6560000}"/>
    <cellStyle name="Normal 2 6 75" xfId="22200" xr:uid="{00000000-0005-0000-0000-0000B7560000}"/>
    <cellStyle name="Normal 2 6 75 2" xfId="22201" xr:uid="{00000000-0005-0000-0000-0000B8560000}"/>
    <cellStyle name="Normal 2 6 75 2 2" xfId="22202" xr:uid="{00000000-0005-0000-0000-0000B9560000}"/>
    <cellStyle name="Normal 2 6 75 2 3" xfId="22203" xr:uid="{00000000-0005-0000-0000-0000BA560000}"/>
    <cellStyle name="Normal 2 6 75 3" xfId="22204" xr:uid="{00000000-0005-0000-0000-0000BB560000}"/>
    <cellStyle name="Normal 2 6 75 3 2" xfId="22205" xr:uid="{00000000-0005-0000-0000-0000BC560000}"/>
    <cellStyle name="Normal 2 6 75 3 3" xfId="22206" xr:uid="{00000000-0005-0000-0000-0000BD560000}"/>
    <cellStyle name="Normal 2 6 75 4" xfId="22207" xr:uid="{00000000-0005-0000-0000-0000BE560000}"/>
    <cellStyle name="Normal 2 6 75 5" xfId="22208" xr:uid="{00000000-0005-0000-0000-0000BF560000}"/>
    <cellStyle name="Normal 2 6 76" xfId="22209" xr:uid="{00000000-0005-0000-0000-0000C0560000}"/>
    <cellStyle name="Normal 2 6 76 2" xfId="22210" xr:uid="{00000000-0005-0000-0000-0000C1560000}"/>
    <cellStyle name="Normal 2 6 76 2 2" xfId="22211" xr:uid="{00000000-0005-0000-0000-0000C2560000}"/>
    <cellStyle name="Normal 2 6 76 2 3" xfId="22212" xr:uid="{00000000-0005-0000-0000-0000C3560000}"/>
    <cellStyle name="Normal 2 6 76 3" xfId="22213" xr:uid="{00000000-0005-0000-0000-0000C4560000}"/>
    <cellStyle name="Normal 2 6 76 3 2" xfId="22214" xr:uid="{00000000-0005-0000-0000-0000C5560000}"/>
    <cellStyle name="Normal 2 6 76 3 3" xfId="22215" xr:uid="{00000000-0005-0000-0000-0000C6560000}"/>
    <cellStyle name="Normal 2 6 76 4" xfId="22216" xr:uid="{00000000-0005-0000-0000-0000C7560000}"/>
    <cellStyle name="Normal 2 6 76 5" xfId="22217" xr:uid="{00000000-0005-0000-0000-0000C8560000}"/>
    <cellStyle name="Normal 2 6 77" xfId="22218" xr:uid="{00000000-0005-0000-0000-0000C9560000}"/>
    <cellStyle name="Normal 2 6 77 2" xfId="22219" xr:uid="{00000000-0005-0000-0000-0000CA560000}"/>
    <cellStyle name="Normal 2 6 77 2 2" xfId="22220" xr:uid="{00000000-0005-0000-0000-0000CB560000}"/>
    <cellStyle name="Normal 2 6 77 2 3" xfId="22221" xr:uid="{00000000-0005-0000-0000-0000CC560000}"/>
    <cellStyle name="Normal 2 6 77 3" xfId="22222" xr:uid="{00000000-0005-0000-0000-0000CD560000}"/>
    <cellStyle name="Normal 2 6 77 3 2" xfId="22223" xr:uid="{00000000-0005-0000-0000-0000CE560000}"/>
    <cellStyle name="Normal 2 6 77 3 3" xfId="22224" xr:uid="{00000000-0005-0000-0000-0000CF560000}"/>
    <cellStyle name="Normal 2 6 77 4" xfId="22225" xr:uid="{00000000-0005-0000-0000-0000D0560000}"/>
    <cellStyle name="Normal 2 6 77 5" xfId="22226" xr:uid="{00000000-0005-0000-0000-0000D1560000}"/>
    <cellStyle name="Normal 2 6 78" xfId="22227" xr:uid="{00000000-0005-0000-0000-0000D2560000}"/>
    <cellStyle name="Normal 2 6 78 2" xfId="22228" xr:uid="{00000000-0005-0000-0000-0000D3560000}"/>
    <cellStyle name="Normal 2 6 78 2 2" xfId="22229" xr:uid="{00000000-0005-0000-0000-0000D4560000}"/>
    <cellStyle name="Normal 2 6 78 2 3" xfId="22230" xr:uid="{00000000-0005-0000-0000-0000D5560000}"/>
    <cellStyle name="Normal 2 6 78 3" xfId="22231" xr:uid="{00000000-0005-0000-0000-0000D6560000}"/>
    <cellStyle name="Normal 2 6 78 3 2" xfId="22232" xr:uid="{00000000-0005-0000-0000-0000D7560000}"/>
    <cellStyle name="Normal 2 6 78 3 3" xfId="22233" xr:uid="{00000000-0005-0000-0000-0000D8560000}"/>
    <cellStyle name="Normal 2 6 78 4" xfId="22234" xr:uid="{00000000-0005-0000-0000-0000D9560000}"/>
    <cellStyle name="Normal 2 6 78 5" xfId="22235" xr:uid="{00000000-0005-0000-0000-0000DA560000}"/>
    <cellStyle name="Normal 2 6 79" xfId="22236" xr:uid="{00000000-0005-0000-0000-0000DB560000}"/>
    <cellStyle name="Normal 2 6 79 2" xfId="22237" xr:uid="{00000000-0005-0000-0000-0000DC560000}"/>
    <cellStyle name="Normal 2 6 79 2 2" xfId="22238" xr:uid="{00000000-0005-0000-0000-0000DD560000}"/>
    <cellStyle name="Normal 2 6 79 2 3" xfId="22239" xr:uid="{00000000-0005-0000-0000-0000DE560000}"/>
    <cellStyle name="Normal 2 6 79 3" xfId="22240" xr:uid="{00000000-0005-0000-0000-0000DF560000}"/>
    <cellStyle name="Normal 2 6 79 3 2" xfId="22241" xr:uid="{00000000-0005-0000-0000-0000E0560000}"/>
    <cellStyle name="Normal 2 6 79 3 3" xfId="22242" xr:uid="{00000000-0005-0000-0000-0000E1560000}"/>
    <cellStyle name="Normal 2 6 79 4" xfId="22243" xr:uid="{00000000-0005-0000-0000-0000E2560000}"/>
    <cellStyle name="Normal 2 6 79 5" xfId="22244" xr:uid="{00000000-0005-0000-0000-0000E3560000}"/>
    <cellStyle name="Normal 2 6 8" xfId="22245" xr:uid="{00000000-0005-0000-0000-0000E4560000}"/>
    <cellStyle name="Normal 2 6 8 2" xfId="22246" xr:uid="{00000000-0005-0000-0000-0000E5560000}"/>
    <cellStyle name="Normal 2 6 8 2 2" xfId="22247" xr:uid="{00000000-0005-0000-0000-0000E6560000}"/>
    <cellStyle name="Normal 2 6 8 2 3" xfId="22248" xr:uid="{00000000-0005-0000-0000-0000E7560000}"/>
    <cellStyle name="Normal 2 6 8 3" xfId="22249" xr:uid="{00000000-0005-0000-0000-0000E8560000}"/>
    <cellStyle name="Normal 2 6 8 3 2" xfId="22250" xr:uid="{00000000-0005-0000-0000-0000E9560000}"/>
    <cellStyle name="Normal 2 6 8 3 3" xfId="22251" xr:uid="{00000000-0005-0000-0000-0000EA560000}"/>
    <cellStyle name="Normal 2 6 8 4" xfId="22252" xr:uid="{00000000-0005-0000-0000-0000EB560000}"/>
    <cellStyle name="Normal 2 6 8 5" xfId="22253" xr:uid="{00000000-0005-0000-0000-0000EC560000}"/>
    <cellStyle name="Normal 2 6 80" xfId="22254" xr:uid="{00000000-0005-0000-0000-0000ED560000}"/>
    <cellStyle name="Normal 2 6 80 2" xfId="22255" xr:uid="{00000000-0005-0000-0000-0000EE560000}"/>
    <cellStyle name="Normal 2 6 80 2 2" xfId="22256" xr:uid="{00000000-0005-0000-0000-0000EF560000}"/>
    <cellStyle name="Normal 2 6 80 2 3" xfId="22257" xr:uid="{00000000-0005-0000-0000-0000F0560000}"/>
    <cellStyle name="Normal 2 6 80 3" xfId="22258" xr:uid="{00000000-0005-0000-0000-0000F1560000}"/>
    <cellStyle name="Normal 2 6 80 3 2" xfId="22259" xr:uid="{00000000-0005-0000-0000-0000F2560000}"/>
    <cellStyle name="Normal 2 6 80 3 3" xfId="22260" xr:uid="{00000000-0005-0000-0000-0000F3560000}"/>
    <cellStyle name="Normal 2 6 80 4" xfId="22261" xr:uid="{00000000-0005-0000-0000-0000F4560000}"/>
    <cellStyle name="Normal 2 6 80 5" xfId="22262" xr:uid="{00000000-0005-0000-0000-0000F5560000}"/>
    <cellStyle name="Normal 2 6 81" xfId="22263" xr:uid="{00000000-0005-0000-0000-0000F6560000}"/>
    <cellStyle name="Normal 2 6 81 2" xfId="22264" xr:uid="{00000000-0005-0000-0000-0000F7560000}"/>
    <cellStyle name="Normal 2 6 81 2 2" xfId="22265" xr:uid="{00000000-0005-0000-0000-0000F8560000}"/>
    <cellStyle name="Normal 2 6 81 2 3" xfId="22266" xr:uid="{00000000-0005-0000-0000-0000F9560000}"/>
    <cellStyle name="Normal 2 6 81 3" xfId="22267" xr:uid="{00000000-0005-0000-0000-0000FA560000}"/>
    <cellStyle name="Normal 2 6 81 3 2" xfId="22268" xr:uid="{00000000-0005-0000-0000-0000FB560000}"/>
    <cellStyle name="Normal 2 6 81 3 3" xfId="22269" xr:uid="{00000000-0005-0000-0000-0000FC560000}"/>
    <cellStyle name="Normal 2 6 81 4" xfId="22270" xr:uid="{00000000-0005-0000-0000-0000FD560000}"/>
    <cellStyle name="Normal 2 6 81 5" xfId="22271" xr:uid="{00000000-0005-0000-0000-0000FE560000}"/>
    <cellStyle name="Normal 2 6 82" xfId="22272" xr:uid="{00000000-0005-0000-0000-0000FF560000}"/>
    <cellStyle name="Normal 2 6 82 2" xfId="22273" xr:uid="{00000000-0005-0000-0000-000000570000}"/>
    <cellStyle name="Normal 2 6 82 3" xfId="22274" xr:uid="{00000000-0005-0000-0000-000001570000}"/>
    <cellStyle name="Normal 2 6 83" xfId="22275" xr:uid="{00000000-0005-0000-0000-000002570000}"/>
    <cellStyle name="Normal 2 6 83 2" xfId="22276" xr:uid="{00000000-0005-0000-0000-000003570000}"/>
    <cellStyle name="Normal 2 6 83 3" xfId="22277" xr:uid="{00000000-0005-0000-0000-000004570000}"/>
    <cellStyle name="Normal 2 6 84" xfId="22278" xr:uid="{00000000-0005-0000-0000-000005570000}"/>
    <cellStyle name="Normal 2 6 85" xfId="22279" xr:uid="{00000000-0005-0000-0000-000006570000}"/>
    <cellStyle name="Normal 2 6 9" xfId="22280" xr:uid="{00000000-0005-0000-0000-000007570000}"/>
    <cellStyle name="Normal 2 6 9 2" xfId="22281" xr:uid="{00000000-0005-0000-0000-000008570000}"/>
    <cellStyle name="Normal 2 6 9 2 2" xfId="22282" xr:uid="{00000000-0005-0000-0000-000009570000}"/>
    <cellStyle name="Normal 2 6 9 2 3" xfId="22283" xr:uid="{00000000-0005-0000-0000-00000A570000}"/>
    <cellStyle name="Normal 2 6 9 3" xfId="22284" xr:uid="{00000000-0005-0000-0000-00000B570000}"/>
    <cellStyle name="Normal 2 6 9 3 2" xfId="22285" xr:uid="{00000000-0005-0000-0000-00000C570000}"/>
    <cellStyle name="Normal 2 6 9 3 3" xfId="22286" xr:uid="{00000000-0005-0000-0000-00000D570000}"/>
    <cellStyle name="Normal 2 6 9 4" xfId="22287" xr:uid="{00000000-0005-0000-0000-00000E570000}"/>
    <cellStyle name="Normal 2 6 9 5" xfId="22288" xr:uid="{00000000-0005-0000-0000-00000F570000}"/>
    <cellStyle name="Normal 2 60" xfId="22289" xr:uid="{00000000-0005-0000-0000-000010570000}"/>
    <cellStyle name="Normal 2 60 2" xfId="22290" xr:uid="{00000000-0005-0000-0000-000011570000}"/>
    <cellStyle name="Normal 2 60 2 2" xfId="22291" xr:uid="{00000000-0005-0000-0000-000012570000}"/>
    <cellStyle name="Normal 2 60 2 3" xfId="22292" xr:uid="{00000000-0005-0000-0000-000013570000}"/>
    <cellStyle name="Normal 2 60 3" xfId="22293" xr:uid="{00000000-0005-0000-0000-000014570000}"/>
    <cellStyle name="Normal 2 60 3 2" xfId="22294" xr:uid="{00000000-0005-0000-0000-000015570000}"/>
    <cellStyle name="Normal 2 60 3 3" xfId="22295" xr:uid="{00000000-0005-0000-0000-000016570000}"/>
    <cellStyle name="Normal 2 60 4" xfId="22296" xr:uid="{00000000-0005-0000-0000-000017570000}"/>
    <cellStyle name="Normal 2 60 5" xfId="22297" xr:uid="{00000000-0005-0000-0000-000018570000}"/>
    <cellStyle name="Normal 2 61" xfId="22298" xr:uid="{00000000-0005-0000-0000-000019570000}"/>
    <cellStyle name="Normal 2 61 2" xfId="22299" xr:uid="{00000000-0005-0000-0000-00001A570000}"/>
    <cellStyle name="Normal 2 61 2 2" xfId="22300" xr:uid="{00000000-0005-0000-0000-00001B570000}"/>
    <cellStyle name="Normal 2 61 2 3" xfId="22301" xr:uid="{00000000-0005-0000-0000-00001C570000}"/>
    <cellStyle name="Normal 2 61 3" xfId="22302" xr:uid="{00000000-0005-0000-0000-00001D570000}"/>
    <cellStyle name="Normal 2 61 3 2" xfId="22303" xr:uid="{00000000-0005-0000-0000-00001E570000}"/>
    <cellStyle name="Normal 2 61 3 3" xfId="22304" xr:uid="{00000000-0005-0000-0000-00001F570000}"/>
    <cellStyle name="Normal 2 61 4" xfId="22305" xr:uid="{00000000-0005-0000-0000-000020570000}"/>
    <cellStyle name="Normal 2 61 5" xfId="22306" xr:uid="{00000000-0005-0000-0000-000021570000}"/>
    <cellStyle name="Normal 2 62" xfId="22307" xr:uid="{00000000-0005-0000-0000-000022570000}"/>
    <cellStyle name="Normal 2 62 2" xfId="22308" xr:uid="{00000000-0005-0000-0000-000023570000}"/>
    <cellStyle name="Normal 2 62 2 2" xfId="22309" xr:uid="{00000000-0005-0000-0000-000024570000}"/>
    <cellStyle name="Normal 2 62 2 3" xfId="22310" xr:uid="{00000000-0005-0000-0000-000025570000}"/>
    <cellStyle name="Normal 2 62 3" xfId="22311" xr:uid="{00000000-0005-0000-0000-000026570000}"/>
    <cellStyle name="Normal 2 62 3 2" xfId="22312" xr:uid="{00000000-0005-0000-0000-000027570000}"/>
    <cellStyle name="Normal 2 62 3 3" xfId="22313" xr:uid="{00000000-0005-0000-0000-000028570000}"/>
    <cellStyle name="Normal 2 62 4" xfId="22314" xr:uid="{00000000-0005-0000-0000-000029570000}"/>
    <cellStyle name="Normal 2 62 5" xfId="22315" xr:uid="{00000000-0005-0000-0000-00002A570000}"/>
    <cellStyle name="Normal 2 63" xfId="22316" xr:uid="{00000000-0005-0000-0000-00002B570000}"/>
    <cellStyle name="Normal 2 63 2" xfId="22317" xr:uid="{00000000-0005-0000-0000-00002C570000}"/>
    <cellStyle name="Normal 2 63 2 2" xfId="22318" xr:uid="{00000000-0005-0000-0000-00002D570000}"/>
    <cellStyle name="Normal 2 63 2 3" xfId="22319" xr:uid="{00000000-0005-0000-0000-00002E570000}"/>
    <cellStyle name="Normal 2 63 3" xfId="22320" xr:uid="{00000000-0005-0000-0000-00002F570000}"/>
    <cellStyle name="Normal 2 63 3 2" xfId="22321" xr:uid="{00000000-0005-0000-0000-000030570000}"/>
    <cellStyle name="Normal 2 63 3 3" xfId="22322" xr:uid="{00000000-0005-0000-0000-000031570000}"/>
    <cellStyle name="Normal 2 63 4" xfId="22323" xr:uid="{00000000-0005-0000-0000-000032570000}"/>
    <cellStyle name="Normal 2 63 5" xfId="22324" xr:uid="{00000000-0005-0000-0000-000033570000}"/>
    <cellStyle name="Normal 2 64" xfId="22325" xr:uid="{00000000-0005-0000-0000-000034570000}"/>
    <cellStyle name="Normal 2 64 2" xfId="22326" xr:uid="{00000000-0005-0000-0000-000035570000}"/>
    <cellStyle name="Normal 2 64 2 2" xfId="22327" xr:uid="{00000000-0005-0000-0000-000036570000}"/>
    <cellStyle name="Normal 2 64 2 3" xfId="22328" xr:uid="{00000000-0005-0000-0000-000037570000}"/>
    <cellStyle name="Normal 2 64 3" xfId="22329" xr:uid="{00000000-0005-0000-0000-000038570000}"/>
    <cellStyle name="Normal 2 64 3 2" xfId="22330" xr:uid="{00000000-0005-0000-0000-000039570000}"/>
    <cellStyle name="Normal 2 64 3 3" xfId="22331" xr:uid="{00000000-0005-0000-0000-00003A570000}"/>
    <cellStyle name="Normal 2 64 4" xfId="22332" xr:uid="{00000000-0005-0000-0000-00003B570000}"/>
    <cellStyle name="Normal 2 64 5" xfId="22333" xr:uid="{00000000-0005-0000-0000-00003C570000}"/>
    <cellStyle name="Normal 2 65" xfId="22334" xr:uid="{00000000-0005-0000-0000-00003D570000}"/>
    <cellStyle name="Normal 2 65 2" xfId="22335" xr:uid="{00000000-0005-0000-0000-00003E570000}"/>
    <cellStyle name="Normal 2 65 2 2" xfId="22336" xr:uid="{00000000-0005-0000-0000-00003F570000}"/>
    <cellStyle name="Normal 2 65 2 3" xfId="22337" xr:uid="{00000000-0005-0000-0000-000040570000}"/>
    <cellStyle name="Normal 2 65 3" xfId="22338" xr:uid="{00000000-0005-0000-0000-000041570000}"/>
    <cellStyle name="Normal 2 65 3 2" xfId="22339" xr:uid="{00000000-0005-0000-0000-000042570000}"/>
    <cellStyle name="Normal 2 65 3 3" xfId="22340" xr:uid="{00000000-0005-0000-0000-000043570000}"/>
    <cellStyle name="Normal 2 65 4" xfId="22341" xr:uid="{00000000-0005-0000-0000-000044570000}"/>
    <cellStyle name="Normal 2 65 5" xfId="22342" xr:uid="{00000000-0005-0000-0000-000045570000}"/>
    <cellStyle name="Normal 2 66" xfId="22343" xr:uid="{00000000-0005-0000-0000-000046570000}"/>
    <cellStyle name="Normal 2 66 2" xfId="22344" xr:uid="{00000000-0005-0000-0000-000047570000}"/>
    <cellStyle name="Normal 2 66 2 2" xfId="22345" xr:uid="{00000000-0005-0000-0000-000048570000}"/>
    <cellStyle name="Normal 2 66 2 3" xfId="22346" xr:uid="{00000000-0005-0000-0000-000049570000}"/>
    <cellStyle name="Normal 2 66 3" xfId="22347" xr:uid="{00000000-0005-0000-0000-00004A570000}"/>
    <cellStyle name="Normal 2 66 3 2" xfId="22348" xr:uid="{00000000-0005-0000-0000-00004B570000}"/>
    <cellStyle name="Normal 2 66 3 3" xfId="22349" xr:uid="{00000000-0005-0000-0000-00004C570000}"/>
    <cellStyle name="Normal 2 66 4" xfId="22350" xr:uid="{00000000-0005-0000-0000-00004D570000}"/>
    <cellStyle name="Normal 2 66 5" xfId="22351" xr:uid="{00000000-0005-0000-0000-00004E570000}"/>
    <cellStyle name="Normal 2 67" xfId="22352" xr:uid="{00000000-0005-0000-0000-00004F570000}"/>
    <cellStyle name="Normal 2 67 2" xfId="22353" xr:uid="{00000000-0005-0000-0000-000050570000}"/>
    <cellStyle name="Normal 2 67 2 2" xfId="22354" xr:uid="{00000000-0005-0000-0000-000051570000}"/>
    <cellStyle name="Normal 2 67 2 3" xfId="22355" xr:uid="{00000000-0005-0000-0000-000052570000}"/>
    <cellStyle name="Normal 2 67 3" xfId="22356" xr:uid="{00000000-0005-0000-0000-000053570000}"/>
    <cellStyle name="Normal 2 67 3 2" xfId="22357" xr:uid="{00000000-0005-0000-0000-000054570000}"/>
    <cellStyle name="Normal 2 67 3 3" xfId="22358" xr:uid="{00000000-0005-0000-0000-000055570000}"/>
    <cellStyle name="Normal 2 67 4" xfId="22359" xr:uid="{00000000-0005-0000-0000-000056570000}"/>
    <cellStyle name="Normal 2 67 5" xfId="22360" xr:uid="{00000000-0005-0000-0000-000057570000}"/>
    <cellStyle name="Normal 2 68" xfId="22361" xr:uid="{00000000-0005-0000-0000-000058570000}"/>
    <cellStyle name="Normal 2 68 2" xfId="22362" xr:uid="{00000000-0005-0000-0000-000059570000}"/>
    <cellStyle name="Normal 2 68 2 2" xfId="22363" xr:uid="{00000000-0005-0000-0000-00005A570000}"/>
    <cellStyle name="Normal 2 68 2 3" xfId="22364" xr:uid="{00000000-0005-0000-0000-00005B570000}"/>
    <cellStyle name="Normal 2 68 3" xfId="22365" xr:uid="{00000000-0005-0000-0000-00005C570000}"/>
    <cellStyle name="Normal 2 68 3 2" xfId="22366" xr:uid="{00000000-0005-0000-0000-00005D570000}"/>
    <cellStyle name="Normal 2 68 3 3" xfId="22367" xr:uid="{00000000-0005-0000-0000-00005E570000}"/>
    <cellStyle name="Normal 2 68 4" xfId="22368" xr:uid="{00000000-0005-0000-0000-00005F570000}"/>
    <cellStyle name="Normal 2 68 5" xfId="22369" xr:uid="{00000000-0005-0000-0000-000060570000}"/>
    <cellStyle name="Normal 2 69" xfId="22370" xr:uid="{00000000-0005-0000-0000-000061570000}"/>
    <cellStyle name="Normal 2 69 2" xfId="22371" xr:uid="{00000000-0005-0000-0000-000062570000}"/>
    <cellStyle name="Normal 2 69 2 2" xfId="22372" xr:uid="{00000000-0005-0000-0000-000063570000}"/>
    <cellStyle name="Normal 2 69 2 3" xfId="22373" xr:uid="{00000000-0005-0000-0000-000064570000}"/>
    <cellStyle name="Normal 2 69 3" xfId="22374" xr:uid="{00000000-0005-0000-0000-000065570000}"/>
    <cellStyle name="Normal 2 69 3 2" xfId="22375" xr:uid="{00000000-0005-0000-0000-000066570000}"/>
    <cellStyle name="Normal 2 69 3 3" xfId="22376" xr:uid="{00000000-0005-0000-0000-000067570000}"/>
    <cellStyle name="Normal 2 69 4" xfId="22377" xr:uid="{00000000-0005-0000-0000-000068570000}"/>
    <cellStyle name="Normal 2 69 5" xfId="22378" xr:uid="{00000000-0005-0000-0000-000069570000}"/>
    <cellStyle name="Normal 2 7" xfId="22379" xr:uid="{00000000-0005-0000-0000-00006A570000}"/>
    <cellStyle name="Normal 2 7 10" xfId="22380" xr:uid="{00000000-0005-0000-0000-00006B570000}"/>
    <cellStyle name="Normal 2 7 10 2" xfId="22381" xr:uid="{00000000-0005-0000-0000-00006C570000}"/>
    <cellStyle name="Normal 2 7 10 2 2" xfId="22382" xr:uid="{00000000-0005-0000-0000-00006D570000}"/>
    <cellStyle name="Normal 2 7 10 2 3" xfId="22383" xr:uid="{00000000-0005-0000-0000-00006E570000}"/>
    <cellStyle name="Normal 2 7 10 3" xfId="22384" xr:uid="{00000000-0005-0000-0000-00006F570000}"/>
    <cellStyle name="Normal 2 7 10 3 2" xfId="22385" xr:uid="{00000000-0005-0000-0000-000070570000}"/>
    <cellStyle name="Normal 2 7 10 3 3" xfId="22386" xr:uid="{00000000-0005-0000-0000-000071570000}"/>
    <cellStyle name="Normal 2 7 10 4" xfId="22387" xr:uid="{00000000-0005-0000-0000-000072570000}"/>
    <cellStyle name="Normal 2 7 10 5" xfId="22388" xr:uid="{00000000-0005-0000-0000-000073570000}"/>
    <cellStyle name="Normal 2 7 11" xfId="22389" xr:uid="{00000000-0005-0000-0000-000074570000}"/>
    <cellStyle name="Normal 2 7 11 2" xfId="22390" xr:uid="{00000000-0005-0000-0000-000075570000}"/>
    <cellStyle name="Normal 2 7 11 2 2" xfId="22391" xr:uid="{00000000-0005-0000-0000-000076570000}"/>
    <cellStyle name="Normal 2 7 11 2 3" xfId="22392" xr:uid="{00000000-0005-0000-0000-000077570000}"/>
    <cellStyle name="Normal 2 7 11 3" xfId="22393" xr:uid="{00000000-0005-0000-0000-000078570000}"/>
    <cellStyle name="Normal 2 7 11 3 2" xfId="22394" xr:uid="{00000000-0005-0000-0000-000079570000}"/>
    <cellStyle name="Normal 2 7 11 3 3" xfId="22395" xr:uid="{00000000-0005-0000-0000-00007A570000}"/>
    <cellStyle name="Normal 2 7 11 4" xfId="22396" xr:uid="{00000000-0005-0000-0000-00007B570000}"/>
    <cellStyle name="Normal 2 7 11 5" xfId="22397" xr:uid="{00000000-0005-0000-0000-00007C570000}"/>
    <cellStyle name="Normal 2 7 12" xfId="22398" xr:uid="{00000000-0005-0000-0000-00007D570000}"/>
    <cellStyle name="Normal 2 7 12 2" xfId="22399" xr:uid="{00000000-0005-0000-0000-00007E570000}"/>
    <cellStyle name="Normal 2 7 12 2 2" xfId="22400" xr:uid="{00000000-0005-0000-0000-00007F570000}"/>
    <cellStyle name="Normal 2 7 12 2 3" xfId="22401" xr:uid="{00000000-0005-0000-0000-000080570000}"/>
    <cellStyle name="Normal 2 7 12 3" xfId="22402" xr:uid="{00000000-0005-0000-0000-000081570000}"/>
    <cellStyle name="Normal 2 7 12 3 2" xfId="22403" xr:uid="{00000000-0005-0000-0000-000082570000}"/>
    <cellStyle name="Normal 2 7 12 3 3" xfId="22404" xr:uid="{00000000-0005-0000-0000-000083570000}"/>
    <cellStyle name="Normal 2 7 12 4" xfId="22405" xr:uid="{00000000-0005-0000-0000-000084570000}"/>
    <cellStyle name="Normal 2 7 12 5" xfId="22406" xr:uid="{00000000-0005-0000-0000-000085570000}"/>
    <cellStyle name="Normal 2 7 13" xfId="22407" xr:uid="{00000000-0005-0000-0000-000086570000}"/>
    <cellStyle name="Normal 2 7 13 2" xfId="22408" xr:uid="{00000000-0005-0000-0000-000087570000}"/>
    <cellStyle name="Normal 2 7 13 2 2" xfId="22409" xr:uid="{00000000-0005-0000-0000-000088570000}"/>
    <cellStyle name="Normal 2 7 13 2 3" xfId="22410" xr:uid="{00000000-0005-0000-0000-000089570000}"/>
    <cellStyle name="Normal 2 7 13 3" xfId="22411" xr:uid="{00000000-0005-0000-0000-00008A570000}"/>
    <cellStyle name="Normal 2 7 13 3 2" xfId="22412" xr:uid="{00000000-0005-0000-0000-00008B570000}"/>
    <cellStyle name="Normal 2 7 13 3 3" xfId="22413" xr:uid="{00000000-0005-0000-0000-00008C570000}"/>
    <cellStyle name="Normal 2 7 13 4" xfId="22414" xr:uid="{00000000-0005-0000-0000-00008D570000}"/>
    <cellStyle name="Normal 2 7 13 5" xfId="22415" xr:uid="{00000000-0005-0000-0000-00008E570000}"/>
    <cellStyle name="Normal 2 7 14" xfId="22416" xr:uid="{00000000-0005-0000-0000-00008F570000}"/>
    <cellStyle name="Normal 2 7 14 2" xfId="22417" xr:uid="{00000000-0005-0000-0000-000090570000}"/>
    <cellStyle name="Normal 2 7 14 2 2" xfId="22418" xr:uid="{00000000-0005-0000-0000-000091570000}"/>
    <cellStyle name="Normal 2 7 14 2 3" xfId="22419" xr:uid="{00000000-0005-0000-0000-000092570000}"/>
    <cellStyle name="Normal 2 7 14 3" xfId="22420" xr:uid="{00000000-0005-0000-0000-000093570000}"/>
    <cellStyle name="Normal 2 7 14 3 2" xfId="22421" xr:uid="{00000000-0005-0000-0000-000094570000}"/>
    <cellStyle name="Normal 2 7 14 3 3" xfId="22422" xr:uid="{00000000-0005-0000-0000-000095570000}"/>
    <cellStyle name="Normal 2 7 14 4" xfId="22423" xr:uid="{00000000-0005-0000-0000-000096570000}"/>
    <cellStyle name="Normal 2 7 14 5" xfId="22424" xr:uid="{00000000-0005-0000-0000-000097570000}"/>
    <cellStyle name="Normal 2 7 15" xfId="22425" xr:uid="{00000000-0005-0000-0000-000098570000}"/>
    <cellStyle name="Normal 2 7 15 2" xfId="22426" xr:uid="{00000000-0005-0000-0000-000099570000}"/>
    <cellStyle name="Normal 2 7 15 2 2" xfId="22427" xr:uid="{00000000-0005-0000-0000-00009A570000}"/>
    <cellStyle name="Normal 2 7 15 2 3" xfId="22428" xr:uid="{00000000-0005-0000-0000-00009B570000}"/>
    <cellStyle name="Normal 2 7 15 3" xfId="22429" xr:uid="{00000000-0005-0000-0000-00009C570000}"/>
    <cellStyle name="Normal 2 7 15 3 2" xfId="22430" xr:uid="{00000000-0005-0000-0000-00009D570000}"/>
    <cellStyle name="Normal 2 7 15 3 3" xfId="22431" xr:uid="{00000000-0005-0000-0000-00009E570000}"/>
    <cellStyle name="Normal 2 7 15 4" xfId="22432" xr:uid="{00000000-0005-0000-0000-00009F570000}"/>
    <cellStyle name="Normal 2 7 15 5" xfId="22433" xr:uid="{00000000-0005-0000-0000-0000A0570000}"/>
    <cellStyle name="Normal 2 7 16" xfId="22434" xr:uid="{00000000-0005-0000-0000-0000A1570000}"/>
    <cellStyle name="Normal 2 7 16 2" xfId="22435" xr:uid="{00000000-0005-0000-0000-0000A2570000}"/>
    <cellStyle name="Normal 2 7 16 2 2" xfId="22436" xr:uid="{00000000-0005-0000-0000-0000A3570000}"/>
    <cellStyle name="Normal 2 7 16 2 3" xfId="22437" xr:uid="{00000000-0005-0000-0000-0000A4570000}"/>
    <cellStyle name="Normal 2 7 16 3" xfId="22438" xr:uid="{00000000-0005-0000-0000-0000A5570000}"/>
    <cellStyle name="Normal 2 7 16 3 2" xfId="22439" xr:uid="{00000000-0005-0000-0000-0000A6570000}"/>
    <cellStyle name="Normal 2 7 16 3 3" xfId="22440" xr:uid="{00000000-0005-0000-0000-0000A7570000}"/>
    <cellStyle name="Normal 2 7 16 4" xfId="22441" xr:uid="{00000000-0005-0000-0000-0000A8570000}"/>
    <cellStyle name="Normal 2 7 16 5" xfId="22442" xr:uid="{00000000-0005-0000-0000-0000A9570000}"/>
    <cellStyle name="Normal 2 7 17" xfId="22443" xr:uid="{00000000-0005-0000-0000-0000AA570000}"/>
    <cellStyle name="Normal 2 7 17 2" xfId="22444" xr:uid="{00000000-0005-0000-0000-0000AB570000}"/>
    <cellStyle name="Normal 2 7 17 2 2" xfId="22445" xr:uid="{00000000-0005-0000-0000-0000AC570000}"/>
    <cellStyle name="Normal 2 7 17 2 3" xfId="22446" xr:uid="{00000000-0005-0000-0000-0000AD570000}"/>
    <cellStyle name="Normal 2 7 17 3" xfId="22447" xr:uid="{00000000-0005-0000-0000-0000AE570000}"/>
    <cellStyle name="Normal 2 7 17 3 2" xfId="22448" xr:uid="{00000000-0005-0000-0000-0000AF570000}"/>
    <cellStyle name="Normal 2 7 17 3 3" xfId="22449" xr:uid="{00000000-0005-0000-0000-0000B0570000}"/>
    <cellStyle name="Normal 2 7 17 4" xfId="22450" xr:uid="{00000000-0005-0000-0000-0000B1570000}"/>
    <cellStyle name="Normal 2 7 17 5" xfId="22451" xr:uid="{00000000-0005-0000-0000-0000B2570000}"/>
    <cellStyle name="Normal 2 7 18" xfId="22452" xr:uid="{00000000-0005-0000-0000-0000B3570000}"/>
    <cellStyle name="Normal 2 7 18 2" xfId="22453" xr:uid="{00000000-0005-0000-0000-0000B4570000}"/>
    <cellStyle name="Normal 2 7 18 2 2" xfId="22454" xr:uid="{00000000-0005-0000-0000-0000B5570000}"/>
    <cellStyle name="Normal 2 7 18 2 3" xfId="22455" xr:uid="{00000000-0005-0000-0000-0000B6570000}"/>
    <cellStyle name="Normal 2 7 18 3" xfId="22456" xr:uid="{00000000-0005-0000-0000-0000B7570000}"/>
    <cellStyle name="Normal 2 7 18 3 2" xfId="22457" xr:uid="{00000000-0005-0000-0000-0000B8570000}"/>
    <cellStyle name="Normal 2 7 18 3 3" xfId="22458" xr:uid="{00000000-0005-0000-0000-0000B9570000}"/>
    <cellStyle name="Normal 2 7 18 4" xfId="22459" xr:uid="{00000000-0005-0000-0000-0000BA570000}"/>
    <cellStyle name="Normal 2 7 18 5" xfId="22460" xr:uid="{00000000-0005-0000-0000-0000BB570000}"/>
    <cellStyle name="Normal 2 7 19" xfId="22461" xr:uid="{00000000-0005-0000-0000-0000BC570000}"/>
    <cellStyle name="Normal 2 7 19 2" xfId="22462" xr:uid="{00000000-0005-0000-0000-0000BD570000}"/>
    <cellStyle name="Normal 2 7 19 2 2" xfId="22463" xr:uid="{00000000-0005-0000-0000-0000BE570000}"/>
    <cellStyle name="Normal 2 7 19 2 3" xfId="22464" xr:uid="{00000000-0005-0000-0000-0000BF570000}"/>
    <cellStyle name="Normal 2 7 19 3" xfId="22465" xr:uid="{00000000-0005-0000-0000-0000C0570000}"/>
    <cellStyle name="Normal 2 7 19 3 2" xfId="22466" xr:uid="{00000000-0005-0000-0000-0000C1570000}"/>
    <cellStyle name="Normal 2 7 19 3 3" xfId="22467" xr:uid="{00000000-0005-0000-0000-0000C2570000}"/>
    <cellStyle name="Normal 2 7 19 4" xfId="22468" xr:uid="{00000000-0005-0000-0000-0000C3570000}"/>
    <cellStyle name="Normal 2 7 19 5" xfId="22469" xr:uid="{00000000-0005-0000-0000-0000C4570000}"/>
    <cellStyle name="Normal 2 7 2" xfId="22470" xr:uid="{00000000-0005-0000-0000-0000C5570000}"/>
    <cellStyle name="Normal 2 7 2 2" xfId="22471" xr:uid="{00000000-0005-0000-0000-0000C6570000}"/>
    <cellStyle name="Normal 2 7 2 2 2" xfId="22472" xr:uid="{00000000-0005-0000-0000-0000C7570000}"/>
    <cellStyle name="Normal 2 7 2 2 3" xfId="22473" xr:uid="{00000000-0005-0000-0000-0000C8570000}"/>
    <cellStyle name="Normal 2 7 2 3" xfId="22474" xr:uid="{00000000-0005-0000-0000-0000C9570000}"/>
    <cellStyle name="Normal 2 7 2 3 2" xfId="22475" xr:uid="{00000000-0005-0000-0000-0000CA570000}"/>
    <cellStyle name="Normal 2 7 2 3 3" xfId="22476" xr:uid="{00000000-0005-0000-0000-0000CB570000}"/>
    <cellStyle name="Normal 2 7 2 4" xfId="22477" xr:uid="{00000000-0005-0000-0000-0000CC570000}"/>
    <cellStyle name="Normal 2 7 2 5" xfId="22478" xr:uid="{00000000-0005-0000-0000-0000CD570000}"/>
    <cellStyle name="Normal 2 7 20" xfId="22479" xr:uid="{00000000-0005-0000-0000-0000CE570000}"/>
    <cellStyle name="Normal 2 7 20 2" xfId="22480" xr:uid="{00000000-0005-0000-0000-0000CF570000}"/>
    <cellStyle name="Normal 2 7 20 2 2" xfId="22481" xr:uid="{00000000-0005-0000-0000-0000D0570000}"/>
    <cellStyle name="Normal 2 7 20 2 3" xfId="22482" xr:uid="{00000000-0005-0000-0000-0000D1570000}"/>
    <cellStyle name="Normal 2 7 20 3" xfId="22483" xr:uid="{00000000-0005-0000-0000-0000D2570000}"/>
    <cellStyle name="Normal 2 7 20 3 2" xfId="22484" xr:uid="{00000000-0005-0000-0000-0000D3570000}"/>
    <cellStyle name="Normal 2 7 20 3 3" xfId="22485" xr:uid="{00000000-0005-0000-0000-0000D4570000}"/>
    <cellStyle name="Normal 2 7 20 4" xfId="22486" xr:uid="{00000000-0005-0000-0000-0000D5570000}"/>
    <cellStyle name="Normal 2 7 20 5" xfId="22487" xr:uid="{00000000-0005-0000-0000-0000D6570000}"/>
    <cellStyle name="Normal 2 7 21" xfId="22488" xr:uid="{00000000-0005-0000-0000-0000D7570000}"/>
    <cellStyle name="Normal 2 7 21 2" xfId="22489" xr:uid="{00000000-0005-0000-0000-0000D8570000}"/>
    <cellStyle name="Normal 2 7 21 2 2" xfId="22490" xr:uid="{00000000-0005-0000-0000-0000D9570000}"/>
    <cellStyle name="Normal 2 7 21 2 3" xfId="22491" xr:uid="{00000000-0005-0000-0000-0000DA570000}"/>
    <cellStyle name="Normal 2 7 21 3" xfId="22492" xr:uid="{00000000-0005-0000-0000-0000DB570000}"/>
    <cellStyle name="Normal 2 7 21 3 2" xfId="22493" xr:uid="{00000000-0005-0000-0000-0000DC570000}"/>
    <cellStyle name="Normal 2 7 21 3 3" xfId="22494" xr:uid="{00000000-0005-0000-0000-0000DD570000}"/>
    <cellStyle name="Normal 2 7 21 4" xfId="22495" xr:uid="{00000000-0005-0000-0000-0000DE570000}"/>
    <cellStyle name="Normal 2 7 21 5" xfId="22496" xr:uid="{00000000-0005-0000-0000-0000DF570000}"/>
    <cellStyle name="Normal 2 7 22" xfId="22497" xr:uid="{00000000-0005-0000-0000-0000E0570000}"/>
    <cellStyle name="Normal 2 7 22 2" xfId="22498" xr:uid="{00000000-0005-0000-0000-0000E1570000}"/>
    <cellStyle name="Normal 2 7 22 2 2" xfId="22499" xr:uid="{00000000-0005-0000-0000-0000E2570000}"/>
    <cellStyle name="Normal 2 7 22 2 3" xfId="22500" xr:uid="{00000000-0005-0000-0000-0000E3570000}"/>
    <cellStyle name="Normal 2 7 22 3" xfId="22501" xr:uid="{00000000-0005-0000-0000-0000E4570000}"/>
    <cellStyle name="Normal 2 7 22 3 2" xfId="22502" xr:uid="{00000000-0005-0000-0000-0000E5570000}"/>
    <cellStyle name="Normal 2 7 22 3 3" xfId="22503" xr:uid="{00000000-0005-0000-0000-0000E6570000}"/>
    <cellStyle name="Normal 2 7 22 4" xfId="22504" xr:uid="{00000000-0005-0000-0000-0000E7570000}"/>
    <cellStyle name="Normal 2 7 22 5" xfId="22505" xr:uid="{00000000-0005-0000-0000-0000E8570000}"/>
    <cellStyle name="Normal 2 7 23" xfId="22506" xr:uid="{00000000-0005-0000-0000-0000E9570000}"/>
    <cellStyle name="Normal 2 7 23 2" xfId="22507" xr:uid="{00000000-0005-0000-0000-0000EA570000}"/>
    <cellStyle name="Normal 2 7 23 2 2" xfId="22508" xr:uid="{00000000-0005-0000-0000-0000EB570000}"/>
    <cellStyle name="Normal 2 7 23 2 3" xfId="22509" xr:uid="{00000000-0005-0000-0000-0000EC570000}"/>
    <cellStyle name="Normal 2 7 23 3" xfId="22510" xr:uid="{00000000-0005-0000-0000-0000ED570000}"/>
    <cellStyle name="Normal 2 7 23 3 2" xfId="22511" xr:uid="{00000000-0005-0000-0000-0000EE570000}"/>
    <cellStyle name="Normal 2 7 23 3 3" xfId="22512" xr:uid="{00000000-0005-0000-0000-0000EF570000}"/>
    <cellStyle name="Normal 2 7 23 4" xfId="22513" xr:uid="{00000000-0005-0000-0000-0000F0570000}"/>
    <cellStyle name="Normal 2 7 23 5" xfId="22514" xr:uid="{00000000-0005-0000-0000-0000F1570000}"/>
    <cellStyle name="Normal 2 7 24" xfId="22515" xr:uid="{00000000-0005-0000-0000-0000F2570000}"/>
    <cellStyle name="Normal 2 7 24 2" xfId="22516" xr:uid="{00000000-0005-0000-0000-0000F3570000}"/>
    <cellStyle name="Normal 2 7 24 2 2" xfId="22517" xr:uid="{00000000-0005-0000-0000-0000F4570000}"/>
    <cellStyle name="Normal 2 7 24 2 3" xfId="22518" xr:uid="{00000000-0005-0000-0000-0000F5570000}"/>
    <cellStyle name="Normal 2 7 24 3" xfId="22519" xr:uid="{00000000-0005-0000-0000-0000F6570000}"/>
    <cellStyle name="Normal 2 7 24 3 2" xfId="22520" xr:uid="{00000000-0005-0000-0000-0000F7570000}"/>
    <cellStyle name="Normal 2 7 24 3 3" xfId="22521" xr:uid="{00000000-0005-0000-0000-0000F8570000}"/>
    <cellStyle name="Normal 2 7 24 4" xfId="22522" xr:uid="{00000000-0005-0000-0000-0000F9570000}"/>
    <cellStyle name="Normal 2 7 24 5" xfId="22523" xr:uid="{00000000-0005-0000-0000-0000FA570000}"/>
    <cellStyle name="Normal 2 7 25" xfId="22524" xr:uid="{00000000-0005-0000-0000-0000FB570000}"/>
    <cellStyle name="Normal 2 7 25 2" xfId="22525" xr:uid="{00000000-0005-0000-0000-0000FC570000}"/>
    <cellStyle name="Normal 2 7 25 2 2" xfId="22526" xr:uid="{00000000-0005-0000-0000-0000FD570000}"/>
    <cellStyle name="Normal 2 7 25 2 3" xfId="22527" xr:uid="{00000000-0005-0000-0000-0000FE570000}"/>
    <cellStyle name="Normal 2 7 25 3" xfId="22528" xr:uid="{00000000-0005-0000-0000-0000FF570000}"/>
    <cellStyle name="Normal 2 7 25 3 2" xfId="22529" xr:uid="{00000000-0005-0000-0000-000000580000}"/>
    <cellStyle name="Normal 2 7 25 3 3" xfId="22530" xr:uid="{00000000-0005-0000-0000-000001580000}"/>
    <cellStyle name="Normal 2 7 25 4" xfId="22531" xr:uid="{00000000-0005-0000-0000-000002580000}"/>
    <cellStyle name="Normal 2 7 25 5" xfId="22532" xr:uid="{00000000-0005-0000-0000-000003580000}"/>
    <cellStyle name="Normal 2 7 26" xfId="22533" xr:uid="{00000000-0005-0000-0000-000004580000}"/>
    <cellStyle name="Normal 2 7 26 2" xfId="22534" xr:uid="{00000000-0005-0000-0000-000005580000}"/>
    <cellStyle name="Normal 2 7 26 2 2" xfId="22535" xr:uid="{00000000-0005-0000-0000-000006580000}"/>
    <cellStyle name="Normal 2 7 26 2 3" xfId="22536" xr:uid="{00000000-0005-0000-0000-000007580000}"/>
    <cellStyle name="Normal 2 7 26 3" xfId="22537" xr:uid="{00000000-0005-0000-0000-000008580000}"/>
    <cellStyle name="Normal 2 7 26 3 2" xfId="22538" xr:uid="{00000000-0005-0000-0000-000009580000}"/>
    <cellStyle name="Normal 2 7 26 3 3" xfId="22539" xr:uid="{00000000-0005-0000-0000-00000A580000}"/>
    <cellStyle name="Normal 2 7 26 4" xfId="22540" xr:uid="{00000000-0005-0000-0000-00000B580000}"/>
    <cellStyle name="Normal 2 7 26 5" xfId="22541" xr:uid="{00000000-0005-0000-0000-00000C580000}"/>
    <cellStyle name="Normal 2 7 27" xfId="22542" xr:uid="{00000000-0005-0000-0000-00000D580000}"/>
    <cellStyle name="Normal 2 7 27 2" xfId="22543" xr:uid="{00000000-0005-0000-0000-00000E580000}"/>
    <cellStyle name="Normal 2 7 27 2 2" xfId="22544" xr:uid="{00000000-0005-0000-0000-00000F580000}"/>
    <cellStyle name="Normal 2 7 27 2 3" xfId="22545" xr:uid="{00000000-0005-0000-0000-000010580000}"/>
    <cellStyle name="Normal 2 7 27 3" xfId="22546" xr:uid="{00000000-0005-0000-0000-000011580000}"/>
    <cellStyle name="Normal 2 7 27 3 2" xfId="22547" xr:uid="{00000000-0005-0000-0000-000012580000}"/>
    <cellStyle name="Normal 2 7 27 3 3" xfId="22548" xr:uid="{00000000-0005-0000-0000-000013580000}"/>
    <cellStyle name="Normal 2 7 27 4" xfId="22549" xr:uid="{00000000-0005-0000-0000-000014580000}"/>
    <cellStyle name="Normal 2 7 27 5" xfId="22550" xr:uid="{00000000-0005-0000-0000-000015580000}"/>
    <cellStyle name="Normal 2 7 28" xfId="22551" xr:uid="{00000000-0005-0000-0000-000016580000}"/>
    <cellStyle name="Normal 2 7 28 2" xfId="22552" xr:uid="{00000000-0005-0000-0000-000017580000}"/>
    <cellStyle name="Normal 2 7 28 2 2" xfId="22553" xr:uid="{00000000-0005-0000-0000-000018580000}"/>
    <cellStyle name="Normal 2 7 28 2 3" xfId="22554" xr:uid="{00000000-0005-0000-0000-000019580000}"/>
    <cellStyle name="Normal 2 7 28 3" xfId="22555" xr:uid="{00000000-0005-0000-0000-00001A580000}"/>
    <cellStyle name="Normal 2 7 28 3 2" xfId="22556" xr:uid="{00000000-0005-0000-0000-00001B580000}"/>
    <cellStyle name="Normal 2 7 28 3 3" xfId="22557" xr:uid="{00000000-0005-0000-0000-00001C580000}"/>
    <cellStyle name="Normal 2 7 28 4" xfId="22558" xr:uid="{00000000-0005-0000-0000-00001D580000}"/>
    <cellStyle name="Normal 2 7 28 5" xfId="22559" xr:uid="{00000000-0005-0000-0000-00001E580000}"/>
    <cellStyle name="Normal 2 7 29" xfId="22560" xr:uid="{00000000-0005-0000-0000-00001F580000}"/>
    <cellStyle name="Normal 2 7 29 2" xfId="22561" xr:uid="{00000000-0005-0000-0000-000020580000}"/>
    <cellStyle name="Normal 2 7 29 2 2" xfId="22562" xr:uid="{00000000-0005-0000-0000-000021580000}"/>
    <cellStyle name="Normal 2 7 29 2 3" xfId="22563" xr:uid="{00000000-0005-0000-0000-000022580000}"/>
    <cellStyle name="Normal 2 7 29 3" xfId="22564" xr:uid="{00000000-0005-0000-0000-000023580000}"/>
    <cellStyle name="Normal 2 7 29 3 2" xfId="22565" xr:uid="{00000000-0005-0000-0000-000024580000}"/>
    <cellStyle name="Normal 2 7 29 3 3" xfId="22566" xr:uid="{00000000-0005-0000-0000-000025580000}"/>
    <cellStyle name="Normal 2 7 29 4" xfId="22567" xr:uid="{00000000-0005-0000-0000-000026580000}"/>
    <cellStyle name="Normal 2 7 29 5" xfId="22568" xr:uid="{00000000-0005-0000-0000-000027580000}"/>
    <cellStyle name="Normal 2 7 3" xfId="22569" xr:uid="{00000000-0005-0000-0000-000028580000}"/>
    <cellStyle name="Normal 2 7 3 2" xfId="22570" xr:uid="{00000000-0005-0000-0000-000029580000}"/>
    <cellStyle name="Normal 2 7 3 2 2" xfId="22571" xr:uid="{00000000-0005-0000-0000-00002A580000}"/>
    <cellStyle name="Normal 2 7 3 2 3" xfId="22572" xr:uid="{00000000-0005-0000-0000-00002B580000}"/>
    <cellStyle name="Normal 2 7 3 3" xfId="22573" xr:uid="{00000000-0005-0000-0000-00002C580000}"/>
    <cellStyle name="Normal 2 7 3 3 2" xfId="22574" xr:uid="{00000000-0005-0000-0000-00002D580000}"/>
    <cellStyle name="Normal 2 7 3 3 3" xfId="22575" xr:uid="{00000000-0005-0000-0000-00002E580000}"/>
    <cellStyle name="Normal 2 7 3 4" xfId="22576" xr:uid="{00000000-0005-0000-0000-00002F580000}"/>
    <cellStyle name="Normal 2 7 3 5" xfId="22577" xr:uid="{00000000-0005-0000-0000-000030580000}"/>
    <cellStyle name="Normal 2 7 30" xfId="22578" xr:uid="{00000000-0005-0000-0000-000031580000}"/>
    <cellStyle name="Normal 2 7 30 2" xfId="22579" xr:uid="{00000000-0005-0000-0000-000032580000}"/>
    <cellStyle name="Normal 2 7 30 2 2" xfId="22580" xr:uid="{00000000-0005-0000-0000-000033580000}"/>
    <cellStyle name="Normal 2 7 30 2 3" xfId="22581" xr:uid="{00000000-0005-0000-0000-000034580000}"/>
    <cellStyle name="Normal 2 7 30 3" xfId="22582" xr:uid="{00000000-0005-0000-0000-000035580000}"/>
    <cellStyle name="Normal 2 7 30 3 2" xfId="22583" xr:uid="{00000000-0005-0000-0000-000036580000}"/>
    <cellStyle name="Normal 2 7 30 3 3" xfId="22584" xr:uid="{00000000-0005-0000-0000-000037580000}"/>
    <cellStyle name="Normal 2 7 30 4" xfId="22585" xr:uid="{00000000-0005-0000-0000-000038580000}"/>
    <cellStyle name="Normal 2 7 30 5" xfId="22586" xr:uid="{00000000-0005-0000-0000-000039580000}"/>
    <cellStyle name="Normal 2 7 31" xfId="22587" xr:uid="{00000000-0005-0000-0000-00003A580000}"/>
    <cellStyle name="Normal 2 7 31 2" xfId="22588" xr:uid="{00000000-0005-0000-0000-00003B580000}"/>
    <cellStyle name="Normal 2 7 31 2 2" xfId="22589" xr:uid="{00000000-0005-0000-0000-00003C580000}"/>
    <cellStyle name="Normal 2 7 31 2 3" xfId="22590" xr:uid="{00000000-0005-0000-0000-00003D580000}"/>
    <cellStyle name="Normal 2 7 31 3" xfId="22591" xr:uid="{00000000-0005-0000-0000-00003E580000}"/>
    <cellStyle name="Normal 2 7 31 3 2" xfId="22592" xr:uid="{00000000-0005-0000-0000-00003F580000}"/>
    <cellStyle name="Normal 2 7 31 3 3" xfId="22593" xr:uid="{00000000-0005-0000-0000-000040580000}"/>
    <cellStyle name="Normal 2 7 31 4" xfId="22594" xr:uid="{00000000-0005-0000-0000-000041580000}"/>
    <cellStyle name="Normal 2 7 31 5" xfId="22595" xr:uid="{00000000-0005-0000-0000-000042580000}"/>
    <cellStyle name="Normal 2 7 32" xfId="22596" xr:uid="{00000000-0005-0000-0000-000043580000}"/>
    <cellStyle name="Normal 2 7 32 2" xfId="22597" xr:uid="{00000000-0005-0000-0000-000044580000}"/>
    <cellStyle name="Normal 2 7 32 2 2" xfId="22598" xr:uid="{00000000-0005-0000-0000-000045580000}"/>
    <cellStyle name="Normal 2 7 32 2 3" xfId="22599" xr:uid="{00000000-0005-0000-0000-000046580000}"/>
    <cellStyle name="Normal 2 7 32 3" xfId="22600" xr:uid="{00000000-0005-0000-0000-000047580000}"/>
    <cellStyle name="Normal 2 7 32 3 2" xfId="22601" xr:uid="{00000000-0005-0000-0000-000048580000}"/>
    <cellStyle name="Normal 2 7 32 3 3" xfId="22602" xr:uid="{00000000-0005-0000-0000-000049580000}"/>
    <cellStyle name="Normal 2 7 32 4" xfId="22603" xr:uid="{00000000-0005-0000-0000-00004A580000}"/>
    <cellStyle name="Normal 2 7 32 5" xfId="22604" xr:uid="{00000000-0005-0000-0000-00004B580000}"/>
    <cellStyle name="Normal 2 7 33" xfId="22605" xr:uid="{00000000-0005-0000-0000-00004C580000}"/>
    <cellStyle name="Normal 2 7 33 2" xfId="22606" xr:uid="{00000000-0005-0000-0000-00004D580000}"/>
    <cellStyle name="Normal 2 7 33 2 2" xfId="22607" xr:uid="{00000000-0005-0000-0000-00004E580000}"/>
    <cellStyle name="Normal 2 7 33 2 3" xfId="22608" xr:uid="{00000000-0005-0000-0000-00004F580000}"/>
    <cellStyle name="Normal 2 7 33 3" xfId="22609" xr:uid="{00000000-0005-0000-0000-000050580000}"/>
    <cellStyle name="Normal 2 7 33 3 2" xfId="22610" xr:uid="{00000000-0005-0000-0000-000051580000}"/>
    <cellStyle name="Normal 2 7 33 3 3" xfId="22611" xr:uid="{00000000-0005-0000-0000-000052580000}"/>
    <cellStyle name="Normal 2 7 33 4" xfId="22612" xr:uid="{00000000-0005-0000-0000-000053580000}"/>
    <cellStyle name="Normal 2 7 33 5" xfId="22613" xr:uid="{00000000-0005-0000-0000-000054580000}"/>
    <cellStyle name="Normal 2 7 34" xfId="22614" xr:uid="{00000000-0005-0000-0000-000055580000}"/>
    <cellStyle name="Normal 2 7 34 2" xfId="22615" xr:uid="{00000000-0005-0000-0000-000056580000}"/>
    <cellStyle name="Normal 2 7 34 2 2" xfId="22616" xr:uid="{00000000-0005-0000-0000-000057580000}"/>
    <cellStyle name="Normal 2 7 34 2 3" xfId="22617" xr:uid="{00000000-0005-0000-0000-000058580000}"/>
    <cellStyle name="Normal 2 7 34 3" xfId="22618" xr:uid="{00000000-0005-0000-0000-000059580000}"/>
    <cellStyle name="Normal 2 7 34 3 2" xfId="22619" xr:uid="{00000000-0005-0000-0000-00005A580000}"/>
    <cellStyle name="Normal 2 7 34 3 3" xfId="22620" xr:uid="{00000000-0005-0000-0000-00005B580000}"/>
    <cellStyle name="Normal 2 7 34 4" xfId="22621" xr:uid="{00000000-0005-0000-0000-00005C580000}"/>
    <cellStyle name="Normal 2 7 34 5" xfId="22622" xr:uid="{00000000-0005-0000-0000-00005D580000}"/>
    <cellStyle name="Normal 2 7 35" xfId="22623" xr:uid="{00000000-0005-0000-0000-00005E580000}"/>
    <cellStyle name="Normal 2 7 35 2" xfId="22624" xr:uid="{00000000-0005-0000-0000-00005F580000}"/>
    <cellStyle name="Normal 2 7 35 2 2" xfId="22625" xr:uid="{00000000-0005-0000-0000-000060580000}"/>
    <cellStyle name="Normal 2 7 35 2 3" xfId="22626" xr:uid="{00000000-0005-0000-0000-000061580000}"/>
    <cellStyle name="Normal 2 7 35 3" xfId="22627" xr:uid="{00000000-0005-0000-0000-000062580000}"/>
    <cellStyle name="Normal 2 7 35 3 2" xfId="22628" xr:uid="{00000000-0005-0000-0000-000063580000}"/>
    <cellStyle name="Normal 2 7 35 3 3" xfId="22629" xr:uid="{00000000-0005-0000-0000-000064580000}"/>
    <cellStyle name="Normal 2 7 35 4" xfId="22630" xr:uid="{00000000-0005-0000-0000-000065580000}"/>
    <cellStyle name="Normal 2 7 35 5" xfId="22631" xr:uid="{00000000-0005-0000-0000-000066580000}"/>
    <cellStyle name="Normal 2 7 36" xfId="22632" xr:uid="{00000000-0005-0000-0000-000067580000}"/>
    <cellStyle name="Normal 2 7 36 2" xfId="22633" xr:uid="{00000000-0005-0000-0000-000068580000}"/>
    <cellStyle name="Normal 2 7 36 2 2" xfId="22634" xr:uid="{00000000-0005-0000-0000-000069580000}"/>
    <cellStyle name="Normal 2 7 36 2 3" xfId="22635" xr:uid="{00000000-0005-0000-0000-00006A580000}"/>
    <cellStyle name="Normal 2 7 36 3" xfId="22636" xr:uid="{00000000-0005-0000-0000-00006B580000}"/>
    <cellStyle name="Normal 2 7 36 3 2" xfId="22637" xr:uid="{00000000-0005-0000-0000-00006C580000}"/>
    <cellStyle name="Normal 2 7 36 3 3" xfId="22638" xr:uid="{00000000-0005-0000-0000-00006D580000}"/>
    <cellStyle name="Normal 2 7 36 4" xfId="22639" xr:uid="{00000000-0005-0000-0000-00006E580000}"/>
    <cellStyle name="Normal 2 7 36 5" xfId="22640" xr:uid="{00000000-0005-0000-0000-00006F580000}"/>
    <cellStyle name="Normal 2 7 37" xfId="22641" xr:uid="{00000000-0005-0000-0000-000070580000}"/>
    <cellStyle name="Normal 2 7 37 2" xfId="22642" xr:uid="{00000000-0005-0000-0000-000071580000}"/>
    <cellStyle name="Normal 2 7 37 2 2" xfId="22643" xr:uid="{00000000-0005-0000-0000-000072580000}"/>
    <cellStyle name="Normal 2 7 37 2 3" xfId="22644" xr:uid="{00000000-0005-0000-0000-000073580000}"/>
    <cellStyle name="Normal 2 7 37 3" xfId="22645" xr:uid="{00000000-0005-0000-0000-000074580000}"/>
    <cellStyle name="Normal 2 7 37 3 2" xfId="22646" xr:uid="{00000000-0005-0000-0000-000075580000}"/>
    <cellStyle name="Normal 2 7 37 3 3" xfId="22647" xr:uid="{00000000-0005-0000-0000-000076580000}"/>
    <cellStyle name="Normal 2 7 37 4" xfId="22648" xr:uid="{00000000-0005-0000-0000-000077580000}"/>
    <cellStyle name="Normal 2 7 37 5" xfId="22649" xr:uid="{00000000-0005-0000-0000-000078580000}"/>
    <cellStyle name="Normal 2 7 38" xfId="22650" xr:uid="{00000000-0005-0000-0000-000079580000}"/>
    <cellStyle name="Normal 2 7 38 2" xfId="22651" xr:uid="{00000000-0005-0000-0000-00007A580000}"/>
    <cellStyle name="Normal 2 7 38 2 2" xfId="22652" xr:uid="{00000000-0005-0000-0000-00007B580000}"/>
    <cellStyle name="Normal 2 7 38 2 3" xfId="22653" xr:uid="{00000000-0005-0000-0000-00007C580000}"/>
    <cellStyle name="Normal 2 7 38 3" xfId="22654" xr:uid="{00000000-0005-0000-0000-00007D580000}"/>
    <cellStyle name="Normal 2 7 38 3 2" xfId="22655" xr:uid="{00000000-0005-0000-0000-00007E580000}"/>
    <cellStyle name="Normal 2 7 38 3 3" xfId="22656" xr:uid="{00000000-0005-0000-0000-00007F580000}"/>
    <cellStyle name="Normal 2 7 38 4" xfId="22657" xr:uid="{00000000-0005-0000-0000-000080580000}"/>
    <cellStyle name="Normal 2 7 38 5" xfId="22658" xr:uid="{00000000-0005-0000-0000-000081580000}"/>
    <cellStyle name="Normal 2 7 39" xfId="22659" xr:uid="{00000000-0005-0000-0000-000082580000}"/>
    <cellStyle name="Normal 2 7 39 2" xfId="22660" xr:uid="{00000000-0005-0000-0000-000083580000}"/>
    <cellStyle name="Normal 2 7 39 2 2" xfId="22661" xr:uid="{00000000-0005-0000-0000-000084580000}"/>
    <cellStyle name="Normal 2 7 39 2 3" xfId="22662" xr:uid="{00000000-0005-0000-0000-000085580000}"/>
    <cellStyle name="Normal 2 7 39 3" xfId="22663" xr:uid="{00000000-0005-0000-0000-000086580000}"/>
    <cellStyle name="Normal 2 7 39 3 2" xfId="22664" xr:uid="{00000000-0005-0000-0000-000087580000}"/>
    <cellStyle name="Normal 2 7 39 3 3" xfId="22665" xr:uid="{00000000-0005-0000-0000-000088580000}"/>
    <cellStyle name="Normal 2 7 39 4" xfId="22666" xr:uid="{00000000-0005-0000-0000-000089580000}"/>
    <cellStyle name="Normal 2 7 39 5" xfId="22667" xr:uid="{00000000-0005-0000-0000-00008A580000}"/>
    <cellStyle name="Normal 2 7 4" xfId="22668" xr:uid="{00000000-0005-0000-0000-00008B580000}"/>
    <cellStyle name="Normal 2 7 4 2" xfId="22669" xr:uid="{00000000-0005-0000-0000-00008C580000}"/>
    <cellStyle name="Normal 2 7 4 2 2" xfId="22670" xr:uid="{00000000-0005-0000-0000-00008D580000}"/>
    <cellStyle name="Normal 2 7 4 2 3" xfId="22671" xr:uid="{00000000-0005-0000-0000-00008E580000}"/>
    <cellStyle name="Normal 2 7 4 3" xfId="22672" xr:uid="{00000000-0005-0000-0000-00008F580000}"/>
    <cellStyle name="Normal 2 7 4 3 2" xfId="22673" xr:uid="{00000000-0005-0000-0000-000090580000}"/>
    <cellStyle name="Normal 2 7 4 3 3" xfId="22674" xr:uid="{00000000-0005-0000-0000-000091580000}"/>
    <cellStyle name="Normal 2 7 4 4" xfId="22675" xr:uid="{00000000-0005-0000-0000-000092580000}"/>
    <cellStyle name="Normal 2 7 4 5" xfId="22676" xr:uid="{00000000-0005-0000-0000-000093580000}"/>
    <cellStyle name="Normal 2 7 40" xfId="22677" xr:uid="{00000000-0005-0000-0000-000094580000}"/>
    <cellStyle name="Normal 2 7 40 2" xfId="22678" xr:uid="{00000000-0005-0000-0000-000095580000}"/>
    <cellStyle name="Normal 2 7 40 2 2" xfId="22679" xr:uid="{00000000-0005-0000-0000-000096580000}"/>
    <cellStyle name="Normal 2 7 40 2 3" xfId="22680" xr:uid="{00000000-0005-0000-0000-000097580000}"/>
    <cellStyle name="Normal 2 7 40 3" xfId="22681" xr:uid="{00000000-0005-0000-0000-000098580000}"/>
    <cellStyle name="Normal 2 7 40 3 2" xfId="22682" xr:uid="{00000000-0005-0000-0000-000099580000}"/>
    <cellStyle name="Normal 2 7 40 3 3" xfId="22683" xr:uid="{00000000-0005-0000-0000-00009A580000}"/>
    <cellStyle name="Normal 2 7 40 4" xfId="22684" xr:uid="{00000000-0005-0000-0000-00009B580000}"/>
    <cellStyle name="Normal 2 7 40 5" xfId="22685" xr:uid="{00000000-0005-0000-0000-00009C580000}"/>
    <cellStyle name="Normal 2 7 41" xfId="22686" xr:uid="{00000000-0005-0000-0000-00009D580000}"/>
    <cellStyle name="Normal 2 7 41 2" xfId="22687" xr:uid="{00000000-0005-0000-0000-00009E580000}"/>
    <cellStyle name="Normal 2 7 41 2 2" xfId="22688" xr:uid="{00000000-0005-0000-0000-00009F580000}"/>
    <cellStyle name="Normal 2 7 41 2 3" xfId="22689" xr:uid="{00000000-0005-0000-0000-0000A0580000}"/>
    <cellStyle name="Normal 2 7 41 3" xfId="22690" xr:uid="{00000000-0005-0000-0000-0000A1580000}"/>
    <cellStyle name="Normal 2 7 41 3 2" xfId="22691" xr:uid="{00000000-0005-0000-0000-0000A2580000}"/>
    <cellStyle name="Normal 2 7 41 3 3" xfId="22692" xr:uid="{00000000-0005-0000-0000-0000A3580000}"/>
    <cellStyle name="Normal 2 7 41 4" xfId="22693" xr:uid="{00000000-0005-0000-0000-0000A4580000}"/>
    <cellStyle name="Normal 2 7 41 5" xfId="22694" xr:uid="{00000000-0005-0000-0000-0000A5580000}"/>
    <cellStyle name="Normal 2 7 42" xfId="22695" xr:uid="{00000000-0005-0000-0000-0000A6580000}"/>
    <cellStyle name="Normal 2 7 42 2" xfId="22696" xr:uid="{00000000-0005-0000-0000-0000A7580000}"/>
    <cellStyle name="Normal 2 7 42 2 2" xfId="22697" xr:uid="{00000000-0005-0000-0000-0000A8580000}"/>
    <cellStyle name="Normal 2 7 42 2 3" xfId="22698" xr:uid="{00000000-0005-0000-0000-0000A9580000}"/>
    <cellStyle name="Normal 2 7 42 3" xfId="22699" xr:uid="{00000000-0005-0000-0000-0000AA580000}"/>
    <cellStyle name="Normal 2 7 42 3 2" xfId="22700" xr:uid="{00000000-0005-0000-0000-0000AB580000}"/>
    <cellStyle name="Normal 2 7 42 3 3" xfId="22701" xr:uid="{00000000-0005-0000-0000-0000AC580000}"/>
    <cellStyle name="Normal 2 7 42 4" xfId="22702" xr:uid="{00000000-0005-0000-0000-0000AD580000}"/>
    <cellStyle name="Normal 2 7 42 5" xfId="22703" xr:uid="{00000000-0005-0000-0000-0000AE580000}"/>
    <cellStyle name="Normal 2 7 43" xfId="22704" xr:uid="{00000000-0005-0000-0000-0000AF580000}"/>
    <cellStyle name="Normal 2 7 43 2" xfId="22705" xr:uid="{00000000-0005-0000-0000-0000B0580000}"/>
    <cellStyle name="Normal 2 7 43 2 2" xfId="22706" xr:uid="{00000000-0005-0000-0000-0000B1580000}"/>
    <cellStyle name="Normal 2 7 43 2 3" xfId="22707" xr:uid="{00000000-0005-0000-0000-0000B2580000}"/>
    <cellStyle name="Normal 2 7 43 3" xfId="22708" xr:uid="{00000000-0005-0000-0000-0000B3580000}"/>
    <cellStyle name="Normal 2 7 43 3 2" xfId="22709" xr:uid="{00000000-0005-0000-0000-0000B4580000}"/>
    <cellStyle name="Normal 2 7 43 3 3" xfId="22710" xr:uid="{00000000-0005-0000-0000-0000B5580000}"/>
    <cellStyle name="Normal 2 7 43 4" xfId="22711" xr:uid="{00000000-0005-0000-0000-0000B6580000}"/>
    <cellStyle name="Normal 2 7 43 5" xfId="22712" xr:uid="{00000000-0005-0000-0000-0000B7580000}"/>
    <cellStyle name="Normal 2 7 44" xfId="22713" xr:uid="{00000000-0005-0000-0000-0000B8580000}"/>
    <cellStyle name="Normal 2 7 44 2" xfId="22714" xr:uid="{00000000-0005-0000-0000-0000B9580000}"/>
    <cellStyle name="Normal 2 7 44 2 2" xfId="22715" xr:uid="{00000000-0005-0000-0000-0000BA580000}"/>
    <cellStyle name="Normal 2 7 44 2 3" xfId="22716" xr:uid="{00000000-0005-0000-0000-0000BB580000}"/>
    <cellStyle name="Normal 2 7 44 3" xfId="22717" xr:uid="{00000000-0005-0000-0000-0000BC580000}"/>
    <cellStyle name="Normal 2 7 44 3 2" xfId="22718" xr:uid="{00000000-0005-0000-0000-0000BD580000}"/>
    <cellStyle name="Normal 2 7 44 3 3" xfId="22719" xr:uid="{00000000-0005-0000-0000-0000BE580000}"/>
    <cellStyle name="Normal 2 7 44 4" xfId="22720" xr:uid="{00000000-0005-0000-0000-0000BF580000}"/>
    <cellStyle name="Normal 2 7 44 5" xfId="22721" xr:uid="{00000000-0005-0000-0000-0000C0580000}"/>
    <cellStyle name="Normal 2 7 45" xfId="22722" xr:uid="{00000000-0005-0000-0000-0000C1580000}"/>
    <cellStyle name="Normal 2 7 45 2" xfId="22723" xr:uid="{00000000-0005-0000-0000-0000C2580000}"/>
    <cellStyle name="Normal 2 7 45 2 2" xfId="22724" xr:uid="{00000000-0005-0000-0000-0000C3580000}"/>
    <cellStyle name="Normal 2 7 45 2 3" xfId="22725" xr:uid="{00000000-0005-0000-0000-0000C4580000}"/>
    <cellStyle name="Normal 2 7 45 3" xfId="22726" xr:uid="{00000000-0005-0000-0000-0000C5580000}"/>
    <cellStyle name="Normal 2 7 45 3 2" xfId="22727" xr:uid="{00000000-0005-0000-0000-0000C6580000}"/>
    <cellStyle name="Normal 2 7 45 3 3" xfId="22728" xr:uid="{00000000-0005-0000-0000-0000C7580000}"/>
    <cellStyle name="Normal 2 7 45 4" xfId="22729" xr:uid="{00000000-0005-0000-0000-0000C8580000}"/>
    <cellStyle name="Normal 2 7 45 5" xfId="22730" xr:uid="{00000000-0005-0000-0000-0000C9580000}"/>
    <cellStyle name="Normal 2 7 46" xfId="22731" xr:uid="{00000000-0005-0000-0000-0000CA580000}"/>
    <cellStyle name="Normal 2 7 46 2" xfId="22732" xr:uid="{00000000-0005-0000-0000-0000CB580000}"/>
    <cellStyle name="Normal 2 7 46 2 2" xfId="22733" xr:uid="{00000000-0005-0000-0000-0000CC580000}"/>
    <cellStyle name="Normal 2 7 46 2 3" xfId="22734" xr:uid="{00000000-0005-0000-0000-0000CD580000}"/>
    <cellStyle name="Normal 2 7 46 3" xfId="22735" xr:uid="{00000000-0005-0000-0000-0000CE580000}"/>
    <cellStyle name="Normal 2 7 46 3 2" xfId="22736" xr:uid="{00000000-0005-0000-0000-0000CF580000}"/>
    <cellStyle name="Normal 2 7 46 3 3" xfId="22737" xr:uid="{00000000-0005-0000-0000-0000D0580000}"/>
    <cellStyle name="Normal 2 7 46 4" xfId="22738" xr:uid="{00000000-0005-0000-0000-0000D1580000}"/>
    <cellStyle name="Normal 2 7 46 5" xfId="22739" xr:uid="{00000000-0005-0000-0000-0000D2580000}"/>
    <cellStyle name="Normal 2 7 47" xfId="22740" xr:uid="{00000000-0005-0000-0000-0000D3580000}"/>
    <cellStyle name="Normal 2 7 47 2" xfId="22741" xr:uid="{00000000-0005-0000-0000-0000D4580000}"/>
    <cellStyle name="Normal 2 7 47 2 2" xfId="22742" xr:uid="{00000000-0005-0000-0000-0000D5580000}"/>
    <cellStyle name="Normal 2 7 47 2 3" xfId="22743" xr:uid="{00000000-0005-0000-0000-0000D6580000}"/>
    <cellStyle name="Normal 2 7 47 3" xfId="22744" xr:uid="{00000000-0005-0000-0000-0000D7580000}"/>
    <cellStyle name="Normal 2 7 47 3 2" xfId="22745" xr:uid="{00000000-0005-0000-0000-0000D8580000}"/>
    <cellStyle name="Normal 2 7 47 3 3" xfId="22746" xr:uid="{00000000-0005-0000-0000-0000D9580000}"/>
    <cellStyle name="Normal 2 7 47 4" xfId="22747" xr:uid="{00000000-0005-0000-0000-0000DA580000}"/>
    <cellStyle name="Normal 2 7 47 5" xfId="22748" xr:uid="{00000000-0005-0000-0000-0000DB580000}"/>
    <cellStyle name="Normal 2 7 48" xfId="22749" xr:uid="{00000000-0005-0000-0000-0000DC580000}"/>
    <cellStyle name="Normal 2 7 48 2" xfId="22750" xr:uid="{00000000-0005-0000-0000-0000DD580000}"/>
    <cellStyle name="Normal 2 7 48 2 2" xfId="22751" xr:uid="{00000000-0005-0000-0000-0000DE580000}"/>
    <cellStyle name="Normal 2 7 48 2 3" xfId="22752" xr:uid="{00000000-0005-0000-0000-0000DF580000}"/>
    <cellStyle name="Normal 2 7 48 3" xfId="22753" xr:uid="{00000000-0005-0000-0000-0000E0580000}"/>
    <cellStyle name="Normal 2 7 48 3 2" xfId="22754" xr:uid="{00000000-0005-0000-0000-0000E1580000}"/>
    <cellStyle name="Normal 2 7 48 3 3" xfId="22755" xr:uid="{00000000-0005-0000-0000-0000E2580000}"/>
    <cellStyle name="Normal 2 7 48 4" xfId="22756" xr:uid="{00000000-0005-0000-0000-0000E3580000}"/>
    <cellStyle name="Normal 2 7 48 5" xfId="22757" xr:uid="{00000000-0005-0000-0000-0000E4580000}"/>
    <cellStyle name="Normal 2 7 49" xfId="22758" xr:uid="{00000000-0005-0000-0000-0000E5580000}"/>
    <cellStyle name="Normal 2 7 49 2" xfId="22759" xr:uid="{00000000-0005-0000-0000-0000E6580000}"/>
    <cellStyle name="Normal 2 7 49 2 2" xfId="22760" xr:uid="{00000000-0005-0000-0000-0000E7580000}"/>
    <cellStyle name="Normal 2 7 49 2 3" xfId="22761" xr:uid="{00000000-0005-0000-0000-0000E8580000}"/>
    <cellStyle name="Normal 2 7 49 3" xfId="22762" xr:uid="{00000000-0005-0000-0000-0000E9580000}"/>
    <cellStyle name="Normal 2 7 49 3 2" xfId="22763" xr:uid="{00000000-0005-0000-0000-0000EA580000}"/>
    <cellStyle name="Normal 2 7 49 3 3" xfId="22764" xr:uid="{00000000-0005-0000-0000-0000EB580000}"/>
    <cellStyle name="Normal 2 7 49 4" xfId="22765" xr:uid="{00000000-0005-0000-0000-0000EC580000}"/>
    <cellStyle name="Normal 2 7 49 5" xfId="22766" xr:uid="{00000000-0005-0000-0000-0000ED580000}"/>
    <cellStyle name="Normal 2 7 5" xfId="22767" xr:uid="{00000000-0005-0000-0000-0000EE580000}"/>
    <cellStyle name="Normal 2 7 5 2" xfId="22768" xr:uid="{00000000-0005-0000-0000-0000EF580000}"/>
    <cellStyle name="Normal 2 7 5 2 2" xfId="22769" xr:uid="{00000000-0005-0000-0000-0000F0580000}"/>
    <cellStyle name="Normal 2 7 5 2 3" xfId="22770" xr:uid="{00000000-0005-0000-0000-0000F1580000}"/>
    <cellStyle name="Normal 2 7 5 3" xfId="22771" xr:uid="{00000000-0005-0000-0000-0000F2580000}"/>
    <cellStyle name="Normal 2 7 5 3 2" xfId="22772" xr:uid="{00000000-0005-0000-0000-0000F3580000}"/>
    <cellStyle name="Normal 2 7 5 3 3" xfId="22773" xr:uid="{00000000-0005-0000-0000-0000F4580000}"/>
    <cellStyle name="Normal 2 7 5 4" xfId="22774" xr:uid="{00000000-0005-0000-0000-0000F5580000}"/>
    <cellStyle name="Normal 2 7 5 5" xfId="22775" xr:uid="{00000000-0005-0000-0000-0000F6580000}"/>
    <cellStyle name="Normal 2 7 50" xfId="22776" xr:uid="{00000000-0005-0000-0000-0000F7580000}"/>
    <cellStyle name="Normal 2 7 50 2" xfId="22777" xr:uid="{00000000-0005-0000-0000-0000F8580000}"/>
    <cellStyle name="Normal 2 7 50 2 2" xfId="22778" xr:uid="{00000000-0005-0000-0000-0000F9580000}"/>
    <cellStyle name="Normal 2 7 50 2 3" xfId="22779" xr:uid="{00000000-0005-0000-0000-0000FA580000}"/>
    <cellStyle name="Normal 2 7 50 3" xfId="22780" xr:uid="{00000000-0005-0000-0000-0000FB580000}"/>
    <cellStyle name="Normal 2 7 50 3 2" xfId="22781" xr:uid="{00000000-0005-0000-0000-0000FC580000}"/>
    <cellStyle name="Normal 2 7 50 3 3" xfId="22782" xr:uid="{00000000-0005-0000-0000-0000FD580000}"/>
    <cellStyle name="Normal 2 7 50 4" xfId="22783" xr:uid="{00000000-0005-0000-0000-0000FE580000}"/>
    <cellStyle name="Normal 2 7 50 5" xfId="22784" xr:uid="{00000000-0005-0000-0000-0000FF580000}"/>
    <cellStyle name="Normal 2 7 51" xfId="22785" xr:uid="{00000000-0005-0000-0000-000000590000}"/>
    <cellStyle name="Normal 2 7 51 2" xfId="22786" xr:uid="{00000000-0005-0000-0000-000001590000}"/>
    <cellStyle name="Normal 2 7 51 2 2" xfId="22787" xr:uid="{00000000-0005-0000-0000-000002590000}"/>
    <cellStyle name="Normal 2 7 51 2 3" xfId="22788" xr:uid="{00000000-0005-0000-0000-000003590000}"/>
    <cellStyle name="Normal 2 7 51 3" xfId="22789" xr:uid="{00000000-0005-0000-0000-000004590000}"/>
    <cellStyle name="Normal 2 7 51 3 2" xfId="22790" xr:uid="{00000000-0005-0000-0000-000005590000}"/>
    <cellStyle name="Normal 2 7 51 3 3" xfId="22791" xr:uid="{00000000-0005-0000-0000-000006590000}"/>
    <cellStyle name="Normal 2 7 51 4" xfId="22792" xr:uid="{00000000-0005-0000-0000-000007590000}"/>
    <cellStyle name="Normal 2 7 51 5" xfId="22793" xr:uid="{00000000-0005-0000-0000-000008590000}"/>
    <cellStyle name="Normal 2 7 52" xfId="22794" xr:uid="{00000000-0005-0000-0000-000009590000}"/>
    <cellStyle name="Normal 2 7 52 2" xfId="22795" xr:uid="{00000000-0005-0000-0000-00000A590000}"/>
    <cellStyle name="Normal 2 7 52 2 2" xfId="22796" xr:uid="{00000000-0005-0000-0000-00000B590000}"/>
    <cellStyle name="Normal 2 7 52 2 3" xfId="22797" xr:uid="{00000000-0005-0000-0000-00000C590000}"/>
    <cellStyle name="Normal 2 7 52 3" xfId="22798" xr:uid="{00000000-0005-0000-0000-00000D590000}"/>
    <cellStyle name="Normal 2 7 52 3 2" xfId="22799" xr:uid="{00000000-0005-0000-0000-00000E590000}"/>
    <cellStyle name="Normal 2 7 52 3 3" xfId="22800" xr:uid="{00000000-0005-0000-0000-00000F590000}"/>
    <cellStyle name="Normal 2 7 52 4" xfId="22801" xr:uid="{00000000-0005-0000-0000-000010590000}"/>
    <cellStyle name="Normal 2 7 52 5" xfId="22802" xr:uid="{00000000-0005-0000-0000-000011590000}"/>
    <cellStyle name="Normal 2 7 53" xfId="22803" xr:uid="{00000000-0005-0000-0000-000012590000}"/>
    <cellStyle name="Normal 2 7 53 2" xfId="22804" xr:uid="{00000000-0005-0000-0000-000013590000}"/>
    <cellStyle name="Normal 2 7 53 2 2" xfId="22805" xr:uid="{00000000-0005-0000-0000-000014590000}"/>
    <cellStyle name="Normal 2 7 53 2 3" xfId="22806" xr:uid="{00000000-0005-0000-0000-000015590000}"/>
    <cellStyle name="Normal 2 7 53 3" xfId="22807" xr:uid="{00000000-0005-0000-0000-000016590000}"/>
    <cellStyle name="Normal 2 7 53 3 2" xfId="22808" xr:uid="{00000000-0005-0000-0000-000017590000}"/>
    <cellStyle name="Normal 2 7 53 3 3" xfId="22809" xr:uid="{00000000-0005-0000-0000-000018590000}"/>
    <cellStyle name="Normal 2 7 53 4" xfId="22810" xr:uid="{00000000-0005-0000-0000-000019590000}"/>
    <cellStyle name="Normal 2 7 53 5" xfId="22811" xr:uid="{00000000-0005-0000-0000-00001A590000}"/>
    <cellStyle name="Normal 2 7 54" xfId="22812" xr:uid="{00000000-0005-0000-0000-00001B590000}"/>
    <cellStyle name="Normal 2 7 54 2" xfId="22813" xr:uid="{00000000-0005-0000-0000-00001C590000}"/>
    <cellStyle name="Normal 2 7 54 2 2" xfId="22814" xr:uid="{00000000-0005-0000-0000-00001D590000}"/>
    <cellStyle name="Normal 2 7 54 2 3" xfId="22815" xr:uid="{00000000-0005-0000-0000-00001E590000}"/>
    <cellStyle name="Normal 2 7 54 3" xfId="22816" xr:uid="{00000000-0005-0000-0000-00001F590000}"/>
    <cellStyle name="Normal 2 7 54 3 2" xfId="22817" xr:uid="{00000000-0005-0000-0000-000020590000}"/>
    <cellStyle name="Normal 2 7 54 3 3" xfId="22818" xr:uid="{00000000-0005-0000-0000-000021590000}"/>
    <cellStyle name="Normal 2 7 54 4" xfId="22819" xr:uid="{00000000-0005-0000-0000-000022590000}"/>
    <cellStyle name="Normal 2 7 54 5" xfId="22820" xr:uid="{00000000-0005-0000-0000-000023590000}"/>
    <cellStyle name="Normal 2 7 55" xfId="22821" xr:uid="{00000000-0005-0000-0000-000024590000}"/>
    <cellStyle name="Normal 2 7 55 2" xfId="22822" xr:uid="{00000000-0005-0000-0000-000025590000}"/>
    <cellStyle name="Normal 2 7 55 2 2" xfId="22823" xr:uid="{00000000-0005-0000-0000-000026590000}"/>
    <cellStyle name="Normal 2 7 55 2 3" xfId="22824" xr:uid="{00000000-0005-0000-0000-000027590000}"/>
    <cellStyle name="Normal 2 7 55 3" xfId="22825" xr:uid="{00000000-0005-0000-0000-000028590000}"/>
    <cellStyle name="Normal 2 7 55 3 2" xfId="22826" xr:uid="{00000000-0005-0000-0000-000029590000}"/>
    <cellStyle name="Normal 2 7 55 3 3" xfId="22827" xr:uid="{00000000-0005-0000-0000-00002A590000}"/>
    <cellStyle name="Normal 2 7 55 4" xfId="22828" xr:uid="{00000000-0005-0000-0000-00002B590000}"/>
    <cellStyle name="Normal 2 7 55 5" xfId="22829" xr:uid="{00000000-0005-0000-0000-00002C590000}"/>
    <cellStyle name="Normal 2 7 56" xfId="22830" xr:uid="{00000000-0005-0000-0000-00002D590000}"/>
    <cellStyle name="Normal 2 7 56 2" xfId="22831" xr:uid="{00000000-0005-0000-0000-00002E590000}"/>
    <cellStyle name="Normal 2 7 56 2 2" xfId="22832" xr:uid="{00000000-0005-0000-0000-00002F590000}"/>
    <cellStyle name="Normal 2 7 56 2 3" xfId="22833" xr:uid="{00000000-0005-0000-0000-000030590000}"/>
    <cellStyle name="Normal 2 7 56 3" xfId="22834" xr:uid="{00000000-0005-0000-0000-000031590000}"/>
    <cellStyle name="Normal 2 7 56 3 2" xfId="22835" xr:uid="{00000000-0005-0000-0000-000032590000}"/>
    <cellStyle name="Normal 2 7 56 3 3" xfId="22836" xr:uid="{00000000-0005-0000-0000-000033590000}"/>
    <cellStyle name="Normal 2 7 56 4" xfId="22837" xr:uid="{00000000-0005-0000-0000-000034590000}"/>
    <cellStyle name="Normal 2 7 56 5" xfId="22838" xr:uid="{00000000-0005-0000-0000-000035590000}"/>
    <cellStyle name="Normal 2 7 57" xfId="22839" xr:uid="{00000000-0005-0000-0000-000036590000}"/>
    <cellStyle name="Normal 2 7 57 2" xfId="22840" xr:uid="{00000000-0005-0000-0000-000037590000}"/>
    <cellStyle name="Normal 2 7 57 2 2" xfId="22841" xr:uid="{00000000-0005-0000-0000-000038590000}"/>
    <cellStyle name="Normal 2 7 57 2 3" xfId="22842" xr:uid="{00000000-0005-0000-0000-000039590000}"/>
    <cellStyle name="Normal 2 7 57 3" xfId="22843" xr:uid="{00000000-0005-0000-0000-00003A590000}"/>
    <cellStyle name="Normal 2 7 57 3 2" xfId="22844" xr:uid="{00000000-0005-0000-0000-00003B590000}"/>
    <cellStyle name="Normal 2 7 57 3 3" xfId="22845" xr:uid="{00000000-0005-0000-0000-00003C590000}"/>
    <cellStyle name="Normal 2 7 57 4" xfId="22846" xr:uid="{00000000-0005-0000-0000-00003D590000}"/>
    <cellStyle name="Normal 2 7 57 5" xfId="22847" xr:uid="{00000000-0005-0000-0000-00003E590000}"/>
    <cellStyle name="Normal 2 7 58" xfId="22848" xr:uid="{00000000-0005-0000-0000-00003F590000}"/>
    <cellStyle name="Normal 2 7 58 2" xfId="22849" xr:uid="{00000000-0005-0000-0000-000040590000}"/>
    <cellStyle name="Normal 2 7 58 2 2" xfId="22850" xr:uid="{00000000-0005-0000-0000-000041590000}"/>
    <cellStyle name="Normal 2 7 58 2 3" xfId="22851" xr:uid="{00000000-0005-0000-0000-000042590000}"/>
    <cellStyle name="Normal 2 7 58 3" xfId="22852" xr:uid="{00000000-0005-0000-0000-000043590000}"/>
    <cellStyle name="Normal 2 7 58 3 2" xfId="22853" xr:uid="{00000000-0005-0000-0000-000044590000}"/>
    <cellStyle name="Normal 2 7 58 3 3" xfId="22854" xr:uid="{00000000-0005-0000-0000-000045590000}"/>
    <cellStyle name="Normal 2 7 58 4" xfId="22855" xr:uid="{00000000-0005-0000-0000-000046590000}"/>
    <cellStyle name="Normal 2 7 58 5" xfId="22856" xr:uid="{00000000-0005-0000-0000-000047590000}"/>
    <cellStyle name="Normal 2 7 59" xfId="22857" xr:uid="{00000000-0005-0000-0000-000048590000}"/>
    <cellStyle name="Normal 2 7 59 2" xfId="22858" xr:uid="{00000000-0005-0000-0000-000049590000}"/>
    <cellStyle name="Normal 2 7 59 2 2" xfId="22859" xr:uid="{00000000-0005-0000-0000-00004A590000}"/>
    <cellStyle name="Normal 2 7 59 2 3" xfId="22860" xr:uid="{00000000-0005-0000-0000-00004B590000}"/>
    <cellStyle name="Normal 2 7 59 3" xfId="22861" xr:uid="{00000000-0005-0000-0000-00004C590000}"/>
    <cellStyle name="Normal 2 7 59 3 2" xfId="22862" xr:uid="{00000000-0005-0000-0000-00004D590000}"/>
    <cellStyle name="Normal 2 7 59 3 3" xfId="22863" xr:uid="{00000000-0005-0000-0000-00004E590000}"/>
    <cellStyle name="Normal 2 7 59 4" xfId="22864" xr:uid="{00000000-0005-0000-0000-00004F590000}"/>
    <cellStyle name="Normal 2 7 59 5" xfId="22865" xr:uid="{00000000-0005-0000-0000-000050590000}"/>
    <cellStyle name="Normal 2 7 6" xfId="22866" xr:uid="{00000000-0005-0000-0000-000051590000}"/>
    <cellStyle name="Normal 2 7 6 2" xfId="22867" xr:uid="{00000000-0005-0000-0000-000052590000}"/>
    <cellStyle name="Normal 2 7 6 2 2" xfId="22868" xr:uid="{00000000-0005-0000-0000-000053590000}"/>
    <cellStyle name="Normal 2 7 6 2 3" xfId="22869" xr:uid="{00000000-0005-0000-0000-000054590000}"/>
    <cellStyle name="Normal 2 7 6 3" xfId="22870" xr:uid="{00000000-0005-0000-0000-000055590000}"/>
    <cellStyle name="Normal 2 7 6 3 2" xfId="22871" xr:uid="{00000000-0005-0000-0000-000056590000}"/>
    <cellStyle name="Normal 2 7 6 3 3" xfId="22872" xr:uid="{00000000-0005-0000-0000-000057590000}"/>
    <cellStyle name="Normal 2 7 6 4" xfId="22873" xr:uid="{00000000-0005-0000-0000-000058590000}"/>
    <cellStyle name="Normal 2 7 6 5" xfId="22874" xr:uid="{00000000-0005-0000-0000-000059590000}"/>
    <cellStyle name="Normal 2 7 60" xfId="22875" xr:uid="{00000000-0005-0000-0000-00005A590000}"/>
    <cellStyle name="Normal 2 7 60 2" xfId="22876" xr:uid="{00000000-0005-0000-0000-00005B590000}"/>
    <cellStyle name="Normal 2 7 60 2 2" xfId="22877" xr:uid="{00000000-0005-0000-0000-00005C590000}"/>
    <cellStyle name="Normal 2 7 60 2 3" xfId="22878" xr:uid="{00000000-0005-0000-0000-00005D590000}"/>
    <cellStyle name="Normal 2 7 60 3" xfId="22879" xr:uid="{00000000-0005-0000-0000-00005E590000}"/>
    <cellStyle name="Normal 2 7 60 3 2" xfId="22880" xr:uid="{00000000-0005-0000-0000-00005F590000}"/>
    <cellStyle name="Normal 2 7 60 3 3" xfId="22881" xr:uid="{00000000-0005-0000-0000-000060590000}"/>
    <cellStyle name="Normal 2 7 60 4" xfId="22882" xr:uid="{00000000-0005-0000-0000-000061590000}"/>
    <cellStyle name="Normal 2 7 60 5" xfId="22883" xr:uid="{00000000-0005-0000-0000-000062590000}"/>
    <cellStyle name="Normal 2 7 61" xfId="22884" xr:uid="{00000000-0005-0000-0000-000063590000}"/>
    <cellStyle name="Normal 2 7 61 2" xfId="22885" xr:uid="{00000000-0005-0000-0000-000064590000}"/>
    <cellStyle name="Normal 2 7 61 2 2" xfId="22886" xr:uid="{00000000-0005-0000-0000-000065590000}"/>
    <cellStyle name="Normal 2 7 61 2 3" xfId="22887" xr:uid="{00000000-0005-0000-0000-000066590000}"/>
    <cellStyle name="Normal 2 7 61 3" xfId="22888" xr:uid="{00000000-0005-0000-0000-000067590000}"/>
    <cellStyle name="Normal 2 7 61 3 2" xfId="22889" xr:uid="{00000000-0005-0000-0000-000068590000}"/>
    <cellStyle name="Normal 2 7 61 3 3" xfId="22890" xr:uid="{00000000-0005-0000-0000-000069590000}"/>
    <cellStyle name="Normal 2 7 61 4" xfId="22891" xr:uid="{00000000-0005-0000-0000-00006A590000}"/>
    <cellStyle name="Normal 2 7 61 5" xfId="22892" xr:uid="{00000000-0005-0000-0000-00006B590000}"/>
    <cellStyle name="Normal 2 7 62" xfId="22893" xr:uid="{00000000-0005-0000-0000-00006C590000}"/>
    <cellStyle name="Normal 2 7 62 2" xfId="22894" xr:uid="{00000000-0005-0000-0000-00006D590000}"/>
    <cellStyle name="Normal 2 7 62 2 2" xfId="22895" xr:uid="{00000000-0005-0000-0000-00006E590000}"/>
    <cellStyle name="Normal 2 7 62 2 3" xfId="22896" xr:uid="{00000000-0005-0000-0000-00006F590000}"/>
    <cellStyle name="Normal 2 7 62 3" xfId="22897" xr:uid="{00000000-0005-0000-0000-000070590000}"/>
    <cellStyle name="Normal 2 7 62 3 2" xfId="22898" xr:uid="{00000000-0005-0000-0000-000071590000}"/>
    <cellStyle name="Normal 2 7 62 3 3" xfId="22899" xr:uid="{00000000-0005-0000-0000-000072590000}"/>
    <cellStyle name="Normal 2 7 62 4" xfId="22900" xr:uid="{00000000-0005-0000-0000-000073590000}"/>
    <cellStyle name="Normal 2 7 62 5" xfId="22901" xr:uid="{00000000-0005-0000-0000-000074590000}"/>
    <cellStyle name="Normal 2 7 63" xfId="22902" xr:uid="{00000000-0005-0000-0000-000075590000}"/>
    <cellStyle name="Normal 2 7 63 2" xfId="22903" xr:uid="{00000000-0005-0000-0000-000076590000}"/>
    <cellStyle name="Normal 2 7 63 2 2" xfId="22904" xr:uid="{00000000-0005-0000-0000-000077590000}"/>
    <cellStyle name="Normal 2 7 63 2 3" xfId="22905" xr:uid="{00000000-0005-0000-0000-000078590000}"/>
    <cellStyle name="Normal 2 7 63 3" xfId="22906" xr:uid="{00000000-0005-0000-0000-000079590000}"/>
    <cellStyle name="Normal 2 7 63 3 2" xfId="22907" xr:uid="{00000000-0005-0000-0000-00007A590000}"/>
    <cellStyle name="Normal 2 7 63 3 3" xfId="22908" xr:uid="{00000000-0005-0000-0000-00007B590000}"/>
    <cellStyle name="Normal 2 7 63 4" xfId="22909" xr:uid="{00000000-0005-0000-0000-00007C590000}"/>
    <cellStyle name="Normal 2 7 63 5" xfId="22910" xr:uid="{00000000-0005-0000-0000-00007D590000}"/>
    <cellStyle name="Normal 2 7 64" xfId="22911" xr:uid="{00000000-0005-0000-0000-00007E590000}"/>
    <cellStyle name="Normal 2 7 64 2" xfId="22912" xr:uid="{00000000-0005-0000-0000-00007F590000}"/>
    <cellStyle name="Normal 2 7 64 2 2" xfId="22913" xr:uid="{00000000-0005-0000-0000-000080590000}"/>
    <cellStyle name="Normal 2 7 64 2 3" xfId="22914" xr:uid="{00000000-0005-0000-0000-000081590000}"/>
    <cellStyle name="Normal 2 7 64 3" xfId="22915" xr:uid="{00000000-0005-0000-0000-000082590000}"/>
    <cellStyle name="Normal 2 7 64 3 2" xfId="22916" xr:uid="{00000000-0005-0000-0000-000083590000}"/>
    <cellStyle name="Normal 2 7 64 3 3" xfId="22917" xr:uid="{00000000-0005-0000-0000-000084590000}"/>
    <cellStyle name="Normal 2 7 64 4" xfId="22918" xr:uid="{00000000-0005-0000-0000-000085590000}"/>
    <cellStyle name="Normal 2 7 64 5" xfId="22919" xr:uid="{00000000-0005-0000-0000-000086590000}"/>
    <cellStyle name="Normal 2 7 65" xfId="22920" xr:uid="{00000000-0005-0000-0000-000087590000}"/>
    <cellStyle name="Normal 2 7 65 2" xfId="22921" xr:uid="{00000000-0005-0000-0000-000088590000}"/>
    <cellStyle name="Normal 2 7 65 2 2" xfId="22922" xr:uid="{00000000-0005-0000-0000-000089590000}"/>
    <cellStyle name="Normal 2 7 65 2 3" xfId="22923" xr:uid="{00000000-0005-0000-0000-00008A590000}"/>
    <cellStyle name="Normal 2 7 65 3" xfId="22924" xr:uid="{00000000-0005-0000-0000-00008B590000}"/>
    <cellStyle name="Normal 2 7 65 3 2" xfId="22925" xr:uid="{00000000-0005-0000-0000-00008C590000}"/>
    <cellStyle name="Normal 2 7 65 3 3" xfId="22926" xr:uid="{00000000-0005-0000-0000-00008D590000}"/>
    <cellStyle name="Normal 2 7 65 4" xfId="22927" xr:uid="{00000000-0005-0000-0000-00008E590000}"/>
    <cellStyle name="Normal 2 7 65 5" xfId="22928" xr:uid="{00000000-0005-0000-0000-00008F590000}"/>
    <cellStyle name="Normal 2 7 66" xfId="22929" xr:uid="{00000000-0005-0000-0000-000090590000}"/>
    <cellStyle name="Normal 2 7 66 2" xfId="22930" xr:uid="{00000000-0005-0000-0000-000091590000}"/>
    <cellStyle name="Normal 2 7 66 2 2" xfId="22931" xr:uid="{00000000-0005-0000-0000-000092590000}"/>
    <cellStyle name="Normal 2 7 66 2 3" xfId="22932" xr:uid="{00000000-0005-0000-0000-000093590000}"/>
    <cellStyle name="Normal 2 7 66 3" xfId="22933" xr:uid="{00000000-0005-0000-0000-000094590000}"/>
    <cellStyle name="Normal 2 7 66 3 2" xfId="22934" xr:uid="{00000000-0005-0000-0000-000095590000}"/>
    <cellStyle name="Normal 2 7 66 3 3" xfId="22935" xr:uid="{00000000-0005-0000-0000-000096590000}"/>
    <cellStyle name="Normal 2 7 66 4" xfId="22936" xr:uid="{00000000-0005-0000-0000-000097590000}"/>
    <cellStyle name="Normal 2 7 66 5" xfId="22937" xr:uid="{00000000-0005-0000-0000-000098590000}"/>
    <cellStyle name="Normal 2 7 67" xfId="22938" xr:uid="{00000000-0005-0000-0000-000099590000}"/>
    <cellStyle name="Normal 2 7 67 2" xfId="22939" xr:uid="{00000000-0005-0000-0000-00009A590000}"/>
    <cellStyle name="Normal 2 7 67 2 2" xfId="22940" xr:uid="{00000000-0005-0000-0000-00009B590000}"/>
    <cellStyle name="Normal 2 7 67 2 3" xfId="22941" xr:uid="{00000000-0005-0000-0000-00009C590000}"/>
    <cellStyle name="Normal 2 7 67 3" xfId="22942" xr:uid="{00000000-0005-0000-0000-00009D590000}"/>
    <cellStyle name="Normal 2 7 67 3 2" xfId="22943" xr:uid="{00000000-0005-0000-0000-00009E590000}"/>
    <cellStyle name="Normal 2 7 67 3 3" xfId="22944" xr:uid="{00000000-0005-0000-0000-00009F590000}"/>
    <cellStyle name="Normal 2 7 67 4" xfId="22945" xr:uid="{00000000-0005-0000-0000-0000A0590000}"/>
    <cellStyle name="Normal 2 7 67 5" xfId="22946" xr:uid="{00000000-0005-0000-0000-0000A1590000}"/>
    <cellStyle name="Normal 2 7 68" xfId="22947" xr:uid="{00000000-0005-0000-0000-0000A2590000}"/>
    <cellStyle name="Normal 2 7 68 2" xfId="22948" xr:uid="{00000000-0005-0000-0000-0000A3590000}"/>
    <cellStyle name="Normal 2 7 68 2 2" xfId="22949" xr:uid="{00000000-0005-0000-0000-0000A4590000}"/>
    <cellStyle name="Normal 2 7 68 2 3" xfId="22950" xr:uid="{00000000-0005-0000-0000-0000A5590000}"/>
    <cellStyle name="Normal 2 7 68 3" xfId="22951" xr:uid="{00000000-0005-0000-0000-0000A6590000}"/>
    <cellStyle name="Normal 2 7 68 3 2" xfId="22952" xr:uid="{00000000-0005-0000-0000-0000A7590000}"/>
    <cellStyle name="Normal 2 7 68 3 3" xfId="22953" xr:uid="{00000000-0005-0000-0000-0000A8590000}"/>
    <cellStyle name="Normal 2 7 68 4" xfId="22954" xr:uid="{00000000-0005-0000-0000-0000A9590000}"/>
    <cellStyle name="Normal 2 7 68 5" xfId="22955" xr:uid="{00000000-0005-0000-0000-0000AA590000}"/>
    <cellStyle name="Normal 2 7 69" xfId="22956" xr:uid="{00000000-0005-0000-0000-0000AB590000}"/>
    <cellStyle name="Normal 2 7 69 2" xfId="22957" xr:uid="{00000000-0005-0000-0000-0000AC590000}"/>
    <cellStyle name="Normal 2 7 69 2 2" xfId="22958" xr:uid="{00000000-0005-0000-0000-0000AD590000}"/>
    <cellStyle name="Normal 2 7 69 2 3" xfId="22959" xr:uid="{00000000-0005-0000-0000-0000AE590000}"/>
    <cellStyle name="Normal 2 7 69 3" xfId="22960" xr:uid="{00000000-0005-0000-0000-0000AF590000}"/>
    <cellStyle name="Normal 2 7 69 3 2" xfId="22961" xr:uid="{00000000-0005-0000-0000-0000B0590000}"/>
    <cellStyle name="Normal 2 7 69 3 3" xfId="22962" xr:uid="{00000000-0005-0000-0000-0000B1590000}"/>
    <cellStyle name="Normal 2 7 69 4" xfId="22963" xr:uid="{00000000-0005-0000-0000-0000B2590000}"/>
    <cellStyle name="Normal 2 7 69 5" xfId="22964" xr:uid="{00000000-0005-0000-0000-0000B3590000}"/>
    <cellStyle name="Normal 2 7 7" xfId="22965" xr:uid="{00000000-0005-0000-0000-0000B4590000}"/>
    <cellStyle name="Normal 2 7 7 2" xfId="22966" xr:uid="{00000000-0005-0000-0000-0000B5590000}"/>
    <cellStyle name="Normal 2 7 7 2 2" xfId="22967" xr:uid="{00000000-0005-0000-0000-0000B6590000}"/>
    <cellStyle name="Normal 2 7 7 2 3" xfId="22968" xr:uid="{00000000-0005-0000-0000-0000B7590000}"/>
    <cellStyle name="Normal 2 7 7 3" xfId="22969" xr:uid="{00000000-0005-0000-0000-0000B8590000}"/>
    <cellStyle name="Normal 2 7 7 3 2" xfId="22970" xr:uid="{00000000-0005-0000-0000-0000B9590000}"/>
    <cellStyle name="Normal 2 7 7 3 3" xfId="22971" xr:uid="{00000000-0005-0000-0000-0000BA590000}"/>
    <cellStyle name="Normal 2 7 7 4" xfId="22972" xr:uid="{00000000-0005-0000-0000-0000BB590000}"/>
    <cellStyle name="Normal 2 7 7 5" xfId="22973" xr:uid="{00000000-0005-0000-0000-0000BC590000}"/>
    <cellStyle name="Normal 2 7 70" xfId="22974" xr:uid="{00000000-0005-0000-0000-0000BD590000}"/>
    <cellStyle name="Normal 2 7 70 2" xfId="22975" xr:uid="{00000000-0005-0000-0000-0000BE590000}"/>
    <cellStyle name="Normal 2 7 70 2 2" xfId="22976" xr:uid="{00000000-0005-0000-0000-0000BF590000}"/>
    <cellStyle name="Normal 2 7 70 2 3" xfId="22977" xr:uid="{00000000-0005-0000-0000-0000C0590000}"/>
    <cellStyle name="Normal 2 7 70 3" xfId="22978" xr:uid="{00000000-0005-0000-0000-0000C1590000}"/>
    <cellStyle name="Normal 2 7 70 3 2" xfId="22979" xr:uid="{00000000-0005-0000-0000-0000C2590000}"/>
    <cellStyle name="Normal 2 7 70 3 3" xfId="22980" xr:uid="{00000000-0005-0000-0000-0000C3590000}"/>
    <cellStyle name="Normal 2 7 70 4" xfId="22981" xr:uid="{00000000-0005-0000-0000-0000C4590000}"/>
    <cellStyle name="Normal 2 7 70 5" xfId="22982" xr:uid="{00000000-0005-0000-0000-0000C5590000}"/>
    <cellStyle name="Normal 2 7 71" xfId="22983" xr:uid="{00000000-0005-0000-0000-0000C6590000}"/>
    <cellStyle name="Normal 2 7 71 2" xfId="22984" xr:uid="{00000000-0005-0000-0000-0000C7590000}"/>
    <cellStyle name="Normal 2 7 71 2 2" xfId="22985" xr:uid="{00000000-0005-0000-0000-0000C8590000}"/>
    <cellStyle name="Normal 2 7 71 2 3" xfId="22986" xr:uid="{00000000-0005-0000-0000-0000C9590000}"/>
    <cellStyle name="Normal 2 7 71 3" xfId="22987" xr:uid="{00000000-0005-0000-0000-0000CA590000}"/>
    <cellStyle name="Normal 2 7 71 3 2" xfId="22988" xr:uid="{00000000-0005-0000-0000-0000CB590000}"/>
    <cellStyle name="Normal 2 7 71 3 3" xfId="22989" xr:uid="{00000000-0005-0000-0000-0000CC590000}"/>
    <cellStyle name="Normal 2 7 71 4" xfId="22990" xr:uid="{00000000-0005-0000-0000-0000CD590000}"/>
    <cellStyle name="Normal 2 7 71 5" xfId="22991" xr:uid="{00000000-0005-0000-0000-0000CE590000}"/>
    <cellStyle name="Normal 2 7 72" xfId="22992" xr:uid="{00000000-0005-0000-0000-0000CF590000}"/>
    <cellStyle name="Normal 2 7 72 2" xfId="22993" xr:uid="{00000000-0005-0000-0000-0000D0590000}"/>
    <cellStyle name="Normal 2 7 72 2 2" xfId="22994" xr:uid="{00000000-0005-0000-0000-0000D1590000}"/>
    <cellStyle name="Normal 2 7 72 2 3" xfId="22995" xr:uid="{00000000-0005-0000-0000-0000D2590000}"/>
    <cellStyle name="Normal 2 7 72 3" xfId="22996" xr:uid="{00000000-0005-0000-0000-0000D3590000}"/>
    <cellStyle name="Normal 2 7 72 3 2" xfId="22997" xr:uid="{00000000-0005-0000-0000-0000D4590000}"/>
    <cellStyle name="Normal 2 7 72 3 3" xfId="22998" xr:uid="{00000000-0005-0000-0000-0000D5590000}"/>
    <cellStyle name="Normal 2 7 72 4" xfId="22999" xr:uid="{00000000-0005-0000-0000-0000D6590000}"/>
    <cellStyle name="Normal 2 7 72 5" xfId="23000" xr:uid="{00000000-0005-0000-0000-0000D7590000}"/>
    <cellStyle name="Normal 2 7 73" xfId="23001" xr:uid="{00000000-0005-0000-0000-0000D8590000}"/>
    <cellStyle name="Normal 2 7 73 2" xfId="23002" xr:uid="{00000000-0005-0000-0000-0000D9590000}"/>
    <cellStyle name="Normal 2 7 73 2 2" xfId="23003" xr:uid="{00000000-0005-0000-0000-0000DA590000}"/>
    <cellStyle name="Normal 2 7 73 2 3" xfId="23004" xr:uid="{00000000-0005-0000-0000-0000DB590000}"/>
    <cellStyle name="Normal 2 7 73 3" xfId="23005" xr:uid="{00000000-0005-0000-0000-0000DC590000}"/>
    <cellStyle name="Normal 2 7 73 3 2" xfId="23006" xr:uid="{00000000-0005-0000-0000-0000DD590000}"/>
    <cellStyle name="Normal 2 7 73 3 3" xfId="23007" xr:uid="{00000000-0005-0000-0000-0000DE590000}"/>
    <cellStyle name="Normal 2 7 73 4" xfId="23008" xr:uid="{00000000-0005-0000-0000-0000DF590000}"/>
    <cellStyle name="Normal 2 7 73 5" xfId="23009" xr:uid="{00000000-0005-0000-0000-0000E0590000}"/>
    <cellStyle name="Normal 2 7 74" xfId="23010" xr:uid="{00000000-0005-0000-0000-0000E1590000}"/>
    <cellStyle name="Normal 2 7 74 2" xfId="23011" xr:uid="{00000000-0005-0000-0000-0000E2590000}"/>
    <cellStyle name="Normal 2 7 74 2 2" xfId="23012" xr:uid="{00000000-0005-0000-0000-0000E3590000}"/>
    <cellStyle name="Normal 2 7 74 2 3" xfId="23013" xr:uid="{00000000-0005-0000-0000-0000E4590000}"/>
    <cellStyle name="Normal 2 7 74 3" xfId="23014" xr:uid="{00000000-0005-0000-0000-0000E5590000}"/>
    <cellStyle name="Normal 2 7 74 3 2" xfId="23015" xr:uid="{00000000-0005-0000-0000-0000E6590000}"/>
    <cellStyle name="Normal 2 7 74 3 3" xfId="23016" xr:uid="{00000000-0005-0000-0000-0000E7590000}"/>
    <cellStyle name="Normal 2 7 74 4" xfId="23017" xr:uid="{00000000-0005-0000-0000-0000E8590000}"/>
    <cellStyle name="Normal 2 7 74 5" xfId="23018" xr:uid="{00000000-0005-0000-0000-0000E9590000}"/>
    <cellStyle name="Normal 2 7 75" xfId="23019" xr:uid="{00000000-0005-0000-0000-0000EA590000}"/>
    <cellStyle name="Normal 2 7 75 2" xfId="23020" xr:uid="{00000000-0005-0000-0000-0000EB590000}"/>
    <cellStyle name="Normal 2 7 75 2 2" xfId="23021" xr:uid="{00000000-0005-0000-0000-0000EC590000}"/>
    <cellStyle name="Normal 2 7 75 2 3" xfId="23022" xr:uid="{00000000-0005-0000-0000-0000ED590000}"/>
    <cellStyle name="Normal 2 7 75 3" xfId="23023" xr:uid="{00000000-0005-0000-0000-0000EE590000}"/>
    <cellStyle name="Normal 2 7 75 3 2" xfId="23024" xr:uid="{00000000-0005-0000-0000-0000EF590000}"/>
    <cellStyle name="Normal 2 7 75 3 3" xfId="23025" xr:uid="{00000000-0005-0000-0000-0000F0590000}"/>
    <cellStyle name="Normal 2 7 75 4" xfId="23026" xr:uid="{00000000-0005-0000-0000-0000F1590000}"/>
    <cellStyle name="Normal 2 7 75 5" xfId="23027" xr:uid="{00000000-0005-0000-0000-0000F2590000}"/>
    <cellStyle name="Normal 2 7 76" xfId="23028" xr:uid="{00000000-0005-0000-0000-0000F3590000}"/>
    <cellStyle name="Normal 2 7 76 2" xfId="23029" xr:uid="{00000000-0005-0000-0000-0000F4590000}"/>
    <cellStyle name="Normal 2 7 76 2 2" xfId="23030" xr:uid="{00000000-0005-0000-0000-0000F5590000}"/>
    <cellStyle name="Normal 2 7 76 2 3" xfId="23031" xr:uid="{00000000-0005-0000-0000-0000F6590000}"/>
    <cellStyle name="Normal 2 7 76 3" xfId="23032" xr:uid="{00000000-0005-0000-0000-0000F7590000}"/>
    <cellStyle name="Normal 2 7 76 3 2" xfId="23033" xr:uid="{00000000-0005-0000-0000-0000F8590000}"/>
    <cellStyle name="Normal 2 7 76 3 3" xfId="23034" xr:uid="{00000000-0005-0000-0000-0000F9590000}"/>
    <cellStyle name="Normal 2 7 76 4" xfId="23035" xr:uid="{00000000-0005-0000-0000-0000FA590000}"/>
    <cellStyle name="Normal 2 7 76 5" xfId="23036" xr:uid="{00000000-0005-0000-0000-0000FB590000}"/>
    <cellStyle name="Normal 2 7 77" xfId="23037" xr:uid="{00000000-0005-0000-0000-0000FC590000}"/>
    <cellStyle name="Normal 2 7 77 2" xfId="23038" xr:uid="{00000000-0005-0000-0000-0000FD590000}"/>
    <cellStyle name="Normal 2 7 77 2 2" xfId="23039" xr:uid="{00000000-0005-0000-0000-0000FE590000}"/>
    <cellStyle name="Normal 2 7 77 2 3" xfId="23040" xr:uid="{00000000-0005-0000-0000-0000FF590000}"/>
    <cellStyle name="Normal 2 7 77 3" xfId="23041" xr:uid="{00000000-0005-0000-0000-0000005A0000}"/>
    <cellStyle name="Normal 2 7 77 3 2" xfId="23042" xr:uid="{00000000-0005-0000-0000-0000015A0000}"/>
    <cellStyle name="Normal 2 7 77 3 3" xfId="23043" xr:uid="{00000000-0005-0000-0000-0000025A0000}"/>
    <cellStyle name="Normal 2 7 77 4" xfId="23044" xr:uid="{00000000-0005-0000-0000-0000035A0000}"/>
    <cellStyle name="Normal 2 7 77 5" xfId="23045" xr:uid="{00000000-0005-0000-0000-0000045A0000}"/>
    <cellStyle name="Normal 2 7 78" xfId="23046" xr:uid="{00000000-0005-0000-0000-0000055A0000}"/>
    <cellStyle name="Normal 2 7 78 2" xfId="23047" xr:uid="{00000000-0005-0000-0000-0000065A0000}"/>
    <cellStyle name="Normal 2 7 78 2 2" xfId="23048" xr:uid="{00000000-0005-0000-0000-0000075A0000}"/>
    <cellStyle name="Normal 2 7 78 2 3" xfId="23049" xr:uid="{00000000-0005-0000-0000-0000085A0000}"/>
    <cellStyle name="Normal 2 7 78 3" xfId="23050" xr:uid="{00000000-0005-0000-0000-0000095A0000}"/>
    <cellStyle name="Normal 2 7 78 3 2" xfId="23051" xr:uid="{00000000-0005-0000-0000-00000A5A0000}"/>
    <cellStyle name="Normal 2 7 78 3 3" xfId="23052" xr:uid="{00000000-0005-0000-0000-00000B5A0000}"/>
    <cellStyle name="Normal 2 7 78 4" xfId="23053" xr:uid="{00000000-0005-0000-0000-00000C5A0000}"/>
    <cellStyle name="Normal 2 7 78 5" xfId="23054" xr:uid="{00000000-0005-0000-0000-00000D5A0000}"/>
    <cellStyle name="Normal 2 7 79" xfId="23055" xr:uid="{00000000-0005-0000-0000-00000E5A0000}"/>
    <cellStyle name="Normal 2 7 79 2" xfId="23056" xr:uid="{00000000-0005-0000-0000-00000F5A0000}"/>
    <cellStyle name="Normal 2 7 79 2 2" xfId="23057" xr:uid="{00000000-0005-0000-0000-0000105A0000}"/>
    <cellStyle name="Normal 2 7 79 2 3" xfId="23058" xr:uid="{00000000-0005-0000-0000-0000115A0000}"/>
    <cellStyle name="Normal 2 7 79 3" xfId="23059" xr:uid="{00000000-0005-0000-0000-0000125A0000}"/>
    <cellStyle name="Normal 2 7 79 3 2" xfId="23060" xr:uid="{00000000-0005-0000-0000-0000135A0000}"/>
    <cellStyle name="Normal 2 7 79 3 3" xfId="23061" xr:uid="{00000000-0005-0000-0000-0000145A0000}"/>
    <cellStyle name="Normal 2 7 79 4" xfId="23062" xr:uid="{00000000-0005-0000-0000-0000155A0000}"/>
    <cellStyle name="Normal 2 7 79 5" xfId="23063" xr:uid="{00000000-0005-0000-0000-0000165A0000}"/>
    <cellStyle name="Normal 2 7 8" xfId="23064" xr:uid="{00000000-0005-0000-0000-0000175A0000}"/>
    <cellStyle name="Normal 2 7 8 2" xfId="23065" xr:uid="{00000000-0005-0000-0000-0000185A0000}"/>
    <cellStyle name="Normal 2 7 8 2 2" xfId="23066" xr:uid="{00000000-0005-0000-0000-0000195A0000}"/>
    <cellStyle name="Normal 2 7 8 2 3" xfId="23067" xr:uid="{00000000-0005-0000-0000-00001A5A0000}"/>
    <cellStyle name="Normal 2 7 8 3" xfId="23068" xr:uid="{00000000-0005-0000-0000-00001B5A0000}"/>
    <cellStyle name="Normal 2 7 8 3 2" xfId="23069" xr:uid="{00000000-0005-0000-0000-00001C5A0000}"/>
    <cellStyle name="Normal 2 7 8 3 3" xfId="23070" xr:uid="{00000000-0005-0000-0000-00001D5A0000}"/>
    <cellStyle name="Normal 2 7 8 4" xfId="23071" xr:uid="{00000000-0005-0000-0000-00001E5A0000}"/>
    <cellStyle name="Normal 2 7 8 5" xfId="23072" xr:uid="{00000000-0005-0000-0000-00001F5A0000}"/>
    <cellStyle name="Normal 2 7 80" xfId="23073" xr:uid="{00000000-0005-0000-0000-0000205A0000}"/>
    <cellStyle name="Normal 2 7 80 2" xfId="23074" xr:uid="{00000000-0005-0000-0000-0000215A0000}"/>
    <cellStyle name="Normal 2 7 80 2 2" xfId="23075" xr:uid="{00000000-0005-0000-0000-0000225A0000}"/>
    <cellStyle name="Normal 2 7 80 2 3" xfId="23076" xr:uid="{00000000-0005-0000-0000-0000235A0000}"/>
    <cellStyle name="Normal 2 7 80 3" xfId="23077" xr:uid="{00000000-0005-0000-0000-0000245A0000}"/>
    <cellStyle name="Normal 2 7 80 3 2" xfId="23078" xr:uid="{00000000-0005-0000-0000-0000255A0000}"/>
    <cellStyle name="Normal 2 7 80 3 3" xfId="23079" xr:uid="{00000000-0005-0000-0000-0000265A0000}"/>
    <cellStyle name="Normal 2 7 80 4" xfId="23080" xr:uid="{00000000-0005-0000-0000-0000275A0000}"/>
    <cellStyle name="Normal 2 7 80 5" xfId="23081" xr:uid="{00000000-0005-0000-0000-0000285A0000}"/>
    <cellStyle name="Normal 2 7 81" xfId="23082" xr:uid="{00000000-0005-0000-0000-0000295A0000}"/>
    <cellStyle name="Normal 2 7 81 2" xfId="23083" xr:uid="{00000000-0005-0000-0000-00002A5A0000}"/>
    <cellStyle name="Normal 2 7 81 2 2" xfId="23084" xr:uid="{00000000-0005-0000-0000-00002B5A0000}"/>
    <cellStyle name="Normal 2 7 81 2 3" xfId="23085" xr:uid="{00000000-0005-0000-0000-00002C5A0000}"/>
    <cellStyle name="Normal 2 7 81 3" xfId="23086" xr:uid="{00000000-0005-0000-0000-00002D5A0000}"/>
    <cellStyle name="Normal 2 7 81 3 2" xfId="23087" xr:uid="{00000000-0005-0000-0000-00002E5A0000}"/>
    <cellStyle name="Normal 2 7 81 3 3" xfId="23088" xr:uid="{00000000-0005-0000-0000-00002F5A0000}"/>
    <cellStyle name="Normal 2 7 81 4" xfId="23089" xr:uid="{00000000-0005-0000-0000-0000305A0000}"/>
    <cellStyle name="Normal 2 7 81 5" xfId="23090" xr:uid="{00000000-0005-0000-0000-0000315A0000}"/>
    <cellStyle name="Normal 2 7 82" xfId="23091" xr:uid="{00000000-0005-0000-0000-0000325A0000}"/>
    <cellStyle name="Normal 2 7 82 2" xfId="23092" xr:uid="{00000000-0005-0000-0000-0000335A0000}"/>
    <cellStyle name="Normal 2 7 82 3" xfId="23093" xr:uid="{00000000-0005-0000-0000-0000345A0000}"/>
    <cellStyle name="Normal 2 7 83" xfId="23094" xr:uid="{00000000-0005-0000-0000-0000355A0000}"/>
    <cellStyle name="Normal 2 7 83 2" xfId="23095" xr:uid="{00000000-0005-0000-0000-0000365A0000}"/>
    <cellStyle name="Normal 2 7 83 3" xfId="23096" xr:uid="{00000000-0005-0000-0000-0000375A0000}"/>
    <cellStyle name="Normal 2 7 84" xfId="23097" xr:uid="{00000000-0005-0000-0000-0000385A0000}"/>
    <cellStyle name="Normal 2 7 85" xfId="23098" xr:uid="{00000000-0005-0000-0000-0000395A0000}"/>
    <cellStyle name="Normal 2 7 9" xfId="23099" xr:uid="{00000000-0005-0000-0000-00003A5A0000}"/>
    <cellStyle name="Normal 2 7 9 2" xfId="23100" xr:uid="{00000000-0005-0000-0000-00003B5A0000}"/>
    <cellStyle name="Normal 2 7 9 2 2" xfId="23101" xr:uid="{00000000-0005-0000-0000-00003C5A0000}"/>
    <cellStyle name="Normal 2 7 9 2 3" xfId="23102" xr:uid="{00000000-0005-0000-0000-00003D5A0000}"/>
    <cellStyle name="Normal 2 7 9 3" xfId="23103" xr:uid="{00000000-0005-0000-0000-00003E5A0000}"/>
    <cellStyle name="Normal 2 7 9 3 2" xfId="23104" xr:uid="{00000000-0005-0000-0000-00003F5A0000}"/>
    <cellStyle name="Normal 2 7 9 3 3" xfId="23105" xr:uid="{00000000-0005-0000-0000-0000405A0000}"/>
    <cellStyle name="Normal 2 7 9 4" xfId="23106" xr:uid="{00000000-0005-0000-0000-0000415A0000}"/>
    <cellStyle name="Normal 2 7 9 5" xfId="23107" xr:uid="{00000000-0005-0000-0000-0000425A0000}"/>
    <cellStyle name="Normal 2 70" xfId="23108" xr:uid="{00000000-0005-0000-0000-0000435A0000}"/>
    <cellStyle name="Normal 2 70 2" xfId="23109" xr:uid="{00000000-0005-0000-0000-0000445A0000}"/>
    <cellStyle name="Normal 2 70 2 2" xfId="23110" xr:uid="{00000000-0005-0000-0000-0000455A0000}"/>
    <cellStyle name="Normal 2 70 2 3" xfId="23111" xr:uid="{00000000-0005-0000-0000-0000465A0000}"/>
    <cellStyle name="Normal 2 70 3" xfId="23112" xr:uid="{00000000-0005-0000-0000-0000475A0000}"/>
    <cellStyle name="Normal 2 70 3 2" xfId="23113" xr:uid="{00000000-0005-0000-0000-0000485A0000}"/>
    <cellStyle name="Normal 2 70 3 3" xfId="23114" xr:uid="{00000000-0005-0000-0000-0000495A0000}"/>
    <cellStyle name="Normal 2 70 4" xfId="23115" xr:uid="{00000000-0005-0000-0000-00004A5A0000}"/>
    <cellStyle name="Normal 2 70 5" xfId="23116" xr:uid="{00000000-0005-0000-0000-00004B5A0000}"/>
    <cellStyle name="Normal 2 71" xfId="23117" xr:uid="{00000000-0005-0000-0000-00004C5A0000}"/>
    <cellStyle name="Normal 2 71 2" xfId="23118" xr:uid="{00000000-0005-0000-0000-00004D5A0000}"/>
    <cellStyle name="Normal 2 71 2 2" xfId="23119" xr:uid="{00000000-0005-0000-0000-00004E5A0000}"/>
    <cellStyle name="Normal 2 71 2 3" xfId="23120" xr:uid="{00000000-0005-0000-0000-00004F5A0000}"/>
    <cellStyle name="Normal 2 71 3" xfId="23121" xr:uid="{00000000-0005-0000-0000-0000505A0000}"/>
    <cellStyle name="Normal 2 71 3 2" xfId="23122" xr:uid="{00000000-0005-0000-0000-0000515A0000}"/>
    <cellStyle name="Normal 2 71 3 3" xfId="23123" xr:uid="{00000000-0005-0000-0000-0000525A0000}"/>
    <cellStyle name="Normal 2 71 4" xfId="23124" xr:uid="{00000000-0005-0000-0000-0000535A0000}"/>
    <cellStyle name="Normal 2 71 5" xfId="23125" xr:uid="{00000000-0005-0000-0000-0000545A0000}"/>
    <cellStyle name="Normal 2 72" xfId="23126" xr:uid="{00000000-0005-0000-0000-0000555A0000}"/>
    <cellStyle name="Normal 2 72 2" xfId="23127" xr:uid="{00000000-0005-0000-0000-0000565A0000}"/>
    <cellStyle name="Normal 2 72 2 2" xfId="23128" xr:uid="{00000000-0005-0000-0000-0000575A0000}"/>
    <cellStyle name="Normal 2 72 2 3" xfId="23129" xr:uid="{00000000-0005-0000-0000-0000585A0000}"/>
    <cellStyle name="Normal 2 72 3" xfId="23130" xr:uid="{00000000-0005-0000-0000-0000595A0000}"/>
    <cellStyle name="Normal 2 72 3 2" xfId="23131" xr:uid="{00000000-0005-0000-0000-00005A5A0000}"/>
    <cellStyle name="Normal 2 72 3 3" xfId="23132" xr:uid="{00000000-0005-0000-0000-00005B5A0000}"/>
    <cellStyle name="Normal 2 72 4" xfId="23133" xr:uid="{00000000-0005-0000-0000-00005C5A0000}"/>
    <cellStyle name="Normal 2 72 5" xfId="23134" xr:uid="{00000000-0005-0000-0000-00005D5A0000}"/>
    <cellStyle name="Normal 2 73" xfId="23135" xr:uid="{00000000-0005-0000-0000-00005E5A0000}"/>
    <cellStyle name="Normal 2 73 2" xfId="23136" xr:uid="{00000000-0005-0000-0000-00005F5A0000}"/>
    <cellStyle name="Normal 2 73 2 2" xfId="23137" xr:uid="{00000000-0005-0000-0000-0000605A0000}"/>
    <cellStyle name="Normal 2 73 2 3" xfId="23138" xr:uid="{00000000-0005-0000-0000-0000615A0000}"/>
    <cellStyle name="Normal 2 73 3" xfId="23139" xr:uid="{00000000-0005-0000-0000-0000625A0000}"/>
    <cellStyle name="Normal 2 73 3 2" xfId="23140" xr:uid="{00000000-0005-0000-0000-0000635A0000}"/>
    <cellStyle name="Normal 2 73 3 3" xfId="23141" xr:uid="{00000000-0005-0000-0000-0000645A0000}"/>
    <cellStyle name="Normal 2 73 4" xfId="23142" xr:uid="{00000000-0005-0000-0000-0000655A0000}"/>
    <cellStyle name="Normal 2 73 5" xfId="23143" xr:uid="{00000000-0005-0000-0000-0000665A0000}"/>
    <cellStyle name="Normal 2 74" xfId="23144" xr:uid="{00000000-0005-0000-0000-0000675A0000}"/>
    <cellStyle name="Normal 2 74 2" xfId="23145" xr:uid="{00000000-0005-0000-0000-0000685A0000}"/>
    <cellStyle name="Normal 2 74 2 2" xfId="23146" xr:uid="{00000000-0005-0000-0000-0000695A0000}"/>
    <cellStyle name="Normal 2 74 2 3" xfId="23147" xr:uid="{00000000-0005-0000-0000-00006A5A0000}"/>
    <cellStyle name="Normal 2 74 3" xfId="23148" xr:uid="{00000000-0005-0000-0000-00006B5A0000}"/>
    <cellStyle name="Normal 2 74 3 2" xfId="23149" xr:uid="{00000000-0005-0000-0000-00006C5A0000}"/>
    <cellStyle name="Normal 2 74 3 3" xfId="23150" xr:uid="{00000000-0005-0000-0000-00006D5A0000}"/>
    <cellStyle name="Normal 2 74 4" xfId="23151" xr:uid="{00000000-0005-0000-0000-00006E5A0000}"/>
    <cellStyle name="Normal 2 74 5" xfId="23152" xr:uid="{00000000-0005-0000-0000-00006F5A0000}"/>
    <cellStyle name="Normal 2 75" xfId="23153" xr:uid="{00000000-0005-0000-0000-0000705A0000}"/>
    <cellStyle name="Normal 2 75 2" xfId="23154" xr:uid="{00000000-0005-0000-0000-0000715A0000}"/>
    <cellStyle name="Normal 2 75 2 2" xfId="23155" xr:uid="{00000000-0005-0000-0000-0000725A0000}"/>
    <cellStyle name="Normal 2 75 2 3" xfId="23156" xr:uid="{00000000-0005-0000-0000-0000735A0000}"/>
    <cellStyle name="Normal 2 75 3" xfId="23157" xr:uid="{00000000-0005-0000-0000-0000745A0000}"/>
    <cellStyle name="Normal 2 75 3 2" xfId="23158" xr:uid="{00000000-0005-0000-0000-0000755A0000}"/>
    <cellStyle name="Normal 2 75 3 3" xfId="23159" xr:uid="{00000000-0005-0000-0000-0000765A0000}"/>
    <cellStyle name="Normal 2 75 4" xfId="23160" xr:uid="{00000000-0005-0000-0000-0000775A0000}"/>
    <cellStyle name="Normal 2 75 5" xfId="23161" xr:uid="{00000000-0005-0000-0000-0000785A0000}"/>
    <cellStyle name="Normal 2 76" xfId="23162" xr:uid="{00000000-0005-0000-0000-0000795A0000}"/>
    <cellStyle name="Normal 2 76 2" xfId="23163" xr:uid="{00000000-0005-0000-0000-00007A5A0000}"/>
    <cellStyle name="Normal 2 76 2 2" xfId="23164" xr:uid="{00000000-0005-0000-0000-00007B5A0000}"/>
    <cellStyle name="Normal 2 76 2 3" xfId="23165" xr:uid="{00000000-0005-0000-0000-00007C5A0000}"/>
    <cellStyle name="Normal 2 76 3" xfId="23166" xr:uid="{00000000-0005-0000-0000-00007D5A0000}"/>
    <cellStyle name="Normal 2 76 3 2" xfId="23167" xr:uid="{00000000-0005-0000-0000-00007E5A0000}"/>
    <cellStyle name="Normal 2 76 3 3" xfId="23168" xr:uid="{00000000-0005-0000-0000-00007F5A0000}"/>
    <cellStyle name="Normal 2 76 4" xfId="23169" xr:uid="{00000000-0005-0000-0000-0000805A0000}"/>
    <cellStyle name="Normal 2 76 5" xfId="23170" xr:uid="{00000000-0005-0000-0000-0000815A0000}"/>
    <cellStyle name="Normal 2 77" xfId="23171" xr:uid="{00000000-0005-0000-0000-0000825A0000}"/>
    <cellStyle name="Normal 2 77 2" xfId="23172" xr:uid="{00000000-0005-0000-0000-0000835A0000}"/>
    <cellStyle name="Normal 2 77 2 2" xfId="23173" xr:uid="{00000000-0005-0000-0000-0000845A0000}"/>
    <cellStyle name="Normal 2 77 2 3" xfId="23174" xr:uid="{00000000-0005-0000-0000-0000855A0000}"/>
    <cellStyle name="Normal 2 77 3" xfId="23175" xr:uid="{00000000-0005-0000-0000-0000865A0000}"/>
    <cellStyle name="Normal 2 77 3 2" xfId="23176" xr:uid="{00000000-0005-0000-0000-0000875A0000}"/>
    <cellStyle name="Normal 2 77 3 3" xfId="23177" xr:uid="{00000000-0005-0000-0000-0000885A0000}"/>
    <cellStyle name="Normal 2 77 4" xfId="23178" xr:uid="{00000000-0005-0000-0000-0000895A0000}"/>
    <cellStyle name="Normal 2 77 5" xfId="23179" xr:uid="{00000000-0005-0000-0000-00008A5A0000}"/>
    <cellStyle name="Normal 2 78" xfId="23180" xr:uid="{00000000-0005-0000-0000-00008B5A0000}"/>
    <cellStyle name="Normal 2 78 2" xfId="23181" xr:uid="{00000000-0005-0000-0000-00008C5A0000}"/>
    <cellStyle name="Normal 2 78 2 2" xfId="23182" xr:uid="{00000000-0005-0000-0000-00008D5A0000}"/>
    <cellStyle name="Normal 2 78 2 3" xfId="23183" xr:uid="{00000000-0005-0000-0000-00008E5A0000}"/>
    <cellStyle name="Normal 2 78 3" xfId="23184" xr:uid="{00000000-0005-0000-0000-00008F5A0000}"/>
    <cellStyle name="Normal 2 78 3 2" xfId="23185" xr:uid="{00000000-0005-0000-0000-0000905A0000}"/>
    <cellStyle name="Normal 2 78 3 3" xfId="23186" xr:uid="{00000000-0005-0000-0000-0000915A0000}"/>
    <cellStyle name="Normal 2 78 4" xfId="23187" xr:uid="{00000000-0005-0000-0000-0000925A0000}"/>
    <cellStyle name="Normal 2 78 5" xfId="23188" xr:uid="{00000000-0005-0000-0000-0000935A0000}"/>
    <cellStyle name="Normal 2 79" xfId="23189" xr:uid="{00000000-0005-0000-0000-0000945A0000}"/>
    <cellStyle name="Normal 2 79 2" xfId="23190" xr:uid="{00000000-0005-0000-0000-0000955A0000}"/>
    <cellStyle name="Normal 2 79 2 2" xfId="23191" xr:uid="{00000000-0005-0000-0000-0000965A0000}"/>
    <cellStyle name="Normal 2 79 2 3" xfId="23192" xr:uid="{00000000-0005-0000-0000-0000975A0000}"/>
    <cellStyle name="Normal 2 79 3" xfId="23193" xr:uid="{00000000-0005-0000-0000-0000985A0000}"/>
    <cellStyle name="Normal 2 79 3 2" xfId="23194" xr:uid="{00000000-0005-0000-0000-0000995A0000}"/>
    <cellStyle name="Normal 2 79 3 3" xfId="23195" xr:uid="{00000000-0005-0000-0000-00009A5A0000}"/>
    <cellStyle name="Normal 2 79 4" xfId="23196" xr:uid="{00000000-0005-0000-0000-00009B5A0000}"/>
    <cellStyle name="Normal 2 79 5" xfId="23197" xr:uid="{00000000-0005-0000-0000-00009C5A0000}"/>
    <cellStyle name="Normal 2 8" xfId="23198" xr:uid="{00000000-0005-0000-0000-00009D5A0000}"/>
    <cellStyle name="Normal 2 8 10" xfId="23199" xr:uid="{00000000-0005-0000-0000-00009E5A0000}"/>
    <cellStyle name="Normal 2 8 10 2" xfId="23200" xr:uid="{00000000-0005-0000-0000-00009F5A0000}"/>
    <cellStyle name="Normal 2 8 10 2 2" xfId="23201" xr:uid="{00000000-0005-0000-0000-0000A05A0000}"/>
    <cellStyle name="Normal 2 8 10 2 3" xfId="23202" xr:uid="{00000000-0005-0000-0000-0000A15A0000}"/>
    <cellStyle name="Normal 2 8 10 3" xfId="23203" xr:uid="{00000000-0005-0000-0000-0000A25A0000}"/>
    <cellStyle name="Normal 2 8 10 3 2" xfId="23204" xr:uid="{00000000-0005-0000-0000-0000A35A0000}"/>
    <cellStyle name="Normal 2 8 10 3 3" xfId="23205" xr:uid="{00000000-0005-0000-0000-0000A45A0000}"/>
    <cellStyle name="Normal 2 8 10 4" xfId="23206" xr:uid="{00000000-0005-0000-0000-0000A55A0000}"/>
    <cellStyle name="Normal 2 8 10 5" xfId="23207" xr:uid="{00000000-0005-0000-0000-0000A65A0000}"/>
    <cellStyle name="Normal 2 8 11" xfId="23208" xr:uid="{00000000-0005-0000-0000-0000A75A0000}"/>
    <cellStyle name="Normal 2 8 11 2" xfId="23209" xr:uid="{00000000-0005-0000-0000-0000A85A0000}"/>
    <cellStyle name="Normal 2 8 11 2 2" xfId="23210" xr:uid="{00000000-0005-0000-0000-0000A95A0000}"/>
    <cellStyle name="Normal 2 8 11 2 3" xfId="23211" xr:uid="{00000000-0005-0000-0000-0000AA5A0000}"/>
    <cellStyle name="Normal 2 8 11 3" xfId="23212" xr:uid="{00000000-0005-0000-0000-0000AB5A0000}"/>
    <cellStyle name="Normal 2 8 11 3 2" xfId="23213" xr:uid="{00000000-0005-0000-0000-0000AC5A0000}"/>
    <cellStyle name="Normal 2 8 11 3 3" xfId="23214" xr:uid="{00000000-0005-0000-0000-0000AD5A0000}"/>
    <cellStyle name="Normal 2 8 11 4" xfId="23215" xr:uid="{00000000-0005-0000-0000-0000AE5A0000}"/>
    <cellStyle name="Normal 2 8 11 5" xfId="23216" xr:uid="{00000000-0005-0000-0000-0000AF5A0000}"/>
    <cellStyle name="Normal 2 8 12" xfId="23217" xr:uid="{00000000-0005-0000-0000-0000B05A0000}"/>
    <cellStyle name="Normal 2 8 12 2" xfId="23218" xr:uid="{00000000-0005-0000-0000-0000B15A0000}"/>
    <cellStyle name="Normal 2 8 12 2 2" xfId="23219" xr:uid="{00000000-0005-0000-0000-0000B25A0000}"/>
    <cellStyle name="Normal 2 8 12 2 3" xfId="23220" xr:uid="{00000000-0005-0000-0000-0000B35A0000}"/>
    <cellStyle name="Normal 2 8 12 3" xfId="23221" xr:uid="{00000000-0005-0000-0000-0000B45A0000}"/>
    <cellStyle name="Normal 2 8 12 3 2" xfId="23222" xr:uid="{00000000-0005-0000-0000-0000B55A0000}"/>
    <cellStyle name="Normal 2 8 12 3 3" xfId="23223" xr:uid="{00000000-0005-0000-0000-0000B65A0000}"/>
    <cellStyle name="Normal 2 8 12 4" xfId="23224" xr:uid="{00000000-0005-0000-0000-0000B75A0000}"/>
    <cellStyle name="Normal 2 8 12 5" xfId="23225" xr:uid="{00000000-0005-0000-0000-0000B85A0000}"/>
    <cellStyle name="Normal 2 8 13" xfId="23226" xr:uid="{00000000-0005-0000-0000-0000B95A0000}"/>
    <cellStyle name="Normal 2 8 13 2" xfId="23227" xr:uid="{00000000-0005-0000-0000-0000BA5A0000}"/>
    <cellStyle name="Normal 2 8 13 2 2" xfId="23228" xr:uid="{00000000-0005-0000-0000-0000BB5A0000}"/>
    <cellStyle name="Normal 2 8 13 2 3" xfId="23229" xr:uid="{00000000-0005-0000-0000-0000BC5A0000}"/>
    <cellStyle name="Normal 2 8 13 3" xfId="23230" xr:uid="{00000000-0005-0000-0000-0000BD5A0000}"/>
    <cellStyle name="Normal 2 8 13 3 2" xfId="23231" xr:uid="{00000000-0005-0000-0000-0000BE5A0000}"/>
    <cellStyle name="Normal 2 8 13 3 3" xfId="23232" xr:uid="{00000000-0005-0000-0000-0000BF5A0000}"/>
    <cellStyle name="Normal 2 8 13 4" xfId="23233" xr:uid="{00000000-0005-0000-0000-0000C05A0000}"/>
    <cellStyle name="Normal 2 8 13 5" xfId="23234" xr:uid="{00000000-0005-0000-0000-0000C15A0000}"/>
    <cellStyle name="Normal 2 8 14" xfId="23235" xr:uid="{00000000-0005-0000-0000-0000C25A0000}"/>
    <cellStyle name="Normal 2 8 14 2" xfId="23236" xr:uid="{00000000-0005-0000-0000-0000C35A0000}"/>
    <cellStyle name="Normal 2 8 14 2 2" xfId="23237" xr:uid="{00000000-0005-0000-0000-0000C45A0000}"/>
    <cellStyle name="Normal 2 8 14 2 3" xfId="23238" xr:uid="{00000000-0005-0000-0000-0000C55A0000}"/>
    <cellStyle name="Normal 2 8 14 3" xfId="23239" xr:uid="{00000000-0005-0000-0000-0000C65A0000}"/>
    <cellStyle name="Normal 2 8 14 3 2" xfId="23240" xr:uid="{00000000-0005-0000-0000-0000C75A0000}"/>
    <cellStyle name="Normal 2 8 14 3 3" xfId="23241" xr:uid="{00000000-0005-0000-0000-0000C85A0000}"/>
    <cellStyle name="Normal 2 8 14 4" xfId="23242" xr:uid="{00000000-0005-0000-0000-0000C95A0000}"/>
    <cellStyle name="Normal 2 8 14 5" xfId="23243" xr:uid="{00000000-0005-0000-0000-0000CA5A0000}"/>
    <cellStyle name="Normal 2 8 15" xfId="23244" xr:uid="{00000000-0005-0000-0000-0000CB5A0000}"/>
    <cellStyle name="Normal 2 8 15 2" xfId="23245" xr:uid="{00000000-0005-0000-0000-0000CC5A0000}"/>
    <cellStyle name="Normal 2 8 15 2 2" xfId="23246" xr:uid="{00000000-0005-0000-0000-0000CD5A0000}"/>
    <cellStyle name="Normal 2 8 15 2 3" xfId="23247" xr:uid="{00000000-0005-0000-0000-0000CE5A0000}"/>
    <cellStyle name="Normal 2 8 15 3" xfId="23248" xr:uid="{00000000-0005-0000-0000-0000CF5A0000}"/>
    <cellStyle name="Normal 2 8 15 3 2" xfId="23249" xr:uid="{00000000-0005-0000-0000-0000D05A0000}"/>
    <cellStyle name="Normal 2 8 15 3 3" xfId="23250" xr:uid="{00000000-0005-0000-0000-0000D15A0000}"/>
    <cellStyle name="Normal 2 8 15 4" xfId="23251" xr:uid="{00000000-0005-0000-0000-0000D25A0000}"/>
    <cellStyle name="Normal 2 8 15 5" xfId="23252" xr:uid="{00000000-0005-0000-0000-0000D35A0000}"/>
    <cellStyle name="Normal 2 8 16" xfId="23253" xr:uid="{00000000-0005-0000-0000-0000D45A0000}"/>
    <cellStyle name="Normal 2 8 16 2" xfId="23254" xr:uid="{00000000-0005-0000-0000-0000D55A0000}"/>
    <cellStyle name="Normal 2 8 16 2 2" xfId="23255" xr:uid="{00000000-0005-0000-0000-0000D65A0000}"/>
    <cellStyle name="Normal 2 8 16 2 3" xfId="23256" xr:uid="{00000000-0005-0000-0000-0000D75A0000}"/>
    <cellStyle name="Normal 2 8 16 3" xfId="23257" xr:uid="{00000000-0005-0000-0000-0000D85A0000}"/>
    <cellStyle name="Normal 2 8 16 3 2" xfId="23258" xr:uid="{00000000-0005-0000-0000-0000D95A0000}"/>
    <cellStyle name="Normal 2 8 16 3 3" xfId="23259" xr:uid="{00000000-0005-0000-0000-0000DA5A0000}"/>
    <cellStyle name="Normal 2 8 16 4" xfId="23260" xr:uid="{00000000-0005-0000-0000-0000DB5A0000}"/>
    <cellStyle name="Normal 2 8 16 5" xfId="23261" xr:uid="{00000000-0005-0000-0000-0000DC5A0000}"/>
    <cellStyle name="Normal 2 8 17" xfId="23262" xr:uid="{00000000-0005-0000-0000-0000DD5A0000}"/>
    <cellStyle name="Normal 2 8 17 2" xfId="23263" xr:uid="{00000000-0005-0000-0000-0000DE5A0000}"/>
    <cellStyle name="Normal 2 8 17 2 2" xfId="23264" xr:uid="{00000000-0005-0000-0000-0000DF5A0000}"/>
    <cellStyle name="Normal 2 8 17 2 3" xfId="23265" xr:uid="{00000000-0005-0000-0000-0000E05A0000}"/>
    <cellStyle name="Normal 2 8 17 3" xfId="23266" xr:uid="{00000000-0005-0000-0000-0000E15A0000}"/>
    <cellStyle name="Normal 2 8 17 3 2" xfId="23267" xr:uid="{00000000-0005-0000-0000-0000E25A0000}"/>
    <cellStyle name="Normal 2 8 17 3 3" xfId="23268" xr:uid="{00000000-0005-0000-0000-0000E35A0000}"/>
    <cellStyle name="Normal 2 8 17 4" xfId="23269" xr:uid="{00000000-0005-0000-0000-0000E45A0000}"/>
    <cellStyle name="Normal 2 8 17 5" xfId="23270" xr:uid="{00000000-0005-0000-0000-0000E55A0000}"/>
    <cellStyle name="Normal 2 8 18" xfId="23271" xr:uid="{00000000-0005-0000-0000-0000E65A0000}"/>
    <cellStyle name="Normal 2 8 18 2" xfId="23272" xr:uid="{00000000-0005-0000-0000-0000E75A0000}"/>
    <cellStyle name="Normal 2 8 18 2 2" xfId="23273" xr:uid="{00000000-0005-0000-0000-0000E85A0000}"/>
    <cellStyle name="Normal 2 8 18 2 3" xfId="23274" xr:uid="{00000000-0005-0000-0000-0000E95A0000}"/>
    <cellStyle name="Normal 2 8 18 3" xfId="23275" xr:uid="{00000000-0005-0000-0000-0000EA5A0000}"/>
    <cellStyle name="Normal 2 8 18 3 2" xfId="23276" xr:uid="{00000000-0005-0000-0000-0000EB5A0000}"/>
    <cellStyle name="Normal 2 8 18 3 3" xfId="23277" xr:uid="{00000000-0005-0000-0000-0000EC5A0000}"/>
    <cellStyle name="Normal 2 8 18 4" xfId="23278" xr:uid="{00000000-0005-0000-0000-0000ED5A0000}"/>
    <cellStyle name="Normal 2 8 18 5" xfId="23279" xr:uid="{00000000-0005-0000-0000-0000EE5A0000}"/>
    <cellStyle name="Normal 2 8 19" xfId="23280" xr:uid="{00000000-0005-0000-0000-0000EF5A0000}"/>
    <cellStyle name="Normal 2 8 19 2" xfId="23281" xr:uid="{00000000-0005-0000-0000-0000F05A0000}"/>
    <cellStyle name="Normal 2 8 19 2 2" xfId="23282" xr:uid="{00000000-0005-0000-0000-0000F15A0000}"/>
    <cellStyle name="Normal 2 8 19 2 3" xfId="23283" xr:uid="{00000000-0005-0000-0000-0000F25A0000}"/>
    <cellStyle name="Normal 2 8 19 3" xfId="23284" xr:uid="{00000000-0005-0000-0000-0000F35A0000}"/>
    <cellStyle name="Normal 2 8 19 3 2" xfId="23285" xr:uid="{00000000-0005-0000-0000-0000F45A0000}"/>
    <cellStyle name="Normal 2 8 19 3 3" xfId="23286" xr:uid="{00000000-0005-0000-0000-0000F55A0000}"/>
    <cellStyle name="Normal 2 8 19 4" xfId="23287" xr:uid="{00000000-0005-0000-0000-0000F65A0000}"/>
    <cellStyle name="Normal 2 8 19 5" xfId="23288" xr:uid="{00000000-0005-0000-0000-0000F75A0000}"/>
    <cellStyle name="Normal 2 8 2" xfId="23289" xr:uid="{00000000-0005-0000-0000-0000F85A0000}"/>
    <cellStyle name="Normal 2 8 2 2" xfId="23290" xr:uid="{00000000-0005-0000-0000-0000F95A0000}"/>
    <cellStyle name="Normal 2 8 2 2 2" xfId="23291" xr:uid="{00000000-0005-0000-0000-0000FA5A0000}"/>
    <cellStyle name="Normal 2 8 2 2 3" xfId="23292" xr:uid="{00000000-0005-0000-0000-0000FB5A0000}"/>
    <cellStyle name="Normal 2 8 2 3" xfId="23293" xr:uid="{00000000-0005-0000-0000-0000FC5A0000}"/>
    <cellStyle name="Normal 2 8 2 3 2" xfId="23294" xr:uid="{00000000-0005-0000-0000-0000FD5A0000}"/>
    <cellStyle name="Normal 2 8 2 3 3" xfId="23295" xr:uid="{00000000-0005-0000-0000-0000FE5A0000}"/>
    <cellStyle name="Normal 2 8 2 4" xfId="23296" xr:uid="{00000000-0005-0000-0000-0000FF5A0000}"/>
    <cellStyle name="Normal 2 8 2 5" xfId="23297" xr:uid="{00000000-0005-0000-0000-0000005B0000}"/>
    <cellStyle name="Normal 2 8 20" xfId="23298" xr:uid="{00000000-0005-0000-0000-0000015B0000}"/>
    <cellStyle name="Normal 2 8 20 2" xfId="23299" xr:uid="{00000000-0005-0000-0000-0000025B0000}"/>
    <cellStyle name="Normal 2 8 20 2 2" xfId="23300" xr:uid="{00000000-0005-0000-0000-0000035B0000}"/>
    <cellStyle name="Normal 2 8 20 2 3" xfId="23301" xr:uid="{00000000-0005-0000-0000-0000045B0000}"/>
    <cellStyle name="Normal 2 8 20 3" xfId="23302" xr:uid="{00000000-0005-0000-0000-0000055B0000}"/>
    <cellStyle name="Normal 2 8 20 3 2" xfId="23303" xr:uid="{00000000-0005-0000-0000-0000065B0000}"/>
    <cellStyle name="Normal 2 8 20 3 3" xfId="23304" xr:uid="{00000000-0005-0000-0000-0000075B0000}"/>
    <cellStyle name="Normal 2 8 20 4" xfId="23305" xr:uid="{00000000-0005-0000-0000-0000085B0000}"/>
    <cellStyle name="Normal 2 8 20 5" xfId="23306" xr:uid="{00000000-0005-0000-0000-0000095B0000}"/>
    <cellStyle name="Normal 2 8 21" xfId="23307" xr:uid="{00000000-0005-0000-0000-00000A5B0000}"/>
    <cellStyle name="Normal 2 8 21 2" xfId="23308" xr:uid="{00000000-0005-0000-0000-00000B5B0000}"/>
    <cellStyle name="Normal 2 8 21 2 2" xfId="23309" xr:uid="{00000000-0005-0000-0000-00000C5B0000}"/>
    <cellStyle name="Normal 2 8 21 2 3" xfId="23310" xr:uid="{00000000-0005-0000-0000-00000D5B0000}"/>
    <cellStyle name="Normal 2 8 21 3" xfId="23311" xr:uid="{00000000-0005-0000-0000-00000E5B0000}"/>
    <cellStyle name="Normal 2 8 21 3 2" xfId="23312" xr:uid="{00000000-0005-0000-0000-00000F5B0000}"/>
    <cellStyle name="Normal 2 8 21 3 3" xfId="23313" xr:uid="{00000000-0005-0000-0000-0000105B0000}"/>
    <cellStyle name="Normal 2 8 21 4" xfId="23314" xr:uid="{00000000-0005-0000-0000-0000115B0000}"/>
    <cellStyle name="Normal 2 8 21 5" xfId="23315" xr:uid="{00000000-0005-0000-0000-0000125B0000}"/>
    <cellStyle name="Normal 2 8 22" xfId="23316" xr:uid="{00000000-0005-0000-0000-0000135B0000}"/>
    <cellStyle name="Normal 2 8 22 2" xfId="23317" xr:uid="{00000000-0005-0000-0000-0000145B0000}"/>
    <cellStyle name="Normal 2 8 22 2 2" xfId="23318" xr:uid="{00000000-0005-0000-0000-0000155B0000}"/>
    <cellStyle name="Normal 2 8 22 2 3" xfId="23319" xr:uid="{00000000-0005-0000-0000-0000165B0000}"/>
    <cellStyle name="Normal 2 8 22 3" xfId="23320" xr:uid="{00000000-0005-0000-0000-0000175B0000}"/>
    <cellStyle name="Normal 2 8 22 3 2" xfId="23321" xr:uid="{00000000-0005-0000-0000-0000185B0000}"/>
    <cellStyle name="Normal 2 8 22 3 3" xfId="23322" xr:uid="{00000000-0005-0000-0000-0000195B0000}"/>
    <cellStyle name="Normal 2 8 22 4" xfId="23323" xr:uid="{00000000-0005-0000-0000-00001A5B0000}"/>
    <cellStyle name="Normal 2 8 22 5" xfId="23324" xr:uid="{00000000-0005-0000-0000-00001B5B0000}"/>
    <cellStyle name="Normal 2 8 23" xfId="23325" xr:uid="{00000000-0005-0000-0000-00001C5B0000}"/>
    <cellStyle name="Normal 2 8 23 2" xfId="23326" xr:uid="{00000000-0005-0000-0000-00001D5B0000}"/>
    <cellStyle name="Normal 2 8 23 2 2" xfId="23327" xr:uid="{00000000-0005-0000-0000-00001E5B0000}"/>
    <cellStyle name="Normal 2 8 23 2 3" xfId="23328" xr:uid="{00000000-0005-0000-0000-00001F5B0000}"/>
    <cellStyle name="Normal 2 8 23 3" xfId="23329" xr:uid="{00000000-0005-0000-0000-0000205B0000}"/>
    <cellStyle name="Normal 2 8 23 3 2" xfId="23330" xr:uid="{00000000-0005-0000-0000-0000215B0000}"/>
    <cellStyle name="Normal 2 8 23 3 3" xfId="23331" xr:uid="{00000000-0005-0000-0000-0000225B0000}"/>
    <cellStyle name="Normal 2 8 23 4" xfId="23332" xr:uid="{00000000-0005-0000-0000-0000235B0000}"/>
    <cellStyle name="Normal 2 8 23 5" xfId="23333" xr:uid="{00000000-0005-0000-0000-0000245B0000}"/>
    <cellStyle name="Normal 2 8 24" xfId="23334" xr:uid="{00000000-0005-0000-0000-0000255B0000}"/>
    <cellStyle name="Normal 2 8 24 2" xfId="23335" xr:uid="{00000000-0005-0000-0000-0000265B0000}"/>
    <cellStyle name="Normal 2 8 24 2 2" xfId="23336" xr:uid="{00000000-0005-0000-0000-0000275B0000}"/>
    <cellStyle name="Normal 2 8 24 2 3" xfId="23337" xr:uid="{00000000-0005-0000-0000-0000285B0000}"/>
    <cellStyle name="Normal 2 8 24 3" xfId="23338" xr:uid="{00000000-0005-0000-0000-0000295B0000}"/>
    <cellStyle name="Normal 2 8 24 3 2" xfId="23339" xr:uid="{00000000-0005-0000-0000-00002A5B0000}"/>
    <cellStyle name="Normal 2 8 24 3 3" xfId="23340" xr:uid="{00000000-0005-0000-0000-00002B5B0000}"/>
    <cellStyle name="Normal 2 8 24 4" xfId="23341" xr:uid="{00000000-0005-0000-0000-00002C5B0000}"/>
    <cellStyle name="Normal 2 8 24 5" xfId="23342" xr:uid="{00000000-0005-0000-0000-00002D5B0000}"/>
    <cellStyle name="Normal 2 8 25" xfId="23343" xr:uid="{00000000-0005-0000-0000-00002E5B0000}"/>
    <cellStyle name="Normal 2 8 25 2" xfId="23344" xr:uid="{00000000-0005-0000-0000-00002F5B0000}"/>
    <cellStyle name="Normal 2 8 25 2 2" xfId="23345" xr:uid="{00000000-0005-0000-0000-0000305B0000}"/>
    <cellStyle name="Normal 2 8 25 2 3" xfId="23346" xr:uid="{00000000-0005-0000-0000-0000315B0000}"/>
    <cellStyle name="Normal 2 8 25 3" xfId="23347" xr:uid="{00000000-0005-0000-0000-0000325B0000}"/>
    <cellStyle name="Normal 2 8 25 3 2" xfId="23348" xr:uid="{00000000-0005-0000-0000-0000335B0000}"/>
    <cellStyle name="Normal 2 8 25 3 3" xfId="23349" xr:uid="{00000000-0005-0000-0000-0000345B0000}"/>
    <cellStyle name="Normal 2 8 25 4" xfId="23350" xr:uid="{00000000-0005-0000-0000-0000355B0000}"/>
    <cellStyle name="Normal 2 8 25 5" xfId="23351" xr:uid="{00000000-0005-0000-0000-0000365B0000}"/>
    <cellStyle name="Normal 2 8 26" xfId="23352" xr:uid="{00000000-0005-0000-0000-0000375B0000}"/>
    <cellStyle name="Normal 2 8 26 2" xfId="23353" xr:uid="{00000000-0005-0000-0000-0000385B0000}"/>
    <cellStyle name="Normal 2 8 26 2 2" xfId="23354" xr:uid="{00000000-0005-0000-0000-0000395B0000}"/>
    <cellStyle name="Normal 2 8 26 2 3" xfId="23355" xr:uid="{00000000-0005-0000-0000-00003A5B0000}"/>
    <cellStyle name="Normal 2 8 26 3" xfId="23356" xr:uid="{00000000-0005-0000-0000-00003B5B0000}"/>
    <cellStyle name="Normal 2 8 26 3 2" xfId="23357" xr:uid="{00000000-0005-0000-0000-00003C5B0000}"/>
    <cellStyle name="Normal 2 8 26 3 3" xfId="23358" xr:uid="{00000000-0005-0000-0000-00003D5B0000}"/>
    <cellStyle name="Normal 2 8 26 4" xfId="23359" xr:uid="{00000000-0005-0000-0000-00003E5B0000}"/>
    <cellStyle name="Normal 2 8 26 5" xfId="23360" xr:uid="{00000000-0005-0000-0000-00003F5B0000}"/>
    <cellStyle name="Normal 2 8 27" xfId="23361" xr:uid="{00000000-0005-0000-0000-0000405B0000}"/>
    <cellStyle name="Normal 2 8 27 2" xfId="23362" xr:uid="{00000000-0005-0000-0000-0000415B0000}"/>
    <cellStyle name="Normal 2 8 27 2 2" xfId="23363" xr:uid="{00000000-0005-0000-0000-0000425B0000}"/>
    <cellStyle name="Normal 2 8 27 2 3" xfId="23364" xr:uid="{00000000-0005-0000-0000-0000435B0000}"/>
    <cellStyle name="Normal 2 8 27 3" xfId="23365" xr:uid="{00000000-0005-0000-0000-0000445B0000}"/>
    <cellStyle name="Normal 2 8 27 3 2" xfId="23366" xr:uid="{00000000-0005-0000-0000-0000455B0000}"/>
    <cellStyle name="Normal 2 8 27 3 3" xfId="23367" xr:uid="{00000000-0005-0000-0000-0000465B0000}"/>
    <cellStyle name="Normal 2 8 27 4" xfId="23368" xr:uid="{00000000-0005-0000-0000-0000475B0000}"/>
    <cellStyle name="Normal 2 8 27 5" xfId="23369" xr:uid="{00000000-0005-0000-0000-0000485B0000}"/>
    <cellStyle name="Normal 2 8 28" xfId="23370" xr:uid="{00000000-0005-0000-0000-0000495B0000}"/>
    <cellStyle name="Normal 2 8 28 2" xfId="23371" xr:uid="{00000000-0005-0000-0000-00004A5B0000}"/>
    <cellStyle name="Normal 2 8 28 2 2" xfId="23372" xr:uid="{00000000-0005-0000-0000-00004B5B0000}"/>
    <cellStyle name="Normal 2 8 28 2 3" xfId="23373" xr:uid="{00000000-0005-0000-0000-00004C5B0000}"/>
    <cellStyle name="Normal 2 8 28 3" xfId="23374" xr:uid="{00000000-0005-0000-0000-00004D5B0000}"/>
    <cellStyle name="Normal 2 8 28 3 2" xfId="23375" xr:uid="{00000000-0005-0000-0000-00004E5B0000}"/>
    <cellStyle name="Normal 2 8 28 3 3" xfId="23376" xr:uid="{00000000-0005-0000-0000-00004F5B0000}"/>
    <cellStyle name="Normal 2 8 28 4" xfId="23377" xr:uid="{00000000-0005-0000-0000-0000505B0000}"/>
    <cellStyle name="Normal 2 8 28 5" xfId="23378" xr:uid="{00000000-0005-0000-0000-0000515B0000}"/>
    <cellStyle name="Normal 2 8 29" xfId="23379" xr:uid="{00000000-0005-0000-0000-0000525B0000}"/>
    <cellStyle name="Normal 2 8 29 2" xfId="23380" xr:uid="{00000000-0005-0000-0000-0000535B0000}"/>
    <cellStyle name="Normal 2 8 29 2 2" xfId="23381" xr:uid="{00000000-0005-0000-0000-0000545B0000}"/>
    <cellStyle name="Normal 2 8 29 2 3" xfId="23382" xr:uid="{00000000-0005-0000-0000-0000555B0000}"/>
    <cellStyle name="Normal 2 8 29 3" xfId="23383" xr:uid="{00000000-0005-0000-0000-0000565B0000}"/>
    <cellStyle name="Normal 2 8 29 3 2" xfId="23384" xr:uid="{00000000-0005-0000-0000-0000575B0000}"/>
    <cellStyle name="Normal 2 8 29 3 3" xfId="23385" xr:uid="{00000000-0005-0000-0000-0000585B0000}"/>
    <cellStyle name="Normal 2 8 29 4" xfId="23386" xr:uid="{00000000-0005-0000-0000-0000595B0000}"/>
    <cellStyle name="Normal 2 8 29 5" xfId="23387" xr:uid="{00000000-0005-0000-0000-00005A5B0000}"/>
    <cellStyle name="Normal 2 8 3" xfId="23388" xr:uid="{00000000-0005-0000-0000-00005B5B0000}"/>
    <cellStyle name="Normal 2 8 3 2" xfId="23389" xr:uid="{00000000-0005-0000-0000-00005C5B0000}"/>
    <cellStyle name="Normal 2 8 3 2 2" xfId="23390" xr:uid="{00000000-0005-0000-0000-00005D5B0000}"/>
    <cellStyle name="Normal 2 8 3 2 3" xfId="23391" xr:uid="{00000000-0005-0000-0000-00005E5B0000}"/>
    <cellStyle name="Normal 2 8 3 3" xfId="23392" xr:uid="{00000000-0005-0000-0000-00005F5B0000}"/>
    <cellStyle name="Normal 2 8 3 3 2" xfId="23393" xr:uid="{00000000-0005-0000-0000-0000605B0000}"/>
    <cellStyle name="Normal 2 8 3 3 3" xfId="23394" xr:uid="{00000000-0005-0000-0000-0000615B0000}"/>
    <cellStyle name="Normal 2 8 3 4" xfId="23395" xr:uid="{00000000-0005-0000-0000-0000625B0000}"/>
    <cellStyle name="Normal 2 8 3 5" xfId="23396" xr:uid="{00000000-0005-0000-0000-0000635B0000}"/>
    <cellStyle name="Normal 2 8 30" xfId="23397" xr:uid="{00000000-0005-0000-0000-0000645B0000}"/>
    <cellStyle name="Normal 2 8 30 2" xfId="23398" xr:uid="{00000000-0005-0000-0000-0000655B0000}"/>
    <cellStyle name="Normal 2 8 30 2 2" xfId="23399" xr:uid="{00000000-0005-0000-0000-0000665B0000}"/>
    <cellStyle name="Normal 2 8 30 2 3" xfId="23400" xr:uid="{00000000-0005-0000-0000-0000675B0000}"/>
    <cellStyle name="Normal 2 8 30 3" xfId="23401" xr:uid="{00000000-0005-0000-0000-0000685B0000}"/>
    <cellStyle name="Normal 2 8 30 3 2" xfId="23402" xr:uid="{00000000-0005-0000-0000-0000695B0000}"/>
    <cellStyle name="Normal 2 8 30 3 3" xfId="23403" xr:uid="{00000000-0005-0000-0000-00006A5B0000}"/>
    <cellStyle name="Normal 2 8 30 4" xfId="23404" xr:uid="{00000000-0005-0000-0000-00006B5B0000}"/>
    <cellStyle name="Normal 2 8 30 5" xfId="23405" xr:uid="{00000000-0005-0000-0000-00006C5B0000}"/>
    <cellStyle name="Normal 2 8 31" xfId="23406" xr:uid="{00000000-0005-0000-0000-00006D5B0000}"/>
    <cellStyle name="Normal 2 8 31 2" xfId="23407" xr:uid="{00000000-0005-0000-0000-00006E5B0000}"/>
    <cellStyle name="Normal 2 8 31 2 2" xfId="23408" xr:uid="{00000000-0005-0000-0000-00006F5B0000}"/>
    <cellStyle name="Normal 2 8 31 2 3" xfId="23409" xr:uid="{00000000-0005-0000-0000-0000705B0000}"/>
    <cellStyle name="Normal 2 8 31 3" xfId="23410" xr:uid="{00000000-0005-0000-0000-0000715B0000}"/>
    <cellStyle name="Normal 2 8 31 3 2" xfId="23411" xr:uid="{00000000-0005-0000-0000-0000725B0000}"/>
    <cellStyle name="Normal 2 8 31 3 3" xfId="23412" xr:uid="{00000000-0005-0000-0000-0000735B0000}"/>
    <cellStyle name="Normal 2 8 31 4" xfId="23413" xr:uid="{00000000-0005-0000-0000-0000745B0000}"/>
    <cellStyle name="Normal 2 8 31 5" xfId="23414" xr:uid="{00000000-0005-0000-0000-0000755B0000}"/>
    <cellStyle name="Normal 2 8 32" xfId="23415" xr:uid="{00000000-0005-0000-0000-0000765B0000}"/>
    <cellStyle name="Normal 2 8 32 2" xfId="23416" xr:uid="{00000000-0005-0000-0000-0000775B0000}"/>
    <cellStyle name="Normal 2 8 32 2 2" xfId="23417" xr:uid="{00000000-0005-0000-0000-0000785B0000}"/>
    <cellStyle name="Normal 2 8 32 2 3" xfId="23418" xr:uid="{00000000-0005-0000-0000-0000795B0000}"/>
    <cellStyle name="Normal 2 8 32 3" xfId="23419" xr:uid="{00000000-0005-0000-0000-00007A5B0000}"/>
    <cellStyle name="Normal 2 8 32 3 2" xfId="23420" xr:uid="{00000000-0005-0000-0000-00007B5B0000}"/>
    <cellStyle name="Normal 2 8 32 3 3" xfId="23421" xr:uid="{00000000-0005-0000-0000-00007C5B0000}"/>
    <cellStyle name="Normal 2 8 32 4" xfId="23422" xr:uid="{00000000-0005-0000-0000-00007D5B0000}"/>
    <cellStyle name="Normal 2 8 32 5" xfId="23423" xr:uid="{00000000-0005-0000-0000-00007E5B0000}"/>
    <cellStyle name="Normal 2 8 33" xfId="23424" xr:uid="{00000000-0005-0000-0000-00007F5B0000}"/>
    <cellStyle name="Normal 2 8 33 2" xfId="23425" xr:uid="{00000000-0005-0000-0000-0000805B0000}"/>
    <cellStyle name="Normal 2 8 33 2 2" xfId="23426" xr:uid="{00000000-0005-0000-0000-0000815B0000}"/>
    <cellStyle name="Normal 2 8 33 2 3" xfId="23427" xr:uid="{00000000-0005-0000-0000-0000825B0000}"/>
    <cellStyle name="Normal 2 8 33 3" xfId="23428" xr:uid="{00000000-0005-0000-0000-0000835B0000}"/>
    <cellStyle name="Normal 2 8 33 3 2" xfId="23429" xr:uid="{00000000-0005-0000-0000-0000845B0000}"/>
    <cellStyle name="Normal 2 8 33 3 3" xfId="23430" xr:uid="{00000000-0005-0000-0000-0000855B0000}"/>
    <cellStyle name="Normal 2 8 33 4" xfId="23431" xr:uid="{00000000-0005-0000-0000-0000865B0000}"/>
    <cellStyle name="Normal 2 8 33 5" xfId="23432" xr:uid="{00000000-0005-0000-0000-0000875B0000}"/>
    <cellStyle name="Normal 2 8 34" xfId="23433" xr:uid="{00000000-0005-0000-0000-0000885B0000}"/>
    <cellStyle name="Normal 2 8 34 2" xfId="23434" xr:uid="{00000000-0005-0000-0000-0000895B0000}"/>
    <cellStyle name="Normal 2 8 34 2 2" xfId="23435" xr:uid="{00000000-0005-0000-0000-00008A5B0000}"/>
    <cellStyle name="Normal 2 8 34 2 3" xfId="23436" xr:uid="{00000000-0005-0000-0000-00008B5B0000}"/>
    <cellStyle name="Normal 2 8 34 3" xfId="23437" xr:uid="{00000000-0005-0000-0000-00008C5B0000}"/>
    <cellStyle name="Normal 2 8 34 3 2" xfId="23438" xr:uid="{00000000-0005-0000-0000-00008D5B0000}"/>
    <cellStyle name="Normal 2 8 34 3 3" xfId="23439" xr:uid="{00000000-0005-0000-0000-00008E5B0000}"/>
    <cellStyle name="Normal 2 8 34 4" xfId="23440" xr:uid="{00000000-0005-0000-0000-00008F5B0000}"/>
    <cellStyle name="Normal 2 8 34 5" xfId="23441" xr:uid="{00000000-0005-0000-0000-0000905B0000}"/>
    <cellStyle name="Normal 2 8 35" xfId="23442" xr:uid="{00000000-0005-0000-0000-0000915B0000}"/>
    <cellStyle name="Normal 2 8 35 2" xfId="23443" xr:uid="{00000000-0005-0000-0000-0000925B0000}"/>
    <cellStyle name="Normal 2 8 35 2 2" xfId="23444" xr:uid="{00000000-0005-0000-0000-0000935B0000}"/>
    <cellStyle name="Normal 2 8 35 2 3" xfId="23445" xr:uid="{00000000-0005-0000-0000-0000945B0000}"/>
    <cellStyle name="Normal 2 8 35 3" xfId="23446" xr:uid="{00000000-0005-0000-0000-0000955B0000}"/>
    <cellStyle name="Normal 2 8 35 3 2" xfId="23447" xr:uid="{00000000-0005-0000-0000-0000965B0000}"/>
    <cellStyle name="Normal 2 8 35 3 3" xfId="23448" xr:uid="{00000000-0005-0000-0000-0000975B0000}"/>
    <cellStyle name="Normal 2 8 35 4" xfId="23449" xr:uid="{00000000-0005-0000-0000-0000985B0000}"/>
    <cellStyle name="Normal 2 8 35 5" xfId="23450" xr:uid="{00000000-0005-0000-0000-0000995B0000}"/>
    <cellStyle name="Normal 2 8 36" xfId="23451" xr:uid="{00000000-0005-0000-0000-00009A5B0000}"/>
    <cellStyle name="Normal 2 8 36 2" xfId="23452" xr:uid="{00000000-0005-0000-0000-00009B5B0000}"/>
    <cellStyle name="Normal 2 8 36 2 2" xfId="23453" xr:uid="{00000000-0005-0000-0000-00009C5B0000}"/>
    <cellStyle name="Normal 2 8 36 2 3" xfId="23454" xr:uid="{00000000-0005-0000-0000-00009D5B0000}"/>
    <cellStyle name="Normal 2 8 36 3" xfId="23455" xr:uid="{00000000-0005-0000-0000-00009E5B0000}"/>
    <cellStyle name="Normal 2 8 36 3 2" xfId="23456" xr:uid="{00000000-0005-0000-0000-00009F5B0000}"/>
    <cellStyle name="Normal 2 8 36 3 3" xfId="23457" xr:uid="{00000000-0005-0000-0000-0000A05B0000}"/>
    <cellStyle name="Normal 2 8 36 4" xfId="23458" xr:uid="{00000000-0005-0000-0000-0000A15B0000}"/>
    <cellStyle name="Normal 2 8 36 5" xfId="23459" xr:uid="{00000000-0005-0000-0000-0000A25B0000}"/>
    <cellStyle name="Normal 2 8 37" xfId="23460" xr:uid="{00000000-0005-0000-0000-0000A35B0000}"/>
    <cellStyle name="Normal 2 8 37 2" xfId="23461" xr:uid="{00000000-0005-0000-0000-0000A45B0000}"/>
    <cellStyle name="Normal 2 8 37 2 2" xfId="23462" xr:uid="{00000000-0005-0000-0000-0000A55B0000}"/>
    <cellStyle name="Normal 2 8 37 2 3" xfId="23463" xr:uid="{00000000-0005-0000-0000-0000A65B0000}"/>
    <cellStyle name="Normal 2 8 37 3" xfId="23464" xr:uid="{00000000-0005-0000-0000-0000A75B0000}"/>
    <cellStyle name="Normal 2 8 37 3 2" xfId="23465" xr:uid="{00000000-0005-0000-0000-0000A85B0000}"/>
    <cellStyle name="Normal 2 8 37 3 3" xfId="23466" xr:uid="{00000000-0005-0000-0000-0000A95B0000}"/>
    <cellStyle name="Normal 2 8 37 4" xfId="23467" xr:uid="{00000000-0005-0000-0000-0000AA5B0000}"/>
    <cellStyle name="Normal 2 8 37 5" xfId="23468" xr:uid="{00000000-0005-0000-0000-0000AB5B0000}"/>
    <cellStyle name="Normal 2 8 38" xfId="23469" xr:uid="{00000000-0005-0000-0000-0000AC5B0000}"/>
    <cellStyle name="Normal 2 8 38 2" xfId="23470" xr:uid="{00000000-0005-0000-0000-0000AD5B0000}"/>
    <cellStyle name="Normal 2 8 38 2 2" xfId="23471" xr:uid="{00000000-0005-0000-0000-0000AE5B0000}"/>
    <cellStyle name="Normal 2 8 38 2 3" xfId="23472" xr:uid="{00000000-0005-0000-0000-0000AF5B0000}"/>
    <cellStyle name="Normal 2 8 38 3" xfId="23473" xr:uid="{00000000-0005-0000-0000-0000B05B0000}"/>
    <cellStyle name="Normal 2 8 38 3 2" xfId="23474" xr:uid="{00000000-0005-0000-0000-0000B15B0000}"/>
    <cellStyle name="Normal 2 8 38 3 3" xfId="23475" xr:uid="{00000000-0005-0000-0000-0000B25B0000}"/>
    <cellStyle name="Normal 2 8 38 4" xfId="23476" xr:uid="{00000000-0005-0000-0000-0000B35B0000}"/>
    <cellStyle name="Normal 2 8 38 5" xfId="23477" xr:uid="{00000000-0005-0000-0000-0000B45B0000}"/>
    <cellStyle name="Normal 2 8 39" xfId="23478" xr:uid="{00000000-0005-0000-0000-0000B55B0000}"/>
    <cellStyle name="Normal 2 8 39 2" xfId="23479" xr:uid="{00000000-0005-0000-0000-0000B65B0000}"/>
    <cellStyle name="Normal 2 8 39 2 2" xfId="23480" xr:uid="{00000000-0005-0000-0000-0000B75B0000}"/>
    <cellStyle name="Normal 2 8 39 2 3" xfId="23481" xr:uid="{00000000-0005-0000-0000-0000B85B0000}"/>
    <cellStyle name="Normal 2 8 39 3" xfId="23482" xr:uid="{00000000-0005-0000-0000-0000B95B0000}"/>
    <cellStyle name="Normal 2 8 39 3 2" xfId="23483" xr:uid="{00000000-0005-0000-0000-0000BA5B0000}"/>
    <cellStyle name="Normal 2 8 39 3 3" xfId="23484" xr:uid="{00000000-0005-0000-0000-0000BB5B0000}"/>
    <cellStyle name="Normal 2 8 39 4" xfId="23485" xr:uid="{00000000-0005-0000-0000-0000BC5B0000}"/>
    <cellStyle name="Normal 2 8 39 5" xfId="23486" xr:uid="{00000000-0005-0000-0000-0000BD5B0000}"/>
    <cellStyle name="Normal 2 8 4" xfId="23487" xr:uid="{00000000-0005-0000-0000-0000BE5B0000}"/>
    <cellStyle name="Normal 2 8 4 2" xfId="23488" xr:uid="{00000000-0005-0000-0000-0000BF5B0000}"/>
    <cellStyle name="Normal 2 8 4 2 2" xfId="23489" xr:uid="{00000000-0005-0000-0000-0000C05B0000}"/>
    <cellStyle name="Normal 2 8 4 2 3" xfId="23490" xr:uid="{00000000-0005-0000-0000-0000C15B0000}"/>
    <cellStyle name="Normal 2 8 4 3" xfId="23491" xr:uid="{00000000-0005-0000-0000-0000C25B0000}"/>
    <cellStyle name="Normal 2 8 4 3 2" xfId="23492" xr:uid="{00000000-0005-0000-0000-0000C35B0000}"/>
    <cellStyle name="Normal 2 8 4 3 3" xfId="23493" xr:uid="{00000000-0005-0000-0000-0000C45B0000}"/>
    <cellStyle name="Normal 2 8 4 4" xfId="23494" xr:uid="{00000000-0005-0000-0000-0000C55B0000}"/>
    <cellStyle name="Normal 2 8 4 5" xfId="23495" xr:uid="{00000000-0005-0000-0000-0000C65B0000}"/>
    <cellStyle name="Normal 2 8 40" xfId="23496" xr:uid="{00000000-0005-0000-0000-0000C75B0000}"/>
    <cellStyle name="Normal 2 8 40 2" xfId="23497" xr:uid="{00000000-0005-0000-0000-0000C85B0000}"/>
    <cellStyle name="Normal 2 8 40 2 2" xfId="23498" xr:uid="{00000000-0005-0000-0000-0000C95B0000}"/>
    <cellStyle name="Normal 2 8 40 2 3" xfId="23499" xr:uid="{00000000-0005-0000-0000-0000CA5B0000}"/>
    <cellStyle name="Normal 2 8 40 3" xfId="23500" xr:uid="{00000000-0005-0000-0000-0000CB5B0000}"/>
    <cellStyle name="Normal 2 8 40 3 2" xfId="23501" xr:uid="{00000000-0005-0000-0000-0000CC5B0000}"/>
    <cellStyle name="Normal 2 8 40 3 3" xfId="23502" xr:uid="{00000000-0005-0000-0000-0000CD5B0000}"/>
    <cellStyle name="Normal 2 8 40 4" xfId="23503" xr:uid="{00000000-0005-0000-0000-0000CE5B0000}"/>
    <cellStyle name="Normal 2 8 40 5" xfId="23504" xr:uid="{00000000-0005-0000-0000-0000CF5B0000}"/>
    <cellStyle name="Normal 2 8 41" xfId="23505" xr:uid="{00000000-0005-0000-0000-0000D05B0000}"/>
    <cellStyle name="Normal 2 8 41 2" xfId="23506" xr:uid="{00000000-0005-0000-0000-0000D15B0000}"/>
    <cellStyle name="Normal 2 8 41 2 2" xfId="23507" xr:uid="{00000000-0005-0000-0000-0000D25B0000}"/>
    <cellStyle name="Normal 2 8 41 2 3" xfId="23508" xr:uid="{00000000-0005-0000-0000-0000D35B0000}"/>
    <cellStyle name="Normal 2 8 41 3" xfId="23509" xr:uid="{00000000-0005-0000-0000-0000D45B0000}"/>
    <cellStyle name="Normal 2 8 41 3 2" xfId="23510" xr:uid="{00000000-0005-0000-0000-0000D55B0000}"/>
    <cellStyle name="Normal 2 8 41 3 3" xfId="23511" xr:uid="{00000000-0005-0000-0000-0000D65B0000}"/>
    <cellStyle name="Normal 2 8 41 4" xfId="23512" xr:uid="{00000000-0005-0000-0000-0000D75B0000}"/>
    <cellStyle name="Normal 2 8 41 5" xfId="23513" xr:uid="{00000000-0005-0000-0000-0000D85B0000}"/>
    <cellStyle name="Normal 2 8 42" xfId="23514" xr:uid="{00000000-0005-0000-0000-0000D95B0000}"/>
    <cellStyle name="Normal 2 8 42 2" xfId="23515" xr:uid="{00000000-0005-0000-0000-0000DA5B0000}"/>
    <cellStyle name="Normal 2 8 42 2 2" xfId="23516" xr:uid="{00000000-0005-0000-0000-0000DB5B0000}"/>
    <cellStyle name="Normal 2 8 42 2 3" xfId="23517" xr:uid="{00000000-0005-0000-0000-0000DC5B0000}"/>
    <cellStyle name="Normal 2 8 42 3" xfId="23518" xr:uid="{00000000-0005-0000-0000-0000DD5B0000}"/>
    <cellStyle name="Normal 2 8 42 3 2" xfId="23519" xr:uid="{00000000-0005-0000-0000-0000DE5B0000}"/>
    <cellStyle name="Normal 2 8 42 3 3" xfId="23520" xr:uid="{00000000-0005-0000-0000-0000DF5B0000}"/>
    <cellStyle name="Normal 2 8 42 4" xfId="23521" xr:uid="{00000000-0005-0000-0000-0000E05B0000}"/>
    <cellStyle name="Normal 2 8 42 5" xfId="23522" xr:uid="{00000000-0005-0000-0000-0000E15B0000}"/>
    <cellStyle name="Normal 2 8 43" xfId="23523" xr:uid="{00000000-0005-0000-0000-0000E25B0000}"/>
    <cellStyle name="Normal 2 8 43 2" xfId="23524" xr:uid="{00000000-0005-0000-0000-0000E35B0000}"/>
    <cellStyle name="Normal 2 8 43 2 2" xfId="23525" xr:uid="{00000000-0005-0000-0000-0000E45B0000}"/>
    <cellStyle name="Normal 2 8 43 2 3" xfId="23526" xr:uid="{00000000-0005-0000-0000-0000E55B0000}"/>
    <cellStyle name="Normal 2 8 43 3" xfId="23527" xr:uid="{00000000-0005-0000-0000-0000E65B0000}"/>
    <cellStyle name="Normal 2 8 43 3 2" xfId="23528" xr:uid="{00000000-0005-0000-0000-0000E75B0000}"/>
    <cellStyle name="Normal 2 8 43 3 3" xfId="23529" xr:uid="{00000000-0005-0000-0000-0000E85B0000}"/>
    <cellStyle name="Normal 2 8 43 4" xfId="23530" xr:uid="{00000000-0005-0000-0000-0000E95B0000}"/>
    <cellStyle name="Normal 2 8 43 5" xfId="23531" xr:uid="{00000000-0005-0000-0000-0000EA5B0000}"/>
    <cellStyle name="Normal 2 8 44" xfId="23532" xr:uid="{00000000-0005-0000-0000-0000EB5B0000}"/>
    <cellStyle name="Normal 2 8 44 2" xfId="23533" xr:uid="{00000000-0005-0000-0000-0000EC5B0000}"/>
    <cellStyle name="Normal 2 8 44 2 2" xfId="23534" xr:uid="{00000000-0005-0000-0000-0000ED5B0000}"/>
    <cellStyle name="Normal 2 8 44 2 3" xfId="23535" xr:uid="{00000000-0005-0000-0000-0000EE5B0000}"/>
    <cellStyle name="Normal 2 8 44 3" xfId="23536" xr:uid="{00000000-0005-0000-0000-0000EF5B0000}"/>
    <cellStyle name="Normal 2 8 44 3 2" xfId="23537" xr:uid="{00000000-0005-0000-0000-0000F05B0000}"/>
    <cellStyle name="Normal 2 8 44 3 3" xfId="23538" xr:uid="{00000000-0005-0000-0000-0000F15B0000}"/>
    <cellStyle name="Normal 2 8 44 4" xfId="23539" xr:uid="{00000000-0005-0000-0000-0000F25B0000}"/>
    <cellStyle name="Normal 2 8 44 5" xfId="23540" xr:uid="{00000000-0005-0000-0000-0000F35B0000}"/>
    <cellStyle name="Normal 2 8 45" xfId="23541" xr:uid="{00000000-0005-0000-0000-0000F45B0000}"/>
    <cellStyle name="Normal 2 8 45 2" xfId="23542" xr:uid="{00000000-0005-0000-0000-0000F55B0000}"/>
    <cellStyle name="Normal 2 8 45 2 2" xfId="23543" xr:uid="{00000000-0005-0000-0000-0000F65B0000}"/>
    <cellStyle name="Normal 2 8 45 2 3" xfId="23544" xr:uid="{00000000-0005-0000-0000-0000F75B0000}"/>
    <cellStyle name="Normal 2 8 45 3" xfId="23545" xr:uid="{00000000-0005-0000-0000-0000F85B0000}"/>
    <cellStyle name="Normal 2 8 45 3 2" xfId="23546" xr:uid="{00000000-0005-0000-0000-0000F95B0000}"/>
    <cellStyle name="Normal 2 8 45 3 3" xfId="23547" xr:uid="{00000000-0005-0000-0000-0000FA5B0000}"/>
    <cellStyle name="Normal 2 8 45 4" xfId="23548" xr:uid="{00000000-0005-0000-0000-0000FB5B0000}"/>
    <cellStyle name="Normal 2 8 45 5" xfId="23549" xr:uid="{00000000-0005-0000-0000-0000FC5B0000}"/>
    <cellStyle name="Normal 2 8 46" xfId="23550" xr:uid="{00000000-0005-0000-0000-0000FD5B0000}"/>
    <cellStyle name="Normal 2 8 46 2" xfId="23551" xr:uid="{00000000-0005-0000-0000-0000FE5B0000}"/>
    <cellStyle name="Normal 2 8 46 2 2" xfId="23552" xr:uid="{00000000-0005-0000-0000-0000FF5B0000}"/>
    <cellStyle name="Normal 2 8 46 2 3" xfId="23553" xr:uid="{00000000-0005-0000-0000-0000005C0000}"/>
    <cellStyle name="Normal 2 8 46 3" xfId="23554" xr:uid="{00000000-0005-0000-0000-0000015C0000}"/>
    <cellStyle name="Normal 2 8 46 3 2" xfId="23555" xr:uid="{00000000-0005-0000-0000-0000025C0000}"/>
    <cellStyle name="Normal 2 8 46 3 3" xfId="23556" xr:uid="{00000000-0005-0000-0000-0000035C0000}"/>
    <cellStyle name="Normal 2 8 46 4" xfId="23557" xr:uid="{00000000-0005-0000-0000-0000045C0000}"/>
    <cellStyle name="Normal 2 8 46 5" xfId="23558" xr:uid="{00000000-0005-0000-0000-0000055C0000}"/>
    <cellStyle name="Normal 2 8 47" xfId="23559" xr:uid="{00000000-0005-0000-0000-0000065C0000}"/>
    <cellStyle name="Normal 2 8 47 2" xfId="23560" xr:uid="{00000000-0005-0000-0000-0000075C0000}"/>
    <cellStyle name="Normal 2 8 47 2 2" xfId="23561" xr:uid="{00000000-0005-0000-0000-0000085C0000}"/>
    <cellStyle name="Normal 2 8 47 2 3" xfId="23562" xr:uid="{00000000-0005-0000-0000-0000095C0000}"/>
    <cellStyle name="Normal 2 8 47 3" xfId="23563" xr:uid="{00000000-0005-0000-0000-00000A5C0000}"/>
    <cellStyle name="Normal 2 8 47 3 2" xfId="23564" xr:uid="{00000000-0005-0000-0000-00000B5C0000}"/>
    <cellStyle name="Normal 2 8 47 3 3" xfId="23565" xr:uid="{00000000-0005-0000-0000-00000C5C0000}"/>
    <cellStyle name="Normal 2 8 47 4" xfId="23566" xr:uid="{00000000-0005-0000-0000-00000D5C0000}"/>
    <cellStyle name="Normal 2 8 47 5" xfId="23567" xr:uid="{00000000-0005-0000-0000-00000E5C0000}"/>
    <cellStyle name="Normal 2 8 48" xfId="23568" xr:uid="{00000000-0005-0000-0000-00000F5C0000}"/>
    <cellStyle name="Normal 2 8 48 2" xfId="23569" xr:uid="{00000000-0005-0000-0000-0000105C0000}"/>
    <cellStyle name="Normal 2 8 48 2 2" xfId="23570" xr:uid="{00000000-0005-0000-0000-0000115C0000}"/>
    <cellStyle name="Normal 2 8 48 2 3" xfId="23571" xr:uid="{00000000-0005-0000-0000-0000125C0000}"/>
    <cellStyle name="Normal 2 8 48 3" xfId="23572" xr:uid="{00000000-0005-0000-0000-0000135C0000}"/>
    <cellStyle name="Normal 2 8 48 3 2" xfId="23573" xr:uid="{00000000-0005-0000-0000-0000145C0000}"/>
    <cellStyle name="Normal 2 8 48 3 3" xfId="23574" xr:uid="{00000000-0005-0000-0000-0000155C0000}"/>
    <cellStyle name="Normal 2 8 48 4" xfId="23575" xr:uid="{00000000-0005-0000-0000-0000165C0000}"/>
    <cellStyle name="Normal 2 8 48 5" xfId="23576" xr:uid="{00000000-0005-0000-0000-0000175C0000}"/>
    <cellStyle name="Normal 2 8 49" xfId="23577" xr:uid="{00000000-0005-0000-0000-0000185C0000}"/>
    <cellStyle name="Normal 2 8 49 2" xfId="23578" xr:uid="{00000000-0005-0000-0000-0000195C0000}"/>
    <cellStyle name="Normal 2 8 49 2 2" xfId="23579" xr:uid="{00000000-0005-0000-0000-00001A5C0000}"/>
    <cellStyle name="Normal 2 8 49 2 3" xfId="23580" xr:uid="{00000000-0005-0000-0000-00001B5C0000}"/>
    <cellStyle name="Normal 2 8 49 3" xfId="23581" xr:uid="{00000000-0005-0000-0000-00001C5C0000}"/>
    <cellStyle name="Normal 2 8 49 3 2" xfId="23582" xr:uid="{00000000-0005-0000-0000-00001D5C0000}"/>
    <cellStyle name="Normal 2 8 49 3 3" xfId="23583" xr:uid="{00000000-0005-0000-0000-00001E5C0000}"/>
    <cellStyle name="Normal 2 8 49 4" xfId="23584" xr:uid="{00000000-0005-0000-0000-00001F5C0000}"/>
    <cellStyle name="Normal 2 8 49 5" xfId="23585" xr:uid="{00000000-0005-0000-0000-0000205C0000}"/>
    <cellStyle name="Normal 2 8 5" xfId="23586" xr:uid="{00000000-0005-0000-0000-0000215C0000}"/>
    <cellStyle name="Normal 2 8 5 2" xfId="23587" xr:uid="{00000000-0005-0000-0000-0000225C0000}"/>
    <cellStyle name="Normal 2 8 5 2 2" xfId="23588" xr:uid="{00000000-0005-0000-0000-0000235C0000}"/>
    <cellStyle name="Normal 2 8 5 2 3" xfId="23589" xr:uid="{00000000-0005-0000-0000-0000245C0000}"/>
    <cellStyle name="Normal 2 8 5 3" xfId="23590" xr:uid="{00000000-0005-0000-0000-0000255C0000}"/>
    <cellStyle name="Normal 2 8 5 3 2" xfId="23591" xr:uid="{00000000-0005-0000-0000-0000265C0000}"/>
    <cellStyle name="Normal 2 8 5 3 3" xfId="23592" xr:uid="{00000000-0005-0000-0000-0000275C0000}"/>
    <cellStyle name="Normal 2 8 5 4" xfId="23593" xr:uid="{00000000-0005-0000-0000-0000285C0000}"/>
    <cellStyle name="Normal 2 8 5 5" xfId="23594" xr:uid="{00000000-0005-0000-0000-0000295C0000}"/>
    <cellStyle name="Normal 2 8 50" xfId="23595" xr:uid="{00000000-0005-0000-0000-00002A5C0000}"/>
    <cellStyle name="Normal 2 8 50 2" xfId="23596" xr:uid="{00000000-0005-0000-0000-00002B5C0000}"/>
    <cellStyle name="Normal 2 8 50 2 2" xfId="23597" xr:uid="{00000000-0005-0000-0000-00002C5C0000}"/>
    <cellStyle name="Normal 2 8 50 2 3" xfId="23598" xr:uid="{00000000-0005-0000-0000-00002D5C0000}"/>
    <cellStyle name="Normal 2 8 50 3" xfId="23599" xr:uid="{00000000-0005-0000-0000-00002E5C0000}"/>
    <cellStyle name="Normal 2 8 50 3 2" xfId="23600" xr:uid="{00000000-0005-0000-0000-00002F5C0000}"/>
    <cellStyle name="Normal 2 8 50 3 3" xfId="23601" xr:uid="{00000000-0005-0000-0000-0000305C0000}"/>
    <cellStyle name="Normal 2 8 50 4" xfId="23602" xr:uid="{00000000-0005-0000-0000-0000315C0000}"/>
    <cellStyle name="Normal 2 8 50 5" xfId="23603" xr:uid="{00000000-0005-0000-0000-0000325C0000}"/>
    <cellStyle name="Normal 2 8 51" xfId="23604" xr:uid="{00000000-0005-0000-0000-0000335C0000}"/>
    <cellStyle name="Normal 2 8 51 2" xfId="23605" xr:uid="{00000000-0005-0000-0000-0000345C0000}"/>
    <cellStyle name="Normal 2 8 51 2 2" xfId="23606" xr:uid="{00000000-0005-0000-0000-0000355C0000}"/>
    <cellStyle name="Normal 2 8 51 2 3" xfId="23607" xr:uid="{00000000-0005-0000-0000-0000365C0000}"/>
    <cellStyle name="Normal 2 8 51 3" xfId="23608" xr:uid="{00000000-0005-0000-0000-0000375C0000}"/>
    <cellStyle name="Normal 2 8 51 3 2" xfId="23609" xr:uid="{00000000-0005-0000-0000-0000385C0000}"/>
    <cellStyle name="Normal 2 8 51 3 3" xfId="23610" xr:uid="{00000000-0005-0000-0000-0000395C0000}"/>
    <cellStyle name="Normal 2 8 51 4" xfId="23611" xr:uid="{00000000-0005-0000-0000-00003A5C0000}"/>
    <cellStyle name="Normal 2 8 51 5" xfId="23612" xr:uid="{00000000-0005-0000-0000-00003B5C0000}"/>
    <cellStyle name="Normal 2 8 52" xfId="23613" xr:uid="{00000000-0005-0000-0000-00003C5C0000}"/>
    <cellStyle name="Normal 2 8 52 2" xfId="23614" xr:uid="{00000000-0005-0000-0000-00003D5C0000}"/>
    <cellStyle name="Normal 2 8 52 2 2" xfId="23615" xr:uid="{00000000-0005-0000-0000-00003E5C0000}"/>
    <cellStyle name="Normal 2 8 52 2 3" xfId="23616" xr:uid="{00000000-0005-0000-0000-00003F5C0000}"/>
    <cellStyle name="Normal 2 8 52 3" xfId="23617" xr:uid="{00000000-0005-0000-0000-0000405C0000}"/>
    <cellStyle name="Normal 2 8 52 3 2" xfId="23618" xr:uid="{00000000-0005-0000-0000-0000415C0000}"/>
    <cellStyle name="Normal 2 8 52 3 3" xfId="23619" xr:uid="{00000000-0005-0000-0000-0000425C0000}"/>
    <cellStyle name="Normal 2 8 52 4" xfId="23620" xr:uid="{00000000-0005-0000-0000-0000435C0000}"/>
    <cellStyle name="Normal 2 8 52 5" xfId="23621" xr:uid="{00000000-0005-0000-0000-0000445C0000}"/>
    <cellStyle name="Normal 2 8 53" xfId="23622" xr:uid="{00000000-0005-0000-0000-0000455C0000}"/>
    <cellStyle name="Normal 2 8 53 2" xfId="23623" xr:uid="{00000000-0005-0000-0000-0000465C0000}"/>
    <cellStyle name="Normal 2 8 53 2 2" xfId="23624" xr:uid="{00000000-0005-0000-0000-0000475C0000}"/>
    <cellStyle name="Normal 2 8 53 2 3" xfId="23625" xr:uid="{00000000-0005-0000-0000-0000485C0000}"/>
    <cellStyle name="Normal 2 8 53 3" xfId="23626" xr:uid="{00000000-0005-0000-0000-0000495C0000}"/>
    <cellStyle name="Normal 2 8 53 3 2" xfId="23627" xr:uid="{00000000-0005-0000-0000-00004A5C0000}"/>
    <cellStyle name="Normal 2 8 53 3 3" xfId="23628" xr:uid="{00000000-0005-0000-0000-00004B5C0000}"/>
    <cellStyle name="Normal 2 8 53 4" xfId="23629" xr:uid="{00000000-0005-0000-0000-00004C5C0000}"/>
    <cellStyle name="Normal 2 8 53 5" xfId="23630" xr:uid="{00000000-0005-0000-0000-00004D5C0000}"/>
    <cellStyle name="Normal 2 8 54" xfId="23631" xr:uid="{00000000-0005-0000-0000-00004E5C0000}"/>
    <cellStyle name="Normal 2 8 54 2" xfId="23632" xr:uid="{00000000-0005-0000-0000-00004F5C0000}"/>
    <cellStyle name="Normal 2 8 54 2 2" xfId="23633" xr:uid="{00000000-0005-0000-0000-0000505C0000}"/>
    <cellStyle name="Normal 2 8 54 2 3" xfId="23634" xr:uid="{00000000-0005-0000-0000-0000515C0000}"/>
    <cellStyle name="Normal 2 8 54 3" xfId="23635" xr:uid="{00000000-0005-0000-0000-0000525C0000}"/>
    <cellStyle name="Normal 2 8 54 3 2" xfId="23636" xr:uid="{00000000-0005-0000-0000-0000535C0000}"/>
    <cellStyle name="Normal 2 8 54 3 3" xfId="23637" xr:uid="{00000000-0005-0000-0000-0000545C0000}"/>
    <cellStyle name="Normal 2 8 54 4" xfId="23638" xr:uid="{00000000-0005-0000-0000-0000555C0000}"/>
    <cellStyle name="Normal 2 8 54 5" xfId="23639" xr:uid="{00000000-0005-0000-0000-0000565C0000}"/>
    <cellStyle name="Normal 2 8 55" xfId="23640" xr:uid="{00000000-0005-0000-0000-0000575C0000}"/>
    <cellStyle name="Normal 2 8 55 2" xfId="23641" xr:uid="{00000000-0005-0000-0000-0000585C0000}"/>
    <cellStyle name="Normal 2 8 55 2 2" xfId="23642" xr:uid="{00000000-0005-0000-0000-0000595C0000}"/>
    <cellStyle name="Normal 2 8 55 2 3" xfId="23643" xr:uid="{00000000-0005-0000-0000-00005A5C0000}"/>
    <cellStyle name="Normal 2 8 55 3" xfId="23644" xr:uid="{00000000-0005-0000-0000-00005B5C0000}"/>
    <cellStyle name="Normal 2 8 55 3 2" xfId="23645" xr:uid="{00000000-0005-0000-0000-00005C5C0000}"/>
    <cellStyle name="Normal 2 8 55 3 3" xfId="23646" xr:uid="{00000000-0005-0000-0000-00005D5C0000}"/>
    <cellStyle name="Normal 2 8 55 4" xfId="23647" xr:uid="{00000000-0005-0000-0000-00005E5C0000}"/>
    <cellStyle name="Normal 2 8 55 5" xfId="23648" xr:uid="{00000000-0005-0000-0000-00005F5C0000}"/>
    <cellStyle name="Normal 2 8 56" xfId="23649" xr:uid="{00000000-0005-0000-0000-0000605C0000}"/>
    <cellStyle name="Normal 2 8 56 2" xfId="23650" xr:uid="{00000000-0005-0000-0000-0000615C0000}"/>
    <cellStyle name="Normal 2 8 56 2 2" xfId="23651" xr:uid="{00000000-0005-0000-0000-0000625C0000}"/>
    <cellStyle name="Normal 2 8 56 2 3" xfId="23652" xr:uid="{00000000-0005-0000-0000-0000635C0000}"/>
    <cellStyle name="Normal 2 8 56 3" xfId="23653" xr:uid="{00000000-0005-0000-0000-0000645C0000}"/>
    <cellStyle name="Normal 2 8 56 3 2" xfId="23654" xr:uid="{00000000-0005-0000-0000-0000655C0000}"/>
    <cellStyle name="Normal 2 8 56 3 3" xfId="23655" xr:uid="{00000000-0005-0000-0000-0000665C0000}"/>
    <cellStyle name="Normal 2 8 56 4" xfId="23656" xr:uid="{00000000-0005-0000-0000-0000675C0000}"/>
    <cellStyle name="Normal 2 8 56 5" xfId="23657" xr:uid="{00000000-0005-0000-0000-0000685C0000}"/>
    <cellStyle name="Normal 2 8 57" xfId="23658" xr:uid="{00000000-0005-0000-0000-0000695C0000}"/>
    <cellStyle name="Normal 2 8 57 2" xfId="23659" xr:uid="{00000000-0005-0000-0000-00006A5C0000}"/>
    <cellStyle name="Normal 2 8 57 2 2" xfId="23660" xr:uid="{00000000-0005-0000-0000-00006B5C0000}"/>
    <cellStyle name="Normal 2 8 57 2 3" xfId="23661" xr:uid="{00000000-0005-0000-0000-00006C5C0000}"/>
    <cellStyle name="Normal 2 8 57 3" xfId="23662" xr:uid="{00000000-0005-0000-0000-00006D5C0000}"/>
    <cellStyle name="Normal 2 8 57 3 2" xfId="23663" xr:uid="{00000000-0005-0000-0000-00006E5C0000}"/>
    <cellStyle name="Normal 2 8 57 3 3" xfId="23664" xr:uid="{00000000-0005-0000-0000-00006F5C0000}"/>
    <cellStyle name="Normal 2 8 57 4" xfId="23665" xr:uid="{00000000-0005-0000-0000-0000705C0000}"/>
    <cellStyle name="Normal 2 8 57 5" xfId="23666" xr:uid="{00000000-0005-0000-0000-0000715C0000}"/>
    <cellStyle name="Normal 2 8 58" xfId="23667" xr:uid="{00000000-0005-0000-0000-0000725C0000}"/>
    <cellStyle name="Normal 2 8 58 2" xfId="23668" xr:uid="{00000000-0005-0000-0000-0000735C0000}"/>
    <cellStyle name="Normal 2 8 58 2 2" xfId="23669" xr:uid="{00000000-0005-0000-0000-0000745C0000}"/>
    <cellStyle name="Normal 2 8 58 2 3" xfId="23670" xr:uid="{00000000-0005-0000-0000-0000755C0000}"/>
    <cellStyle name="Normal 2 8 58 3" xfId="23671" xr:uid="{00000000-0005-0000-0000-0000765C0000}"/>
    <cellStyle name="Normal 2 8 58 3 2" xfId="23672" xr:uid="{00000000-0005-0000-0000-0000775C0000}"/>
    <cellStyle name="Normal 2 8 58 3 3" xfId="23673" xr:uid="{00000000-0005-0000-0000-0000785C0000}"/>
    <cellStyle name="Normal 2 8 58 4" xfId="23674" xr:uid="{00000000-0005-0000-0000-0000795C0000}"/>
    <cellStyle name="Normal 2 8 58 5" xfId="23675" xr:uid="{00000000-0005-0000-0000-00007A5C0000}"/>
    <cellStyle name="Normal 2 8 59" xfId="23676" xr:uid="{00000000-0005-0000-0000-00007B5C0000}"/>
    <cellStyle name="Normal 2 8 59 2" xfId="23677" xr:uid="{00000000-0005-0000-0000-00007C5C0000}"/>
    <cellStyle name="Normal 2 8 59 2 2" xfId="23678" xr:uid="{00000000-0005-0000-0000-00007D5C0000}"/>
    <cellStyle name="Normal 2 8 59 2 3" xfId="23679" xr:uid="{00000000-0005-0000-0000-00007E5C0000}"/>
    <cellStyle name="Normal 2 8 59 3" xfId="23680" xr:uid="{00000000-0005-0000-0000-00007F5C0000}"/>
    <cellStyle name="Normal 2 8 59 3 2" xfId="23681" xr:uid="{00000000-0005-0000-0000-0000805C0000}"/>
    <cellStyle name="Normal 2 8 59 3 3" xfId="23682" xr:uid="{00000000-0005-0000-0000-0000815C0000}"/>
    <cellStyle name="Normal 2 8 59 4" xfId="23683" xr:uid="{00000000-0005-0000-0000-0000825C0000}"/>
    <cellStyle name="Normal 2 8 59 5" xfId="23684" xr:uid="{00000000-0005-0000-0000-0000835C0000}"/>
    <cellStyle name="Normal 2 8 6" xfId="23685" xr:uid="{00000000-0005-0000-0000-0000845C0000}"/>
    <cellStyle name="Normal 2 8 6 2" xfId="23686" xr:uid="{00000000-0005-0000-0000-0000855C0000}"/>
    <cellStyle name="Normal 2 8 6 2 2" xfId="23687" xr:uid="{00000000-0005-0000-0000-0000865C0000}"/>
    <cellStyle name="Normal 2 8 6 2 3" xfId="23688" xr:uid="{00000000-0005-0000-0000-0000875C0000}"/>
    <cellStyle name="Normal 2 8 6 3" xfId="23689" xr:uid="{00000000-0005-0000-0000-0000885C0000}"/>
    <cellStyle name="Normal 2 8 6 3 2" xfId="23690" xr:uid="{00000000-0005-0000-0000-0000895C0000}"/>
    <cellStyle name="Normal 2 8 6 3 3" xfId="23691" xr:uid="{00000000-0005-0000-0000-00008A5C0000}"/>
    <cellStyle name="Normal 2 8 6 4" xfId="23692" xr:uid="{00000000-0005-0000-0000-00008B5C0000}"/>
    <cellStyle name="Normal 2 8 6 5" xfId="23693" xr:uid="{00000000-0005-0000-0000-00008C5C0000}"/>
    <cellStyle name="Normal 2 8 60" xfId="23694" xr:uid="{00000000-0005-0000-0000-00008D5C0000}"/>
    <cellStyle name="Normal 2 8 60 2" xfId="23695" xr:uid="{00000000-0005-0000-0000-00008E5C0000}"/>
    <cellStyle name="Normal 2 8 60 2 2" xfId="23696" xr:uid="{00000000-0005-0000-0000-00008F5C0000}"/>
    <cellStyle name="Normal 2 8 60 2 3" xfId="23697" xr:uid="{00000000-0005-0000-0000-0000905C0000}"/>
    <cellStyle name="Normal 2 8 60 3" xfId="23698" xr:uid="{00000000-0005-0000-0000-0000915C0000}"/>
    <cellStyle name="Normal 2 8 60 3 2" xfId="23699" xr:uid="{00000000-0005-0000-0000-0000925C0000}"/>
    <cellStyle name="Normal 2 8 60 3 3" xfId="23700" xr:uid="{00000000-0005-0000-0000-0000935C0000}"/>
    <cellStyle name="Normal 2 8 60 4" xfId="23701" xr:uid="{00000000-0005-0000-0000-0000945C0000}"/>
    <cellStyle name="Normal 2 8 60 5" xfId="23702" xr:uid="{00000000-0005-0000-0000-0000955C0000}"/>
    <cellStyle name="Normal 2 8 61" xfId="23703" xr:uid="{00000000-0005-0000-0000-0000965C0000}"/>
    <cellStyle name="Normal 2 8 61 2" xfId="23704" xr:uid="{00000000-0005-0000-0000-0000975C0000}"/>
    <cellStyle name="Normal 2 8 61 2 2" xfId="23705" xr:uid="{00000000-0005-0000-0000-0000985C0000}"/>
    <cellStyle name="Normal 2 8 61 2 3" xfId="23706" xr:uid="{00000000-0005-0000-0000-0000995C0000}"/>
    <cellStyle name="Normal 2 8 61 3" xfId="23707" xr:uid="{00000000-0005-0000-0000-00009A5C0000}"/>
    <cellStyle name="Normal 2 8 61 3 2" xfId="23708" xr:uid="{00000000-0005-0000-0000-00009B5C0000}"/>
    <cellStyle name="Normal 2 8 61 3 3" xfId="23709" xr:uid="{00000000-0005-0000-0000-00009C5C0000}"/>
    <cellStyle name="Normal 2 8 61 4" xfId="23710" xr:uid="{00000000-0005-0000-0000-00009D5C0000}"/>
    <cellStyle name="Normal 2 8 61 5" xfId="23711" xr:uid="{00000000-0005-0000-0000-00009E5C0000}"/>
    <cellStyle name="Normal 2 8 62" xfId="23712" xr:uid="{00000000-0005-0000-0000-00009F5C0000}"/>
    <cellStyle name="Normal 2 8 62 2" xfId="23713" xr:uid="{00000000-0005-0000-0000-0000A05C0000}"/>
    <cellStyle name="Normal 2 8 62 2 2" xfId="23714" xr:uid="{00000000-0005-0000-0000-0000A15C0000}"/>
    <cellStyle name="Normal 2 8 62 2 3" xfId="23715" xr:uid="{00000000-0005-0000-0000-0000A25C0000}"/>
    <cellStyle name="Normal 2 8 62 3" xfId="23716" xr:uid="{00000000-0005-0000-0000-0000A35C0000}"/>
    <cellStyle name="Normal 2 8 62 3 2" xfId="23717" xr:uid="{00000000-0005-0000-0000-0000A45C0000}"/>
    <cellStyle name="Normal 2 8 62 3 3" xfId="23718" xr:uid="{00000000-0005-0000-0000-0000A55C0000}"/>
    <cellStyle name="Normal 2 8 62 4" xfId="23719" xr:uid="{00000000-0005-0000-0000-0000A65C0000}"/>
    <cellStyle name="Normal 2 8 62 5" xfId="23720" xr:uid="{00000000-0005-0000-0000-0000A75C0000}"/>
    <cellStyle name="Normal 2 8 63" xfId="23721" xr:uid="{00000000-0005-0000-0000-0000A85C0000}"/>
    <cellStyle name="Normal 2 8 63 2" xfId="23722" xr:uid="{00000000-0005-0000-0000-0000A95C0000}"/>
    <cellStyle name="Normal 2 8 63 2 2" xfId="23723" xr:uid="{00000000-0005-0000-0000-0000AA5C0000}"/>
    <cellStyle name="Normal 2 8 63 2 3" xfId="23724" xr:uid="{00000000-0005-0000-0000-0000AB5C0000}"/>
    <cellStyle name="Normal 2 8 63 3" xfId="23725" xr:uid="{00000000-0005-0000-0000-0000AC5C0000}"/>
    <cellStyle name="Normal 2 8 63 3 2" xfId="23726" xr:uid="{00000000-0005-0000-0000-0000AD5C0000}"/>
    <cellStyle name="Normal 2 8 63 3 3" xfId="23727" xr:uid="{00000000-0005-0000-0000-0000AE5C0000}"/>
    <cellStyle name="Normal 2 8 63 4" xfId="23728" xr:uid="{00000000-0005-0000-0000-0000AF5C0000}"/>
    <cellStyle name="Normal 2 8 63 5" xfId="23729" xr:uid="{00000000-0005-0000-0000-0000B05C0000}"/>
    <cellStyle name="Normal 2 8 64" xfId="23730" xr:uid="{00000000-0005-0000-0000-0000B15C0000}"/>
    <cellStyle name="Normal 2 8 64 2" xfId="23731" xr:uid="{00000000-0005-0000-0000-0000B25C0000}"/>
    <cellStyle name="Normal 2 8 64 2 2" xfId="23732" xr:uid="{00000000-0005-0000-0000-0000B35C0000}"/>
    <cellStyle name="Normal 2 8 64 2 3" xfId="23733" xr:uid="{00000000-0005-0000-0000-0000B45C0000}"/>
    <cellStyle name="Normal 2 8 64 3" xfId="23734" xr:uid="{00000000-0005-0000-0000-0000B55C0000}"/>
    <cellStyle name="Normal 2 8 64 3 2" xfId="23735" xr:uid="{00000000-0005-0000-0000-0000B65C0000}"/>
    <cellStyle name="Normal 2 8 64 3 3" xfId="23736" xr:uid="{00000000-0005-0000-0000-0000B75C0000}"/>
    <cellStyle name="Normal 2 8 64 4" xfId="23737" xr:uid="{00000000-0005-0000-0000-0000B85C0000}"/>
    <cellStyle name="Normal 2 8 64 5" xfId="23738" xr:uid="{00000000-0005-0000-0000-0000B95C0000}"/>
    <cellStyle name="Normal 2 8 65" xfId="23739" xr:uid="{00000000-0005-0000-0000-0000BA5C0000}"/>
    <cellStyle name="Normal 2 8 65 2" xfId="23740" xr:uid="{00000000-0005-0000-0000-0000BB5C0000}"/>
    <cellStyle name="Normal 2 8 65 2 2" xfId="23741" xr:uid="{00000000-0005-0000-0000-0000BC5C0000}"/>
    <cellStyle name="Normal 2 8 65 2 3" xfId="23742" xr:uid="{00000000-0005-0000-0000-0000BD5C0000}"/>
    <cellStyle name="Normal 2 8 65 3" xfId="23743" xr:uid="{00000000-0005-0000-0000-0000BE5C0000}"/>
    <cellStyle name="Normal 2 8 65 3 2" xfId="23744" xr:uid="{00000000-0005-0000-0000-0000BF5C0000}"/>
    <cellStyle name="Normal 2 8 65 3 3" xfId="23745" xr:uid="{00000000-0005-0000-0000-0000C05C0000}"/>
    <cellStyle name="Normal 2 8 65 4" xfId="23746" xr:uid="{00000000-0005-0000-0000-0000C15C0000}"/>
    <cellStyle name="Normal 2 8 65 5" xfId="23747" xr:uid="{00000000-0005-0000-0000-0000C25C0000}"/>
    <cellStyle name="Normal 2 8 66" xfId="23748" xr:uid="{00000000-0005-0000-0000-0000C35C0000}"/>
    <cellStyle name="Normal 2 8 66 2" xfId="23749" xr:uid="{00000000-0005-0000-0000-0000C45C0000}"/>
    <cellStyle name="Normal 2 8 66 2 2" xfId="23750" xr:uid="{00000000-0005-0000-0000-0000C55C0000}"/>
    <cellStyle name="Normal 2 8 66 2 3" xfId="23751" xr:uid="{00000000-0005-0000-0000-0000C65C0000}"/>
    <cellStyle name="Normal 2 8 66 3" xfId="23752" xr:uid="{00000000-0005-0000-0000-0000C75C0000}"/>
    <cellStyle name="Normal 2 8 66 3 2" xfId="23753" xr:uid="{00000000-0005-0000-0000-0000C85C0000}"/>
    <cellStyle name="Normal 2 8 66 3 3" xfId="23754" xr:uid="{00000000-0005-0000-0000-0000C95C0000}"/>
    <cellStyle name="Normal 2 8 66 4" xfId="23755" xr:uid="{00000000-0005-0000-0000-0000CA5C0000}"/>
    <cellStyle name="Normal 2 8 66 5" xfId="23756" xr:uid="{00000000-0005-0000-0000-0000CB5C0000}"/>
    <cellStyle name="Normal 2 8 67" xfId="23757" xr:uid="{00000000-0005-0000-0000-0000CC5C0000}"/>
    <cellStyle name="Normal 2 8 67 2" xfId="23758" xr:uid="{00000000-0005-0000-0000-0000CD5C0000}"/>
    <cellStyle name="Normal 2 8 67 2 2" xfId="23759" xr:uid="{00000000-0005-0000-0000-0000CE5C0000}"/>
    <cellStyle name="Normal 2 8 67 2 3" xfId="23760" xr:uid="{00000000-0005-0000-0000-0000CF5C0000}"/>
    <cellStyle name="Normal 2 8 67 3" xfId="23761" xr:uid="{00000000-0005-0000-0000-0000D05C0000}"/>
    <cellStyle name="Normal 2 8 67 3 2" xfId="23762" xr:uid="{00000000-0005-0000-0000-0000D15C0000}"/>
    <cellStyle name="Normal 2 8 67 3 3" xfId="23763" xr:uid="{00000000-0005-0000-0000-0000D25C0000}"/>
    <cellStyle name="Normal 2 8 67 4" xfId="23764" xr:uid="{00000000-0005-0000-0000-0000D35C0000}"/>
    <cellStyle name="Normal 2 8 67 5" xfId="23765" xr:uid="{00000000-0005-0000-0000-0000D45C0000}"/>
    <cellStyle name="Normal 2 8 68" xfId="23766" xr:uid="{00000000-0005-0000-0000-0000D55C0000}"/>
    <cellStyle name="Normal 2 8 68 2" xfId="23767" xr:uid="{00000000-0005-0000-0000-0000D65C0000}"/>
    <cellStyle name="Normal 2 8 68 2 2" xfId="23768" xr:uid="{00000000-0005-0000-0000-0000D75C0000}"/>
    <cellStyle name="Normal 2 8 68 2 3" xfId="23769" xr:uid="{00000000-0005-0000-0000-0000D85C0000}"/>
    <cellStyle name="Normal 2 8 68 3" xfId="23770" xr:uid="{00000000-0005-0000-0000-0000D95C0000}"/>
    <cellStyle name="Normal 2 8 68 3 2" xfId="23771" xr:uid="{00000000-0005-0000-0000-0000DA5C0000}"/>
    <cellStyle name="Normal 2 8 68 3 3" xfId="23772" xr:uid="{00000000-0005-0000-0000-0000DB5C0000}"/>
    <cellStyle name="Normal 2 8 68 4" xfId="23773" xr:uid="{00000000-0005-0000-0000-0000DC5C0000}"/>
    <cellStyle name="Normal 2 8 68 5" xfId="23774" xr:uid="{00000000-0005-0000-0000-0000DD5C0000}"/>
    <cellStyle name="Normal 2 8 69" xfId="23775" xr:uid="{00000000-0005-0000-0000-0000DE5C0000}"/>
    <cellStyle name="Normal 2 8 69 2" xfId="23776" xr:uid="{00000000-0005-0000-0000-0000DF5C0000}"/>
    <cellStyle name="Normal 2 8 69 2 2" xfId="23777" xr:uid="{00000000-0005-0000-0000-0000E05C0000}"/>
    <cellStyle name="Normal 2 8 69 2 3" xfId="23778" xr:uid="{00000000-0005-0000-0000-0000E15C0000}"/>
    <cellStyle name="Normal 2 8 69 3" xfId="23779" xr:uid="{00000000-0005-0000-0000-0000E25C0000}"/>
    <cellStyle name="Normal 2 8 69 3 2" xfId="23780" xr:uid="{00000000-0005-0000-0000-0000E35C0000}"/>
    <cellStyle name="Normal 2 8 69 3 3" xfId="23781" xr:uid="{00000000-0005-0000-0000-0000E45C0000}"/>
    <cellStyle name="Normal 2 8 69 4" xfId="23782" xr:uid="{00000000-0005-0000-0000-0000E55C0000}"/>
    <cellStyle name="Normal 2 8 69 5" xfId="23783" xr:uid="{00000000-0005-0000-0000-0000E65C0000}"/>
    <cellStyle name="Normal 2 8 7" xfId="23784" xr:uid="{00000000-0005-0000-0000-0000E75C0000}"/>
    <cellStyle name="Normal 2 8 7 2" xfId="23785" xr:uid="{00000000-0005-0000-0000-0000E85C0000}"/>
    <cellStyle name="Normal 2 8 7 2 2" xfId="23786" xr:uid="{00000000-0005-0000-0000-0000E95C0000}"/>
    <cellStyle name="Normal 2 8 7 2 3" xfId="23787" xr:uid="{00000000-0005-0000-0000-0000EA5C0000}"/>
    <cellStyle name="Normal 2 8 7 3" xfId="23788" xr:uid="{00000000-0005-0000-0000-0000EB5C0000}"/>
    <cellStyle name="Normal 2 8 7 3 2" xfId="23789" xr:uid="{00000000-0005-0000-0000-0000EC5C0000}"/>
    <cellStyle name="Normal 2 8 7 3 3" xfId="23790" xr:uid="{00000000-0005-0000-0000-0000ED5C0000}"/>
    <cellStyle name="Normal 2 8 7 4" xfId="23791" xr:uid="{00000000-0005-0000-0000-0000EE5C0000}"/>
    <cellStyle name="Normal 2 8 7 5" xfId="23792" xr:uid="{00000000-0005-0000-0000-0000EF5C0000}"/>
    <cellStyle name="Normal 2 8 70" xfId="23793" xr:uid="{00000000-0005-0000-0000-0000F05C0000}"/>
    <cellStyle name="Normal 2 8 70 2" xfId="23794" xr:uid="{00000000-0005-0000-0000-0000F15C0000}"/>
    <cellStyle name="Normal 2 8 70 2 2" xfId="23795" xr:uid="{00000000-0005-0000-0000-0000F25C0000}"/>
    <cellStyle name="Normal 2 8 70 2 3" xfId="23796" xr:uid="{00000000-0005-0000-0000-0000F35C0000}"/>
    <cellStyle name="Normal 2 8 70 3" xfId="23797" xr:uid="{00000000-0005-0000-0000-0000F45C0000}"/>
    <cellStyle name="Normal 2 8 70 3 2" xfId="23798" xr:uid="{00000000-0005-0000-0000-0000F55C0000}"/>
    <cellStyle name="Normal 2 8 70 3 3" xfId="23799" xr:uid="{00000000-0005-0000-0000-0000F65C0000}"/>
    <cellStyle name="Normal 2 8 70 4" xfId="23800" xr:uid="{00000000-0005-0000-0000-0000F75C0000}"/>
    <cellStyle name="Normal 2 8 70 5" xfId="23801" xr:uid="{00000000-0005-0000-0000-0000F85C0000}"/>
    <cellStyle name="Normal 2 8 71" xfId="23802" xr:uid="{00000000-0005-0000-0000-0000F95C0000}"/>
    <cellStyle name="Normal 2 8 71 2" xfId="23803" xr:uid="{00000000-0005-0000-0000-0000FA5C0000}"/>
    <cellStyle name="Normal 2 8 71 2 2" xfId="23804" xr:uid="{00000000-0005-0000-0000-0000FB5C0000}"/>
    <cellStyle name="Normal 2 8 71 2 3" xfId="23805" xr:uid="{00000000-0005-0000-0000-0000FC5C0000}"/>
    <cellStyle name="Normal 2 8 71 3" xfId="23806" xr:uid="{00000000-0005-0000-0000-0000FD5C0000}"/>
    <cellStyle name="Normal 2 8 71 3 2" xfId="23807" xr:uid="{00000000-0005-0000-0000-0000FE5C0000}"/>
    <cellStyle name="Normal 2 8 71 3 3" xfId="23808" xr:uid="{00000000-0005-0000-0000-0000FF5C0000}"/>
    <cellStyle name="Normal 2 8 71 4" xfId="23809" xr:uid="{00000000-0005-0000-0000-0000005D0000}"/>
    <cellStyle name="Normal 2 8 71 5" xfId="23810" xr:uid="{00000000-0005-0000-0000-0000015D0000}"/>
    <cellStyle name="Normal 2 8 72" xfId="23811" xr:uid="{00000000-0005-0000-0000-0000025D0000}"/>
    <cellStyle name="Normal 2 8 72 2" xfId="23812" xr:uid="{00000000-0005-0000-0000-0000035D0000}"/>
    <cellStyle name="Normal 2 8 72 2 2" xfId="23813" xr:uid="{00000000-0005-0000-0000-0000045D0000}"/>
    <cellStyle name="Normal 2 8 72 2 3" xfId="23814" xr:uid="{00000000-0005-0000-0000-0000055D0000}"/>
    <cellStyle name="Normal 2 8 72 3" xfId="23815" xr:uid="{00000000-0005-0000-0000-0000065D0000}"/>
    <cellStyle name="Normal 2 8 72 3 2" xfId="23816" xr:uid="{00000000-0005-0000-0000-0000075D0000}"/>
    <cellStyle name="Normal 2 8 72 3 3" xfId="23817" xr:uid="{00000000-0005-0000-0000-0000085D0000}"/>
    <cellStyle name="Normal 2 8 72 4" xfId="23818" xr:uid="{00000000-0005-0000-0000-0000095D0000}"/>
    <cellStyle name="Normal 2 8 72 5" xfId="23819" xr:uid="{00000000-0005-0000-0000-00000A5D0000}"/>
    <cellStyle name="Normal 2 8 73" xfId="23820" xr:uid="{00000000-0005-0000-0000-00000B5D0000}"/>
    <cellStyle name="Normal 2 8 73 2" xfId="23821" xr:uid="{00000000-0005-0000-0000-00000C5D0000}"/>
    <cellStyle name="Normal 2 8 73 2 2" xfId="23822" xr:uid="{00000000-0005-0000-0000-00000D5D0000}"/>
    <cellStyle name="Normal 2 8 73 2 3" xfId="23823" xr:uid="{00000000-0005-0000-0000-00000E5D0000}"/>
    <cellStyle name="Normal 2 8 73 3" xfId="23824" xr:uid="{00000000-0005-0000-0000-00000F5D0000}"/>
    <cellStyle name="Normal 2 8 73 3 2" xfId="23825" xr:uid="{00000000-0005-0000-0000-0000105D0000}"/>
    <cellStyle name="Normal 2 8 73 3 3" xfId="23826" xr:uid="{00000000-0005-0000-0000-0000115D0000}"/>
    <cellStyle name="Normal 2 8 73 4" xfId="23827" xr:uid="{00000000-0005-0000-0000-0000125D0000}"/>
    <cellStyle name="Normal 2 8 73 5" xfId="23828" xr:uid="{00000000-0005-0000-0000-0000135D0000}"/>
    <cellStyle name="Normal 2 8 74" xfId="23829" xr:uid="{00000000-0005-0000-0000-0000145D0000}"/>
    <cellStyle name="Normal 2 8 74 2" xfId="23830" xr:uid="{00000000-0005-0000-0000-0000155D0000}"/>
    <cellStyle name="Normal 2 8 74 2 2" xfId="23831" xr:uid="{00000000-0005-0000-0000-0000165D0000}"/>
    <cellStyle name="Normal 2 8 74 2 3" xfId="23832" xr:uid="{00000000-0005-0000-0000-0000175D0000}"/>
    <cellStyle name="Normal 2 8 74 3" xfId="23833" xr:uid="{00000000-0005-0000-0000-0000185D0000}"/>
    <cellStyle name="Normal 2 8 74 3 2" xfId="23834" xr:uid="{00000000-0005-0000-0000-0000195D0000}"/>
    <cellStyle name="Normal 2 8 74 3 3" xfId="23835" xr:uid="{00000000-0005-0000-0000-00001A5D0000}"/>
    <cellStyle name="Normal 2 8 74 4" xfId="23836" xr:uid="{00000000-0005-0000-0000-00001B5D0000}"/>
    <cellStyle name="Normal 2 8 74 5" xfId="23837" xr:uid="{00000000-0005-0000-0000-00001C5D0000}"/>
    <cellStyle name="Normal 2 8 75" xfId="23838" xr:uid="{00000000-0005-0000-0000-00001D5D0000}"/>
    <cellStyle name="Normal 2 8 75 2" xfId="23839" xr:uid="{00000000-0005-0000-0000-00001E5D0000}"/>
    <cellStyle name="Normal 2 8 75 2 2" xfId="23840" xr:uid="{00000000-0005-0000-0000-00001F5D0000}"/>
    <cellStyle name="Normal 2 8 75 2 3" xfId="23841" xr:uid="{00000000-0005-0000-0000-0000205D0000}"/>
    <cellStyle name="Normal 2 8 75 3" xfId="23842" xr:uid="{00000000-0005-0000-0000-0000215D0000}"/>
    <cellStyle name="Normal 2 8 75 3 2" xfId="23843" xr:uid="{00000000-0005-0000-0000-0000225D0000}"/>
    <cellStyle name="Normal 2 8 75 3 3" xfId="23844" xr:uid="{00000000-0005-0000-0000-0000235D0000}"/>
    <cellStyle name="Normal 2 8 75 4" xfId="23845" xr:uid="{00000000-0005-0000-0000-0000245D0000}"/>
    <cellStyle name="Normal 2 8 75 5" xfId="23846" xr:uid="{00000000-0005-0000-0000-0000255D0000}"/>
    <cellStyle name="Normal 2 8 76" xfId="23847" xr:uid="{00000000-0005-0000-0000-0000265D0000}"/>
    <cellStyle name="Normal 2 8 76 2" xfId="23848" xr:uid="{00000000-0005-0000-0000-0000275D0000}"/>
    <cellStyle name="Normal 2 8 76 2 2" xfId="23849" xr:uid="{00000000-0005-0000-0000-0000285D0000}"/>
    <cellStyle name="Normal 2 8 76 2 3" xfId="23850" xr:uid="{00000000-0005-0000-0000-0000295D0000}"/>
    <cellStyle name="Normal 2 8 76 3" xfId="23851" xr:uid="{00000000-0005-0000-0000-00002A5D0000}"/>
    <cellStyle name="Normal 2 8 76 3 2" xfId="23852" xr:uid="{00000000-0005-0000-0000-00002B5D0000}"/>
    <cellStyle name="Normal 2 8 76 3 3" xfId="23853" xr:uid="{00000000-0005-0000-0000-00002C5D0000}"/>
    <cellStyle name="Normal 2 8 76 4" xfId="23854" xr:uid="{00000000-0005-0000-0000-00002D5D0000}"/>
    <cellStyle name="Normal 2 8 76 5" xfId="23855" xr:uid="{00000000-0005-0000-0000-00002E5D0000}"/>
    <cellStyle name="Normal 2 8 77" xfId="23856" xr:uid="{00000000-0005-0000-0000-00002F5D0000}"/>
    <cellStyle name="Normal 2 8 77 2" xfId="23857" xr:uid="{00000000-0005-0000-0000-0000305D0000}"/>
    <cellStyle name="Normal 2 8 77 2 2" xfId="23858" xr:uid="{00000000-0005-0000-0000-0000315D0000}"/>
    <cellStyle name="Normal 2 8 77 2 3" xfId="23859" xr:uid="{00000000-0005-0000-0000-0000325D0000}"/>
    <cellStyle name="Normal 2 8 77 3" xfId="23860" xr:uid="{00000000-0005-0000-0000-0000335D0000}"/>
    <cellStyle name="Normal 2 8 77 3 2" xfId="23861" xr:uid="{00000000-0005-0000-0000-0000345D0000}"/>
    <cellStyle name="Normal 2 8 77 3 3" xfId="23862" xr:uid="{00000000-0005-0000-0000-0000355D0000}"/>
    <cellStyle name="Normal 2 8 77 4" xfId="23863" xr:uid="{00000000-0005-0000-0000-0000365D0000}"/>
    <cellStyle name="Normal 2 8 77 5" xfId="23864" xr:uid="{00000000-0005-0000-0000-0000375D0000}"/>
    <cellStyle name="Normal 2 8 78" xfId="23865" xr:uid="{00000000-0005-0000-0000-0000385D0000}"/>
    <cellStyle name="Normal 2 8 78 2" xfId="23866" xr:uid="{00000000-0005-0000-0000-0000395D0000}"/>
    <cellStyle name="Normal 2 8 78 2 2" xfId="23867" xr:uid="{00000000-0005-0000-0000-00003A5D0000}"/>
    <cellStyle name="Normal 2 8 78 2 3" xfId="23868" xr:uid="{00000000-0005-0000-0000-00003B5D0000}"/>
    <cellStyle name="Normal 2 8 78 3" xfId="23869" xr:uid="{00000000-0005-0000-0000-00003C5D0000}"/>
    <cellStyle name="Normal 2 8 78 3 2" xfId="23870" xr:uid="{00000000-0005-0000-0000-00003D5D0000}"/>
    <cellStyle name="Normal 2 8 78 3 3" xfId="23871" xr:uid="{00000000-0005-0000-0000-00003E5D0000}"/>
    <cellStyle name="Normal 2 8 78 4" xfId="23872" xr:uid="{00000000-0005-0000-0000-00003F5D0000}"/>
    <cellStyle name="Normal 2 8 78 5" xfId="23873" xr:uid="{00000000-0005-0000-0000-0000405D0000}"/>
    <cellStyle name="Normal 2 8 79" xfId="23874" xr:uid="{00000000-0005-0000-0000-0000415D0000}"/>
    <cellStyle name="Normal 2 8 79 2" xfId="23875" xr:uid="{00000000-0005-0000-0000-0000425D0000}"/>
    <cellStyle name="Normal 2 8 79 2 2" xfId="23876" xr:uid="{00000000-0005-0000-0000-0000435D0000}"/>
    <cellStyle name="Normal 2 8 79 2 3" xfId="23877" xr:uid="{00000000-0005-0000-0000-0000445D0000}"/>
    <cellStyle name="Normal 2 8 79 3" xfId="23878" xr:uid="{00000000-0005-0000-0000-0000455D0000}"/>
    <cellStyle name="Normal 2 8 79 3 2" xfId="23879" xr:uid="{00000000-0005-0000-0000-0000465D0000}"/>
    <cellStyle name="Normal 2 8 79 3 3" xfId="23880" xr:uid="{00000000-0005-0000-0000-0000475D0000}"/>
    <cellStyle name="Normal 2 8 79 4" xfId="23881" xr:uid="{00000000-0005-0000-0000-0000485D0000}"/>
    <cellStyle name="Normal 2 8 79 5" xfId="23882" xr:uid="{00000000-0005-0000-0000-0000495D0000}"/>
    <cellStyle name="Normal 2 8 8" xfId="23883" xr:uid="{00000000-0005-0000-0000-00004A5D0000}"/>
    <cellStyle name="Normal 2 8 8 2" xfId="23884" xr:uid="{00000000-0005-0000-0000-00004B5D0000}"/>
    <cellStyle name="Normal 2 8 8 2 2" xfId="23885" xr:uid="{00000000-0005-0000-0000-00004C5D0000}"/>
    <cellStyle name="Normal 2 8 8 2 3" xfId="23886" xr:uid="{00000000-0005-0000-0000-00004D5D0000}"/>
    <cellStyle name="Normal 2 8 8 3" xfId="23887" xr:uid="{00000000-0005-0000-0000-00004E5D0000}"/>
    <cellStyle name="Normal 2 8 8 3 2" xfId="23888" xr:uid="{00000000-0005-0000-0000-00004F5D0000}"/>
    <cellStyle name="Normal 2 8 8 3 3" xfId="23889" xr:uid="{00000000-0005-0000-0000-0000505D0000}"/>
    <cellStyle name="Normal 2 8 8 4" xfId="23890" xr:uid="{00000000-0005-0000-0000-0000515D0000}"/>
    <cellStyle name="Normal 2 8 8 5" xfId="23891" xr:uid="{00000000-0005-0000-0000-0000525D0000}"/>
    <cellStyle name="Normal 2 8 80" xfId="23892" xr:uid="{00000000-0005-0000-0000-0000535D0000}"/>
    <cellStyle name="Normal 2 8 80 2" xfId="23893" xr:uid="{00000000-0005-0000-0000-0000545D0000}"/>
    <cellStyle name="Normal 2 8 80 2 2" xfId="23894" xr:uid="{00000000-0005-0000-0000-0000555D0000}"/>
    <cellStyle name="Normal 2 8 80 2 3" xfId="23895" xr:uid="{00000000-0005-0000-0000-0000565D0000}"/>
    <cellStyle name="Normal 2 8 80 3" xfId="23896" xr:uid="{00000000-0005-0000-0000-0000575D0000}"/>
    <cellStyle name="Normal 2 8 80 3 2" xfId="23897" xr:uid="{00000000-0005-0000-0000-0000585D0000}"/>
    <cellStyle name="Normal 2 8 80 3 3" xfId="23898" xr:uid="{00000000-0005-0000-0000-0000595D0000}"/>
    <cellStyle name="Normal 2 8 80 4" xfId="23899" xr:uid="{00000000-0005-0000-0000-00005A5D0000}"/>
    <cellStyle name="Normal 2 8 80 5" xfId="23900" xr:uid="{00000000-0005-0000-0000-00005B5D0000}"/>
    <cellStyle name="Normal 2 8 81" xfId="23901" xr:uid="{00000000-0005-0000-0000-00005C5D0000}"/>
    <cellStyle name="Normal 2 8 81 2" xfId="23902" xr:uid="{00000000-0005-0000-0000-00005D5D0000}"/>
    <cellStyle name="Normal 2 8 81 2 2" xfId="23903" xr:uid="{00000000-0005-0000-0000-00005E5D0000}"/>
    <cellStyle name="Normal 2 8 81 2 3" xfId="23904" xr:uid="{00000000-0005-0000-0000-00005F5D0000}"/>
    <cellStyle name="Normal 2 8 81 3" xfId="23905" xr:uid="{00000000-0005-0000-0000-0000605D0000}"/>
    <cellStyle name="Normal 2 8 81 3 2" xfId="23906" xr:uid="{00000000-0005-0000-0000-0000615D0000}"/>
    <cellStyle name="Normal 2 8 81 3 3" xfId="23907" xr:uid="{00000000-0005-0000-0000-0000625D0000}"/>
    <cellStyle name="Normal 2 8 81 4" xfId="23908" xr:uid="{00000000-0005-0000-0000-0000635D0000}"/>
    <cellStyle name="Normal 2 8 81 5" xfId="23909" xr:uid="{00000000-0005-0000-0000-0000645D0000}"/>
    <cellStyle name="Normal 2 8 82" xfId="23910" xr:uid="{00000000-0005-0000-0000-0000655D0000}"/>
    <cellStyle name="Normal 2 8 82 2" xfId="23911" xr:uid="{00000000-0005-0000-0000-0000665D0000}"/>
    <cellStyle name="Normal 2 8 82 3" xfId="23912" xr:uid="{00000000-0005-0000-0000-0000675D0000}"/>
    <cellStyle name="Normal 2 8 83" xfId="23913" xr:uid="{00000000-0005-0000-0000-0000685D0000}"/>
    <cellStyle name="Normal 2 8 83 2" xfId="23914" xr:uid="{00000000-0005-0000-0000-0000695D0000}"/>
    <cellStyle name="Normal 2 8 83 3" xfId="23915" xr:uid="{00000000-0005-0000-0000-00006A5D0000}"/>
    <cellStyle name="Normal 2 8 84" xfId="23916" xr:uid="{00000000-0005-0000-0000-00006B5D0000}"/>
    <cellStyle name="Normal 2 8 85" xfId="23917" xr:uid="{00000000-0005-0000-0000-00006C5D0000}"/>
    <cellStyle name="Normal 2 8 9" xfId="23918" xr:uid="{00000000-0005-0000-0000-00006D5D0000}"/>
    <cellStyle name="Normal 2 8 9 2" xfId="23919" xr:uid="{00000000-0005-0000-0000-00006E5D0000}"/>
    <cellStyle name="Normal 2 8 9 2 2" xfId="23920" xr:uid="{00000000-0005-0000-0000-00006F5D0000}"/>
    <cellStyle name="Normal 2 8 9 2 3" xfId="23921" xr:uid="{00000000-0005-0000-0000-0000705D0000}"/>
    <cellStyle name="Normal 2 8 9 3" xfId="23922" xr:uid="{00000000-0005-0000-0000-0000715D0000}"/>
    <cellStyle name="Normal 2 8 9 3 2" xfId="23923" xr:uid="{00000000-0005-0000-0000-0000725D0000}"/>
    <cellStyle name="Normal 2 8 9 3 3" xfId="23924" xr:uid="{00000000-0005-0000-0000-0000735D0000}"/>
    <cellStyle name="Normal 2 8 9 4" xfId="23925" xr:uid="{00000000-0005-0000-0000-0000745D0000}"/>
    <cellStyle name="Normal 2 8 9 5" xfId="23926" xr:uid="{00000000-0005-0000-0000-0000755D0000}"/>
    <cellStyle name="Normal 2 80" xfId="23927" xr:uid="{00000000-0005-0000-0000-0000765D0000}"/>
    <cellStyle name="Normal 2 80 2" xfId="23928" xr:uid="{00000000-0005-0000-0000-0000775D0000}"/>
    <cellStyle name="Normal 2 80 2 2" xfId="23929" xr:uid="{00000000-0005-0000-0000-0000785D0000}"/>
    <cellStyle name="Normal 2 80 2 3" xfId="23930" xr:uid="{00000000-0005-0000-0000-0000795D0000}"/>
    <cellStyle name="Normal 2 80 3" xfId="23931" xr:uid="{00000000-0005-0000-0000-00007A5D0000}"/>
    <cellStyle name="Normal 2 80 3 2" xfId="23932" xr:uid="{00000000-0005-0000-0000-00007B5D0000}"/>
    <cellStyle name="Normal 2 80 3 3" xfId="23933" xr:uid="{00000000-0005-0000-0000-00007C5D0000}"/>
    <cellStyle name="Normal 2 80 4" xfId="23934" xr:uid="{00000000-0005-0000-0000-00007D5D0000}"/>
    <cellStyle name="Normal 2 80 5" xfId="23935" xr:uid="{00000000-0005-0000-0000-00007E5D0000}"/>
    <cellStyle name="Normal 2 81" xfId="23936" xr:uid="{00000000-0005-0000-0000-00007F5D0000}"/>
    <cellStyle name="Normal 2 81 2" xfId="23937" xr:uid="{00000000-0005-0000-0000-0000805D0000}"/>
    <cellStyle name="Normal 2 81 2 2" xfId="23938" xr:uid="{00000000-0005-0000-0000-0000815D0000}"/>
    <cellStyle name="Normal 2 81 2 3" xfId="23939" xr:uid="{00000000-0005-0000-0000-0000825D0000}"/>
    <cellStyle name="Normal 2 81 3" xfId="23940" xr:uid="{00000000-0005-0000-0000-0000835D0000}"/>
    <cellStyle name="Normal 2 81 3 2" xfId="23941" xr:uid="{00000000-0005-0000-0000-0000845D0000}"/>
    <cellStyle name="Normal 2 81 3 3" xfId="23942" xr:uid="{00000000-0005-0000-0000-0000855D0000}"/>
    <cellStyle name="Normal 2 81 4" xfId="23943" xr:uid="{00000000-0005-0000-0000-0000865D0000}"/>
    <cellStyle name="Normal 2 81 5" xfId="23944" xr:uid="{00000000-0005-0000-0000-0000875D0000}"/>
    <cellStyle name="Normal 2 82" xfId="23945" xr:uid="{00000000-0005-0000-0000-0000885D0000}"/>
    <cellStyle name="Normal 2 82 2" xfId="23946" xr:uid="{00000000-0005-0000-0000-0000895D0000}"/>
    <cellStyle name="Normal 2 82 2 2" xfId="23947" xr:uid="{00000000-0005-0000-0000-00008A5D0000}"/>
    <cellStyle name="Normal 2 82 2 3" xfId="23948" xr:uid="{00000000-0005-0000-0000-00008B5D0000}"/>
    <cellStyle name="Normal 2 82 3" xfId="23949" xr:uid="{00000000-0005-0000-0000-00008C5D0000}"/>
    <cellStyle name="Normal 2 82 3 2" xfId="23950" xr:uid="{00000000-0005-0000-0000-00008D5D0000}"/>
    <cellStyle name="Normal 2 82 3 3" xfId="23951" xr:uid="{00000000-0005-0000-0000-00008E5D0000}"/>
    <cellStyle name="Normal 2 82 4" xfId="23952" xr:uid="{00000000-0005-0000-0000-00008F5D0000}"/>
    <cellStyle name="Normal 2 82 5" xfId="23953" xr:uid="{00000000-0005-0000-0000-0000905D0000}"/>
    <cellStyle name="Normal 2 83" xfId="23954" xr:uid="{00000000-0005-0000-0000-0000915D0000}"/>
    <cellStyle name="Normal 2 83 2" xfId="23955" xr:uid="{00000000-0005-0000-0000-0000925D0000}"/>
    <cellStyle name="Normal 2 83 2 2" xfId="23956" xr:uid="{00000000-0005-0000-0000-0000935D0000}"/>
    <cellStyle name="Normal 2 83 2 3" xfId="23957" xr:uid="{00000000-0005-0000-0000-0000945D0000}"/>
    <cellStyle name="Normal 2 83 3" xfId="23958" xr:uid="{00000000-0005-0000-0000-0000955D0000}"/>
    <cellStyle name="Normal 2 83 3 2" xfId="23959" xr:uid="{00000000-0005-0000-0000-0000965D0000}"/>
    <cellStyle name="Normal 2 83 3 3" xfId="23960" xr:uid="{00000000-0005-0000-0000-0000975D0000}"/>
    <cellStyle name="Normal 2 83 4" xfId="23961" xr:uid="{00000000-0005-0000-0000-0000985D0000}"/>
    <cellStyle name="Normal 2 83 5" xfId="23962" xr:uid="{00000000-0005-0000-0000-0000995D0000}"/>
    <cellStyle name="Normal 2 84" xfId="23963" xr:uid="{00000000-0005-0000-0000-00009A5D0000}"/>
    <cellStyle name="Normal 2 84 2" xfId="23964" xr:uid="{00000000-0005-0000-0000-00009B5D0000}"/>
    <cellStyle name="Normal 2 84 2 2" xfId="23965" xr:uid="{00000000-0005-0000-0000-00009C5D0000}"/>
    <cellStyle name="Normal 2 84 2 3" xfId="23966" xr:uid="{00000000-0005-0000-0000-00009D5D0000}"/>
    <cellStyle name="Normal 2 84 3" xfId="23967" xr:uid="{00000000-0005-0000-0000-00009E5D0000}"/>
    <cellStyle name="Normal 2 84 3 2" xfId="23968" xr:uid="{00000000-0005-0000-0000-00009F5D0000}"/>
    <cellStyle name="Normal 2 84 3 3" xfId="23969" xr:uid="{00000000-0005-0000-0000-0000A05D0000}"/>
    <cellStyle name="Normal 2 84 4" xfId="23970" xr:uid="{00000000-0005-0000-0000-0000A15D0000}"/>
    <cellStyle name="Normal 2 84 5" xfId="23971" xr:uid="{00000000-0005-0000-0000-0000A25D0000}"/>
    <cellStyle name="Normal 2 85" xfId="23972" xr:uid="{00000000-0005-0000-0000-0000A35D0000}"/>
    <cellStyle name="Normal 2 85 2" xfId="23973" xr:uid="{00000000-0005-0000-0000-0000A45D0000}"/>
    <cellStyle name="Normal 2 85 2 2" xfId="23974" xr:uid="{00000000-0005-0000-0000-0000A55D0000}"/>
    <cellStyle name="Normal 2 85 2 3" xfId="23975" xr:uid="{00000000-0005-0000-0000-0000A65D0000}"/>
    <cellStyle name="Normal 2 85 3" xfId="23976" xr:uid="{00000000-0005-0000-0000-0000A75D0000}"/>
    <cellStyle name="Normal 2 85 3 2" xfId="23977" xr:uid="{00000000-0005-0000-0000-0000A85D0000}"/>
    <cellStyle name="Normal 2 85 3 3" xfId="23978" xr:uid="{00000000-0005-0000-0000-0000A95D0000}"/>
    <cellStyle name="Normal 2 85 4" xfId="23979" xr:uid="{00000000-0005-0000-0000-0000AA5D0000}"/>
    <cellStyle name="Normal 2 85 5" xfId="23980" xr:uid="{00000000-0005-0000-0000-0000AB5D0000}"/>
    <cellStyle name="Normal 2 86" xfId="23981" xr:uid="{00000000-0005-0000-0000-0000AC5D0000}"/>
    <cellStyle name="Normal 2 86 2" xfId="23982" xr:uid="{00000000-0005-0000-0000-0000AD5D0000}"/>
    <cellStyle name="Normal 2 86 2 2" xfId="23983" xr:uid="{00000000-0005-0000-0000-0000AE5D0000}"/>
    <cellStyle name="Normal 2 86 2 3" xfId="23984" xr:uid="{00000000-0005-0000-0000-0000AF5D0000}"/>
    <cellStyle name="Normal 2 86 3" xfId="23985" xr:uid="{00000000-0005-0000-0000-0000B05D0000}"/>
    <cellStyle name="Normal 2 86 3 2" xfId="23986" xr:uid="{00000000-0005-0000-0000-0000B15D0000}"/>
    <cellStyle name="Normal 2 86 3 3" xfId="23987" xr:uid="{00000000-0005-0000-0000-0000B25D0000}"/>
    <cellStyle name="Normal 2 86 4" xfId="23988" xr:uid="{00000000-0005-0000-0000-0000B35D0000}"/>
    <cellStyle name="Normal 2 86 5" xfId="23989" xr:uid="{00000000-0005-0000-0000-0000B45D0000}"/>
    <cellStyle name="Normal 2 87" xfId="23990" xr:uid="{00000000-0005-0000-0000-0000B55D0000}"/>
    <cellStyle name="Normal 2 87 2" xfId="23991" xr:uid="{00000000-0005-0000-0000-0000B65D0000}"/>
    <cellStyle name="Normal 2 87 2 2" xfId="23992" xr:uid="{00000000-0005-0000-0000-0000B75D0000}"/>
    <cellStyle name="Normal 2 87 2 3" xfId="23993" xr:uid="{00000000-0005-0000-0000-0000B85D0000}"/>
    <cellStyle name="Normal 2 87 3" xfId="23994" xr:uid="{00000000-0005-0000-0000-0000B95D0000}"/>
    <cellStyle name="Normal 2 87 3 2" xfId="23995" xr:uid="{00000000-0005-0000-0000-0000BA5D0000}"/>
    <cellStyle name="Normal 2 87 3 3" xfId="23996" xr:uid="{00000000-0005-0000-0000-0000BB5D0000}"/>
    <cellStyle name="Normal 2 87 4" xfId="23997" xr:uid="{00000000-0005-0000-0000-0000BC5D0000}"/>
    <cellStyle name="Normal 2 87 5" xfId="23998" xr:uid="{00000000-0005-0000-0000-0000BD5D0000}"/>
    <cellStyle name="Normal 2 88" xfId="23999" xr:uid="{00000000-0005-0000-0000-0000BE5D0000}"/>
    <cellStyle name="Normal 2 88 2" xfId="24000" xr:uid="{00000000-0005-0000-0000-0000BF5D0000}"/>
    <cellStyle name="Normal 2 88 2 2" xfId="24001" xr:uid="{00000000-0005-0000-0000-0000C05D0000}"/>
    <cellStyle name="Normal 2 88 2 3" xfId="24002" xr:uid="{00000000-0005-0000-0000-0000C15D0000}"/>
    <cellStyle name="Normal 2 88 3" xfId="24003" xr:uid="{00000000-0005-0000-0000-0000C25D0000}"/>
    <cellStyle name="Normal 2 88 3 2" xfId="24004" xr:uid="{00000000-0005-0000-0000-0000C35D0000}"/>
    <cellStyle name="Normal 2 88 3 3" xfId="24005" xr:uid="{00000000-0005-0000-0000-0000C45D0000}"/>
    <cellStyle name="Normal 2 88 4" xfId="24006" xr:uid="{00000000-0005-0000-0000-0000C55D0000}"/>
    <cellStyle name="Normal 2 88 5" xfId="24007" xr:uid="{00000000-0005-0000-0000-0000C65D0000}"/>
    <cellStyle name="Normal 2 89" xfId="24008" xr:uid="{00000000-0005-0000-0000-0000C75D0000}"/>
    <cellStyle name="Normal 2 89 2" xfId="24009" xr:uid="{00000000-0005-0000-0000-0000C85D0000}"/>
    <cellStyle name="Normal 2 89 2 2" xfId="24010" xr:uid="{00000000-0005-0000-0000-0000C95D0000}"/>
    <cellStyle name="Normal 2 89 2 3" xfId="24011" xr:uid="{00000000-0005-0000-0000-0000CA5D0000}"/>
    <cellStyle name="Normal 2 89 3" xfId="24012" xr:uid="{00000000-0005-0000-0000-0000CB5D0000}"/>
    <cellStyle name="Normal 2 89 3 2" xfId="24013" xr:uid="{00000000-0005-0000-0000-0000CC5D0000}"/>
    <cellStyle name="Normal 2 89 3 3" xfId="24014" xr:uid="{00000000-0005-0000-0000-0000CD5D0000}"/>
    <cellStyle name="Normal 2 89 4" xfId="24015" xr:uid="{00000000-0005-0000-0000-0000CE5D0000}"/>
    <cellStyle name="Normal 2 89 5" xfId="24016" xr:uid="{00000000-0005-0000-0000-0000CF5D0000}"/>
    <cellStyle name="Normal 2 9" xfId="24017" xr:uid="{00000000-0005-0000-0000-0000D05D0000}"/>
    <cellStyle name="Normal 2 9 10" xfId="24018" xr:uid="{00000000-0005-0000-0000-0000D15D0000}"/>
    <cellStyle name="Normal 2 9 10 2" xfId="24019" xr:uid="{00000000-0005-0000-0000-0000D25D0000}"/>
    <cellStyle name="Normal 2 9 10 2 2" xfId="24020" xr:uid="{00000000-0005-0000-0000-0000D35D0000}"/>
    <cellStyle name="Normal 2 9 10 2 3" xfId="24021" xr:uid="{00000000-0005-0000-0000-0000D45D0000}"/>
    <cellStyle name="Normal 2 9 10 3" xfId="24022" xr:uid="{00000000-0005-0000-0000-0000D55D0000}"/>
    <cellStyle name="Normal 2 9 10 3 2" xfId="24023" xr:uid="{00000000-0005-0000-0000-0000D65D0000}"/>
    <cellStyle name="Normal 2 9 10 3 3" xfId="24024" xr:uid="{00000000-0005-0000-0000-0000D75D0000}"/>
    <cellStyle name="Normal 2 9 10 4" xfId="24025" xr:uid="{00000000-0005-0000-0000-0000D85D0000}"/>
    <cellStyle name="Normal 2 9 10 5" xfId="24026" xr:uid="{00000000-0005-0000-0000-0000D95D0000}"/>
    <cellStyle name="Normal 2 9 11" xfId="24027" xr:uid="{00000000-0005-0000-0000-0000DA5D0000}"/>
    <cellStyle name="Normal 2 9 11 2" xfId="24028" xr:uid="{00000000-0005-0000-0000-0000DB5D0000}"/>
    <cellStyle name="Normal 2 9 11 2 2" xfId="24029" xr:uid="{00000000-0005-0000-0000-0000DC5D0000}"/>
    <cellStyle name="Normal 2 9 11 2 3" xfId="24030" xr:uid="{00000000-0005-0000-0000-0000DD5D0000}"/>
    <cellStyle name="Normal 2 9 11 3" xfId="24031" xr:uid="{00000000-0005-0000-0000-0000DE5D0000}"/>
    <cellStyle name="Normal 2 9 11 3 2" xfId="24032" xr:uid="{00000000-0005-0000-0000-0000DF5D0000}"/>
    <cellStyle name="Normal 2 9 11 3 3" xfId="24033" xr:uid="{00000000-0005-0000-0000-0000E05D0000}"/>
    <cellStyle name="Normal 2 9 11 4" xfId="24034" xr:uid="{00000000-0005-0000-0000-0000E15D0000}"/>
    <cellStyle name="Normal 2 9 11 5" xfId="24035" xr:uid="{00000000-0005-0000-0000-0000E25D0000}"/>
    <cellStyle name="Normal 2 9 12" xfId="24036" xr:uid="{00000000-0005-0000-0000-0000E35D0000}"/>
    <cellStyle name="Normal 2 9 12 2" xfId="24037" xr:uid="{00000000-0005-0000-0000-0000E45D0000}"/>
    <cellStyle name="Normal 2 9 12 2 2" xfId="24038" xr:uid="{00000000-0005-0000-0000-0000E55D0000}"/>
    <cellStyle name="Normal 2 9 12 2 3" xfId="24039" xr:uid="{00000000-0005-0000-0000-0000E65D0000}"/>
    <cellStyle name="Normal 2 9 12 3" xfId="24040" xr:uid="{00000000-0005-0000-0000-0000E75D0000}"/>
    <cellStyle name="Normal 2 9 12 3 2" xfId="24041" xr:uid="{00000000-0005-0000-0000-0000E85D0000}"/>
    <cellStyle name="Normal 2 9 12 3 3" xfId="24042" xr:uid="{00000000-0005-0000-0000-0000E95D0000}"/>
    <cellStyle name="Normal 2 9 12 4" xfId="24043" xr:uid="{00000000-0005-0000-0000-0000EA5D0000}"/>
    <cellStyle name="Normal 2 9 12 5" xfId="24044" xr:uid="{00000000-0005-0000-0000-0000EB5D0000}"/>
    <cellStyle name="Normal 2 9 13" xfId="24045" xr:uid="{00000000-0005-0000-0000-0000EC5D0000}"/>
    <cellStyle name="Normal 2 9 13 2" xfId="24046" xr:uid="{00000000-0005-0000-0000-0000ED5D0000}"/>
    <cellStyle name="Normal 2 9 13 2 2" xfId="24047" xr:uid="{00000000-0005-0000-0000-0000EE5D0000}"/>
    <cellStyle name="Normal 2 9 13 2 3" xfId="24048" xr:uid="{00000000-0005-0000-0000-0000EF5D0000}"/>
    <cellStyle name="Normal 2 9 13 3" xfId="24049" xr:uid="{00000000-0005-0000-0000-0000F05D0000}"/>
    <cellStyle name="Normal 2 9 13 3 2" xfId="24050" xr:uid="{00000000-0005-0000-0000-0000F15D0000}"/>
    <cellStyle name="Normal 2 9 13 3 3" xfId="24051" xr:uid="{00000000-0005-0000-0000-0000F25D0000}"/>
    <cellStyle name="Normal 2 9 13 4" xfId="24052" xr:uid="{00000000-0005-0000-0000-0000F35D0000}"/>
    <cellStyle name="Normal 2 9 13 5" xfId="24053" xr:uid="{00000000-0005-0000-0000-0000F45D0000}"/>
    <cellStyle name="Normal 2 9 14" xfId="24054" xr:uid="{00000000-0005-0000-0000-0000F55D0000}"/>
    <cellStyle name="Normal 2 9 14 2" xfId="24055" xr:uid="{00000000-0005-0000-0000-0000F65D0000}"/>
    <cellStyle name="Normal 2 9 14 2 2" xfId="24056" xr:uid="{00000000-0005-0000-0000-0000F75D0000}"/>
    <cellStyle name="Normal 2 9 14 2 3" xfId="24057" xr:uid="{00000000-0005-0000-0000-0000F85D0000}"/>
    <cellStyle name="Normal 2 9 14 3" xfId="24058" xr:uid="{00000000-0005-0000-0000-0000F95D0000}"/>
    <cellStyle name="Normal 2 9 14 3 2" xfId="24059" xr:uid="{00000000-0005-0000-0000-0000FA5D0000}"/>
    <cellStyle name="Normal 2 9 14 3 3" xfId="24060" xr:uid="{00000000-0005-0000-0000-0000FB5D0000}"/>
    <cellStyle name="Normal 2 9 14 4" xfId="24061" xr:uid="{00000000-0005-0000-0000-0000FC5D0000}"/>
    <cellStyle name="Normal 2 9 14 5" xfId="24062" xr:uid="{00000000-0005-0000-0000-0000FD5D0000}"/>
    <cellStyle name="Normal 2 9 15" xfId="24063" xr:uid="{00000000-0005-0000-0000-0000FE5D0000}"/>
    <cellStyle name="Normal 2 9 15 2" xfId="24064" xr:uid="{00000000-0005-0000-0000-0000FF5D0000}"/>
    <cellStyle name="Normal 2 9 15 2 2" xfId="24065" xr:uid="{00000000-0005-0000-0000-0000005E0000}"/>
    <cellStyle name="Normal 2 9 15 2 3" xfId="24066" xr:uid="{00000000-0005-0000-0000-0000015E0000}"/>
    <cellStyle name="Normal 2 9 15 3" xfId="24067" xr:uid="{00000000-0005-0000-0000-0000025E0000}"/>
    <cellStyle name="Normal 2 9 15 3 2" xfId="24068" xr:uid="{00000000-0005-0000-0000-0000035E0000}"/>
    <cellStyle name="Normal 2 9 15 3 3" xfId="24069" xr:uid="{00000000-0005-0000-0000-0000045E0000}"/>
    <cellStyle name="Normal 2 9 15 4" xfId="24070" xr:uid="{00000000-0005-0000-0000-0000055E0000}"/>
    <cellStyle name="Normal 2 9 15 5" xfId="24071" xr:uid="{00000000-0005-0000-0000-0000065E0000}"/>
    <cellStyle name="Normal 2 9 16" xfId="24072" xr:uid="{00000000-0005-0000-0000-0000075E0000}"/>
    <cellStyle name="Normal 2 9 16 2" xfId="24073" xr:uid="{00000000-0005-0000-0000-0000085E0000}"/>
    <cellStyle name="Normal 2 9 16 2 2" xfId="24074" xr:uid="{00000000-0005-0000-0000-0000095E0000}"/>
    <cellStyle name="Normal 2 9 16 2 3" xfId="24075" xr:uid="{00000000-0005-0000-0000-00000A5E0000}"/>
    <cellStyle name="Normal 2 9 16 3" xfId="24076" xr:uid="{00000000-0005-0000-0000-00000B5E0000}"/>
    <cellStyle name="Normal 2 9 16 3 2" xfId="24077" xr:uid="{00000000-0005-0000-0000-00000C5E0000}"/>
    <cellStyle name="Normal 2 9 16 3 3" xfId="24078" xr:uid="{00000000-0005-0000-0000-00000D5E0000}"/>
    <cellStyle name="Normal 2 9 16 4" xfId="24079" xr:uid="{00000000-0005-0000-0000-00000E5E0000}"/>
    <cellStyle name="Normal 2 9 16 5" xfId="24080" xr:uid="{00000000-0005-0000-0000-00000F5E0000}"/>
    <cellStyle name="Normal 2 9 17" xfId="24081" xr:uid="{00000000-0005-0000-0000-0000105E0000}"/>
    <cellStyle name="Normal 2 9 17 2" xfId="24082" xr:uid="{00000000-0005-0000-0000-0000115E0000}"/>
    <cellStyle name="Normal 2 9 17 2 2" xfId="24083" xr:uid="{00000000-0005-0000-0000-0000125E0000}"/>
    <cellStyle name="Normal 2 9 17 2 3" xfId="24084" xr:uid="{00000000-0005-0000-0000-0000135E0000}"/>
    <cellStyle name="Normal 2 9 17 3" xfId="24085" xr:uid="{00000000-0005-0000-0000-0000145E0000}"/>
    <cellStyle name="Normal 2 9 17 3 2" xfId="24086" xr:uid="{00000000-0005-0000-0000-0000155E0000}"/>
    <cellStyle name="Normal 2 9 17 3 3" xfId="24087" xr:uid="{00000000-0005-0000-0000-0000165E0000}"/>
    <cellStyle name="Normal 2 9 17 4" xfId="24088" xr:uid="{00000000-0005-0000-0000-0000175E0000}"/>
    <cellStyle name="Normal 2 9 17 5" xfId="24089" xr:uid="{00000000-0005-0000-0000-0000185E0000}"/>
    <cellStyle name="Normal 2 9 18" xfId="24090" xr:uid="{00000000-0005-0000-0000-0000195E0000}"/>
    <cellStyle name="Normal 2 9 18 2" xfId="24091" xr:uid="{00000000-0005-0000-0000-00001A5E0000}"/>
    <cellStyle name="Normal 2 9 18 2 2" xfId="24092" xr:uid="{00000000-0005-0000-0000-00001B5E0000}"/>
    <cellStyle name="Normal 2 9 18 2 3" xfId="24093" xr:uid="{00000000-0005-0000-0000-00001C5E0000}"/>
    <cellStyle name="Normal 2 9 18 3" xfId="24094" xr:uid="{00000000-0005-0000-0000-00001D5E0000}"/>
    <cellStyle name="Normal 2 9 18 3 2" xfId="24095" xr:uid="{00000000-0005-0000-0000-00001E5E0000}"/>
    <cellStyle name="Normal 2 9 18 3 3" xfId="24096" xr:uid="{00000000-0005-0000-0000-00001F5E0000}"/>
    <cellStyle name="Normal 2 9 18 4" xfId="24097" xr:uid="{00000000-0005-0000-0000-0000205E0000}"/>
    <cellStyle name="Normal 2 9 18 5" xfId="24098" xr:uid="{00000000-0005-0000-0000-0000215E0000}"/>
    <cellStyle name="Normal 2 9 19" xfId="24099" xr:uid="{00000000-0005-0000-0000-0000225E0000}"/>
    <cellStyle name="Normal 2 9 19 2" xfId="24100" xr:uid="{00000000-0005-0000-0000-0000235E0000}"/>
    <cellStyle name="Normal 2 9 19 2 2" xfId="24101" xr:uid="{00000000-0005-0000-0000-0000245E0000}"/>
    <cellStyle name="Normal 2 9 19 2 3" xfId="24102" xr:uid="{00000000-0005-0000-0000-0000255E0000}"/>
    <cellStyle name="Normal 2 9 19 3" xfId="24103" xr:uid="{00000000-0005-0000-0000-0000265E0000}"/>
    <cellStyle name="Normal 2 9 19 3 2" xfId="24104" xr:uid="{00000000-0005-0000-0000-0000275E0000}"/>
    <cellStyle name="Normal 2 9 19 3 3" xfId="24105" xr:uid="{00000000-0005-0000-0000-0000285E0000}"/>
    <cellStyle name="Normal 2 9 19 4" xfId="24106" xr:uid="{00000000-0005-0000-0000-0000295E0000}"/>
    <cellStyle name="Normal 2 9 19 5" xfId="24107" xr:uid="{00000000-0005-0000-0000-00002A5E0000}"/>
    <cellStyle name="Normal 2 9 2" xfId="24108" xr:uid="{00000000-0005-0000-0000-00002B5E0000}"/>
    <cellStyle name="Normal 2 9 2 2" xfId="24109" xr:uid="{00000000-0005-0000-0000-00002C5E0000}"/>
    <cellStyle name="Normal 2 9 2 2 2" xfId="24110" xr:uid="{00000000-0005-0000-0000-00002D5E0000}"/>
    <cellStyle name="Normal 2 9 2 2 3" xfId="24111" xr:uid="{00000000-0005-0000-0000-00002E5E0000}"/>
    <cellStyle name="Normal 2 9 2 3" xfId="24112" xr:uid="{00000000-0005-0000-0000-00002F5E0000}"/>
    <cellStyle name="Normal 2 9 2 3 2" xfId="24113" xr:uid="{00000000-0005-0000-0000-0000305E0000}"/>
    <cellStyle name="Normal 2 9 2 3 3" xfId="24114" xr:uid="{00000000-0005-0000-0000-0000315E0000}"/>
    <cellStyle name="Normal 2 9 2 4" xfId="24115" xr:uid="{00000000-0005-0000-0000-0000325E0000}"/>
    <cellStyle name="Normal 2 9 2 5" xfId="24116" xr:uid="{00000000-0005-0000-0000-0000335E0000}"/>
    <cellStyle name="Normal 2 9 20" xfId="24117" xr:uid="{00000000-0005-0000-0000-0000345E0000}"/>
    <cellStyle name="Normal 2 9 20 2" xfId="24118" xr:uid="{00000000-0005-0000-0000-0000355E0000}"/>
    <cellStyle name="Normal 2 9 20 2 2" xfId="24119" xr:uid="{00000000-0005-0000-0000-0000365E0000}"/>
    <cellStyle name="Normal 2 9 20 2 3" xfId="24120" xr:uid="{00000000-0005-0000-0000-0000375E0000}"/>
    <cellStyle name="Normal 2 9 20 3" xfId="24121" xr:uid="{00000000-0005-0000-0000-0000385E0000}"/>
    <cellStyle name="Normal 2 9 20 3 2" xfId="24122" xr:uid="{00000000-0005-0000-0000-0000395E0000}"/>
    <cellStyle name="Normal 2 9 20 3 3" xfId="24123" xr:uid="{00000000-0005-0000-0000-00003A5E0000}"/>
    <cellStyle name="Normal 2 9 20 4" xfId="24124" xr:uid="{00000000-0005-0000-0000-00003B5E0000}"/>
    <cellStyle name="Normal 2 9 20 5" xfId="24125" xr:uid="{00000000-0005-0000-0000-00003C5E0000}"/>
    <cellStyle name="Normal 2 9 21" xfId="24126" xr:uid="{00000000-0005-0000-0000-00003D5E0000}"/>
    <cellStyle name="Normal 2 9 21 2" xfId="24127" xr:uid="{00000000-0005-0000-0000-00003E5E0000}"/>
    <cellStyle name="Normal 2 9 21 2 2" xfId="24128" xr:uid="{00000000-0005-0000-0000-00003F5E0000}"/>
    <cellStyle name="Normal 2 9 21 2 3" xfId="24129" xr:uid="{00000000-0005-0000-0000-0000405E0000}"/>
    <cellStyle name="Normal 2 9 21 3" xfId="24130" xr:uid="{00000000-0005-0000-0000-0000415E0000}"/>
    <cellStyle name="Normal 2 9 21 3 2" xfId="24131" xr:uid="{00000000-0005-0000-0000-0000425E0000}"/>
    <cellStyle name="Normal 2 9 21 3 3" xfId="24132" xr:uid="{00000000-0005-0000-0000-0000435E0000}"/>
    <cellStyle name="Normal 2 9 21 4" xfId="24133" xr:uid="{00000000-0005-0000-0000-0000445E0000}"/>
    <cellStyle name="Normal 2 9 21 5" xfId="24134" xr:uid="{00000000-0005-0000-0000-0000455E0000}"/>
    <cellStyle name="Normal 2 9 22" xfId="24135" xr:uid="{00000000-0005-0000-0000-0000465E0000}"/>
    <cellStyle name="Normal 2 9 22 2" xfId="24136" xr:uid="{00000000-0005-0000-0000-0000475E0000}"/>
    <cellStyle name="Normal 2 9 22 2 2" xfId="24137" xr:uid="{00000000-0005-0000-0000-0000485E0000}"/>
    <cellStyle name="Normal 2 9 22 2 3" xfId="24138" xr:uid="{00000000-0005-0000-0000-0000495E0000}"/>
    <cellStyle name="Normal 2 9 22 3" xfId="24139" xr:uid="{00000000-0005-0000-0000-00004A5E0000}"/>
    <cellStyle name="Normal 2 9 22 3 2" xfId="24140" xr:uid="{00000000-0005-0000-0000-00004B5E0000}"/>
    <cellStyle name="Normal 2 9 22 3 3" xfId="24141" xr:uid="{00000000-0005-0000-0000-00004C5E0000}"/>
    <cellStyle name="Normal 2 9 22 4" xfId="24142" xr:uid="{00000000-0005-0000-0000-00004D5E0000}"/>
    <cellStyle name="Normal 2 9 22 5" xfId="24143" xr:uid="{00000000-0005-0000-0000-00004E5E0000}"/>
    <cellStyle name="Normal 2 9 23" xfId="24144" xr:uid="{00000000-0005-0000-0000-00004F5E0000}"/>
    <cellStyle name="Normal 2 9 23 2" xfId="24145" xr:uid="{00000000-0005-0000-0000-0000505E0000}"/>
    <cellStyle name="Normal 2 9 23 2 2" xfId="24146" xr:uid="{00000000-0005-0000-0000-0000515E0000}"/>
    <cellStyle name="Normal 2 9 23 2 3" xfId="24147" xr:uid="{00000000-0005-0000-0000-0000525E0000}"/>
    <cellStyle name="Normal 2 9 23 3" xfId="24148" xr:uid="{00000000-0005-0000-0000-0000535E0000}"/>
    <cellStyle name="Normal 2 9 23 3 2" xfId="24149" xr:uid="{00000000-0005-0000-0000-0000545E0000}"/>
    <cellStyle name="Normal 2 9 23 3 3" xfId="24150" xr:uid="{00000000-0005-0000-0000-0000555E0000}"/>
    <cellStyle name="Normal 2 9 23 4" xfId="24151" xr:uid="{00000000-0005-0000-0000-0000565E0000}"/>
    <cellStyle name="Normal 2 9 23 5" xfId="24152" xr:uid="{00000000-0005-0000-0000-0000575E0000}"/>
    <cellStyle name="Normal 2 9 24" xfId="24153" xr:uid="{00000000-0005-0000-0000-0000585E0000}"/>
    <cellStyle name="Normal 2 9 24 2" xfId="24154" xr:uid="{00000000-0005-0000-0000-0000595E0000}"/>
    <cellStyle name="Normal 2 9 24 2 2" xfId="24155" xr:uid="{00000000-0005-0000-0000-00005A5E0000}"/>
    <cellStyle name="Normal 2 9 24 2 3" xfId="24156" xr:uid="{00000000-0005-0000-0000-00005B5E0000}"/>
    <cellStyle name="Normal 2 9 24 3" xfId="24157" xr:uid="{00000000-0005-0000-0000-00005C5E0000}"/>
    <cellStyle name="Normal 2 9 24 3 2" xfId="24158" xr:uid="{00000000-0005-0000-0000-00005D5E0000}"/>
    <cellStyle name="Normal 2 9 24 3 3" xfId="24159" xr:uid="{00000000-0005-0000-0000-00005E5E0000}"/>
    <cellStyle name="Normal 2 9 24 4" xfId="24160" xr:uid="{00000000-0005-0000-0000-00005F5E0000}"/>
    <cellStyle name="Normal 2 9 24 5" xfId="24161" xr:uid="{00000000-0005-0000-0000-0000605E0000}"/>
    <cellStyle name="Normal 2 9 25" xfId="24162" xr:uid="{00000000-0005-0000-0000-0000615E0000}"/>
    <cellStyle name="Normal 2 9 25 2" xfId="24163" xr:uid="{00000000-0005-0000-0000-0000625E0000}"/>
    <cellStyle name="Normal 2 9 25 2 2" xfId="24164" xr:uid="{00000000-0005-0000-0000-0000635E0000}"/>
    <cellStyle name="Normal 2 9 25 2 3" xfId="24165" xr:uid="{00000000-0005-0000-0000-0000645E0000}"/>
    <cellStyle name="Normal 2 9 25 3" xfId="24166" xr:uid="{00000000-0005-0000-0000-0000655E0000}"/>
    <cellStyle name="Normal 2 9 25 3 2" xfId="24167" xr:uid="{00000000-0005-0000-0000-0000665E0000}"/>
    <cellStyle name="Normal 2 9 25 3 3" xfId="24168" xr:uid="{00000000-0005-0000-0000-0000675E0000}"/>
    <cellStyle name="Normal 2 9 25 4" xfId="24169" xr:uid="{00000000-0005-0000-0000-0000685E0000}"/>
    <cellStyle name="Normal 2 9 25 5" xfId="24170" xr:uid="{00000000-0005-0000-0000-0000695E0000}"/>
    <cellStyle name="Normal 2 9 26" xfId="24171" xr:uid="{00000000-0005-0000-0000-00006A5E0000}"/>
    <cellStyle name="Normal 2 9 26 2" xfId="24172" xr:uid="{00000000-0005-0000-0000-00006B5E0000}"/>
    <cellStyle name="Normal 2 9 26 2 2" xfId="24173" xr:uid="{00000000-0005-0000-0000-00006C5E0000}"/>
    <cellStyle name="Normal 2 9 26 2 3" xfId="24174" xr:uid="{00000000-0005-0000-0000-00006D5E0000}"/>
    <cellStyle name="Normal 2 9 26 3" xfId="24175" xr:uid="{00000000-0005-0000-0000-00006E5E0000}"/>
    <cellStyle name="Normal 2 9 26 3 2" xfId="24176" xr:uid="{00000000-0005-0000-0000-00006F5E0000}"/>
    <cellStyle name="Normal 2 9 26 3 3" xfId="24177" xr:uid="{00000000-0005-0000-0000-0000705E0000}"/>
    <cellStyle name="Normal 2 9 26 4" xfId="24178" xr:uid="{00000000-0005-0000-0000-0000715E0000}"/>
    <cellStyle name="Normal 2 9 26 5" xfId="24179" xr:uid="{00000000-0005-0000-0000-0000725E0000}"/>
    <cellStyle name="Normal 2 9 27" xfId="24180" xr:uid="{00000000-0005-0000-0000-0000735E0000}"/>
    <cellStyle name="Normal 2 9 27 2" xfId="24181" xr:uid="{00000000-0005-0000-0000-0000745E0000}"/>
    <cellStyle name="Normal 2 9 27 2 2" xfId="24182" xr:uid="{00000000-0005-0000-0000-0000755E0000}"/>
    <cellStyle name="Normal 2 9 27 2 3" xfId="24183" xr:uid="{00000000-0005-0000-0000-0000765E0000}"/>
    <cellStyle name="Normal 2 9 27 3" xfId="24184" xr:uid="{00000000-0005-0000-0000-0000775E0000}"/>
    <cellStyle name="Normal 2 9 27 3 2" xfId="24185" xr:uid="{00000000-0005-0000-0000-0000785E0000}"/>
    <cellStyle name="Normal 2 9 27 3 3" xfId="24186" xr:uid="{00000000-0005-0000-0000-0000795E0000}"/>
    <cellStyle name="Normal 2 9 27 4" xfId="24187" xr:uid="{00000000-0005-0000-0000-00007A5E0000}"/>
    <cellStyle name="Normal 2 9 27 5" xfId="24188" xr:uid="{00000000-0005-0000-0000-00007B5E0000}"/>
    <cellStyle name="Normal 2 9 28" xfId="24189" xr:uid="{00000000-0005-0000-0000-00007C5E0000}"/>
    <cellStyle name="Normal 2 9 28 2" xfId="24190" xr:uid="{00000000-0005-0000-0000-00007D5E0000}"/>
    <cellStyle name="Normal 2 9 28 2 2" xfId="24191" xr:uid="{00000000-0005-0000-0000-00007E5E0000}"/>
    <cellStyle name="Normal 2 9 28 2 3" xfId="24192" xr:uid="{00000000-0005-0000-0000-00007F5E0000}"/>
    <cellStyle name="Normal 2 9 28 3" xfId="24193" xr:uid="{00000000-0005-0000-0000-0000805E0000}"/>
    <cellStyle name="Normal 2 9 28 3 2" xfId="24194" xr:uid="{00000000-0005-0000-0000-0000815E0000}"/>
    <cellStyle name="Normal 2 9 28 3 3" xfId="24195" xr:uid="{00000000-0005-0000-0000-0000825E0000}"/>
    <cellStyle name="Normal 2 9 28 4" xfId="24196" xr:uid="{00000000-0005-0000-0000-0000835E0000}"/>
    <cellStyle name="Normal 2 9 28 5" xfId="24197" xr:uid="{00000000-0005-0000-0000-0000845E0000}"/>
    <cellStyle name="Normal 2 9 29" xfId="24198" xr:uid="{00000000-0005-0000-0000-0000855E0000}"/>
    <cellStyle name="Normal 2 9 29 2" xfId="24199" xr:uid="{00000000-0005-0000-0000-0000865E0000}"/>
    <cellStyle name="Normal 2 9 29 2 2" xfId="24200" xr:uid="{00000000-0005-0000-0000-0000875E0000}"/>
    <cellStyle name="Normal 2 9 29 2 3" xfId="24201" xr:uid="{00000000-0005-0000-0000-0000885E0000}"/>
    <cellStyle name="Normal 2 9 29 3" xfId="24202" xr:uid="{00000000-0005-0000-0000-0000895E0000}"/>
    <cellStyle name="Normal 2 9 29 3 2" xfId="24203" xr:uid="{00000000-0005-0000-0000-00008A5E0000}"/>
    <cellStyle name="Normal 2 9 29 3 3" xfId="24204" xr:uid="{00000000-0005-0000-0000-00008B5E0000}"/>
    <cellStyle name="Normal 2 9 29 4" xfId="24205" xr:uid="{00000000-0005-0000-0000-00008C5E0000}"/>
    <cellStyle name="Normal 2 9 29 5" xfId="24206" xr:uid="{00000000-0005-0000-0000-00008D5E0000}"/>
    <cellStyle name="Normal 2 9 3" xfId="24207" xr:uid="{00000000-0005-0000-0000-00008E5E0000}"/>
    <cellStyle name="Normal 2 9 3 2" xfId="24208" xr:uid="{00000000-0005-0000-0000-00008F5E0000}"/>
    <cellStyle name="Normal 2 9 3 2 2" xfId="24209" xr:uid="{00000000-0005-0000-0000-0000905E0000}"/>
    <cellStyle name="Normal 2 9 3 2 3" xfId="24210" xr:uid="{00000000-0005-0000-0000-0000915E0000}"/>
    <cellStyle name="Normal 2 9 3 3" xfId="24211" xr:uid="{00000000-0005-0000-0000-0000925E0000}"/>
    <cellStyle name="Normal 2 9 3 3 2" xfId="24212" xr:uid="{00000000-0005-0000-0000-0000935E0000}"/>
    <cellStyle name="Normal 2 9 3 3 3" xfId="24213" xr:uid="{00000000-0005-0000-0000-0000945E0000}"/>
    <cellStyle name="Normal 2 9 3 4" xfId="24214" xr:uid="{00000000-0005-0000-0000-0000955E0000}"/>
    <cellStyle name="Normal 2 9 3 5" xfId="24215" xr:uid="{00000000-0005-0000-0000-0000965E0000}"/>
    <cellStyle name="Normal 2 9 30" xfId="24216" xr:uid="{00000000-0005-0000-0000-0000975E0000}"/>
    <cellStyle name="Normal 2 9 30 2" xfId="24217" xr:uid="{00000000-0005-0000-0000-0000985E0000}"/>
    <cellStyle name="Normal 2 9 30 2 2" xfId="24218" xr:uid="{00000000-0005-0000-0000-0000995E0000}"/>
    <cellStyle name="Normal 2 9 30 2 3" xfId="24219" xr:uid="{00000000-0005-0000-0000-00009A5E0000}"/>
    <cellStyle name="Normal 2 9 30 3" xfId="24220" xr:uid="{00000000-0005-0000-0000-00009B5E0000}"/>
    <cellStyle name="Normal 2 9 30 3 2" xfId="24221" xr:uid="{00000000-0005-0000-0000-00009C5E0000}"/>
    <cellStyle name="Normal 2 9 30 3 3" xfId="24222" xr:uid="{00000000-0005-0000-0000-00009D5E0000}"/>
    <cellStyle name="Normal 2 9 30 4" xfId="24223" xr:uid="{00000000-0005-0000-0000-00009E5E0000}"/>
    <cellStyle name="Normal 2 9 30 5" xfId="24224" xr:uid="{00000000-0005-0000-0000-00009F5E0000}"/>
    <cellStyle name="Normal 2 9 31" xfId="24225" xr:uid="{00000000-0005-0000-0000-0000A05E0000}"/>
    <cellStyle name="Normal 2 9 31 2" xfId="24226" xr:uid="{00000000-0005-0000-0000-0000A15E0000}"/>
    <cellStyle name="Normal 2 9 31 2 2" xfId="24227" xr:uid="{00000000-0005-0000-0000-0000A25E0000}"/>
    <cellStyle name="Normal 2 9 31 2 3" xfId="24228" xr:uid="{00000000-0005-0000-0000-0000A35E0000}"/>
    <cellStyle name="Normal 2 9 31 3" xfId="24229" xr:uid="{00000000-0005-0000-0000-0000A45E0000}"/>
    <cellStyle name="Normal 2 9 31 3 2" xfId="24230" xr:uid="{00000000-0005-0000-0000-0000A55E0000}"/>
    <cellStyle name="Normal 2 9 31 3 3" xfId="24231" xr:uid="{00000000-0005-0000-0000-0000A65E0000}"/>
    <cellStyle name="Normal 2 9 31 4" xfId="24232" xr:uid="{00000000-0005-0000-0000-0000A75E0000}"/>
    <cellStyle name="Normal 2 9 31 5" xfId="24233" xr:uid="{00000000-0005-0000-0000-0000A85E0000}"/>
    <cellStyle name="Normal 2 9 32" xfId="24234" xr:uid="{00000000-0005-0000-0000-0000A95E0000}"/>
    <cellStyle name="Normal 2 9 32 2" xfId="24235" xr:uid="{00000000-0005-0000-0000-0000AA5E0000}"/>
    <cellStyle name="Normal 2 9 32 2 2" xfId="24236" xr:uid="{00000000-0005-0000-0000-0000AB5E0000}"/>
    <cellStyle name="Normal 2 9 32 2 3" xfId="24237" xr:uid="{00000000-0005-0000-0000-0000AC5E0000}"/>
    <cellStyle name="Normal 2 9 32 3" xfId="24238" xr:uid="{00000000-0005-0000-0000-0000AD5E0000}"/>
    <cellStyle name="Normal 2 9 32 3 2" xfId="24239" xr:uid="{00000000-0005-0000-0000-0000AE5E0000}"/>
    <cellStyle name="Normal 2 9 32 3 3" xfId="24240" xr:uid="{00000000-0005-0000-0000-0000AF5E0000}"/>
    <cellStyle name="Normal 2 9 32 4" xfId="24241" xr:uid="{00000000-0005-0000-0000-0000B05E0000}"/>
    <cellStyle name="Normal 2 9 32 5" xfId="24242" xr:uid="{00000000-0005-0000-0000-0000B15E0000}"/>
    <cellStyle name="Normal 2 9 33" xfId="24243" xr:uid="{00000000-0005-0000-0000-0000B25E0000}"/>
    <cellStyle name="Normal 2 9 33 2" xfId="24244" xr:uid="{00000000-0005-0000-0000-0000B35E0000}"/>
    <cellStyle name="Normal 2 9 33 2 2" xfId="24245" xr:uid="{00000000-0005-0000-0000-0000B45E0000}"/>
    <cellStyle name="Normal 2 9 33 2 3" xfId="24246" xr:uid="{00000000-0005-0000-0000-0000B55E0000}"/>
    <cellStyle name="Normal 2 9 33 3" xfId="24247" xr:uid="{00000000-0005-0000-0000-0000B65E0000}"/>
    <cellStyle name="Normal 2 9 33 3 2" xfId="24248" xr:uid="{00000000-0005-0000-0000-0000B75E0000}"/>
    <cellStyle name="Normal 2 9 33 3 3" xfId="24249" xr:uid="{00000000-0005-0000-0000-0000B85E0000}"/>
    <cellStyle name="Normal 2 9 33 4" xfId="24250" xr:uid="{00000000-0005-0000-0000-0000B95E0000}"/>
    <cellStyle name="Normal 2 9 33 5" xfId="24251" xr:uid="{00000000-0005-0000-0000-0000BA5E0000}"/>
    <cellStyle name="Normal 2 9 34" xfId="24252" xr:uid="{00000000-0005-0000-0000-0000BB5E0000}"/>
    <cellStyle name="Normal 2 9 34 2" xfId="24253" xr:uid="{00000000-0005-0000-0000-0000BC5E0000}"/>
    <cellStyle name="Normal 2 9 34 2 2" xfId="24254" xr:uid="{00000000-0005-0000-0000-0000BD5E0000}"/>
    <cellStyle name="Normal 2 9 34 2 3" xfId="24255" xr:uid="{00000000-0005-0000-0000-0000BE5E0000}"/>
    <cellStyle name="Normal 2 9 34 3" xfId="24256" xr:uid="{00000000-0005-0000-0000-0000BF5E0000}"/>
    <cellStyle name="Normal 2 9 34 3 2" xfId="24257" xr:uid="{00000000-0005-0000-0000-0000C05E0000}"/>
    <cellStyle name="Normal 2 9 34 3 3" xfId="24258" xr:uid="{00000000-0005-0000-0000-0000C15E0000}"/>
    <cellStyle name="Normal 2 9 34 4" xfId="24259" xr:uid="{00000000-0005-0000-0000-0000C25E0000}"/>
    <cellStyle name="Normal 2 9 34 5" xfId="24260" xr:uid="{00000000-0005-0000-0000-0000C35E0000}"/>
    <cellStyle name="Normal 2 9 35" xfId="24261" xr:uid="{00000000-0005-0000-0000-0000C45E0000}"/>
    <cellStyle name="Normal 2 9 35 2" xfId="24262" xr:uid="{00000000-0005-0000-0000-0000C55E0000}"/>
    <cellStyle name="Normal 2 9 35 2 2" xfId="24263" xr:uid="{00000000-0005-0000-0000-0000C65E0000}"/>
    <cellStyle name="Normal 2 9 35 2 3" xfId="24264" xr:uid="{00000000-0005-0000-0000-0000C75E0000}"/>
    <cellStyle name="Normal 2 9 35 3" xfId="24265" xr:uid="{00000000-0005-0000-0000-0000C85E0000}"/>
    <cellStyle name="Normal 2 9 35 3 2" xfId="24266" xr:uid="{00000000-0005-0000-0000-0000C95E0000}"/>
    <cellStyle name="Normal 2 9 35 3 3" xfId="24267" xr:uid="{00000000-0005-0000-0000-0000CA5E0000}"/>
    <cellStyle name="Normal 2 9 35 4" xfId="24268" xr:uid="{00000000-0005-0000-0000-0000CB5E0000}"/>
    <cellStyle name="Normal 2 9 35 5" xfId="24269" xr:uid="{00000000-0005-0000-0000-0000CC5E0000}"/>
    <cellStyle name="Normal 2 9 36" xfId="24270" xr:uid="{00000000-0005-0000-0000-0000CD5E0000}"/>
    <cellStyle name="Normal 2 9 36 2" xfId="24271" xr:uid="{00000000-0005-0000-0000-0000CE5E0000}"/>
    <cellStyle name="Normal 2 9 36 2 2" xfId="24272" xr:uid="{00000000-0005-0000-0000-0000CF5E0000}"/>
    <cellStyle name="Normal 2 9 36 2 3" xfId="24273" xr:uid="{00000000-0005-0000-0000-0000D05E0000}"/>
    <cellStyle name="Normal 2 9 36 3" xfId="24274" xr:uid="{00000000-0005-0000-0000-0000D15E0000}"/>
    <cellStyle name="Normal 2 9 36 3 2" xfId="24275" xr:uid="{00000000-0005-0000-0000-0000D25E0000}"/>
    <cellStyle name="Normal 2 9 36 3 3" xfId="24276" xr:uid="{00000000-0005-0000-0000-0000D35E0000}"/>
    <cellStyle name="Normal 2 9 36 4" xfId="24277" xr:uid="{00000000-0005-0000-0000-0000D45E0000}"/>
    <cellStyle name="Normal 2 9 36 5" xfId="24278" xr:uid="{00000000-0005-0000-0000-0000D55E0000}"/>
    <cellStyle name="Normal 2 9 37" xfId="24279" xr:uid="{00000000-0005-0000-0000-0000D65E0000}"/>
    <cellStyle name="Normal 2 9 37 2" xfId="24280" xr:uid="{00000000-0005-0000-0000-0000D75E0000}"/>
    <cellStyle name="Normal 2 9 37 2 2" xfId="24281" xr:uid="{00000000-0005-0000-0000-0000D85E0000}"/>
    <cellStyle name="Normal 2 9 37 2 3" xfId="24282" xr:uid="{00000000-0005-0000-0000-0000D95E0000}"/>
    <cellStyle name="Normal 2 9 37 3" xfId="24283" xr:uid="{00000000-0005-0000-0000-0000DA5E0000}"/>
    <cellStyle name="Normal 2 9 37 3 2" xfId="24284" xr:uid="{00000000-0005-0000-0000-0000DB5E0000}"/>
    <cellStyle name="Normal 2 9 37 3 3" xfId="24285" xr:uid="{00000000-0005-0000-0000-0000DC5E0000}"/>
    <cellStyle name="Normal 2 9 37 4" xfId="24286" xr:uid="{00000000-0005-0000-0000-0000DD5E0000}"/>
    <cellStyle name="Normal 2 9 37 5" xfId="24287" xr:uid="{00000000-0005-0000-0000-0000DE5E0000}"/>
    <cellStyle name="Normal 2 9 38" xfId="24288" xr:uid="{00000000-0005-0000-0000-0000DF5E0000}"/>
    <cellStyle name="Normal 2 9 38 2" xfId="24289" xr:uid="{00000000-0005-0000-0000-0000E05E0000}"/>
    <cellStyle name="Normal 2 9 38 2 2" xfId="24290" xr:uid="{00000000-0005-0000-0000-0000E15E0000}"/>
    <cellStyle name="Normal 2 9 38 2 3" xfId="24291" xr:uid="{00000000-0005-0000-0000-0000E25E0000}"/>
    <cellStyle name="Normal 2 9 38 3" xfId="24292" xr:uid="{00000000-0005-0000-0000-0000E35E0000}"/>
    <cellStyle name="Normal 2 9 38 3 2" xfId="24293" xr:uid="{00000000-0005-0000-0000-0000E45E0000}"/>
    <cellStyle name="Normal 2 9 38 3 3" xfId="24294" xr:uid="{00000000-0005-0000-0000-0000E55E0000}"/>
    <cellStyle name="Normal 2 9 38 4" xfId="24295" xr:uid="{00000000-0005-0000-0000-0000E65E0000}"/>
    <cellStyle name="Normal 2 9 38 5" xfId="24296" xr:uid="{00000000-0005-0000-0000-0000E75E0000}"/>
    <cellStyle name="Normal 2 9 39" xfId="24297" xr:uid="{00000000-0005-0000-0000-0000E85E0000}"/>
    <cellStyle name="Normal 2 9 39 2" xfId="24298" xr:uid="{00000000-0005-0000-0000-0000E95E0000}"/>
    <cellStyle name="Normal 2 9 39 2 2" xfId="24299" xr:uid="{00000000-0005-0000-0000-0000EA5E0000}"/>
    <cellStyle name="Normal 2 9 39 2 3" xfId="24300" xr:uid="{00000000-0005-0000-0000-0000EB5E0000}"/>
    <cellStyle name="Normal 2 9 39 3" xfId="24301" xr:uid="{00000000-0005-0000-0000-0000EC5E0000}"/>
    <cellStyle name="Normal 2 9 39 3 2" xfId="24302" xr:uid="{00000000-0005-0000-0000-0000ED5E0000}"/>
    <cellStyle name="Normal 2 9 39 3 3" xfId="24303" xr:uid="{00000000-0005-0000-0000-0000EE5E0000}"/>
    <cellStyle name="Normal 2 9 39 4" xfId="24304" xr:uid="{00000000-0005-0000-0000-0000EF5E0000}"/>
    <cellStyle name="Normal 2 9 39 5" xfId="24305" xr:uid="{00000000-0005-0000-0000-0000F05E0000}"/>
    <cellStyle name="Normal 2 9 4" xfId="24306" xr:uid="{00000000-0005-0000-0000-0000F15E0000}"/>
    <cellStyle name="Normal 2 9 4 2" xfId="24307" xr:uid="{00000000-0005-0000-0000-0000F25E0000}"/>
    <cellStyle name="Normal 2 9 4 2 2" xfId="24308" xr:uid="{00000000-0005-0000-0000-0000F35E0000}"/>
    <cellStyle name="Normal 2 9 4 2 3" xfId="24309" xr:uid="{00000000-0005-0000-0000-0000F45E0000}"/>
    <cellStyle name="Normal 2 9 4 3" xfId="24310" xr:uid="{00000000-0005-0000-0000-0000F55E0000}"/>
    <cellStyle name="Normal 2 9 4 3 2" xfId="24311" xr:uid="{00000000-0005-0000-0000-0000F65E0000}"/>
    <cellStyle name="Normal 2 9 4 3 3" xfId="24312" xr:uid="{00000000-0005-0000-0000-0000F75E0000}"/>
    <cellStyle name="Normal 2 9 4 4" xfId="24313" xr:uid="{00000000-0005-0000-0000-0000F85E0000}"/>
    <cellStyle name="Normal 2 9 4 5" xfId="24314" xr:uid="{00000000-0005-0000-0000-0000F95E0000}"/>
    <cellStyle name="Normal 2 9 40" xfId="24315" xr:uid="{00000000-0005-0000-0000-0000FA5E0000}"/>
    <cellStyle name="Normal 2 9 40 2" xfId="24316" xr:uid="{00000000-0005-0000-0000-0000FB5E0000}"/>
    <cellStyle name="Normal 2 9 40 2 2" xfId="24317" xr:uid="{00000000-0005-0000-0000-0000FC5E0000}"/>
    <cellStyle name="Normal 2 9 40 2 3" xfId="24318" xr:uid="{00000000-0005-0000-0000-0000FD5E0000}"/>
    <cellStyle name="Normal 2 9 40 3" xfId="24319" xr:uid="{00000000-0005-0000-0000-0000FE5E0000}"/>
    <cellStyle name="Normal 2 9 40 3 2" xfId="24320" xr:uid="{00000000-0005-0000-0000-0000FF5E0000}"/>
    <cellStyle name="Normal 2 9 40 3 3" xfId="24321" xr:uid="{00000000-0005-0000-0000-0000005F0000}"/>
    <cellStyle name="Normal 2 9 40 4" xfId="24322" xr:uid="{00000000-0005-0000-0000-0000015F0000}"/>
    <cellStyle name="Normal 2 9 40 5" xfId="24323" xr:uid="{00000000-0005-0000-0000-0000025F0000}"/>
    <cellStyle name="Normal 2 9 41" xfId="24324" xr:uid="{00000000-0005-0000-0000-0000035F0000}"/>
    <cellStyle name="Normal 2 9 41 2" xfId="24325" xr:uid="{00000000-0005-0000-0000-0000045F0000}"/>
    <cellStyle name="Normal 2 9 41 2 2" xfId="24326" xr:uid="{00000000-0005-0000-0000-0000055F0000}"/>
    <cellStyle name="Normal 2 9 41 2 3" xfId="24327" xr:uid="{00000000-0005-0000-0000-0000065F0000}"/>
    <cellStyle name="Normal 2 9 41 3" xfId="24328" xr:uid="{00000000-0005-0000-0000-0000075F0000}"/>
    <cellStyle name="Normal 2 9 41 3 2" xfId="24329" xr:uid="{00000000-0005-0000-0000-0000085F0000}"/>
    <cellStyle name="Normal 2 9 41 3 3" xfId="24330" xr:uid="{00000000-0005-0000-0000-0000095F0000}"/>
    <cellStyle name="Normal 2 9 41 4" xfId="24331" xr:uid="{00000000-0005-0000-0000-00000A5F0000}"/>
    <cellStyle name="Normal 2 9 41 5" xfId="24332" xr:uid="{00000000-0005-0000-0000-00000B5F0000}"/>
    <cellStyle name="Normal 2 9 42" xfId="24333" xr:uid="{00000000-0005-0000-0000-00000C5F0000}"/>
    <cellStyle name="Normal 2 9 42 2" xfId="24334" xr:uid="{00000000-0005-0000-0000-00000D5F0000}"/>
    <cellStyle name="Normal 2 9 42 2 2" xfId="24335" xr:uid="{00000000-0005-0000-0000-00000E5F0000}"/>
    <cellStyle name="Normal 2 9 42 2 3" xfId="24336" xr:uid="{00000000-0005-0000-0000-00000F5F0000}"/>
    <cellStyle name="Normal 2 9 42 3" xfId="24337" xr:uid="{00000000-0005-0000-0000-0000105F0000}"/>
    <cellStyle name="Normal 2 9 42 3 2" xfId="24338" xr:uid="{00000000-0005-0000-0000-0000115F0000}"/>
    <cellStyle name="Normal 2 9 42 3 3" xfId="24339" xr:uid="{00000000-0005-0000-0000-0000125F0000}"/>
    <cellStyle name="Normal 2 9 42 4" xfId="24340" xr:uid="{00000000-0005-0000-0000-0000135F0000}"/>
    <cellStyle name="Normal 2 9 42 5" xfId="24341" xr:uid="{00000000-0005-0000-0000-0000145F0000}"/>
    <cellStyle name="Normal 2 9 43" xfId="24342" xr:uid="{00000000-0005-0000-0000-0000155F0000}"/>
    <cellStyle name="Normal 2 9 43 2" xfId="24343" xr:uid="{00000000-0005-0000-0000-0000165F0000}"/>
    <cellStyle name="Normal 2 9 43 2 2" xfId="24344" xr:uid="{00000000-0005-0000-0000-0000175F0000}"/>
    <cellStyle name="Normal 2 9 43 2 3" xfId="24345" xr:uid="{00000000-0005-0000-0000-0000185F0000}"/>
    <cellStyle name="Normal 2 9 43 3" xfId="24346" xr:uid="{00000000-0005-0000-0000-0000195F0000}"/>
    <cellStyle name="Normal 2 9 43 3 2" xfId="24347" xr:uid="{00000000-0005-0000-0000-00001A5F0000}"/>
    <cellStyle name="Normal 2 9 43 3 3" xfId="24348" xr:uid="{00000000-0005-0000-0000-00001B5F0000}"/>
    <cellStyle name="Normal 2 9 43 4" xfId="24349" xr:uid="{00000000-0005-0000-0000-00001C5F0000}"/>
    <cellStyle name="Normal 2 9 43 5" xfId="24350" xr:uid="{00000000-0005-0000-0000-00001D5F0000}"/>
    <cellStyle name="Normal 2 9 44" xfId="24351" xr:uid="{00000000-0005-0000-0000-00001E5F0000}"/>
    <cellStyle name="Normal 2 9 44 2" xfId="24352" xr:uid="{00000000-0005-0000-0000-00001F5F0000}"/>
    <cellStyle name="Normal 2 9 44 2 2" xfId="24353" xr:uid="{00000000-0005-0000-0000-0000205F0000}"/>
    <cellStyle name="Normal 2 9 44 2 3" xfId="24354" xr:uid="{00000000-0005-0000-0000-0000215F0000}"/>
    <cellStyle name="Normal 2 9 44 3" xfId="24355" xr:uid="{00000000-0005-0000-0000-0000225F0000}"/>
    <cellStyle name="Normal 2 9 44 3 2" xfId="24356" xr:uid="{00000000-0005-0000-0000-0000235F0000}"/>
    <cellStyle name="Normal 2 9 44 3 3" xfId="24357" xr:uid="{00000000-0005-0000-0000-0000245F0000}"/>
    <cellStyle name="Normal 2 9 44 4" xfId="24358" xr:uid="{00000000-0005-0000-0000-0000255F0000}"/>
    <cellStyle name="Normal 2 9 44 5" xfId="24359" xr:uid="{00000000-0005-0000-0000-0000265F0000}"/>
    <cellStyle name="Normal 2 9 45" xfId="24360" xr:uid="{00000000-0005-0000-0000-0000275F0000}"/>
    <cellStyle name="Normal 2 9 45 2" xfId="24361" xr:uid="{00000000-0005-0000-0000-0000285F0000}"/>
    <cellStyle name="Normal 2 9 45 2 2" xfId="24362" xr:uid="{00000000-0005-0000-0000-0000295F0000}"/>
    <cellStyle name="Normal 2 9 45 2 3" xfId="24363" xr:uid="{00000000-0005-0000-0000-00002A5F0000}"/>
    <cellStyle name="Normal 2 9 45 3" xfId="24364" xr:uid="{00000000-0005-0000-0000-00002B5F0000}"/>
    <cellStyle name="Normal 2 9 45 3 2" xfId="24365" xr:uid="{00000000-0005-0000-0000-00002C5F0000}"/>
    <cellStyle name="Normal 2 9 45 3 3" xfId="24366" xr:uid="{00000000-0005-0000-0000-00002D5F0000}"/>
    <cellStyle name="Normal 2 9 45 4" xfId="24367" xr:uid="{00000000-0005-0000-0000-00002E5F0000}"/>
    <cellStyle name="Normal 2 9 45 5" xfId="24368" xr:uid="{00000000-0005-0000-0000-00002F5F0000}"/>
    <cellStyle name="Normal 2 9 46" xfId="24369" xr:uid="{00000000-0005-0000-0000-0000305F0000}"/>
    <cellStyle name="Normal 2 9 46 2" xfId="24370" xr:uid="{00000000-0005-0000-0000-0000315F0000}"/>
    <cellStyle name="Normal 2 9 46 2 2" xfId="24371" xr:uid="{00000000-0005-0000-0000-0000325F0000}"/>
    <cellStyle name="Normal 2 9 46 2 3" xfId="24372" xr:uid="{00000000-0005-0000-0000-0000335F0000}"/>
    <cellStyle name="Normal 2 9 46 3" xfId="24373" xr:uid="{00000000-0005-0000-0000-0000345F0000}"/>
    <cellStyle name="Normal 2 9 46 3 2" xfId="24374" xr:uid="{00000000-0005-0000-0000-0000355F0000}"/>
    <cellStyle name="Normal 2 9 46 3 3" xfId="24375" xr:uid="{00000000-0005-0000-0000-0000365F0000}"/>
    <cellStyle name="Normal 2 9 46 4" xfId="24376" xr:uid="{00000000-0005-0000-0000-0000375F0000}"/>
    <cellStyle name="Normal 2 9 46 5" xfId="24377" xr:uid="{00000000-0005-0000-0000-0000385F0000}"/>
    <cellStyle name="Normal 2 9 47" xfId="24378" xr:uid="{00000000-0005-0000-0000-0000395F0000}"/>
    <cellStyle name="Normal 2 9 47 2" xfId="24379" xr:uid="{00000000-0005-0000-0000-00003A5F0000}"/>
    <cellStyle name="Normal 2 9 47 2 2" xfId="24380" xr:uid="{00000000-0005-0000-0000-00003B5F0000}"/>
    <cellStyle name="Normal 2 9 47 2 3" xfId="24381" xr:uid="{00000000-0005-0000-0000-00003C5F0000}"/>
    <cellStyle name="Normal 2 9 47 3" xfId="24382" xr:uid="{00000000-0005-0000-0000-00003D5F0000}"/>
    <cellStyle name="Normal 2 9 47 3 2" xfId="24383" xr:uid="{00000000-0005-0000-0000-00003E5F0000}"/>
    <cellStyle name="Normal 2 9 47 3 3" xfId="24384" xr:uid="{00000000-0005-0000-0000-00003F5F0000}"/>
    <cellStyle name="Normal 2 9 47 4" xfId="24385" xr:uid="{00000000-0005-0000-0000-0000405F0000}"/>
    <cellStyle name="Normal 2 9 47 5" xfId="24386" xr:uid="{00000000-0005-0000-0000-0000415F0000}"/>
    <cellStyle name="Normal 2 9 48" xfId="24387" xr:uid="{00000000-0005-0000-0000-0000425F0000}"/>
    <cellStyle name="Normal 2 9 48 2" xfId="24388" xr:uid="{00000000-0005-0000-0000-0000435F0000}"/>
    <cellStyle name="Normal 2 9 48 2 2" xfId="24389" xr:uid="{00000000-0005-0000-0000-0000445F0000}"/>
    <cellStyle name="Normal 2 9 48 2 3" xfId="24390" xr:uid="{00000000-0005-0000-0000-0000455F0000}"/>
    <cellStyle name="Normal 2 9 48 3" xfId="24391" xr:uid="{00000000-0005-0000-0000-0000465F0000}"/>
    <cellStyle name="Normal 2 9 48 3 2" xfId="24392" xr:uid="{00000000-0005-0000-0000-0000475F0000}"/>
    <cellStyle name="Normal 2 9 48 3 3" xfId="24393" xr:uid="{00000000-0005-0000-0000-0000485F0000}"/>
    <cellStyle name="Normal 2 9 48 4" xfId="24394" xr:uid="{00000000-0005-0000-0000-0000495F0000}"/>
    <cellStyle name="Normal 2 9 48 5" xfId="24395" xr:uid="{00000000-0005-0000-0000-00004A5F0000}"/>
    <cellStyle name="Normal 2 9 49" xfId="24396" xr:uid="{00000000-0005-0000-0000-00004B5F0000}"/>
    <cellStyle name="Normal 2 9 49 2" xfId="24397" xr:uid="{00000000-0005-0000-0000-00004C5F0000}"/>
    <cellStyle name="Normal 2 9 49 2 2" xfId="24398" xr:uid="{00000000-0005-0000-0000-00004D5F0000}"/>
    <cellStyle name="Normal 2 9 49 2 3" xfId="24399" xr:uid="{00000000-0005-0000-0000-00004E5F0000}"/>
    <cellStyle name="Normal 2 9 49 3" xfId="24400" xr:uid="{00000000-0005-0000-0000-00004F5F0000}"/>
    <cellStyle name="Normal 2 9 49 3 2" xfId="24401" xr:uid="{00000000-0005-0000-0000-0000505F0000}"/>
    <cellStyle name="Normal 2 9 49 3 3" xfId="24402" xr:uid="{00000000-0005-0000-0000-0000515F0000}"/>
    <cellStyle name="Normal 2 9 49 4" xfId="24403" xr:uid="{00000000-0005-0000-0000-0000525F0000}"/>
    <cellStyle name="Normal 2 9 49 5" xfId="24404" xr:uid="{00000000-0005-0000-0000-0000535F0000}"/>
    <cellStyle name="Normal 2 9 5" xfId="24405" xr:uid="{00000000-0005-0000-0000-0000545F0000}"/>
    <cellStyle name="Normal 2 9 5 2" xfId="24406" xr:uid="{00000000-0005-0000-0000-0000555F0000}"/>
    <cellStyle name="Normal 2 9 5 2 2" xfId="24407" xr:uid="{00000000-0005-0000-0000-0000565F0000}"/>
    <cellStyle name="Normal 2 9 5 2 3" xfId="24408" xr:uid="{00000000-0005-0000-0000-0000575F0000}"/>
    <cellStyle name="Normal 2 9 5 3" xfId="24409" xr:uid="{00000000-0005-0000-0000-0000585F0000}"/>
    <cellStyle name="Normal 2 9 5 3 2" xfId="24410" xr:uid="{00000000-0005-0000-0000-0000595F0000}"/>
    <cellStyle name="Normal 2 9 5 3 3" xfId="24411" xr:uid="{00000000-0005-0000-0000-00005A5F0000}"/>
    <cellStyle name="Normal 2 9 5 4" xfId="24412" xr:uid="{00000000-0005-0000-0000-00005B5F0000}"/>
    <cellStyle name="Normal 2 9 5 5" xfId="24413" xr:uid="{00000000-0005-0000-0000-00005C5F0000}"/>
    <cellStyle name="Normal 2 9 50" xfId="24414" xr:uid="{00000000-0005-0000-0000-00005D5F0000}"/>
    <cellStyle name="Normal 2 9 50 2" xfId="24415" xr:uid="{00000000-0005-0000-0000-00005E5F0000}"/>
    <cellStyle name="Normal 2 9 50 2 2" xfId="24416" xr:uid="{00000000-0005-0000-0000-00005F5F0000}"/>
    <cellStyle name="Normal 2 9 50 2 3" xfId="24417" xr:uid="{00000000-0005-0000-0000-0000605F0000}"/>
    <cellStyle name="Normal 2 9 50 3" xfId="24418" xr:uid="{00000000-0005-0000-0000-0000615F0000}"/>
    <cellStyle name="Normal 2 9 50 3 2" xfId="24419" xr:uid="{00000000-0005-0000-0000-0000625F0000}"/>
    <cellStyle name="Normal 2 9 50 3 3" xfId="24420" xr:uid="{00000000-0005-0000-0000-0000635F0000}"/>
    <cellStyle name="Normal 2 9 50 4" xfId="24421" xr:uid="{00000000-0005-0000-0000-0000645F0000}"/>
    <cellStyle name="Normal 2 9 50 5" xfId="24422" xr:uid="{00000000-0005-0000-0000-0000655F0000}"/>
    <cellStyle name="Normal 2 9 51" xfId="24423" xr:uid="{00000000-0005-0000-0000-0000665F0000}"/>
    <cellStyle name="Normal 2 9 51 2" xfId="24424" xr:uid="{00000000-0005-0000-0000-0000675F0000}"/>
    <cellStyle name="Normal 2 9 51 2 2" xfId="24425" xr:uid="{00000000-0005-0000-0000-0000685F0000}"/>
    <cellStyle name="Normal 2 9 51 2 3" xfId="24426" xr:uid="{00000000-0005-0000-0000-0000695F0000}"/>
    <cellStyle name="Normal 2 9 51 3" xfId="24427" xr:uid="{00000000-0005-0000-0000-00006A5F0000}"/>
    <cellStyle name="Normal 2 9 51 3 2" xfId="24428" xr:uid="{00000000-0005-0000-0000-00006B5F0000}"/>
    <cellStyle name="Normal 2 9 51 3 3" xfId="24429" xr:uid="{00000000-0005-0000-0000-00006C5F0000}"/>
    <cellStyle name="Normal 2 9 51 4" xfId="24430" xr:uid="{00000000-0005-0000-0000-00006D5F0000}"/>
    <cellStyle name="Normal 2 9 51 5" xfId="24431" xr:uid="{00000000-0005-0000-0000-00006E5F0000}"/>
    <cellStyle name="Normal 2 9 52" xfId="24432" xr:uid="{00000000-0005-0000-0000-00006F5F0000}"/>
    <cellStyle name="Normal 2 9 52 2" xfId="24433" xr:uid="{00000000-0005-0000-0000-0000705F0000}"/>
    <cellStyle name="Normal 2 9 52 2 2" xfId="24434" xr:uid="{00000000-0005-0000-0000-0000715F0000}"/>
    <cellStyle name="Normal 2 9 52 2 3" xfId="24435" xr:uid="{00000000-0005-0000-0000-0000725F0000}"/>
    <cellStyle name="Normal 2 9 52 3" xfId="24436" xr:uid="{00000000-0005-0000-0000-0000735F0000}"/>
    <cellStyle name="Normal 2 9 52 3 2" xfId="24437" xr:uid="{00000000-0005-0000-0000-0000745F0000}"/>
    <cellStyle name="Normal 2 9 52 3 3" xfId="24438" xr:uid="{00000000-0005-0000-0000-0000755F0000}"/>
    <cellStyle name="Normal 2 9 52 4" xfId="24439" xr:uid="{00000000-0005-0000-0000-0000765F0000}"/>
    <cellStyle name="Normal 2 9 52 5" xfId="24440" xr:uid="{00000000-0005-0000-0000-0000775F0000}"/>
    <cellStyle name="Normal 2 9 53" xfId="24441" xr:uid="{00000000-0005-0000-0000-0000785F0000}"/>
    <cellStyle name="Normal 2 9 53 2" xfId="24442" xr:uid="{00000000-0005-0000-0000-0000795F0000}"/>
    <cellStyle name="Normal 2 9 53 2 2" xfId="24443" xr:uid="{00000000-0005-0000-0000-00007A5F0000}"/>
    <cellStyle name="Normal 2 9 53 2 3" xfId="24444" xr:uid="{00000000-0005-0000-0000-00007B5F0000}"/>
    <cellStyle name="Normal 2 9 53 3" xfId="24445" xr:uid="{00000000-0005-0000-0000-00007C5F0000}"/>
    <cellStyle name="Normal 2 9 53 3 2" xfId="24446" xr:uid="{00000000-0005-0000-0000-00007D5F0000}"/>
    <cellStyle name="Normal 2 9 53 3 3" xfId="24447" xr:uid="{00000000-0005-0000-0000-00007E5F0000}"/>
    <cellStyle name="Normal 2 9 53 4" xfId="24448" xr:uid="{00000000-0005-0000-0000-00007F5F0000}"/>
    <cellStyle name="Normal 2 9 53 5" xfId="24449" xr:uid="{00000000-0005-0000-0000-0000805F0000}"/>
    <cellStyle name="Normal 2 9 54" xfId="24450" xr:uid="{00000000-0005-0000-0000-0000815F0000}"/>
    <cellStyle name="Normal 2 9 54 2" xfId="24451" xr:uid="{00000000-0005-0000-0000-0000825F0000}"/>
    <cellStyle name="Normal 2 9 54 2 2" xfId="24452" xr:uid="{00000000-0005-0000-0000-0000835F0000}"/>
    <cellStyle name="Normal 2 9 54 2 3" xfId="24453" xr:uid="{00000000-0005-0000-0000-0000845F0000}"/>
    <cellStyle name="Normal 2 9 54 3" xfId="24454" xr:uid="{00000000-0005-0000-0000-0000855F0000}"/>
    <cellStyle name="Normal 2 9 54 3 2" xfId="24455" xr:uid="{00000000-0005-0000-0000-0000865F0000}"/>
    <cellStyle name="Normal 2 9 54 3 3" xfId="24456" xr:uid="{00000000-0005-0000-0000-0000875F0000}"/>
    <cellStyle name="Normal 2 9 54 4" xfId="24457" xr:uid="{00000000-0005-0000-0000-0000885F0000}"/>
    <cellStyle name="Normal 2 9 54 5" xfId="24458" xr:uid="{00000000-0005-0000-0000-0000895F0000}"/>
    <cellStyle name="Normal 2 9 55" xfId="24459" xr:uid="{00000000-0005-0000-0000-00008A5F0000}"/>
    <cellStyle name="Normal 2 9 55 2" xfId="24460" xr:uid="{00000000-0005-0000-0000-00008B5F0000}"/>
    <cellStyle name="Normal 2 9 55 2 2" xfId="24461" xr:uid="{00000000-0005-0000-0000-00008C5F0000}"/>
    <cellStyle name="Normal 2 9 55 2 3" xfId="24462" xr:uid="{00000000-0005-0000-0000-00008D5F0000}"/>
    <cellStyle name="Normal 2 9 55 3" xfId="24463" xr:uid="{00000000-0005-0000-0000-00008E5F0000}"/>
    <cellStyle name="Normal 2 9 55 3 2" xfId="24464" xr:uid="{00000000-0005-0000-0000-00008F5F0000}"/>
    <cellStyle name="Normal 2 9 55 3 3" xfId="24465" xr:uid="{00000000-0005-0000-0000-0000905F0000}"/>
    <cellStyle name="Normal 2 9 55 4" xfId="24466" xr:uid="{00000000-0005-0000-0000-0000915F0000}"/>
    <cellStyle name="Normal 2 9 55 5" xfId="24467" xr:uid="{00000000-0005-0000-0000-0000925F0000}"/>
    <cellStyle name="Normal 2 9 56" xfId="24468" xr:uid="{00000000-0005-0000-0000-0000935F0000}"/>
    <cellStyle name="Normal 2 9 56 2" xfId="24469" xr:uid="{00000000-0005-0000-0000-0000945F0000}"/>
    <cellStyle name="Normal 2 9 56 2 2" xfId="24470" xr:uid="{00000000-0005-0000-0000-0000955F0000}"/>
    <cellStyle name="Normal 2 9 56 2 3" xfId="24471" xr:uid="{00000000-0005-0000-0000-0000965F0000}"/>
    <cellStyle name="Normal 2 9 56 3" xfId="24472" xr:uid="{00000000-0005-0000-0000-0000975F0000}"/>
    <cellStyle name="Normal 2 9 56 3 2" xfId="24473" xr:uid="{00000000-0005-0000-0000-0000985F0000}"/>
    <cellStyle name="Normal 2 9 56 3 3" xfId="24474" xr:uid="{00000000-0005-0000-0000-0000995F0000}"/>
    <cellStyle name="Normal 2 9 56 4" xfId="24475" xr:uid="{00000000-0005-0000-0000-00009A5F0000}"/>
    <cellStyle name="Normal 2 9 56 5" xfId="24476" xr:uid="{00000000-0005-0000-0000-00009B5F0000}"/>
    <cellStyle name="Normal 2 9 57" xfId="24477" xr:uid="{00000000-0005-0000-0000-00009C5F0000}"/>
    <cellStyle name="Normal 2 9 57 2" xfId="24478" xr:uid="{00000000-0005-0000-0000-00009D5F0000}"/>
    <cellStyle name="Normal 2 9 57 2 2" xfId="24479" xr:uid="{00000000-0005-0000-0000-00009E5F0000}"/>
    <cellStyle name="Normal 2 9 57 2 3" xfId="24480" xr:uid="{00000000-0005-0000-0000-00009F5F0000}"/>
    <cellStyle name="Normal 2 9 57 3" xfId="24481" xr:uid="{00000000-0005-0000-0000-0000A05F0000}"/>
    <cellStyle name="Normal 2 9 57 3 2" xfId="24482" xr:uid="{00000000-0005-0000-0000-0000A15F0000}"/>
    <cellStyle name="Normal 2 9 57 3 3" xfId="24483" xr:uid="{00000000-0005-0000-0000-0000A25F0000}"/>
    <cellStyle name="Normal 2 9 57 4" xfId="24484" xr:uid="{00000000-0005-0000-0000-0000A35F0000}"/>
    <cellStyle name="Normal 2 9 57 5" xfId="24485" xr:uid="{00000000-0005-0000-0000-0000A45F0000}"/>
    <cellStyle name="Normal 2 9 58" xfId="24486" xr:uid="{00000000-0005-0000-0000-0000A55F0000}"/>
    <cellStyle name="Normal 2 9 58 2" xfId="24487" xr:uid="{00000000-0005-0000-0000-0000A65F0000}"/>
    <cellStyle name="Normal 2 9 58 2 2" xfId="24488" xr:uid="{00000000-0005-0000-0000-0000A75F0000}"/>
    <cellStyle name="Normal 2 9 58 2 3" xfId="24489" xr:uid="{00000000-0005-0000-0000-0000A85F0000}"/>
    <cellStyle name="Normal 2 9 58 3" xfId="24490" xr:uid="{00000000-0005-0000-0000-0000A95F0000}"/>
    <cellStyle name="Normal 2 9 58 3 2" xfId="24491" xr:uid="{00000000-0005-0000-0000-0000AA5F0000}"/>
    <cellStyle name="Normal 2 9 58 3 3" xfId="24492" xr:uid="{00000000-0005-0000-0000-0000AB5F0000}"/>
    <cellStyle name="Normal 2 9 58 4" xfId="24493" xr:uid="{00000000-0005-0000-0000-0000AC5F0000}"/>
    <cellStyle name="Normal 2 9 58 5" xfId="24494" xr:uid="{00000000-0005-0000-0000-0000AD5F0000}"/>
    <cellStyle name="Normal 2 9 59" xfId="24495" xr:uid="{00000000-0005-0000-0000-0000AE5F0000}"/>
    <cellStyle name="Normal 2 9 59 2" xfId="24496" xr:uid="{00000000-0005-0000-0000-0000AF5F0000}"/>
    <cellStyle name="Normal 2 9 59 2 2" xfId="24497" xr:uid="{00000000-0005-0000-0000-0000B05F0000}"/>
    <cellStyle name="Normal 2 9 59 2 3" xfId="24498" xr:uid="{00000000-0005-0000-0000-0000B15F0000}"/>
    <cellStyle name="Normal 2 9 59 3" xfId="24499" xr:uid="{00000000-0005-0000-0000-0000B25F0000}"/>
    <cellStyle name="Normal 2 9 59 3 2" xfId="24500" xr:uid="{00000000-0005-0000-0000-0000B35F0000}"/>
    <cellStyle name="Normal 2 9 59 3 3" xfId="24501" xr:uid="{00000000-0005-0000-0000-0000B45F0000}"/>
    <cellStyle name="Normal 2 9 59 4" xfId="24502" xr:uid="{00000000-0005-0000-0000-0000B55F0000}"/>
    <cellStyle name="Normal 2 9 59 5" xfId="24503" xr:uid="{00000000-0005-0000-0000-0000B65F0000}"/>
    <cellStyle name="Normal 2 9 6" xfId="24504" xr:uid="{00000000-0005-0000-0000-0000B75F0000}"/>
    <cellStyle name="Normal 2 9 6 2" xfId="24505" xr:uid="{00000000-0005-0000-0000-0000B85F0000}"/>
    <cellStyle name="Normal 2 9 6 2 2" xfId="24506" xr:uid="{00000000-0005-0000-0000-0000B95F0000}"/>
    <cellStyle name="Normal 2 9 6 2 3" xfId="24507" xr:uid="{00000000-0005-0000-0000-0000BA5F0000}"/>
    <cellStyle name="Normal 2 9 6 3" xfId="24508" xr:uid="{00000000-0005-0000-0000-0000BB5F0000}"/>
    <cellStyle name="Normal 2 9 6 3 2" xfId="24509" xr:uid="{00000000-0005-0000-0000-0000BC5F0000}"/>
    <cellStyle name="Normal 2 9 6 3 3" xfId="24510" xr:uid="{00000000-0005-0000-0000-0000BD5F0000}"/>
    <cellStyle name="Normal 2 9 6 4" xfId="24511" xr:uid="{00000000-0005-0000-0000-0000BE5F0000}"/>
    <cellStyle name="Normal 2 9 6 5" xfId="24512" xr:uid="{00000000-0005-0000-0000-0000BF5F0000}"/>
    <cellStyle name="Normal 2 9 60" xfId="24513" xr:uid="{00000000-0005-0000-0000-0000C05F0000}"/>
    <cellStyle name="Normal 2 9 60 2" xfId="24514" xr:uid="{00000000-0005-0000-0000-0000C15F0000}"/>
    <cellStyle name="Normal 2 9 60 2 2" xfId="24515" xr:uid="{00000000-0005-0000-0000-0000C25F0000}"/>
    <cellStyle name="Normal 2 9 60 2 3" xfId="24516" xr:uid="{00000000-0005-0000-0000-0000C35F0000}"/>
    <cellStyle name="Normal 2 9 60 3" xfId="24517" xr:uid="{00000000-0005-0000-0000-0000C45F0000}"/>
    <cellStyle name="Normal 2 9 60 3 2" xfId="24518" xr:uid="{00000000-0005-0000-0000-0000C55F0000}"/>
    <cellStyle name="Normal 2 9 60 3 3" xfId="24519" xr:uid="{00000000-0005-0000-0000-0000C65F0000}"/>
    <cellStyle name="Normal 2 9 60 4" xfId="24520" xr:uid="{00000000-0005-0000-0000-0000C75F0000}"/>
    <cellStyle name="Normal 2 9 60 5" xfId="24521" xr:uid="{00000000-0005-0000-0000-0000C85F0000}"/>
    <cellStyle name="Normal 2 9 61" xfId="24522" xr:uid="{00000000-0005-0000-0000-0000C95F0000}"/>
    <cellStyle name="Normal 2 9 61 2" xfId="24523" xr:uid="{00000000-0005-0000-0000-0000CA5F0000}"/>
    <cellStyle name="Normal 2 9 61 2 2" xfId="24524" xr:uid="{00000000-0005-0000-0000-0000CB5F0000}"/>
    <cellStyle name="Normal 2 9 61 2 3" xfId="24525" xr:uid="{00000000-0005-0000-0000-0000CC5F0000}"/>
    <cellStyle name="Normal 2 9 61 3" xfId="24526" xr:uid="{00000000-0005-0000-0000-0000CD5F0000}"/>
    <cellStyle name="Normal 2 9 61 3 2" xfId="24527" xr:uid="{00000000-0005-0000-0000-0000CE5F0000}"/>
    <cellStyle name="Normal 2 9 61 3 3" xfId="24528" xr:uid="{00000000-0005-0000-0000-0000CF5F0000}"/>
    <cellStyle name="Normal 2 9 61 4" xfId="24529" xr:uid="{00000000-0005-0000-0000-0000D05F0000}"/>
    <cellStyle name="Normal 2 9 61 5" xfId="24530" xr:uid="{00000000-0005-0000-0000-0000D15F0000}"/>
    <cellStyle name="Normal 2 9 62" xfId="24531" xr:uid="{00000000-0005-0000-0000-0000D25F0000}"/>
    <cellStyle name="Normal 2 9 62 2" xfId="24532" xr:uid="{00000000-0005-0000-0000-0000D35F0000}"/>
    <cellStyle name="Normal 2 9 62 2 2" xfId="24533" xr:uid="{00000000-0005-0000-0000-0000D45F0000}"/>
    <cellStyle name="Normal 2 9 62 2 3" xfId="24534" xr:uid="{00000000-0005-0000-0000-0000D55F0000}"/>
    <cellStyle name="Normal 2 9 62 3" xfId="24535" xr:uid="{00000000-0005-0000-0000-0000D65F0000}"/>
    <cellStyle name="Normal 2 9 62 3 2" xfId="24536" xr:uid="{00000000-0005-0000-0000-0000D75F0000}"/>
    <cellStyle name="Normal 2 9 62 3 3" xfId="24537" xr:uid="{00000000-0005-0000-0000-0000D85F0000}"/>
    <cellStyle name="Normal 2 9 62 4" xfId="24538" xr:uid="{00000000-0005-0000-0000-0000D95F0000}"/>
    <cellStyle name="Normal 2 9 62 5" xfId="24539" xr:uid="{00000000-0005-0000-0000-0000DA5F0000}"/>
    <cellStyle name="Normal 2 9 63" xfId="24540" xr:uid="{00000000-0005-0000-0000-0000DB5F0000}"/>
    <cellStyle name="Normal 2 9 63 2" xfId="24541" xr:uid="{00000000-0005-0000-0000-0000DC5F0000}"/>
    <cellStyle name="Normal 2 9 63 2 2" xfId="24542" xr:uid="{00000000-0005-0000-0000-0000DD5F0000}"/>
    <cellStyle name="Normal 2 9 63 2 3" xfId="24543" xr:uid="{00000000-0005-0000-0000-0000DE5F0000}"/>
    <cellStyle name="Normal 2 9 63 3" xfId="24544" xr:uid="{00000000-0005-0000-0000-0000DF5F0000}"/>
    <cellStyle name="Normal 2 9 63 3 2" xfId="24545" xr:uid="{00000000-0005-0000-0000-0000E05F0000}"/>
    <cellStyle name="Normal 2 9 63 3 3" xfId="24546" xr:uid="{00000000-0005-0000-0000-0000E15F0000}"/>
    <cellStyle name="Normal 2 9 63 4" xfId="24547" xr:uid="{00000000-0005-0000-0000-0000E25F0000}"/>
    <cellStyle name="Normal 2 9 63 5" xfId="24548" xr:uid="{00000000-0005-0000-0000-0000E35F0000}"/>
    <cellStyle name="Normal 2 9 64" xfId="24549" xr:uid="{00000000-0005-0000-0000-0000E45F0000}"/>
    <cellStyle name="Normal 2 9 64 2" xfId="24550" xr:uid="{00000000-0005-0000-0000-0000E55F0000}"/>
    <cellStyle name="Normal 2 9 64 2 2" xfId="24551" xr:uid="{00000000-0005-0000-0000-0000E65F0000}"/>
    <cellStyle name="Normal 2 9 64 2 3" xfId="24552" xr:uid="{00000000-0005-0000-0000-0000E75F0000}"/>
    <cellStyle name="Normal 2 9 64 3" xfId="24553" xr:uid="{00000000-0005-0000-0000-0000E85F0000}"/>
    <cellStyle name="Normal 2 9 64 3 2" xfId="24554" xr:uid="{00000000-0005-0000-0000-0000E95F0000}"/>
    <cellStyle name="Normal 2 9 64 3 3" xfId="24555" xr:uid="{00000000-0005-0000-0000-0000EA5F0000}"/>
    <cellStyle name="Normal 2 9 64 4" xfId="24556" xr:uid="{00000000-0005-0000-0000-0000EB5F0000}"/>
    <cellStyle name="Normal 2 9 64 5" xfId="24557" xr:uid="{00000000-0005-0000-0000-0000EC5F0000}"/>
    <cellStyle name="Normal 2 9 65" xfId="24558" xr:uid="{00000000-0005-0000-0000-0000ED5F0000}"/>
    <cellStyle name="Normal 2 9 65 2" xfId="24559" xr:uid="{00000000-0005-0000-0000-0000EE5F0000}"/>
    <cellStyle name="Normal 2 9 65 2 2" xfId="24560" xr:uid="{00000000-0005-0000-0000-0000EF5F0000}"/>
    <cellStyle name="Normal 2 9 65 2 3" xfId="24561" xr:uid="{00000000-0005-0000-0000-0000F05F0000}"/>
    <cellStyle name="Normal 2 9 65 3" xfId="24562" xr:uid="{00000000-0005-0000-0000-0000F15F0000}"/>
    <cellStyle name="Normal 2 9 65 3 2" xfId="24563" xr:uid="{00000000-0005-0000-0000-0000F25F0000}"/>
    <cellStyle name="Normal 2 9 65 3 3" xfId="24564" xr:uid="{00000000-0005-0000-0000-0000F35F0000}"/>
    <cellStyle name="Normal 2 9 65 4" xfId="24565" xr:uid="{00000000-0005-0000-0000-0000F45F0000}"/>
    <cellStyle name="Normal 2 9 65 5" xfId="24566" xr:uid="{00000000-0005-0000-0000-0000F55F0000}"/>
    <cellStyle name="Normal 2 9 66" xfId="24567" xr:uid="{00000000-0005-0000-0000-0000F65F0000}"/>
    <cellStyle name="Normal 2 9 66 2" xfId="24568" xr:uid="{00000000-0005-0000-0000-0000F75F0000}"/>
    <cellStyle name="Normal 2 9 66 2 2" xfId="24569" xr:uid="{00000000-0005-0000-0000-0000F85F0000}"/>
    <cellStyle name="Normal 2 9 66 2 3" xfId="24570" xr:uid="{00000000-0005-0000-0000-0000F95F0000}"/>
    <cellStyle name="Normal 2 9 66 3" xfId="24571" xr:uid="{00000000-0005-0000-0000-0000FA5F0000}"/>
    <cellStyle name="Normal 2 9 66 3 2" xfId="24572" xr:uid="{00000000-0005-0000-0000-0000FB5F0000}"/>
    <cellStyle name="Normal 2 9 66 3 3" xfId="24573" xr:uid="{00000000-0005-0000-0000-0000FC5F0000}"/>
    <cellStyle name="Normal 2 9 66 4" xfId="24574" xr:uid="{00000000-0005-0000-0000-0000FD5F0000}"/>
    <cellStyle name="Normal 2 9 66 5" xfId="24575" xr:uid="{00000000-0005-0000-0000-0000FE5F0000}"/>
    <cellStyle name="Normal 2 9 67" xfId="24576" xr:uid="{00000000-0005-0000-0000-0000FF5F0000}"/>
    <cellStyle name="Normal 2 9 67 2" xfId="24577" xr:uid="{00000000-0005-0000-0000-000000600000}"/>
    <cellStyle name="Normal 2 9 67 2 2" xfId="24578" xr:uid="{00000000-0005-0000-0000-000001600000}"/>
    <cellStyle name="Normal 2 9 67 2 3" xfId="24579" xr:uid="{00000000-0005-0000-0000-000002600000}"/>
    <cellStyle name="Normal 2 9 67 3" xfId="24580" xr:uid="{00000000-0005-0000-0000-000003600000}"/>
    <cellStyle name="Normal 2 9 67 3 2" xfId="24581" xr:uid="{00000000-0005-0000-0000-000004600000}"/>
    <cellStyle name="Normal 2 9 67 3 3" xfId="24582" xr:uid="{00000000-0005-0000-0000-000005600000}"/>
    <cellStyle name="Normal 2 9 67 4" xfId="24583" xr:uid="{00000000-0005-0000-0000-000006600000}"/>
    <cellStyle name="Normal 2 9 67 5" xfId="24584" xr:uid="{00000000-0005-0000-0000-000007600000}"/>
    <cellStyle name="Normal 2 9 68" xfId="24585" xr:uid="{00000000-0005-0000-0000-000008600000}"/>
    <cellStyle name="Normal 2 9 68 2" xfId="24586" xr:uid="{00000000-0005-0000-0000-000009600000}"/>
    <cellStyle name="Normal 2 9 68 2 2" xfId="24587" xr:uid="{00000000-0005-0000-0000-00000A600000}"/>
    <cellStyle name="Normal 2 9 68 2 3" xfId="24588" xr:uid="{00000000-0005-0000-0000-00000B600000}"/>
    <cellStyle name="Normal 2 9 68 3" xfId="24589" xr:uid="{00000000-0005-0000-0000-00000C600000}"/>
    <cellStyle name="Normal 2 9 68 3 2" xfId="24590" xr:uid="{00000000-0005-0000-0000-00000D600000}"/>
    <cellStyle name="Normal 2 9 68 3 3" xfId="24591" xr:uid="{00000000-0005-0000-0000-00000E600000}"/>
    <cellStyle name="Normal 2 9 68 4" xfId="24592" xr:uid="{00000000-0005-0000-0000-00000F600000}"/>
    <cellStyle name="Normal 2 9 68 5" xfId="24593" xr:uid="{00000000-0005-0000-0000-000010600000}"/>
    <cellStyle name="Normal 2 9 69" xfId="24594" xr:uid="{00000000-0005-0000-0000-000011600000}"/>
    <cellStyle name="Normal 2 9 69 2" xfId="24595" xr:uid="{00000000-0005-0000-0000-000012600000}"/>
    <cellStyle name="Normal 2 9 69 2 2" xfId="24596" xr:uid="{00000000-0005-0000-0000-000013600000}"/>
    <cellStyle name="Normal 2 9 69 2 3" xfId="24597" xr:uid="{00000000-0005-0000-0000-000014600000}"/>
    <cellStyle name="Normal 2 9 69 3" xfId="24598" xr:uid="{00000000-0005-0000-0000-000015600000}"/>
    <cellStyle name="Normal 2 9 69 3 2" xfId="24599" xr:uid="{00000000-0005-0000-0000-000016600000}"/>
    <cellStyle name="Normal 2 9 69 3 3" xfId="24600" xr:uid="{00000000-0005-0000-0000-000017600000}"/>
    <cellStyle name="Normal 2 9 69 4" xfId="24601" xr:uid="{00000000-0005-0000-0000-000018600000}"/>
    <cellStyle name="Normal 2 9 69 5" xfId="24602" xr:uid="{00000000-0005-0000-0000-000019600000}"/>
    <cellStyle name="Normal 2 9 7" xfId="24603" xr:uid="{00000000-0005-0000-0000-00001A600000}"/>
    <cellStyle name="Normal 2 9 7 2" xfId="24604" xr:uid="{00000000-0005-0000-0000-00001B600000}"/>
    <cellStyle name="Normal 2 9 7 2 2" xfId="24605" xr:uid="{00000000-0005-0000-0000-00001C600000}"/>
    <cellStyle name="Normal 2 9 7 2 3" xfId="24606" xr:uid="{00000000-0005-0000-0000-00001D600000}"/>
    <cellStyle name="Normal 2 9 7 3" xfId="24607" xr:uid="{00000000-0005-0000-0000-00001E600000}"/>
    <cellStyle name="Normal 2 9 7 3 2" xfId="24608" xr:uid="{00000000-0005-0000-0000-00001F600000}"/>
    <cellStyle name="Normal 2 9 7 3 3" xfId="24609" xr:uid="{00000000-0005-0000-0000-000020600000}"/>
    <cellStyle name="Normal 2 9 7 4" xfId="24610" xr:uid="{00000000-0005-0000-0000-000021600000}"/>
    <cellStyle name="Normal 2 9 7 5" xfId="24611" xr:uid="{00000000-0005-0000-0000-000022600000}"/>
    <cellStyle name="Normal 2 9 70" xfId="24612" xr:uid="{00000000-0005-0000-0000-000023600000}"/>
    <cellStyle name="Normal 2 9 70 2" xfId="24613" xr:uid="{00000000-0005-0000-0000-000024600000}"/>
    <cellStyle name="Normal 2 9 70 2 2" xfId="24614" xr:uid="{00000000-0005-0000-0000-000025600000}"/>
    <cellStyle name="Normal 2 9 70 2 3" xfId="24615" xr:uid="{00000000-0005-0000-0000-000026600000}"/>
    <cellStyle name="Normal 2 9 70 3" xfId="24616" xr:uid="{00000000-0005-0000-0000-000027600000}"/>
    <cellStyle name="Normal 2 9 70 3 2" xfId="24617" xr:uid="{00000000-0005-0000-0000-000028600000}"/>
    <cellStyle name="Normal 2 9 70 3 3" xfId="24618" xr:uid="{00000000-0005-0000-0000-000029600000}"/>
    <cellStyle name="Normal 2 9 70 4" xfId="24619" xr:uid="{00000000-0005-0000-0000-00002A600000}"/>
    <cellStyle name="Normal 2 9 70 5" xfId="24620" xr:uid="{00000000-0005-0000-0000-00002B600000}"/>
    <cellStyle name="Normal 2 9 71" xfId="24621" xr:uid="{00000000-0005-0000-0000-00002C600000}"/>
    <cellStyle name="Normal 2 9 71 2" xfId="24622" xr:uid="{00000000-0005-0000-0000-00002D600000}"/>
    <cellStyle name="Normal 2 9 71 2 2" xfId="24623" xr:uid="{00000000-0005-0000-0000-00002E600000}"/>
    <cellStyle name="Normal 2 9 71 2 3" xfId="24624" xr:uid="{00000000-0005-0000-0000-00002F600000}"/>
    <cellStyle name="Normal 2 9 71 3" xfId="24625" xr:uid="{00000000-0005-0000-0000-000030600000}"/>
    <cellStyle name="Normal 2 9 71 3 2" xfId="24626" xr:uid="{00000000-0005-0000-0000-000031600000}"/>
    <cellStyle name="Normal 2 9 71 3 3" xfId="24627" xr:uid="{00000000-0005-0000-0000-000032600000}"/>
    <cellStyle name="Normal 2 9 71 4" xfId="24628" xr:uid="{00000000-0005-0000-0000-000033600000}"/>
    <cellStyle name="Normal 2 9 71 5" xfId="24629" xr:uid="{00000000-0005-0000-0000-000034600000}"/>
    <cellStyle name="Normal 2 9 72" xfId="24630" xr:uid="{00000000-0005-0000-0000-000035600000}"/>
    <cellStyle name="Normal 2 9 72 2" xfId="24631" xr:uid="{00000000-0005-0000-0000-000036600000}"/>
    <cellStyle name="Normal 2 9 72 2 2" xfId="24632" xr:uid="{00000000-0005-0000-0000-000037600000}"/>
    <cellStyle name="Normal 2 9 72 2 3" xfId="24633" xr:uid="{00000000-0005-0000-0000-000038600000}"/>
    <cellStyle name="Normal 2 9 72 3" xfId="24634" xr:uid="{00000000-0005-0000-0000-000039600000}"/>
    <cellStyle name="Normal 2 9 72 3 2" xfId="24635" xr:uid="{00000000-0005-0000-0000-00003A600000}"/>
    <cellStyle name="Normal 2 9 72 3 3" xfId="24636" xr:uid="{00000000-0005-0000-0000-00003B600000}"/>
    <cellStyle name="Normal 2 9 72 4" xfId="24637" xr:uid="{00000000-0005-0000-0000-00003C600000}"/>
    <cellStyle name="Normal 2 9 72 5" xfId="24638" xr:uid="{00000000-0005-0000-0000-00003D600000}"/>
    <cellStyle name="Normal 2 9 73" xfId="24639" xr:uid="{00000000-0005-0000-0000-00003E600000}"/>
    <cellStyle name="Normal 2 9 73 2" xfId="24640" xr:uid="{00000000-0005-0000-0000-00003F600000}"/>
    <cellStyle name="Normal 2 9 73 2 2" xfId="24641" xr:uid="{00000000-0005-0000-0000-000040600000}"/>
    <cellStyle name="Normal 2 9 73 2 3" xfId="24642" xr:uid="{00000000-0005-0000-0000-000041600000}"/>
    <cellStyle name="Normal 2 9 73 3" xfId="24643" xr:uid="{00000000-0005-0000-0000-000042600000}"/>
    <cellStyle name="Normal 2 9 73 3 2" xfId="24644" xr:uid="{00000000-0005-0000-0000-000043600000}"/>
    <cellStyle name="Normal 2 9 73 3 3" xfId="24645" xr:uid="{00000000-0005-0000-0000-000044600000}"/>
    <cellStyle name="Normal 2 9 73 4" xfId="24646" xr:uid="{00000000-0005-0000-0000-000045600000}"/>
    <cellStyle name="Normal 2 9 73 5" xfId="24647" xr:uid="{00000000-0005-0000-0000-000046600000}"/>
    <cellStyle name="Normal 2 9 74" xfId="24648" xr:uid="{00000000-0005-0000-0000-000047600000}"/>
    <cellStyle name="Normal 2 9 74 2" xfId="24649" xr:uid="{00000000-0005-0000-0000-000048600000}"/>
    <cellStyle name="Normal 2 9 74 2 2" xfId="24650" xr:uid="{00000000-0005-0000-0000-000049600000}"/>
    <cellStyle name="Normal 2 9 74 2 3" xfId="24651" xr:uid="{00000000-0005-0000-0000-00004A600000}"/>
    <cellStyle name="Normal 2 9 74 3" xfId="24652" xr:uid="{00000000-0005-0000-0000-00004B600000}"/>
    <cellStyle name="Normal 2 9 74 3 2" xfId="24653" xr:uid="{00000000-0005-0000-0000-00004C600000}"/>
    <cellStyle name="Normal 2 9 74 3 3" xfId="24654" xr:uid="{00000000-0005-0000-0000-00004D600000}"/>
    <cellStyle name="Normal 2 9 74 4" xfId="24655" xr:uid="{00000000-0005-0000-0000-00004E600000}"/>
    <cellStyle name="Normal 2 9 74 5" xfId="24656" xr:uid="{00000000-0005-0000-0000-00004F600000}"/>
    <cellStyle name="Normal 2 9 75" xfId="24657" xr:uid="{00000000-0005-0000-0000-000050600000}"/>
    <cellStyle name="Normal 2 9 75 2" xfId="24658" xr:uid="{00000000-0005-0000-0000-000051600000}"/>
    <cellStyle name="Normal 2 9 75 2 2" xfId="24659" xr:uid="{00000000-0005-0000-0000-000052600000}"/>
    <cellStyle name="Normal 2 9 75 2 3" xfId="24660" xr:uid="{00000000-0005-0000-0000-000053600000}"/>
    <cellStyle name="Normal 2 9 75 3" xfId="24661" xr:uid="{00000000-0005-0000-0000-000054600000}"/>
    <cellStyle name="Normal 2 9 75 3 2" xfId="24662" xr:uid="{00000000-0005-0000-0000-000055600000}"/>
    <cellStyle name="Normal 2 9 75 3 3" xfId="24663" xr:uid="{00000000-0005-0000-0000-000056600000}"/>
    <cellStyle name="Normal 2 9 75 4" xfId="24664" xr:uid="{00000000-0005-0000-0000-000057600000}"/>
    <cellStyle name="Normal 2 9 75 5" xfId="24665" xr:uid="{00000000-0005-0000-0000-000058600000}"/>
    <cellStyle name="Normal 2 9 76" xfId="24666" xr:uid="{00000000-0005-0000-0000-000059600000}"/>
    <cellStyle name="Normal 2 9 76 2" xfId="24667" xr:uid="{00000000-0005-0000-0000-00005A600000}"/>
    <cellStyle name="Normal 2 9 76 2 2" xfId="24668" xr:uid="{00000000-0005-0000-0000-00005B600000}"/>
    <cellStyle name="Normal 2 9 76 2 3" xfId="24669" xr:uid="{00000000-0005-0000-0000-00005C600000}"/>
    <cellStyle name="Normal 2 9 76 3" xfId="24670" xr:uid="{00000000-0005-0000-0000-00005D600000}"/>
    <cellStyle name="Normal 2 9 76 3 2" xfId="24671" xr:uid="{00000000-0005-0000-0000-00005E600000}"/>
    <cellStyle name="Normal 2 9 76 3 3" xfId="24672" xr:uid="{00000000-0005-0000-0000-00005F600000}"/>
    <cellStyle name="Normal 2 9 76 4" xfId="24673" xr:uid="{00000000-0005-0000-0000-000060600000}"/>
    <cellStyle name="Normal 2 9 76 5" xfId="24674" xr:uid="{00000000-0005-0000-0000-000061600000}"/>
    <cellStyle name="Normal 2 9 77" xfId="24675" xr:uid="{00000000-0005-0000-0000-000062600000}"/>
    <cellStyle name="Normal 2 9 77 2" xfId="24676" xr:uid="{00000000-0005-0000-0000-000063600000}"/>
    <cellStyle name="Normal 2 9 77 2 2" xfId="24677" xr:uid="{00000000-0005-0000-0000-000064600000}"/>
    <cellStyle name="Normal 2 9 77 2 3" xfId="24678" xr:uid="{00000000-0005-0000-0000-000065600000}"/>
    <cellStyle name="Normal 2 9 77 3" xfId="24679" xr:uid="{00000000-0005-0000-0000-000066600000}"/>
    <cellStyle name="Normal 2 9 77 3 2" xfId="24680" xr:uid="{00000000-0005-0000-0000-000067600000}"/>
    <cellStyle name="Normal 2 9 77 3 3" xfId="24681" xr:uid="{00000000-0005-0000-0000-000068600000}"/>
    <cellStyle name="Normal 2 9 77 4" xfId="24682" xr:uid="{00000000-0005-0000-0000-000069600000}"/>
    <cellStyle name="Normal 2 9 77 5" xfId="24683" xr:uid="{00000000-0005-0000-0000-00006A600000}"/>
    <cellStyle name="Normal 2 9 78" xfId="24684" xr:uid="{00000000-0005-0000-0000-00006B600000}"/>
    <cellStyle name="Normal 2 9 78 2" xfId="24685" xr:uid="{00000000-0005-0000-0000-00006C600000}"/>
    <cellStyle name="Normal 2 9 78 2 2" xfId="24686" xr:uid="{00000000-0005-0000-0000-00006D600000}"/>
    <cellStyle name="Normal 2 9 78 2 3" xfId="24687" xr:uid="{00000000-0005-0000-0000-00006E600000}"/>
    <cellStyle name="Normal 2 9 78 3" xfId="24688" xr:uid="{00000000-0005-0000-0000-00006F600000}"/>
    <cellStyle name="Normal 2 9 78 3 2" xfId="24689" xr:uid="{00000000-0005-0000-0000-000070600000}"/>
    <cellStyle name="Normal 2 9 78 3 3" xfId="24690" xr:uid="{00000000-0005-0000-0000-000071600000}"/>
    <cellStyle name="Normal 2 9 78 4" xfId="24691" xr:uid="{00000000-0005-0000-0000-000072600000}"/>
    <cellStyle name="Normal 2 9 78 5" xfId="24692" xr:uid="{00000000-0005-0000-0000-000073600000}"/>
    <cellStyle name="Normal 2 9 79" xfId="24693" xr:uid="{00000000-0005-0000-0000-000074600000}"/>
    <cellStyle name="Normal 2 9 79 2" xfId="24694" xr:uid="{00000000-0005-0000-0000-000075600000}"/>
    <cellStyle name="Normal 2 9 79 2 2" xfId="24695" xr:uid="{00000000-0005-0000-0000-000076600000}"/>
    <cellStyle name="Normal 2 9 79 2 3" xfId="24696" xr:uid="{00000000-0005-0000-0000-000077600000}"/>
    <cellStyle name="Normal 2 9 79 3" xfId="24697" xr:uid="{00000000-0005-0000-0000-000078600000}"/>
    <cellStyle name="Normal 2 9 79 3 2" xfId="24698" xr:uid="{00000000-0005-0000-0000-000079600000}"/>
    <cellStyle name="Normal 2 9 79 3 3" xfId="24699" xr:uid="{00000000-0005-0000-0000-00007A600000}"/>
    <cellStyle name="Normal 2 9 79 4" xfId="24700" xr:uid="{00000000-0005-0000-0000-00007B600000}"/>
    <cellStyle name="Normal 2 9 79 5" xfId="24701" xr:uid="{00000000-0005-0000-0000-00007C600000}"/>
    <cellStyle name="Normal 2 9 8" xfId="24702" xr:uid="{00000000-0005-0000-0000-00007D600000}"/>
    <cellStyle name="Normal 2 9 8 2" xfId="24703" xr:uid="{00000000-0005-0000-0000-00007E600000}"/>
    <cellStyle name="Normal 2 9 8 2 2" xfId="24704" xr:uid="{00000000-0005-0000-0000-00007F600000}"/>
    <cellStyle name="Normal 2 9 8 2 3" xfId="24705" xr:uid="{00000000-0005-0000-0000-000080600000}"/>
    <cellStyle name="Normal 2 9 8 3" xfId="24706" xr:uid="{00000000-0005-0000-0000-000081600000}"/>
    <cellStyle name="Normal 2 9 8 3 2" xfId="24707" xr:uid="{00000000-0005-0000-0000-000082600000}"/>
    <cellStyle name="Normal 2 9 8 3 3" xfId="24708" xr:uid="{00000000-0005-0000-0000-000083600000}"/>
    <cellStyle name="Normal 2 9 8 4" xfId="24709" xr:uid="{00000000-0005-0000-0000-000084600000}"/>
    <cellStyle name="Normal 2 9 8 5" xfId="24710" xr:uid="{00000000-0005-0000-0000-000085600000}"/>
    <cellStyle name="Normal 2 9 80" xfId="24711" xr:uid="{00000000-0005-0000-0000-000086600000}"/>
    <cellStyle name="Normal 2 9 80 2" xfId="24712" xr:uid="{00000000-0005-0000-0000-000087600000}"/>
    <cellStyle name="Normal 2 9 80 2 2" xfId="24713" xr:uid="{00000000-0005-0000-0000-000088600000}"/>
    <cellStyle name="Normal 2 9 80 2 3" xfId="24714" xr:uid="{00000000-0005-0000-0000-000089600000}"/>
    <cellStyle name="Normal 2 9 80 3" xfId="24715" xr:uid="{00000000-0005-0000-0000-00008A600000}"/>
    <cellStyle name="Normal 2 9 80 3 2" xfId="24716" xr:uid="{00000000-0005-0000-0000-00008B600000}"/>
    <cellStyle name="Normal 2 9 80 3 3" xfId="24717" xr:uid="{00000000-0005-0000-0000-00008C600000}"/>
    <cellStyle name="Normal 2 9 80 4" xfId="24718" xr:uid="{00000000-0005-0000-0000-00008D600000}"/>
    <cellStyle name="Normal 2 9 80 5" xfId="24719" xr:uid="{00000000-0005-0000-0000-00008E600000}"/>
    <cellStyle name="Normal 2 9 81" xfId="24720" xr:uid="{00000000-0005-0000-0000-00008F600000}"/>
    <cellStyle name="Normal 2 9 81 2" xfId="24721" xr:uid="{00000000-0005-0000-0000-000090600000}"/>
    <cellStyle name="Normal 2 9 81 2 2" xfId="24722" xr:uid="{00000000-0005-0000-0000-000091600000}"/>
    <cellStyle name="Normal 2 9 81 2 3" xfId="24723" xr:uid="{00000000-0005-0000-0000-000092600000}"/>
    <cellStyle name="Normal 2 9 81 3" xfId="24724" xr:uid="{00000000-0005-0000-0000-000093600000}"/>
    <cellStyle name="Normal 2 9 81 3 2" xfId="24725" xr:uid="{00000000-0005-0000-0000-000094600000}"/>
    <cellStyle name="Normal 2 9 81 3 3" xfId="24726" xr:uid="{00000000-0005-0000-0000-000095600000}"/>
    <cellStyle name="Normal 2 9 81 4" xfId="24727" xr:uid="{00000000-0005-0000-0000-000096600000}"/>
    <cellStyle name="Normal 2 9 81 5" xfId="24728" xr:uid="{00000000-0005-0000-0000-000097600000}"/>
    <cellStyle name="Normal 2 9 82" xfId="24729" xr:uid="{00000000-0005-0000-0000-000098600000}"/>
    <cellStyle name="Normal 2 9 82 2" xfId="24730" xr:uid="{00000000-0005-0000-0000-000099600000}"/>
    <cellStyle name="Normal 2 9 82 3" xfId="24731" xr:uid="{00000000-0005-0000-0000-00009A600000}"/>
    <cellStyle name="Normal 2 9 83" xfId="24732" xr:uid="{00000000-0005-0000-0000-00009B600000}"/>
    <cellStyle name="Normal 2 9 83 2" xfId="24733" xr:uid="{00000000-0005-0000-0000-00009C600000}"/>
    <cellStyle name="Normal 2 9 83 3" xfId="24734" xr:uid="{00000000-0005-0000-0000-00009D600000}"/>
    <cellStyle name="Normal 2 9 84" xfId="24735" xr:uid="{00000000-0005-0000-0000-00009E600000}"/>
    <cellStyle name="Normal 2 9 85" xfId="24736" xr:uid="{00000000-0005-0000-0000-00009F600000}"/>
    <cellStyle name="Normal 2 9 9" xfId="24737" xr:uid="{00000000-0005-0000-0000-0000A0600000}"/>
    <cellStyle name="Normal 2 9 9 2" xfId="24738" xr:uid="{00000000-0005-0000-0000-0000A1600000}"/>
    <cellStyle name="Normal 2 9 9 2 2" xfId="24739" xr:uid="{00000000-0005-0000-0000-0000A2600000}"/>
    <cellStyle name="Normal 2 9 9 2 3" xfId="24740" xr:uid="{00000000-0005-0000-0000-0000A3600000}"/>
    <cellStyle name="Normal 2 9 9 3" xfId="24741" xr:uid="{00000000-0005-0000-0000-0000A4600000}"/>
    <cellStyle name="Normal 2 9 9 3 2" xfId="24742" xr:uid="{00000000-0005-0000-0000-0000A5600000}"/>
    <cellStyle name="Normal 2 9 9 3 3" xfId="24743" xr:uid="{00000000-0005-0000-0000-0000A6600000}"/>
    <cellStyle name="Normal 2 9 9 4" xfId="24744" xr:uid="{00000000-0005-0000-0000-0000A7600000}"/>
    <cellStyle name="Normal 2 9 9 5" xfId="24745" xr:uid="{00000000-0005-0000-0000-0000A8600000}"/>
    <cellStyle name="Normal 2 90" xfId="24746" xr:uid="{00000000-0005-0000-0000-0000A9600000}"/>
    <cellStyle name="Normal 2 90 2" xfId="24747" xr:uid="{00000000-0005-0000-0000-0000AA600000}"/>
    <cellStyle name="Normal 2 90 2 2" xfId="24748" xr:uid="{00000000-0005-0000-0000-0000AB600000}"/>
    <cellStyle name="Normal 2 90 2 3" xfId="24749" xr:uid="{00000000-0005-0000-0000-0000AC600000}"/>
    <cellStyle name="Normal 2 90 3" xfId="24750" xr:uid="{00000000-0005-0000-0000-0000AD600000}"/>
    <cellStyle name="Normal 2 90 3 2" xfId="24751" xr:uid="{00000000-0005-0000-0000-0000AE600000}"/>
    <cellStyle name="Normal 2 90 3 3" xfId="24752" xr:uid="{00000000-0005-0000-0000-0000AF600000}"/>
    <cellStyle name="Normal 2 90 4" xfId="24753" xr:uid="{00000000-0005-0000-0000-0000B0600000}"/>
    <cellStyle name="Normal 2 90 5" xfId="24754" xr:uid="{00000000-0005-0000-0000-0000B1600000}"/>
    <cellStyle name="Normal 2 91" xfId="24755" xr:uid="{00000000-0005-0000-0000-0000B2600000}"/>
    <cellStyle name="Normal 2 91 2" xfId="24756" xr:uid="{00000000-0005-0000-0000-0000B3600000}"/>
    <cellStyle name="Normal 2 91 2 2" xfId="24757" xr:uid="{00000000-0005-0000-0000-0000B4600000}"/>
    <cellStyle name="Normal 2 91 2 3" xfId="24758" xr:uid="{00000000-0005-0000-0000-0000B5600000}"/>
    <cellStyle name="Normal 2 91 3" xfId="24759" xr:uid="{00000000-0005-0000-0000-0000B6600000}"/>
    <cellStyle name="Normal 2 91 3 2" xfId="24760" xr:uid="{00000000-0005-0000-0000-0000B7600000}"/>
    <cellStyle name="Normal 2 91 3 3" xfId="24761" xr:uid="{00000000-0005-0000-0000-0000B8600000}"/>
    <cellStyle name="Normal 2 91 4" xfId="24762" xr:uid="{00000000-0005-0000-0000-0000B9600000}"/>
    <cellStyle name="Normal 2 91 5" xfId="24763" xr:uid="{00000000-0005-0000-0000-0000BA600000}"/>
    <cellStyle name="Normal 2 92" xfId="24764" xr:uid="{00000000-0005-0000-0000-0000BB600000}"/>
    <cellStyle name="Normal 2 92 2" xfId="24765" xr:uid="{00000000-0005-0000-0000-0000BC600000}"/>
    <cellStyle name="Normal 2 92 2 2" xfId="24766" xr:uid="{00000000-0005-0000-0000-0000BD600000}"/>
    <cellStyle name="Normal 2 92 2 3" xfId="24767" xr:uid="{00000000-0005-0000-0000-0000BE600000}"/>
    <cellStyle name="Normal 2 92 3" xfId="24768" xr:uid="{00000000-0005-0000-0000-0000BF600000}"/>
    <cellStyle name="Normal 2 92 3 2" xfId="24769" xr:uid="{00000000-0005-0000-0000-0000C0600000}"/>
    <cellStyle name="Normal 2 92 3 3" xfId="24770" xr:uid="{00000000-0005-0000-0000-0000C1600000}"/>
    <cellStyle name="Normal 2 92 4" xfId="24771" xr:uid="{00000000-0005-0000-0000-0000C2600000}"/>
    <cellStyle name="Normal 2 92 5" xfId="24772" xr:uid="{00000000-0005-0000-0000-0000C3600000}"/>
    <cellStyle name="Normal 2 93" xfId="24773" xr:uid="{00000000-0005-0000-0000-0000C4600000}"/>
    <cellStyle name="Normal 2 93 2" xfId="24774" xr:uid="{00000000-0005-0000-0000-0000C5600000}"/>
    <cellStyle name="Normal 2 93 2 2" xfId="24775" xr:uid="{00000000-0005-0000-0000-0000C6600000}"/>
    <cellStyle name="Normal 2 93 2 3" xfId="24776" xr:uid="{00000000-0005-0000-0000-0000C7600000}"/>
    <cellStyle name="Normal 2 93 3" xfId="24777" xr:uid="{00000000-0005-0000-0000-0000C8600000}"/>
    <cellStyle name="Normal 2 93 3 2" xfId="24778" xr:uid="{00000000-0005-0000-0000-0000C9600000}"/>
    <cellStyle name="Normal 2 93 3 3" xfId="24779" xr:uid="{00000000-0005-0000-0000-0000CA600000}"/>
    <cellStyle name="Normal 2 93 4" xfId="24780" xr:uid="{00000000-0005-0000-0000-0000CB600000}"/>
    <cellStyle name="Normal 2 93 5" xfId="24781" xr:uid="{00000000-0005-0000-0000-0000CC600000}"/>
    <cellStyle name="Normal 2 94" xfId="24782" xr:uid="{00000000-0005-0000-0000-0000CD600000}"/>
    <cellStyle name="Normal 2 94 2" xfId="24783" xr:uid="{00000000-0005-0000-0000-0000CE600000}"/>
    <cellStyle name="Normal 2 94 2 2" xfId="24784" xr:uid="{00000000-0005-0000-0000-0000CF600000}"/>
    <cellStyle name="Normal 2 94 2 3" xfId="24785" xr:uid="{00000000-0005-0000-0000-0000D0600000}"/>
    <cellStyle name="Normal 2 94 3" xfId="24786" xr:uid="{00000000-0005-0000-0000-0000D1600000}"/>
    <cellStyle name="Normal 2 94 3 2" xfId="24787" xr:uid="{00000000-0005-0000-0000-0000D2600000}"/>
    <cellStyle name="Normal 2 94 3 3" xfId="24788" xr:uid="{00000000-0005-0000-0000-0000D3600000}"/>
    <cellStyle name="Normal 2 94 4" xfId="24789" xr:uid="{00000000-0005-0000-0000-0000D4600000}"/>
    <cellStyle name="Normal 2 94 5" xfId="24790" xr:uid="{00000000-0005-0000-0000-0000D5600000}"/>
    <cellStyle name="Normal 2 95" xfId="24791" xr:uid="{00000000-0005-0000-0000-0000D6600000}"/>
    <cellStyle name="Normal 2 95 2" xfId="24792" xr:uid="{00000000-0005-0000-0000-0000D7600000}"/>
    <cellStyle name="Normal 2 95 2 2" xfId="24793" xr:uid="{00000000-0005-0000-0000-0000D8600000}"/>
    <cellStyle name="Normal 2 95 2 3" xfId="24794" xr:uid="{00000000-0005-0000-0000-0000D9600000}"/>
    <cellStyle name="Normal 2 95 3" xfId="24795" xr:uid="{00000000-0005-0000-0000-0000DA600000}"/>
    <cellStyle name="Normal 2 95 3 2" xfId="24796" xr:uid="{00000000-0005-0000-0000-0000DB600000}"/>
    <cellStyle name="Normal 2 95 3 3" xfId="24797" xr:uid="{00000000-0005-0000-0000-0000DC600000}"/>
    <cellStyle name="Normal 2 95 4" xfId="24798" xr:uid="{00000000-0005-0000-0000-0000DD600000}"/>
    <cellStyle name="Normal 2 95 5" xfId="24799" xr:uid="{00000000-0005-0000-0000-0000DE600000}"/>
    <cellStyle name="Normal 2 96" xfId="24800" xr:uid="{00000000-0005-0000-0000-0000DF600000}"/>
    <cellStyle name="Normal 2 96 2" xfId="24801" xr:uid="{00000000-0005-0000-0000-0000E0600000}"/>
    <cellStyle name="Normal 2 96 3" xfId="24802" xr:uid="{00000000-0005-0000-0000-0000E1600000}"/>
    <cellStyle name="Normal 2 96 4" xfId="24803" xr:uid="{00000000-0005-0000-0000-0000E2600000}"/>
    <cellStyle name="Normal 2 97" xfId="24804" xr:uid="{00000000-0005-0000-0000-0000E3600000}"/>
    <cellStyle name="Normal 2 97 2" xfId="24805" xr:uid="{00000000-0005-0000-0000-0000E4600000}"/>
    <cellStyle name="Normal 2 97 3" xfId="24806" xr:uid="{00000000-0005-0000-0000-0000E5600000}"/>
    <cellStyle name="Normal 2 98" xfId="24807" xr:uid="{00000000-0005-0000-0000-0000E6600000}"/>
    <cellStyle name="Normal 20" xfId="24808" xr:uid="{00000000-0005-0000-0000-0000E7600000}"/>
    <cellStyle name="Normal 20 10" xfId="24809" xr:uid="{00000000-0005-0000-0000-0000E8600000}"/>
    <cellStyle name="Normal 20 10 2" xfId="24810" xr:uid="{00000000-0005-0000-0000-0000E9600000}"/>
    <cellStyle name="Normal 20 10 3" xfId="24811" xr:uid="{00000000-0005-0000-0000-0000EA600000}"/>
    <cellStyle name="Normal 20 10 4" xfId="24812" xr:uid="{00000000-0005-0000-0000-0000EB600000}"/>
    <cellStyle name="Normal 20 10 5" xfId="24813" xr:uid="{00000000-0005-0000-0000-0000EC600000}"/>
    <cellStyle name="Normal 20 11" xfId="24814" xr:uid="{00000000-0005-0000-0000-0000ED600000}"/>
    <cellStyle name="Normal 20 11 2" xfId="24815" xr:uid="{00000000-0005-0000-0000-0000EE600000}"/>
    <cellStyle name="Normal 20 11 3" xfId="24816" xr:uid="{00000000-0005-0000-0000-0000EF600000}"/>
    <cellStyle name="Normal 20 11 4" xfId="24817" xr:uid="{00000000-0005-0000-0000-0000F0600000}"/>
    <cellStyle name="Normal 20 11 5" xfId="24818" xr:uid="{00000000-0005-0000-0000-0000F1600000}"/>
    <cellStyle name="Normal 20 12" xfId="24819" xr:uid="{00000000-0005-0000-0000-0000F2600000}"/>
    <cellStyle name="Normal 20 12 2" xfId="24820" xr:uid="{00000000-0005-0000-0000-0000F3600000}"/>
    <cellStyle name="Normal 20 12 3" xfId="24821" xr:uid="{00000000-0005-0000-0000-0000F4600000}"/>
    <cellStyle name="Normal 20 12 4" xfId="24822" xr:uid="{00000000-0005-0000-0000-0000F5600000}"/>
    <cellStyle name="Normal 20 12 5" xfId="24823" xr:uid="{00000000-0005-0000-0000-0000F6600000}"/>
    <cellStyle name="Normal 20 13" xfId="24824" xr:uid="{00000000-0005-0000-0000-0000F7600000}"/>
    <cellStyle name="Normal 20 13 2" xfId="24825" xr:uid="{00000000-0005-0000-0000-0000F8600000}"/>
    <cellStyle name="Normal 20 13 3" xfId="24826" xr:uid="{00000000-0005-0000-0000-0000F9600000}"/>
    <cellStyle name="Normal 20 13 4" xfId="24827" xr:uid="{00000000-0005-0000-0000-0000FA600000}"/>
    <cellStyle name="Normal 20 13 5" xfId="24828" xr:uid="{00000000-0005-0000-0000-0000FB600000}"/>
    <cellStyle name="Normal 20 14" xfId="24829" xr:uid="{00000000-0005-0000-0000-0000FC600000}"/>
    <cellStyle name="Normal 20 14 2" xfId="24830" xr:uid="{00000000-0005-0000-0000-0000FD600000}"/>
    <cellStyle name="Normal 20 14 3" xfId="24831" xr:uid="{00000000-0005-0000-0000-0000FE600000}"/>
    <cellStyle name="Normal 20 14 4" xfId="24832" xr:uid="{00000000-0005-0000-0000-0000FF600000}"/>
    <cellStyle name="Normal 20 14 5" xfId="24833" xr:uid="{00000000-0005-0000-0000-000000610000}"/>
    <cellStyle name="Normal 20 15" xfId="24834" xr:uid="{00000000-0005-0000-0000-000001610000}"/>
    <cellStyle name="Normal 20 15 2" xfId="24835" xr:uid="{00000000-0005-0000-0000-000002610000}"/>
    <cellStyle name="Normal 20 15 3" xfId="24836" xr:uid="{00000000-0005-0000-0000-000003610000}"/>
    <cellStyle name="Normal 20 15 4" xfId="24837" xr:uid="{00000000-0005-0000-0000-000004610000}"/>
    <cellStyle name="Normal 20 15 5" xfId="24838" xr:uid="{00000000-0005-0000-0000-000005610000}"/>
    <cellStyle name="Normal 20 16" xfId="24839" xr:uid="{00000000-0005-0000-0000-000006610000}"/>
    <cellStyle name="Normal 20 16 2" xfId="24840" xr:uid="{00000000-0005-0000-0000-000007610000}"/>
    <cellStyle name="Normal 20 16 3" xfId="24841" xr:uid="{00000000-0005-0000-0000-000008610000}"/>
    <cellStyle name="Normal 20 16 4" xfId="24842" xr:uid="{00000000-0005-0000-0000-000009610000}"/>
    <cellStyle name="Normal 20 16 5" xfId="24843" xr:uid="{00000000-0005-0000-0000-00000A610000}"/>
    <cellStyle name="Normal 20 17" xfId="24844" xr:uid="{00000000-0005-0000-0000-00000B610000}"/>
    <cellStyle name="Normal 20 17 2" xfId="24845" xr:uid="{00000000-0005-0000-0000-00000C610000}"/>
    <cellStyle name="Normal 20 17 3" xfId="24846" xr:uid="{00000000-0005-0000-0000-00000D610000}"/>
    <cellStyle name="Normal 20 17 4" xfId="24847" xr:uid="{00000000-0005-0000-0000-00000E610000}"/>
    <cellStyle name="Normal 20 17 5" xfId="24848" xr:uid="{00000000-0005-0000-0000-00000F610000}"/>
    <cellStyle name="Normal 20 18" xfId="24849" xr:uid="{00000000-0005-0000-0000-000010610000}"/>
    <cellStyle name="Normal 20 18 2" xfId="24850" xr:uid="{00000000-0005-0000-0000-000011610000}"/>
    <cellStyle name="Normal 20 18 3" xfId="24851" xr:uid="{00000000-0005-0000-0000-000012610000}"/>
    <cellStyle name="Normal 20 18 4" xfId="24852" xr:uid="{00000000-0005-0000-0000-000013610000}"/>
    <cellStyle name="Normal 20 18 5" xfId="24853" xr:uid="{00000000-0005-0000-0000-000014610000}"/>
    <cellStyle name="Normal 20 19" xfId="24854" xr:uid="{00000000-0005-0000-0000-000015610000}"/>
    <cellStyle name="Normal 20 19 2" xfId="24855" xr:uid="{00000000-0005-0000-0000-000016610000}"/>
    <cellStyle name="Normal 20 19 3" xfId="24856" xr:uid="{00000000-0005-0000-0000-000017610000}"/>
    <cellStyle name="Normal 20 19 4" xfId="24857" xr:uid="{00000000-0005-0000-0000-000018610000}"/>
    <cellStyle name="Normal 20 19 5" xfId="24858" xr:uid="{00000000-0005-0000-0000-000019610000}"/>
    <cellStyle name="Normal 20 2" xfId="24859" xr:uid="{00000000-0005-0000-0000-00001A610000}"/>
    <cellStyle name="Normal 20 2 2" xfId="24860" xr:uid="{00000000-0005-0000-0000-00001B610000}"/>
    <cellStyle name="Normal 20 2 3" xfId="24861" xr:uid="{00000000-0005-0000-0000-00001C610000}"/>
    <cellStyle name="Normal 20 2 4" xfId="24862" xr:uid="{00000000-0005-0000-0000-00001D610000}"/>
    <cellStyle name="Normal 20 2 5" xfId="24863" xr:uid="{00000000-0005-0000-0000-00001E610000}"/>
    <cellStyle name="Normal 20 20" xfId="24864" xr:uid="{00000000-0005-0000-0000-00001F610000}"/>
    <cellStyle name="Normal 20 20 2" xfId="24865" xr:uid="{00000000-0005-0000-0000-000020610000}"/>
    <cellStyle name="Normal 20 20 3" xfId="24866" xr:uid="{00000000-0005-0000-0000-000021610000}"/>
    <cellStyle name="Normal 20 20 4" xfId="24867" xr:uid="{00000000-0005-0000-0000-000022610000}"/>
    <cellStyle name="Normal 20 20 5" xfId="24868" xr:uid="{00000000-0005-0000-0000-000023610000}"/>
    <cellStyle name="Normal 20 21" xfId="24869" xr:uid="{00000000-0005-0000-0000-000024610000}"/>
    <cellStyle name="Normal 20 21 2" xfId="24870" xr:uid="{00000000-0005-0000-0000-000025610000}"/>
    <cellStyle name="Normal 20 21 3" xfId="24871" xr:uid="{00000000-0005-0000-0000-000026610000}"/>
    <cellStyle name="Normal 20 21 4" xfId="24872" xr:uid="{00000000-0005-0000-0000-000027610000}"/>
    <cellStyle name="Normal 20 21 5" xfId="24873" xr:uid="{00000000-0005-0000-0000-000028610000}"/>
    <cellStyle name="Normal 20 22" xfId="24874" xr:uid="{00000000-0005-0000-0000-000029610000}"/>
    <cellStyle name="Normal 20 22 2" xfId="24875" xr:uid="{00000000-0005-0000-0000-00002A610000}"/>
    <cellStyle name="Normal 20 22 3" xfId="24876" xr:uid="{00000000-0005-0000-0000-00002B610000}"/>
    <cellStyle name="Normal 20 22 4" xfId="24877" xr:uid="{00000000-0005-0000-0000-00002C610000}"/>
    <cellStyle name="Normal 20 22 5" xfId="24878" xr:uid="{00000000-0005-0000-0000-00002D610000}"/>
    <cellStyle name="Normal 20 23" xfId="24879" xr:uid="{00000000-0005-0000-0000-00002E610000}"/>
    <cellStyle name="Normal 20 23 2" xfId="24880" xr:uid="{00000000-0005-0000-0000-00002F610000}"/>
    <cellStyle name="Normal 20 23 3" xfId="24881" xr:uid="{00000000-0005-0000-0000-000030610000}"/>
    <cellStyle name="Normal 20 23 4" xfId="24882" xr:uid="{00000000-0005-0000-0000-000031610000}"/>
    <cellStyle name="Normal 20 23 5" xfId="24883" xr:uid="{00000000-0005-0000-0000-000032610000}"/>
    <cellStyle name="Normal 20 24" xfId="24884" xr:uid="{00000000-0005-0000-0000-000033610000}"/>
    <cellStyle name="Normal 20 24 2" xfId="24885" xr:uid="{00000000-0005-0000-0000-000034610000}"/>
    <cellStyle name="Normal 20 24 3" xfId="24886" xr:uid="{00000000-0005-0000-0000-000035610000}"/>
    <cellStyle name="Normal 20 24 4" xfId="24887" xr:uid="{00000000-0005-0000-0000-000036610000}"/>
    <cellStyle name="Normal 20 24 5" xfId="24888" xr:uid="{00000000-0005-0000-0000-000037610000}"/>
    <cellStyle name="Normal 20 25" xfId="24889" xr:uid="{00000000-0005-0000-0000-000038610000}"/>
    <cellStyle name="Normal 20 26" xfId="24890" xr:uid="{00000000-0005-0000-0000-000039610000}"/>
    <cellStyle name="Normal 20 27" xfId="24891" xr:uid="{00000000-0005-0000-0000-00003A610000}"/>
    <cellStyle name="Normal 20 28" xfId="24892" xr:uid="{00000000-0005-0000-0000-00003B610000}"/>
    <cellStyle name="Normal 20 3" xfId="24893" xr:uid="{00000000-0005-0000-0000-00003C610000}"/>
    <cellStyle name="Normal 20 3 2" xfId="24894" xr:uid="{00000000-0005-0000-0000-00003D610000}"/>
    <cellStyle name="Normal 20 3 3" xfId="24895" xr:uid="{00000000-0005-0000-0000-00003E610000}"/>
    <cellStyle name="Normal 20 3 4" xfId="24896" xr:uid="{00000000-0005-0000-0000-00003F610000}"/>
    <cellStyle name="Normal 20 3 5" xfId="24897" xr:uid="{00000000-0005-0000-0000-000040610000}"/>
    <cellStyle name="Normal 20 4" xfId="24898" xr:uid="{00000000-0005-0000-0000-000041610000}"/>
    <cellStyle name="Normal 20 4 2" xfId="24899" xr:uid="{00000000-0005-0000-0000-000042610000}"/>
    <cellStyle name="Normal 20 4 3" xfId="24900" xr:uid="{00000000-0005-0000-0000-000043610000}"/>
    <cellStyle name="Normal 20 4 4" xfId="24901" xr:uid="{00000000-0005-0000-0000-000044610000}"/>
    <cellStyle name="Normal 20 4 5" xfId="24902" xr:uid="{00000000-0005-0000-0000-000045610000}"/>
    <cellStyle name="Normal 20 5" xfId="24903" xr:uid="{00000000-0005-0000-0000-000046610000}"/>
    <cellStyle name="Normal 20 5 2" xfId="24904" xr:uid="{00000000-0005-0000-0000-000047610000}"/>
    <cellStyle name="Normal 20 5 3" xfId="24905" xr:uid="{00000000-0005-0000-0000-000048610000}"/>
    <cellStyle name="Normal 20 5 4" xfId="24906" xr:uid="{00000000-0005-0000-0000-000049610000}"/>
    <cellStyle name="Normal 20 5 5" xfId="24907" xr:uid="{00000000-0005-0000-0000-00004A610000}"/>
    <cellStyle name="Normal 20 6" xfId="24908" xr:uid="{00000000-0005-0000-0000-00004B610000}"/>
    <cellStyle name="Normal 20 6 2" xfId="24909" xr:uid="{00000000-0005-0000-0000-00004C610000}"/>
    <cellStyle name="Normal 20 6 3" xfId="24910" xr:uid="{00000000-0005-0000-0000-00004D610000}"/>
    <cellStyle name="Normal 20 6 4" xfId="24911" xr:uid="{00000000-0005-0000-0000-00004E610000}"/>
    <cellStyle name="Normal 20 6 5" xfId="24912" xr:uid="{00000000-0005-0000-0000-00004F610000}"/>
    <cellStyle name="Normal 20 7" xfId="24913" xr:uid="{00000000-0005-0000-0000-000050610000}"/>
    <cellStyle name="Normal 20 7 2" xfId="24914" xr:uid="{00000000-0005-0000-0000-000051610000}"/>
    <cellStyle name="Normal 20 7 3" xfId="24915" xr:uid="{00000000-0005-0000-0000-000052610000}"/>
    <cellStyle name="Normal 20 7 4" xfId="24916" xr:uid="{00000000-0005-0000-0000-000053610000}"/>
    <cellStyle name="Normal 20 7 5" xfId="24917" xr:uid="{00000000-0005-0000-0000-000054610000}"/>
    <cellStyle name="Normal 20 8" xfId="24918" xr:uid="{00000000-0005-0000-0000-000055610000}"/>
    <cellStyle name="Normal 20 8 2" xfId="24919" xr:uid="{00000000-0005-0000-0000-000056610000}"/>
    <cellStyle name="Normal 20 8 3" xfId="24920" xr:uid="{00000000-0005-0000-0000-000057610000}"/>
    <cellStyle name="Normal 20 8 4" xfId="24921" xr:uid="{00000000-0005-0000-0000-000058610000}"/>
    <cellStyle name="Normal 20 8 5" xfId="24922" xr:uid="{00000000-0005-0000-0000-000059610000}"/>
    <cellStyle name="Normal 20 9" xfId="24923" xr:uid="{00000000-0005-0000-0000-00005A610000}"/>
    <cellStyle name="Normal 20 9 2" xfId="24924" xr:uid="{00000000-0005-0000-0000-00005B610000}"/>
    <cellStyle name="Normal 20 9 3" xfId="24925" xr:uid="{00000000-0005-0000-0000-00005C610000}"/>
    <cellStyle name="Normal 20 9 4" xfId="24926" xr:uid="{00000000-0005-0000-0000-00005D610000}"/>
    <cellStyle name="Normal 20 9 5" xfId="24927" xr:uid="{00000000-0005-0000-0000-00005E610000}"/>
    <cellStyle name="Normal 21" xfId="24928" xr:uid="{00000000-0005-0000-0000-00005F610000}"/>
    <cellStyle name="Normal 21 10" xfId="24929" xr:uid="{00000000-0005-0000-0000-000060610000}"/>
    <cellStyle name="Normal 21 10 2" xfId="24930" xr:uid="{00000000-0005-0000-0000-000061610000}"/>
    <cellStyle name="Normal 21 10 3" xfId="24931" xr:uid="{00000000-0005-0000-0000-000062610000}"/>
    <cellStyle name="Normal 21 10 4" xfId="24932" xr:uid="{00000000-0005-0000-0000-000063610000}"/>
    <cellStyle name="Normal 21 10 5" xfId="24933" xr:uid="{00000000-0005-0000-0000-000064610000}"/>
    <cellStyle name="Normal 21 11" xfId="24934" xr:uid="{00000000-0005-0000-0000-000065610000}"/>
    <cellStyle name="Normal 21 11 2" xfId="24935" xr:uid="{00000000-0005-0000-0000-000066610000}"/>
    <cellStyle name="Normal 21 11 3" xfId="24936" xr:uid="{00000000-0005-0000-0000-000067610000}"/>
    <cellStyle name="Normal 21 11 4" xfId="24937" xr:uid="{00000000-0005-0000-0000-000068610000}"/>
    <cellStyle name="Normal 21 11 5" xfId="24938" xr:uid="{00000000-0005-0000-0000-000069610000}"/>
    <cellStyle name="Normal 21 12" xfId="24939" xr:uid="{00000000-0005-0000-0000-00006A610000}"/>
    <cellStyle name="Normal 21 12 2" xfId="24940" xr:uid="{00000000-0005-0000-0000-00006B610000}"/>
    <cellStyle name="Normal 21 12 3" xfId="24941" xr:uid="{00000000-0005-0000-0000-00006C610000}"/>
    <cellStyle name="Normal 21 12 4" xfId="24942" xr:uid="{00000000-0005-0000-0000-00006D610000}"/>
    <cellStyle name="Normal 21 12 5" xfId="24943" xr:uid="{00000000-0005-0000-0000-00006E610000}"/>
    <cellStyle name="Normal 21 13" xfId="24944" xr:uid="{00000000-0005-0000-0000-00006F610000}"/>
    <cellStyle name="Normal 21 13 2" xfId="24945" xr:uid="{00000000-0005-0000-0000-000070610000}"/>
    <cellStyle name="Normal 21 13 3" xfId="24946" xr:uid="{00000000-0005-0000-0000-000071610000}"/>
    <cellStyle name="Normal 21 13 4" xfId="24947" xr:uid="{00000000-0005-0000-0000-000072610000}"/>
    <cellStyle name="Normal 21 13 5" xfId="24948" xr:uid="{00000000-0005-0000-0000-000073610000}"/>
    <cellStyle name="Normal 21 14" xfId="24949" xr:uid="{00000000-0005-0000-0000-000074610000}"/>
    <cellStyle name="Normal 21 14 2" xfId="24950" xr:uid="{00000000-0005-0000-0000-000075610000}"/>
    <cellStyle name="Normal 21 14 3" xfId="24951" xr:uid="{00000000-0005-0000-0000-000076610000}"/>
    <cellStyle name="Normal 21 14 4" xfId="24952" xr:uid="{00000000-0005-0000-0000-000077610000}"/>
    <cellStyle name="Normal 21 14 5" xfId="24953" xr:uid="{00000000-0005-0000-0000-000078610000}"/>
    <cellStyle name="Normal 21 15" xfId="24954" xr:uid="{00000000-0005-0000-0000-000079610000}"/>
    <cellStyle name="Normal 21 15 2" xfId="24955" xr:uid="{00000000-0005-0000-0000-00007A610000}"/>
    <cellStyle name="Normal 21 15 3" xfId="24956" xr:uid="{00000000-0005-0000-0000-00007B610000}"/>
    <cellStyle name="Normal 21 15 4" xfId="24957" xr:uid="{00000000-0005-0000-0000-00007C610000}"/>
    <cellStyle name="Normal 21 15 5" xfId="24958" xr:uid="{00000000-0005-0000-0000-00007D610000}"/>
    <cellStyle name="Normal 21 16" xfId="24959" xr:uid="{00000000-0005-0000-0000-00007E610000}"/>
    <cellStyle name="Normal 21 16 2" xfId="24960" xr:uid="{00000000-0005-0000-0000-00007F610000}"/>
    <cellStyle name="Normal 21 16 3" xfId="24961" xr:uid="{00000000-0005-0000-0000-000080610000}"/>
    <cellStyle name="Normal 21 16 4" xfId="24962" xr:uid="{00000000-0005-0000-0000-000081610000}"/>
    <cellStyle name="Normal 21 16 5" xfId="24963" xr:uid="{00000000-0005-0000-0000-000082610000}"/>
    <cellStyle name="Normal 21 17" xfId="24964" xr:uid="{00000000-0005-0000-0000-000083610000}"/>
    <cellStyle name="Normal 21 17 2" xfId="24965" xr:uid="{00000000-0005-0000-0000-000084610000}"/>
    <cellStyle name="Normal 21 17 3" xfId="24966" xr:uid="{00000000-0005-0000-0000-000085610000}"/>
    <cellStyle name="Normal 21 17 4" xfId="24967" xr:uid="{00000000-0005-0000-0000-000086610000}"/>
    <cellStyle name="Normal 21 17 5" xfId="24968" xr:uid="{00000000-0005-0000-0000-000087610000}"/>
    <cellStyle name="Normal 21 18" xfId="24969" xr:uid="{00000000-0005-0000-0000-000088610000}"/>
    <cellStyle name="Normal 21 18 2" xfId="24970" xr:uid="{00000000-0005-0000-0000-000089610000}"/>
    <cellStyle name="Normal 21 18 3" xfId="24971" xr:uid="{00000000-0005-0000-0000-00008A610000}"/>
    <cellStyle name="Normal 21 18 4" xfId="24972" xr:uid="{00000000-0005-0000-0000-00008B610000}"/>
    <cellStyle name="Normal 21 18 5" xfId="24973" xr:uid="{00000000-0005-0000-0000-00008C610000}"/>
    <cellStyle name="Normal 21 19" xfId="24974" xr:uid="{00000000-0005-0000-0000-00008D610000}"/>
    <cellStyle name="Normal 21 19 2" xfId="24975" xr:uid="{00000000-0005-0000-0000-00008E610000}"/>
    <cellStyle name="Normal 21 19 3" xfId="24976" xr:uid="{00000000-0005-0000-0000-00008F610000}"/>
    <cellStyle name="Normal 21 19 4" xfId="24977" xr:uid="{00000000-0005-0000-0000-000090610000}"/>
    <cellStyle name="Normal 21 19 5" xfId="24978" xr:uid="{00000000-0005-0000-0000-000091610000}"/>
    <cellStyle name="Normal 21 2" xfId="24979" xr:uid="{00000000-0005-0000-0000-000092610000}"/>
    <cellStyle name="Normal 21 2 2" xfId="24980" xr:uid="{00000000-0005-0000-0000-000093610000}"/>
    <cellStyle name="Normal 21 2 3" xfId="24981" xr:uid="{00000000-0005-0000-0000-000094610000}"/>
    <cellStyle name="Normal 21 2 4" xfId="24982" xr:uid="{00000000-0005-0000-0000-000095610000}"/>
    <cellStyle name="Normal 21 2 5" xfId="24983" xr:uid="{00000000-0005-0000-0000-000096610000}"/>
    <cellStyle name="Normal 21 20" xfId="24984" xr:uid="{00000000-0005-0000-0000-000097610000}"/>
    <cellStyle name="Normal 21 20 2" xfId="24985" xr:uid="{00000000-0005-0000-0000-000098610000}"/>
    <cellStyle name="Normal 21 20 3" xfId="24986" xr:uid="{00000000-0005-0000-0000-000099610000}"/>
    <cellStyle name="Normal 21 20 4" xfId="24987" xr:uid="{00000000-0005-0000-0000-00009A610000}"/>
    <cellStyle name="Normal 21 20 5" xfId="24988" xr:uid="{00000000-0005-0000-0000-00009B610000}"/>
    <cellStyle name="Normal 21 21" xfId="24989" xr:uid="{00000000-0005-0000-0000-00009C610000}"/>
    <cellStyle name="Normal 21 21 2" xfId="24990" xr:uid="{00000000-0005-0000-0000-00009D610000}"/>
    <cellStyle name="Normal 21 21 3" xfId="24991" xr:uid="{00000000-0005-0000-0000-00009E610000}"/>
    <cellStyle name="Normal 21 21 4" xfId="24992" xr:uid="{00000000-0005-0000-0000-00009F610000}"/>
    <cellStyle name="Normal 21 21 5" xfId="24993" xr:uid="{00000000-0005-0000-0000-0000A0610000}"/>
    <cellStyle name="Normal 21 22" xfId="24994" xr:uid="{00000000-0005-0000-0000-0000A1610000}"/>
    <cellStyle name="Normal 21 22 2" xfId="24995" xr:uid="{00000000-0005-0000-0000-0000A2610000}"/>
    <cellStyle name="Normal 21 22 3" xfId="24996" xr:uid="{00000000-0005-0000-0000-0000A3610000}"/>
    <cellStyle name="Normal 21 22 4" xfId="24997" xr:uid="{00000000-0005-0000-0000-0000A4610000}"/>
    <cellStyle name="Normal 21 22 5" xfId="24998" xr:uid="{00000000-0005-0000-0000-0000A5610000}"/>
    <cellStyle name="Normal 21 23" xfId="24999" xr:uid="{00000000-0005-0000-0000-0000A6610000}"/>
    <cellStyle name="Normal 21 23 2" xfId="25000" xr:uid="{00000000-0005-0000-0000-0000A7610000}"/>
    <cellStyle name="Normal 21 23 3" xfId="25001" xr:uid="{00000000-0005-0000-0000-0000A8610000}"/>
    <cellStyle name="Normal 21 23 4" xfId="25002" xr:uid="{00000000-0005-0000-0000-0000A9610000}"/>
    <cellStyle name="Normal 21 23 5" xfId="25003" xr:uid="{00000000-0005-0000-0000-0000AA610000}"/>
    <cellStyle name="Normal 21 24" xfId="25004" xr:uid="{00000000-0005-0000-0000-0000AB610000}"/>
    <cellStyle name="Normal 21 24 2" xfId="25005" xr:uid="{00000000-0005-0000-0000-0000AC610000}"/>
    <cellStyle name="Normal 21 24 3" xfId="25006" xr:uid="{00000000-0005-0000-0000-0000AD610000}"/>
    <cellStyle name="Normal 21 24 4" xfId="25007" xr:uid="{00000000-0005-0000-0000-0000AE610000}"/>
    <cellStyle name="Normal 21 24 5" xfId="25008" xr:uid="{00000000-0005-0000-0000-0000AF610000}"/>
    <cellStyle name="Normal 21 25" xfId="25009" xr:uid="{00000000-0005-0000-0000-0000B0610000}"/>
    <cellStyle name="Normal 21 26" xfId="25010" xr:uid="{00000000-0005-0000-0000-0000B1610000}"/>
    <cellStyle name="Normal 21 27" xfId="25011" xr:uid="{00000000-0005-0000-0000-0000B2610000}"/>
    <cellStyle name="Normal 21 28" xfId="25012" xr:uid="{00000000-0005-0000-0000-0000B3610000}"/>
    <cellStyle name="Normal 21 3" xfId="25013" xr:uid="{00000000-0005-0000-0000-0000B4610000}"/>
    <cellStyle name="Normal 21 3 2" xfId="25014" xr:uid="{00000000-0005-0000-0000-0000B5610000}"/>
    <cellStyle name="Normal 21 3 3" xfId="25015" xr:uid="{00000000-0005-0000-0000-0000B6610000}"/>
    <cellStyle name="Normal 21 3 4" xfId="25016" xr:uid="{00000000-0005-0000-0000-0000B7610000}"/>
    <cellStyle name="Normal 21 3 5" xfId="25017" xr:uid="{00000000-0005-0000-0000-0000B8610000}"/>
    <cellStyle name="Normal 21 4" xfId="25018" xr:uid="{00000000-0005-0000-0000-0000B9610000}"/>
    <cellStyle name="Normal 21 4 2" xfId="25019" xr:uid="{00000000-0005-0000-0000-0000BA610000}"/>
    <cellStyle name="Normal 21 4 3" xfId="25020" xr:uid="{00000000-0005-0000-0000-0000BB610000}"/>
    <cellStyle name="Normal 21 4 4" xfId="25021" xr:uid="{00000000-0005-0000-0000-0000BC610000}"/>
    <cellStyle name="Normal 21 4 5" xfId="25022" xr:uid="{00000000-0005-0000-0000-0000BD610000}"/>
    <cellStyle name="Normal 21 5" xfId="25023" xr:uid="{00000000-0005-0000-0000-0000BE610000}"/>
    <cellStyle name="Normal 21 5 2" xfId="25024" xr:uid="{00000000-0005-0000-0000-0000BF610000}"/>
    <cellStyle name="Normal 21 5 3" xfId="25025" xr:uid="{00000000-0005-0000-0000-0000C0610000}"/>
    <cellStyle name="Normal 21 5 4" xfId="25026" xr:uid="{00000000-0005-0000-0000-0000C1610000}"/>
    <cellStyle name="Normal 21 5 5" xfId="25027" xr:uid="{00000000-0005-0000-0000-0000C2610000}"/>
    <cellStyle name="Normal 21 6" xfId="25028" xr:uid="{00000000-0005-0000-0000-0000C3610000}"/>
    <cellStyle name="Normal 21 6 2" xfId="25029" xr:uid="{00000000-0005-0000-0000-0000C4610000}"/>
    <cellStyle name="Normal 21 6 3" xfId="25030" xr:uid="{00000000-0005-0000-0000-0000C5610000}"/>
    <cellStyle name="Normal 21 6 4" xfId="25031" xr:uid="{00000000-0005-0000-0000-0000C6610000}"/>
    <cellStyle name="Normal 21 6 5" xfId="25032" xr:uid="{00000000-0005-0000-0000-0000C7610000}"/>
    <cellStyle name="Normal 21 7" xfId="25033" xr:uid="{00000000-0005-0000-0000-0000C8610000}"/>
    <cellStyle name="Normal 21 7 2" xfId="25034" xr:uid="{00000000-0005-0000-0000-0000C9610000}"/>
    <cellStyle name="Normal 21 7 3" xfId="25035" xr:uid="{00000000-0005-0000-0000-0000CA610000}"/>
    <cellStyle name="Normal 21 7 4" xfId="25036" xr:uid="{00000000-0005-0000-0000-0000CB610000}"/>
    <cellStyle name="Normal 21 7 5" xfId="25037" xr:uid="{00000000-0005-0000-0000-0000CC610000}"/>
    <cellStyle name="Normal 21 8" xfId="25038" xr:uid="{00000000-0005-0000-0000-0000CD610000}"/>
    <cellStyle name="Normal 21 8 2" xfId="25039" xr:uid="{00000000-0005-0000-0000-0000CE610000}"/>
    <cellStyle name="Normal 21 8 3" xfId="25040" xr:uid="{00000000-0005-0000-0000-0000CF610000}"/>
    <cellStyle name="Normal 21 8 4" xfId="25041" xr:uid="{00000000-0005-0000-0000-0000D0610000}"/>
    <cellStyle name="Normal 21 8 5" xfId="25042" xr:uid="{00000000-0005-0000-0000-0000D1610000}"/>
    <cellStyle name="Normal 21 9" xfId="25043" xr:uid="{00000000-0005-0000-0000-0000D2610000}"/>
    <cellStyle name="Normal 21 9 2" xfId="25044" xr:uid="{00000000-0005-0000-0000-0000D3610000}"/>
    <cellStyle name="Normal 21 9 3" xfId="25045" xr:uid="{00000000-0005-0000-0000-0000D4610000}"/>
    <cellStyle name="Normal 21 9 4" xfId="25046" xr:uid="{00000000-0005-0000-0000-0000D5610000}"/>
    <cellStyle name="Normal 21 9 5" xfId="25047" xr:uid="{00000000-0005-0000-0000-0000D6610000}"/>
    <cellStyle name="Normal 22" xfId="25048" xr:uid="{00000000-0005-0000-0000-0000D7610000}"/>
    <cellStyle name="Normal 22 10" xfId="25049" xr:uid="{00000000-0005-0000-0000-0000D8610000}"/>
    <cellStyle name="Normal 22 10 2" xfId="25050" xr:uid="{00000000-0005-0000-0000-0000D9610000}"/>
    <cellStyle name="Normal 22 10 3" xfId="25051" xr:uid="{00000000-0005-0000-0000-0000DA610000}"/>
    <cellStyle name="Normal 22 10 4" xfId="25052" xr:uid="{00000000-0005-0000-0000-0000DB610000}"/>
    <cellStyle name="Normal 22 10 5" xfId="25053" xr:uid="{00000000-0005-0000-0000-0000DC610000}"/>
    <cellStyle name="Normal 22 11" xfId="25054" xr:uid="{00000000-0005-0000-0000-0000DD610000}"/>
    <cellStyle name="Normal 22 11 2" xfId="25055" xr:uid="{00000000-0005-0000-0000-0000DE610000}"/>
    <cellStyle name="Normal 22 11 3" xfId="25056" xr:uid="{00000000-0005-0000-0000-0000DF610000}"/>
    <cellStyle name="Normal 22 11 4" xfId="25057" xr:uid="{00000000-0005-0000-0000-0000E0610000}"/>
    <cellStyle name="Normal 22 11 5" xfId="25058" xr:uid="{00000000-0005-0000-0000-0000E1610000}"/>
    <cellStyle name="Normal 22 12" xfId="25059" xr:uid="{00000000-0005-0000-0000-0000E2610000}"/>
    <cellStyle name="Normal 22 12 2" xfId="25060" xr:uid="{00000000-0005-0000-0000-0000E3610000}"/>
    <cellStyle name="Normal 22 12 3" xfId="25061" xr:uid="{00000000-0005-0000-0000-0000E4610000}"/>
    <cellStyle name="Normal 22 12 4" xfId="25062" xr:uid="{00000000-0005-0000-0000-0000E5610000}"/>
    <cellStyle name="Normal 22 12 5" xfId="25063" xr:uid="{00000000-0005-0000-0000-0000E6610000}"/>
    <cellStyle name="Normal 22 13" xfId="25064" xr:uid="{00000000-0005-0000-0000-0000E7610000}"/>
    <cellStyle name="Normal 22 13 2" xfId="25065" xr:uid="{00000000-0005-0000-0000-0000E8610000}"/>
    <cellStyle name="Normal 22 13 3" xfId="25066" xr:uid="{00000000-0005-0000-0000-0000E9610000}"/>
    <cellStyle name="Normal 22 13 4" xfId="25067" xr:uid="{00000000-0005-0000-0000-0000EA610000}"/>
    <cellStyle name="Normal 22 13 5" xfId="25068" xr:uid="{00000000-0005-0000-0000-0000EB610000}"/>
    <cellStyle name="Normal 22 14" xfId="25069" xr:uid="{00000000-0005-0000-0000-0000EC610000}"/>
    <cellStyle name="Normal 22 14 2" xfId="25070" xr:uid="{00000000-0005-0000-0000-0000ED610000}"/>
    <cellStyle name="Normal 22 14 3" xfId="25071" xr:uid="{00000000-0005-0000-0000-0000EE610000}"/>
    <cellStyle name="Normal 22 14 4" xfId="25072" xr:uid="{00000000-0005-0000-0000-0000EF610000}"/>
    <cellStyle name="Normal 22 14 5" xfId="25073" xr:uid="{00000000-0005-0000-0000-0000F0610000}"/>
    <cellStyle name="Normal 22 15" xfId="25074" xr:uid="{00000000-0005-0000-0000-0000F1610000}"/>
    <cellStyle name="Normal 22 15 2" xfId="25075" xr:uid="{00000000-0005-0000-0000-0000F2610000}"/>
    <cellStyle name="Normal 22 15 3" xfId="25076" xr:uid="{00000000-0005-0000-0000-0000F3610000}"/>
    <cellStyle name="Normal 22 15 4" xfId="25077" xr:uid="{00000000-0005-0000-0000-0000F4610000}"/>
    <cellStyle name="Normal 22 15 5" xfId="25078" xr:uid="{00000000-0005-0000-0000-0000F5610000}"/>
    <cellStyle name="Normal 22 16" xfId="25079" xr:uid="{00000000-0005-0000-0000-0000F6610000}"/>
    <cellStyle name="Normal 22 16 2" xfId="25080" xr:uid="{00000000-0005-0000-0000-0000F7610000}"/>
    <cellStyle name="Normal 22 16 3" xfId="25081" xr:uid="{00000000-0005-0000-0000-0000F8610000}"/>
    <cellStyle name="Normal 22 16 4" xfId="25082" xr:uid="{00000000-0005-0000-0000-0000F9610000}"/>
    <cellStyle name="Normal 22 16 5" xfId="25083" xr:uid="{00000000-0005-0000-0000-0000FA610000}"/>
    <cellStyle name="Normal 22 17" xfId="25084" xr:uid="{00000000-0005-0000-0000-0000FB610000}"/>
    <cellStyle name="Normal 22 17 2" xfId="25085" xr:uid="{00000000-0005-0000-0000-0000FC610000}"/>
    <cellStyle name="Normal 22 17 3" xfId="25086" xr:uid="{00000000-0005-0000-0000-0000FD610000}"/>
    <cellStyle name="Normal 22 17 4" xfId="25087" xr:uid="{00000000-0005-0000-0000-0000FE610000}"/>
    <cellStyle name="Normal 22 17 5" xfId="25088" xr:uid="{00000000-0005-0000-0000-0000FF610000}"/>
    <cellStyle name="Normal 22 18" xfId="25089" xr:uid="{00000000-0005-0000-0000-000000620000}"/>
    <cellStyle name="Normal 22 18 2" xfId="25090" xr:uid="{00000000-0005-0000-0000-000001620000}"/>
    <cellStyle name="Normal 22 18 3" xfId="25091" xr:uid="{00000000-0005-0000-0000-000002620000}"/>
    <cellStyle name="Normal 22 18 4" xfId="25092" xr:uid="{00000000-0005-0000-0000-000003620000}"/>
    <cellStyle name="Normal 22 18 5" xfId="25093" xr:uid="{00000000-0005-0000-0000-000004620000}"/>
    <cellStyle name="Normal 22 19" xfId="25094" xr:uid="{00000000-0005-0000-0000-000005620000}"/>
    <cellStyle name="Normal 22 19 2" xfId="25095" xr:uid="{00000000-0005-0000-0000-000006620000}"/>
    <cellStyle name="Normal 22 19 3" xfId="25096" xr:uid="{00000000-0005-0000-0000-000007620000}"/>
    <cellStyle name="Normal 22 19 4" xfId="25097" xr:uid="{00000000-0005-0000-0000-000008620000}"/>
    <cellStyle name="Normal 22 19 5" xfId="25098" xr:uid="{00000000-0005-0000-0000-000009620000}"/>
    <cellStyle name="Normal 22 2" xfId="25099" xr:uid="{00000000-0005-0000-0000-00000A620000}"/>
    <cellStyle name="Normal 22 2 2" xfId="25100" xr:uid="{00000000-0005-0000-0000-00000B620000}"/>
    <cellStyle name="Normal 22 2 3" xfId="25101" xr:uid="{00000000-0005-0000-0000-00000C620000}"/>
    <cellStyle name="Normal 22 2 4" xfId="25102" xr:uid="{00000000-0005-0000-0000-00000D620000}"/>
    <cellStyle name="Normal 22 2 5" xfId="25103" xr:uid="{00000000-0005-0000-0000-00000E620000}"/>
    <cellStyle name="Normal 22 20" xfId="25104" xr:uid="{00000000-0005-0000-0000-00000F620000}"/>
    <cellStyle name="Normal 22 20 2" xfId="25105" xr:uid="{00000000-0005-0000-0000-000010620000}"/>
    <cellStyle name="Normal 22 20 3" xfId="25106" xr:uid="{00000000-0005-0000-0000-000011620000}"/>
    <cellStyle name="Normal 22 20 4" xfId="25107" xr:uid="{00000000-0005-0000-0000-000012620000}"/>
    <cellStyle name="Normal 22 20 5" xfId="25108" xr:uid="{00000000-0005-0000-0000-000013620000}"/>
    <cellStyle name="Normal 22 21" xfId="25109" xr:uid="{00000000-0005-0000-0000-000014620000}"/>
    <cellStyle name="Normal 22 21 2" xfId="25110" xr:uid="{00000000-0005-0000-0000-000015620000}"/>
    <cellStyle name="Normal 22 21 3" xfId="25111" xr:uid="{00000000-0005-0000-0000-000016620000}"/>
    <cellStyle name="Normal 22 21 4" xfId="25112" xr:uid="{00000000-0005-0000-0000-000017620000}"/>
    <cellStyle name="Normal 22 21 5" xfId="25113" xr:uid="{00000000-0005-0000-0000-000018620000}"/>
    <cellStyle name="Normal 22 22" xfId="25114" xr:uid="{00000000-0005-0000-0000-000019620000}"/>
    <cellStyle name="Normal 22 22 2" xfId="25115" xr:uid="{00000000-0005-0000-0000-00001A620000}"/>
    <cellStyle name="Normal 22 22 3" xfId="25116" xr:uid="{00000000-0005-0000-0000-00001B620000}"/>
    <cellStyle name="Normal 22 22 4" xfId="25117" xr:uid="{00000000-0005-0000-0000-00001C620000}"/>
    <cellStyle name="Normal 22 22 5" xfId="25118" xr:uid="{00000000-0005-0000-0000-00001D620000}"/>
    <cellStyle name="Normal 22 23" xfId="25119" xr:uid="{00000000-0005-0000-0000-00001E620000}"/>
    <cellStyle name="Normal 22 23 2" xfId="25120" xr:uid="{00000000-0005-0000-0000-00001F620000}"/>
    <cellStyle name="Normal 22 23 3" xfId="25121" xr:uid="{00000000-0005-0000-0000-000020620000}"/>
    <cellStyle name="Normal 22 23 4" xfId="25122" xr:uid="{00000000-0005-0000-0000-000021620000}"/>
    <cellStyle name="Normal 22 23 5" xfId="25123" xr:uid="{00000000-0005-0000-0000-000022620000}"/>
    <cellStyle name="Normal 22 24" xfId="25124" xr:uid="{00000000-0005-0000-0000-000023620000}"/>
    <cellStyle name="Normal 22 24 2" xfId="25125" xr:uid="{00000000-0005-0000-0000-000024620000}"/>
    <cellStyle name="Normal 22 24 3" xfId="25126" xr:uid="{00000000-0005-0000-0000-000025620000}"/>
    <cellStyle name="Normal 22 24 4" xfId="25127" xr:uid="{00000000-0005-0000-0000-000026620000}"/>
    <cellStyle name="Normal 22 24 5" xfId="25128" xr:uid="{00000000-0005-0000-0000-000027620000}"/>
    <cellStyle name="Normal 22 25" xfId="25129" xr:uid="{00000000-0005-0000-0000-000028620000}"/>
    <cellStyle name="Normal 22 26" xfId="25130" xr:uid="{00000000-0005-0000-0000-000029620000}"/>
    <cellStyle name="Normal 22 27" xfId="25131" xr:uid="{00000000-0005-0000-0000-00002A620000}"/>
    <cellStyle name="Normal 22 28" xfId="25132" xr:uid="{00000000-0005-0000-0000-00002B620000}"/>
    <cellStyle name="Normal 22 3" xfId="25133" xr:uid="{00000000-0005-0000-0000-00002C620000}"/>
    <cellStyle name="Normal 22 3 2" xfId="25134" xr:uid="{00000000-0005-0000-0000-00002D620000}"/>
    <cellStyle name="Normal 22 3 3" xfId="25135" xr:uid="{00000000-0005-0000-0000-00002E620000}"/>
    <cellStyle name="Normal 22 3 4" xfId="25136" xr:uid="{00000000-0005-0000-0000-00002F620000}"/>
    <cellStyle name="Normal 22 3 5" xfId="25137" xr:uid="{00000000-0005-0000-0000-000030620000}"/>
    <cellStyle name="Normal 22 4" xfId="25138" xr:uid="{00000000-0005-0000-0000-000031620000}"/>
    <cellStyle name="Normal 22 4 2" xfId="25139" xr:uid="{00000000-0005-0000-0000-000032620000}"/>
    <cellStyle name="Normal 22 4 3" xfId="25140" xr:uid="{00000000-0005-0000-0000-000033620000}"/>
    <cellStyle name="Normal 22 4 4" xfId="25141" xr:uid="{00000000-0005-0000-0000-000034620000}"/>
    <cellStyle name="Normal 22 4 5" xfId="25142" xr:uid="{00000000-0005-0000-0000-000035620000}"/>
    <cellStyle name="Normal 22 5" xfId="25143" xr:uid="{00000000-0005-0000-0000-000036620000}"/>
    <cellStyle name="Normal 22 5 2" xfId="25144" xr:uid="{00000000-0005-0000-0000-000037620000}"/>
    <cellStyle name="Normal 22 5 3" xfId="25145" xr:uid="{00000000-0005-0000-0000-000038620000}"/>
    <cellStyle name="Normal 22 5 4" xfId="25146" xr:uid="{00000000-0005-0000-0000-000039620000}"/>
    <cellStyle name="Normal 22 5 5" xfId="25147" xr:uid="{00000000-0005-0000-0000-00003A620000}"/>
    <cellStyle name="Normal 22 6" xfId="25148" xr:uid="{00000000-0005-0000-0000-00003B620000}"/>
    <cellStyle name="Normal 22 6 2" xfId="25149" xr:uid="{00000000-0005-0000-0000-00003C620000}"/>
    <cellStyle name="Normal 22 6 3" xfId="25150" xr:uid="{00000000-0005-0000-0000-00003D620000}"/>
    <cellStyle name="Normal 22 6 4" xfId="25151" xr:uid="{00000000-0005-0000-0000-00003E620000}"/>
    <cellStyle name="Normal 22 6 5" xfId="25152" xr:uid="{00000000-0005-0000-0000-00003F620000}"/>
    <cellStyle name="Normal 22 7" xfId="25153" xr:uid="{00000000-0005-0000-0000-000040620000}"/>
    <cellStyle name="Normal 22 7 2" xfId="25154" xr:uid="{00000000-0005-0000-0000-000041620000}"/>
    <cellStyle name="Normal 22 7 3" xfId="25155" xr:uid="{00000000-0005-0000-0000-000042620000}"/>
    <cellStyle name="Normal 22 7 4" xfId="25156" xr:uid="{00000000-0005-0000-0000-000043620000}"/>
    <cellStyle name="Normal 22 7 5" xfId="25157" xr:uid="{00000000-0005-0000-0000-000044620000}"/>
    <cellStyle name="Normal 22 8" xfId="25158" xr:uid="{00000000-0005-0000-0000-000045620000}"/>
    <cellStyle name="Normal 22 8 2" xfId="25159" xr:uid="{00000000-0005-0000-0000-000046620000}"/>
    <cellStyle name="Normal 22 8 3" xfId="25160" xr:uid="{00000000-0005-0000-0000-000047620000}"/>
    <cellStyle name="Normal 22 8 4" xfId="25161" xr:uid="{00000000-0005-0000-0000-000048620000}"/>
    <cellStyle name="Normal 22 8 5" xfId="25162" xr:uid="{00000000-0005-0000-0000-000049620000}"/>
    <cellStyle name="Normal 22 9" xfId="25163" xr:uid="{00000000-0005-0000-0000-00004A620000}"/>
    <cellStyle name="Normal 22 9 2" xfId="25164" xr:uid="{00000000-0005-0000-0000-00004B620000}"/>
    <cellStyle name="Normal 22 9 3" xfId="25165" xr:uid="{00000000-0005-0000-0000-00004C620000}"/>
    <cellStyle name="Normal 22 9 4" xfId="25166" xr:uid="{00000000-0005-0000-0000-00004D620000}"/>
    <cellStyle name="Normal 22 9 5" xfId="25167" xr:uid="{00000000-0005-0000-0000-00004E620000}"/>
    <cellStyle name="Normal 23" xfId="25168" xr:uid="{00000000-0005-0000-0000-00004F620000}"/>
    <cellStyle name="Normal 23 10" xfId="25169" xr:uid="{00000000-0005-0000-0000-000050620000}"/>
    <cellStyle name="Normal 23 10 2" xfId="25170" xr:uid="{00000000-0005-0000-0000-000051620000}"/>
    <cellStyle name="Normal 23 10 3" xfId="25171" xr:uid="{00000000-0005-0000-0000-000052620000}"/>
    <cellStyle name="Normal 23 10 4" xfId="25172" xr:uid="{00000000-0005-0000-0000-000053620000}"/>
    <cellStyle name="Normal 23 10 5" xfId="25173" xr:uid="{00000000-0005-0000-0000-000054620000}"/>
    <cellStyle name="Normal 23 11" xfId="25174" xr:uid="{00000000-0005-0000-0000-000055620000}"/>
    <cellStyle name="Normal 23 11 2" xfId="25175" xr:uid="{00000000-0005-0000-0000-000056620000}"/>
    <cellStyle name="Normal 23 11 3" xfId="25176" xr:uid="{00000000-0005-0000-0000-000057620000}"/>
    <cellStyle name="Normal 23 11 4" xfId="25177" xr:uid="{00000000-0005-0000-0000-000058620000}"/>
    <cellStyle name="Normal 23 11 5" xfId="25178" xr:uid="{00000000-0005-0000-0000-000059620000}"/>
    <cellStyle name="Normal 23 12" xfId="25179" xr:uid="{00000000-0005-0000-0000-00005A620000}"/>
    <cellStyle name="Normal 23 12 2" xfId="25180" xr:uid="{00000000-0005-0000-0000-00005B620000}"/>
    <cellStyle name="Normal 23 12 3" xfId="25181" xr:uid="{00000000-0005-0000-0000-00005C620000}"/>
    <cellStyle name="Normal 23 12 4" xfId="25182" xr:uid="{00000000-0005-0000-0000-00005D620000}"/>
    <cellStyle name="Normal 23 12 5" xfId="25183" xr:uid="{00000000-0005-0000-0000-00005E620000}"/>
    <cellStyle name="Normal 23 13" xfId="25184" xr:uid="{00000000-0005-0000-0000-00005F620000}"/>
    <cellStyle name="Normal 23 13 2" xfId="25185" xr:uid="{00000000-0005-0000-0000-000060620000}"/>
    <cellStyle name="Normal 23 13 3" xfId="25186" xr:uid="{00000000-0005-0000-0000-000061620000}"/>
    <cellStyle name="Normal 23 13 4" xfId="25187" xr:uid="{00000000-0005-0000-0000-000062620000}"/>
    <cellStyle name="Normal 23 13 5" xfId="25188" xr:uid="{00000000-0005-0000-0000-000063620000}"/>
    <cellStyle name="Normal 23 14" xfId="25189" xr:uid="{00000000-0005-0000-0000-000064620000}"/>
    <cellStyle name="Normal 23 14 2" xfId="25190" xr:uid="{00000000-0005-0000-0000-000065620000}"/>
    <cellStyle name="Normal 23 14 3" xfId="25191" xr:uid="{00000000-0005-0000-0000-000066620000}"/>
    <cellStyle name="Normal 23 14 4" xfId="25192" xr:uid="{00000000-0005-0000-0000-000067620000}"/>
    <cellStyle name="Normal 23 14 5" xfId="25193" xr:uid="{00000000-0005-0000-0000-000068620000}"/>
    <cellStyle name="Normal 23 15" xfId="25194" xr:uid="{00000000-0005-0000-0000-000069620000}"/>
    <cellStyle name="Normal 23 15 2" xfId="25195" xr:uid="{00000000-0005-0000-0000-00006A620000}"/>
    <cellStyle name="Normal 23 15 3" xfId="25196" xr:uid="{00000000-0005-0000-0000-00006B620000}"/>
    <cellStyle name="Normal 23 15 4" xfId="25197" xr:uid="{00000000-0005-0000-0000-00006C620000}"/>
    <cellStyle name="Normal 23 15 5" xfId="25198" xr:uid="{00000000-0005-0000-0000-00006D620000}"/>
    <cellStyle name="Normal 23 16" xfId="25199" xr:uid="{00000000-0005-0000-0000-00006E620000}"/>
    <cellStyle name="Normal 23 16 2" xfId="25200" xr:uid="{00000000-0005-0000-0000-00006F620000}"/>
    <cellStyle name="Normal 23 16 3" xfId="25201" xr:uid="{00000000-0005-0000-0000-000070620000}"/>
    <cellStyle name="Normal 23 16 4" xfId="25202" xr:uid="{00000000-0005-0000-0000-000071620000}"/>
    <cellStyle name="Normal 23 16 5" xfId="25203" xr:uid="{00000000-0005-0000-0000-000072620000}"/>
    <cellStyle name="Normal 23 17" xfId="25204" xr:uid="{00000000-0005-0000-0000-000073620000}"/>
    <cellStyle name="Normal 23 17 2" xfId="25205" xr:uid="{00000000-0005-0000-0000-000074620000}"/>
    <cellStyle name="Normal 23 17 3" xfId="25206" xr:uid="{00000000-0005-0000-0000-000075620000}"/>
    <cellStyle name="Normal 23 17 4" xfId="25207" xr:uid="{00000000-0005-0000-0000-000076620000}"/>
    <cellStyle name="Normal 23 17 5" xfId="25208" xr:uid="{00000000-0005-0000-0000-000077620000}"/>
    <cellStyle name="Normal 23 18" xfId="25209" xr:uid="{00000000-0005-0000-0000-000078620000}"/>
    <cellStyle name="Normal 23 18 2" xfId="25210" xr:uid="{00000000-0005-0000-0000-000079620000}"/>
    <cellStyle name="Normal 23 18 3" xfId="25211" xr:uid="{00000000-0005-0000-0000-00007A620000}"/>
    <cellStyle name="Normal 23 18 4" xfId="25212" xr:uid="{00000000-0005-0000-0000-00007B620000}"/>
    <cellStyle name="Normal 23 18 5" xfId="25213" xr:uid="{00000000-0005-0000-0000-00007C620000}"/>
    <cellStyle name="Normal 23 19" xfId="25214" xr:uid="{00000000-0005-0000-0000-00007D620000}"/>
    <cellStyle name="Normal 23 19 2" xfId="25215" xr:uid="{00000000-0005-0000-0000-00007E620000}"/>
    <cellStyle name="Normal 23 19 3" xfId="25216" xr:uid="{00000000-0005-0000-0000-00007F620000}"/>
    <cellStyle name="Normal 23 19 4" xfId="25217" xr:uid="{00000000-0005-0000-0000-000080620000}"/>
    <cellStyle name="Normal 23 19 5" xfId="25218" xr:uid="{00000000-0005-0000-0000-000081620000}"/>
    <cellStyle name="Normal 23 2" xfId="25219" xr:uid="{00000000-0005-0000-0000-000082620000}"/>
    <cellStyle name="Normal 23 2 2" xfId="25220" xr:uid="{00000000-0005-0000-0000-000083620000}"/>
    <cellStyle name="Normal 23 2 3" xfId="25221" xr:uid="{00000000-0005-0000-0000-000084620000}"/>
    <cellStyle name="Normal 23 2 4" xfId="25222" xr:uid="{00000000-0005-0000-0000-000085620000}"/>
    <cellStyle name="Normal 23 2 5" xfId="25223" xr:uid="{00000000-0005-0000-0000-000086620000}"/>
    <cellStyle name="Normal 23 20" xfId="25224" xr:uid="{00000000-0005-0000-0000-000087620000}"/>
    <cellStyle name="Normal 23 20 2" xfId="25225" xr:uid="{00000000-0005-0000-0000-000088620000}"/>
    <cellStyle name="Normal 23 20 3" xfId="25226" xr:uid="{00000000-0005-0000-0000-000089620000}"/>
    <cellStyle name="Normal 23 20 4" xfId="25227" xr:uid="{00000000-0005-0000-0000-00008A620000}"/>
    <cellStyle name="Normal 23 20 5" xfId="25228" xr:uid="{00000000-0005-0000-0000-00008B620000}"/>
    <cellStyle name="Normal 23 21" xfId="25229" xr:uid="{00000000-0005-0000-0000-00008C620000}"/>
    <cellStyle name="Normal 23 21 2" xfId="25230" xr:uid="{00000000-0005-0000-0000-00008D620000}"/>
    <cellStyle name="Normal 23 21 3" xfId="25231" xr:uid="{00000000-0005-0000-0000-00008E620000}"/>
    <cellStyle name="Normal 23 21 4" xfId="25232" xr:uid="{00000000-0005-0000-0000-00008F620000}"/>
    <cellStyle name="Normal 23 21 5" xfId="25233" xr:uid="{00000000-0005-0000-0000-000090620000}"/>
    <cellStyle name="Normal 23 22" xfId="25234" xr:uid="{00000000-0005-0000-0000-000091620000}"/>
    <cellStyle name="Normal 23 22 2" xfId="25235" xr:uid="{00000000-0005-0000-0000-000092620000}"/>
    <cellStyle name="Normal 23 22 3" xfId="25236" xr:uid="{00000000-0005-0000-0000-000093620000}"/>
    <cellStyle name="Normal 23 22 4" xfId="25237" xr:uid="{00000000-0005-0000-0000-000094620000}"/>
    <cellStyle name="Normal 23 22 5" xfId="25238" xr:uid="{00000000-0005-0000-0000-000095620000}"/>
    <cellStyle name="Normal 23 23" xfId="25239" xr:uid="{00000000-0005-0000-0000-000096620000}"/>
    <cellStyle name="Normal 23 23 2" xfId="25240" xr:uid="{00000000-0005-0000-0000-000097620000}"/>
    <cellStyle name="Normal 23 23 3" xfId="25241" xr:uid="{00000000-0005-0000-0000-000098620000}"/>
    <cellStyle name="Normal 23 23 4" xfId="25242" xr:uid="{00000000-0005-0000-0000-000099620000}"/>
    <cellStyle name="Normal 23 23 5" xfId="25243" xr:uid="{00000000-0005-0000-0000-00009A620000}"/>
    <cellStyle name="Normal 23 24" xfId="25244" xr:uid="{00000000-0005-0000-0000-00009B620000}"/>
    <cellStyle name="Normal 23 24 2" xfId="25245" xr:uid="{00000000-0005-0000-0000-00009C620000}"/>
    <cellStyle name="Normal 23 24 3" xfId="25246" xr:uid="{00000000-0005-0000-0000-00009D620000}"/>
    <cellStyle name="Normal 23 24 4" xfId="25247" xr:uid="{00000000-0005-0000-0000-00009E620000}"/>
    <cellStyle name="Normal 23 24 5" xfId="25248" xr:uid="{00000000-0005-0000-0000-00009F620000}"/>
    <cellStyle name="Normal 23 25" xfId="25249" xr:uid="{00000000-0005-0000-0000-0000A0620000}"/>
    <cellStyle name="Normal 23 26" xfId="25250" xr:uid="{00000000-0005-0000-0000-0000A1620000}"/>
    <cellStyle name="Normal 23 27" xfId="25251" xr:uid="{00000000-0005-0000-0000-0000A2620000}"/>
    <cellStyle name="Normal 23 28" xfId="25252" xr:uid="{00000000-0005-0000-0000-0000A3620000}"/>
    <cellStyle name="Normal 23 3" xfId="25253" xr:uid="{00000000-0005-0000-0000-0000A4620000}"/>
    <cellStyle name="Normal 23 3 2" xfId="25254" xr:uid="{00000000-0005-0000-0000-0000A5620000}"/>
    <cellStyle name="Normal 23 3 3" xfId="25255" xr:uid="{00000000-0005-0000-0000-0000A6620000}"/>
    <cellStyle name="Normal 23 3 4" xfId="25256" xr:uid="{00000000-0005-0000-0000-0000A7620000}"/>
    <cellStyle name="Normal 23 3 5" xfId="25257" xr:uid="{00000000-0005-0000-0000-0000A8620000}"/>
    <cellStyle name="Normal 23 4" xfId="25258" xr:uid="{00000000-0005-0000-0000-0000A9620000}"/>
    <cellStyle name="Normal 23 4 2" xfId="25259" xr:uid="{00000000-0005-0000-0000-0000AA620000}"/>
    <cellStyle name="Normal 23 4 3" xfId="25260" xr:uid="{00000000-0005-0000-0000-0000AB620000}"/>
    <cellStyle name="Normal 23 4 4" xfId="25261" xr:uid="{00000000-0005-0000-0000-0000AC620000}"/>
    <cellStyle name="Normal 23 4 5" xfId="25262" xr:uid="{00000000-0005-0000-0000-0000AD620000}"/>
    <cellStyle name="Normal 23 5" xfId="25263" xr:uid="{00000000-0005-0000-0000-0000AE620000}"/>
    <cellStyle name="Normal 23 5 2" xfId="25264" xr:uid="{00000000-0005-0000-0000-0000AF620000}"/>
    <cellStyle name="Normal 23 5 3" xfId="25265" xr:uid="{00000000-0005-0000-0000-0000B0620000}"/>
    <cellStyle name="Normal 23 5 4" xfId="25266" xr:uid="{00000000-0005-0000-0000-0000B1620000}"/>
    <cellStyle name="Normal 23 5 5" xfId="25267" xr:uid="{00000000-0005-0000-0000-0000B2620000}"/>
    <cellStyle name="Normal 23 6" xfId="25268" xr:uid="{00000000-0005-0000-0000-0000B3620000}"/>
    <cellStyle name="Normal 23 6 2" xfId="25269" xr:uid="{00000000-0005-0000-0000-0000B4620000}"/>
    <cellStyle name="Normal 23 6 3" xfId="25270" xr:uid="{00000000-0005-0000-0000-0000B5620000}"/>
    <cellStyle name="Normal 23 6 4" xfId="25271" xr:uid="{00000000-0005-0000-0000-0000B6620000}"/>
    <cellStyle name="Normal 23 6 5" xfId="25272" xr:uid="{00000000-0005-0000-0000-0000B7620000}"/>
    <cellStyle name="Normal 23 7" xfId="25273" xr:uid="{00000000-0005-0000-0000-0000B8620000}"/>
    <cellStyle name="Normal 23 7 2" xfId="25274" xr:uid="{00000000-0005-0000-0000-0000B9620000}"/>
    <cellStyle name="Normal 23 7 3" xfId="25275" xr:uid="{00000000-0005-0000-0000-0000BA620000}"/>
    <cellStyle name="Normal 23 7 4" xfId="25276" xr:uid="{00000000-0005-0000-0000-0000BB620000}"/>
    <cellStyle name="Normal 23 7 5" xfId="25277" xr:uid="{00000000-0005-0000-0000-0000BC620000}"/>
    <cellStyle name="Normal 23 8" xfId="25278" xr:uid="{00000000-0005-0000-0000-0000BD620000}"/>
    <cellStyle name="Normal 23 8 2" xfId="25279" xr:uid="{00000000-0005-0000-0000-0000BE620000}"/>
    <cellStyle name="Normal 23 8 3" xfId="25280" xr:uid="{00000000-0005-0000-0000-0000BF620000}"/>
    <cellStyle name="Normal 23 8 4" xfId="25281" xr:uid="{00000000-0005-0000-0000-0000C0620000}"/>
    <cellStyle name="Normal 23 8 5" xfId="25282" xr:uid="{00000000-0005-0000-0000-0000C1620000}"/>
    <cellStyle name="Normal 23 9" xfId="25283" xr:uid="{00000000-0005-0000-0000-0000C2620000}"/>
    <cellStyle name="Normal 23 9 2" xfId="25284" xr:uid="{00000000-0005-0000-0000-0000C3620000}"/>
    <cellStyle name="Normal 23 9 3" xfId="25285" xr:uid="{00000000-0005-0000-0000-0000C4620000}"/>
    <cellStyle name="Normal 23 9 4" xfId="25286" xr:uid="{00000000-0005-0000-0000-0000C5620000}"/>
    <cellStyle name="Normal 23 9 5" xfId="25287" xr:uid="{00000000-0005-0000-0000-0000C6620000}"/>
    <cellStyle name="Normal 24" xfId="25288" xr:uid="{00000000-0005-0000-0000-0000C7620000}"/>
    <cellStyle name="Normal 24 10" xfId="25289" xr:uid="{00000000-0005-0000-0000-0000C8620000}"/>
    <cellStyle name="Normal 24 10 2" xfId="25290" xr:uid="{00000000-0005-0000-0000-0000C9620000}"/>
    <cellStyle name="Normal 24 10 3" xfId="25291" xr:uid="{00000000-0005-0000-0000-0000CA620000}"/>
    <cellStyle name="Normal 24 10 4" xfId="25292" xr:uid="{00000000-0005-0000-0000-0000CB620000}"/>
    <cellStyle name="Normal 24 10 5" xfId="25293" xr:uid="{00000000-0005-0000-0000-0000CC620000}"/>
    <cellStyle name="Normal 24 11" xfId="25294" xr:uid="{00000000-0005-0000-0000-0000CD620000}"/>
    <cellStyle name="Normal 24 11 2" xfId="25295" xr:uid="{00000000-0005-0000-0000-0000CE620000}"/>
    <cellStyle name="Normal 24 11 3" xfId="25296" xr:uid="{00000000-0005-0000-0000-0000CF620000}"/>
    <cellStyle name="Normal 24 11 4" xfId="25297" xr:uid="{00000000-0005-0000-0000-0000D0620000}"/>
    <cellStyle name="Normal 24 11 5" xfId="25298" xr:uid="{00000000-0005-0000-0000-0000D1620000}"/>
    <cellStyle name="Normal 24 12" xfId="25299" xr:uid="{00000000-0005-0000-0000-0000D2620000}"/>
    <cellStyle name="Normal 24 12 2" xfId="25300" xr:uid="{00000000-0005-0000-0000-0000D3620000}"/>
    <cellStyle name="Normal 24 12 3" xfId="25301" xr:uid="{00000000-0005-0000-0000-0000D4620000}"/>
    <cellStyle name="Normal 24 12 4" xfId="25302" xr:uid="{00000000-0005-0000-0000-0000D5620000}"/>
    <cellStyle name="Normal 24 12 5" xfId="25303" xr:uid="{00000000-0005-0000-0000-0000D6620000}"/>
    <cellStyle name="Normal 24 13" xfId="25304" xr:uid="{00000000-0005-0000-0000-0000D7620000}"/>
    <cellStyle name="Normal 24 13 2" xfId="25305" xr:uid="{00000000-0005-0000-0000-0000D8620000}"/>
    <cellStyle name="Normal 24 13 3" xfId="25306" xr:uid="{00000000-0005-0000-0000-0000D9620000}"/>
    <cellStyle name="Normal 24 13 4" xfId="25307" xr:uid="{00000000-0005-0000-0000-0000DA620000}"/>
    <cellStyle name="Normal 24 13 5" xfId="25308" xr:uid="{00000000-0005-0000-0000-0000DB620000}"/>
    <cellStyle name="Normal 24 14" xfId="25309" xr:uid="{00000000-0005-0000-0000-0000DC620000}"/>
    <cellStyle name="Normal 24 14 2" xfId="25310" xr:uid="{00000000-0005-0000-0000-0000DD620000}"/>
    <cellStyle name="Normal 24 14 3" xfId="25311" xr:uid="{00000000-0005-0000-0000-0000DE620000}"/>
    <cellStyle name="Normal 24 14 4" xfId="25312" xr:uid="{00000000-0005-0000-0000-0000DF620000}"/>
    <cellStyle name="Normal 24 14 5" xfId="25313" xr:uid="{00000000-0005-0000-0000-0000E0620000}"/>
    <cellStyle name="Normal 24 15" xfId="25314" xr:uid="{00000000-0005-0000-0000-0000E1620000}"/>
    <cellStyle name="Normal 24 15 2" xfId="25315" xr:uid="{00000000-0005-0000-0000-0000E2620000}"/>
    <cellStyle name="Normal 24 15 3" xfId="25316" xr:uid="{00000000-0005-0000-0000-0000E3620000}"/>
    <cellStyle name="Normal 24 15 4" xfId="25317" xr:uid="{00000000-0005-0000-0000-0000E4620000}"/>
    <cellStyle name="Normal 24 15 5" xfId="25318" xr:uid="{00000000-0005-0000-0000-0000E5620000}"/>
    <cellStyle name="Normal 24 16" xfId="25319" xr:uid="{00000000-0005-0000-0000-0000E6620000}"/>
    <cellStyle name="Normal 24 16 2" xfId="25320" xr:uid="{00000000-0005-0000-0000-0000E7620000}"/>
    <cellStyle name="Normal 24 16 3" xfId="25321" xr:uid="{00000000-0005-0000-0000-0000E8620000}"/>
    <cellStyle name="Normal 24 16 4" xfId="25322" xr:uid="{00000000-0005-0000-0000-0000E9620000}"/>
    <cellStyle name="Normal 24 16 5" xfId="25323" xr:uid="{00000000-0005-0000-0000-0000EA620000}"/>
    <cellStyle name="Normal 24 17" xfId="25324" xr:uid="{00000000-0005-0000-0000-0000EB620000}"/>
    <cellStyle name="Normal 24 17 2" xfId="25325" xr:uid="{00000000-0005-0000-0000-0000EC620000}"/>
    <cellStyle name="Normal 24 17 3" xfId="25326" xr:uid="{00000000-0005-0000-0000-0000ED620000}"/>
    <cellStyle name="Normal 24 17 4" xfId="25327" xr:uid="{00000000-0005-0000-0000-0000EE620000}"/>
    <cellStyle name="Normal 24 17 5" xfId="25328" xr:uid="{00000000-0005-0000-0000-0000EF620000}"/>
    <cellStyle name="Normal 24 18" xfId="25329" xr:uid="{00000000-0005-0000-0000-0000F0620000}"/>
    <cellStyle name="Normal 24 18 2" xfId="25330" xr:uid="{00000000-0005-0000-0000-0000F1620000}"/>
    <cellStyle name="Normal 24 18 3" xfId="25331" xr:uid="{00000000-0005-0000-0000-0000F2620000}"/>
    <cellStyle name="Normal 24 18 4" xfId="25332" xr:uid="{00000000-0005-0000-0000-0000F3620000}"/>
    <cellStyle name="Normal 24 18 5" xfId="25333" xr:uid="{00000000-0005-0000-0000-0000F4620000}"/>
    <cellStyle name="Normal 24 19" xfId="25334" xr:uid="{00000000-0005-0000-0000-0000F5620000}"/>
    <cellStyle name="Normal 24 19 2" xfId="25335" xr:uid="{00000000-0005-0000-0000-0000F6620000}"/>
    <cellStyle name="Normal 24 19 3" xfId="25336" xr:uid="{00000000-0005-0000-0000-0000F7620000}"/>
    <cellStyle name="Normal 24 19 4" xfId="25337" xr:uid="{00000000-0005-0000-0000-0000F8620000}"/>
    <cellStyle name="Normal 24 19 5" xfId="25338" xr:uid="{00000000-0005-0000-0000-0000F9620000}"/>
    <cellStyle name="Normal 24 2" xfId="25339" xr:uid="{00000000-0005-0000-0000-0000FA620000}"/>
    <cellStyle name="Normal 24 2 2" xfId="25340" xr:uid="{00000000-0005-0000-0000-0000FB620000}"/>
    <cellStyle name="Normal 24 2 3" xfId="25341" xr:uid="{00000000-0005-0000-0000-0000FC620000}"/>
    <cellStyle name="Normal 24 2 4" xfId="25342" xr:uid="{00000000-0005-0000-0000-0000FD620000}"/>
    <cellStyle name="Normal 24 2 5" xfId="25343" xr:uid="{00000000-0005-0000-0000-0000FE620000}"/>
    <cellStyle name="Normal 24 20" xfId="25344" xr:uid="{00000000-0005-0000-0000-0000FF620000}"/>
    <cellStyle name="Normal 24 20 2" xfId="25345" xr:uid="{00000000-0005-0000-0000-000000630000}"/>
    <cellStyle name="Normal 24 20 3" xfId="25346" xr:uid="{00000000-0005-0000-0000-000001630000}"/>
    <cellStyle name="Normal 24 20 4" xfId="25347" xr:uid="{00000000-0005-0000-0000-000002630000}"/>
    <cellStyle name="Normal 24 20 5" xfId="25348" xr:uid="{00000000-0005-0000-0000-000003630000}"/>
    <cellStyle name="Normal 24 21" xfId="25349" xr:uid="{00000000-0005-0000-0000-000004630000}"/>
    <cellStyle name="Normal 24 21 2" xfId="25350" xr:uid="{00000000-0005-0000-0000-000005630000}"/>
    <cellStyle name="Normal 24 21 3" xfId="25351" xr:uid="{00000000-0005-0000-0000-000006630000}"/>
    <cellStyle name="Normal 24 21 4" xfId="25352" xr:uid="{00000000-0005-0000-0000-000007630000}"/>
    <cellStyle name="Normal 24 21 5" xfId="25353" xr:uid="{00000000-0005-0000-0000-000008630000}"/>
    <cellStyle name="Normal 24 22" xfId="25354" xr:uid="{00000000-0005-0000-0000-000009630000}"/>
    <cellStyle name="Normal 24 22 2" xfId="25355" xr:uid="{00000000-0005-0000-0000-00000A630000}"/>
    <cellStyle name="Normal 24 22 3" xfId="25356" xr:uid="{00000000-0005-0000-0000-00000B630000}"/>
    <cellStyle name="Normal 24 22 4" xfId="25357" xr:uid="{00000000-0005-0000-0000-00000C630000}"/>
    <cellStyle name="Normal 24 22 5" xfId="25358" xr:uid="{00000000-0005-0000-0000-00000D630000}"/>
    <cellStyle name="Normal 24 23" xfId="25359" xr:uid="{00000000-0005-0000-0000-00000E630000}"/>
    <cellStyle name="Normal 24 23 2" xfId="25360" xr:uid="{00000000-0005-0000-0000-00000F630000}"/>
    <cellStyle name="Normal 24 23 3" xfId="25361" xr:uid="{00000000-0005-0000-0000-000010630000}"/>
    <cellStyle name="Normal 24 23 4" xfId="25362" xr:uid="{00000000-0005-0000-0000-000011630000}"/>
    <cellStyle name="Normal 24 23 5" xfId="25363" xr:uid="{00000000-0005-0000-0000-000012630000}"/>
    <cellStyle name="Normal 24 24" xfId="25364" xr:uid="{00000000-0005-0000-0000-000013630000}"/>
    <cellStyle name="Normal 24 24 2" xfId="25365" xr:uid="{00000000-0005-0000-0000-000014630000}"/>
    <cellStyle name="Normal 24 24 3" xfId="25366" xr:uid="{00000000-0005-0000-0000-000015630000}"/>
    <cellStyle name="Normal 24 24 4" xfId="25367" xr:uid="{00000000-0005-0000-0000-000016630000}"/>
    <cellStyle name="Normal 24 24 5" xfId="25368" xr:uid="{00000000-0005-0000-0000-000017630000}"/>
    <cellStyle name="Normal 24 25" xfId="25369" xr:uid="{00000000-0005-0000-0000-000018630000}"/>
    <cellStyle name="Normal 24 26" xfId="25370" xr:uid="{00000000-0005-0000-0000-000019630000}"/>
    <cellStyle name="Normal 24 27" xfId="25371" xr:uid="{00000000-0005-0000-0000-00001A630000}"/>
    <cellStyle name="Normal 24 27 2" xfId="25372" xr:uid="{00000000-0005-0000-0000-00001B630000}"/>
    <cellStyle name="Normal 24 27 3" xfId="25373" xr:uid="{00000000-0005-0000-0000-00001C630000}"/>
    <cellStyle name="Normal 24 28" xfId="25374" xr:uid="{00000000-0005-0000-0000-00001D630000}"/>
    <cellStyle name="Normal 24 3" xfId="25375" xr:uid="{00000000-0005-0000-0000-00001E630000}"/>
    <cellStyle name="Normal 24 3 2" xfId="25376" xr:uid="{00000000-0005-0000-0000-00001F630000}"/>
    <cellStyle name="Normal 24 3 3" xfId="25377" xr:uid="{00000000-0005-0000-0000-000020630000}"/>
    <cellStyle name="Normal 24 3 4" xfId="25378" xr:uid="{00000000-0005-0000-0000-000021630000}"/>
    <cellStyle name="Normal 24 3 5" xfId="25379" xr:uid="{00000000-0005-0000-0000-000022630000}"/>
    <cellStyle name="Normal 24 4" xfId="25380" xr:uid="{00000000-0005-0000-0000-000023630000}"/>
    <cellStyle name="Normal 24 4 2" xfId="25381" xr:uid="{00000000-0005-0000-0000-000024630000}"/>
    <cellStyle name="Normal 24 4 3" xfId="25382" xr:uid="{00000000-0005-0000-0000-000025630000}"/>
    <cellStyle name="Normal 24 4 4" xfId="25383" xr:uid="{00000000-0005-0000-0000-000026630000}"/>
    <cellStyle name="Normal 24 4 5" xfId="25384" xr:uid="{00000000-0005-0000-0000-000027630000}"/>
    <cellStyle name="Normal 24 5" xfId="25385" xr:uid="{00000000-0005-0000-0000-000028630000}"/>
    <cellStyle name="Normal 24 5 2" xfId="25386" xr:uid="{00000000-0005-0000-0000-000029630000}"/>
    <cellStyle name="Normal 24 5 3" xfId="25387" xr:uid="{00000000-0005-0000-0000-00002A630000}"/>
    <cellStyle name="Normal 24 5 4" xfId="25388" xr:uid="{00000000-0005-0000-0000-00002B630000}"/>
    <cellStyle name="Normal 24 5 5" xfId="25389" xr:uid="{00000000-0005-0000-0000-00002C630000}"/>
    <cellStyle name="Normal 24 6" xfId="25390" xr:uid="{00000000-0005-0000-0000-00002D630000}"/>
    <cellStyle name="Normal 24 6 2" xfId="25391" xr:uid="{00000000-0005-0000-0000-00002E630000}"/>
    <cellStyle name="Normal 24 6 3" xfId="25392" xr:uid="{00000000-0005-0000-0000-00002F630000}"/>
    <cellStyle name="Normal 24 6 4" xfId="25393" xr:uid="{00000000-0005-0000-0000-000030630000}"/>
    <cellStyle name="Normal 24 6 5" xfId="25394" xr:uid="{00000000-0005-0000-0000-000031630000}"/>
    <cellStyle name="Normal 24 7" xfId="25395" xr:uid="{00000000-0005-0000-0000-000032630000}"/>
    <cellStyle name="Normal 24 7 2" xfId="25396" xr:uid="{00000000-0005-0000-0000-000033630000}"/>
    <cellStyle name="Normal 24 7 3" xfId="25397" xr:uid="{00000000-0005-0000-0000-000034630000}"/>
    <cellStyle name="Normal 24 7 4" xfId="25398" xr:uid="{00000000-0005-0000-0000-000035630000}"/>
    <cellStyle name="Normal 24 7 5" xfId="25399" xr:uid="{00000000-0005-0000-0000-000036630000}"/>
    <cellStyle name="Normal 24 8" xfId="25400" xr:uid="{00000000-0005-0000-0000-000037630000}"/>
    <cellStyle name="Normal 24 8 2" xfId="25401" xr:uid="{00000000-0005-0000-0000-000038630000}"/>
    <cellStyle name="Normal 24 8 3" xfId="25402" xr:uid="{00000000-0005-0000-0000-000039630000}"/>
    <cellStyle name="Normal 24 8 4" xfId="25403" xr:uid="{00000000-0005-0000-0000-00003A630000}"/>
    <cellStyle name="Normal 24 8 5" xfId="25404" xr:uid="{00000000-0005-0000-0000-00003B630000}"/>
    <cellStyle name="Normal 24 9" xfId="25405" xr:uid="{00000000-0005-0000-0000-00003C630000}"/>
    <cellStyle name="Normal 24 9 2" xfId="25406" xr:uid="{00000000-0005-0000-0000-00003D630000}"/>
    <cellStyle name="Normal 24 9 3" xfId="25407" xr:uid="{00000000-0005-0000-0000-00003E630000}"/>
    <cellStyle name="Normal 24 9 4" xfId="25408" xr:uid="{00000000-0005-0000-0000-00003F630000}"/>
    <cellStyle name="Normal 24 9 5" xfId="25409" xr:uid="{00000000-0005-0000-0000-000040630000}"/>
    <cellStyle name="Normal 25" xfId="25410" xr:uid="{00000000-0005-0000-0000-000041630000}"/>
    <cellStyle name="Normal 25 10" xfId="25411" xr:uid="{00000000-0005-0000-0000-000042630000}"/>
    <cellStyle name="Normal 25 10 2" xfId="25412" xr:uid="{00000000-0005-0000-0000-000043630000}"/>
    <cellStyle name="Normal 25 10 3" xfId="25413" xr:uid="{00000000-0005-0000-0000-000044630000}"/>
    <cellStyle name="Normal 25 10 4" xfId="25414" xr:uid="{00000000-0005-0000-0000-000045630000}"/>
    <cellStyle name="Normal 25 10 5" xfId="25415" xr:uid="{00000000-0005-0000-0000-000046630000}"/>
    <cellStyle name="Normal 25 11" xfId="25416" xr:uid="{00000000-0005-0000-0000-000047630000}"/>
    <cellStyle name="Normal 25 11 2" xfId="25417" xr:uid="{00000000-0005-0000-0000-000048630000}"/>
    <cellStyle name="Normal 25 11 3" xfId="25418" xr:uid="{00000000-0005-0000-0000-000049630000}"/>
    <cellStyle name="Normal 25 11 4" xfId="25419" xr:uid="{00000000-0005-0000-0000-00004A630000}"/>
    <cellStyle name="Normal 25 11 5" xfId="25420" xr:uid="{00000000-0005-0000-0000-00004B630000}"/>
    <cellStyle name="Normal 25 12" xfId="25421" xr:uid="{00000000-0005-0000-0000-00004C630000}"/>
    <cellStyle name="Normal 25 12 2" xfId="25422" xr:uid="{00000000-0005-0000-0000-00004D630000}"/>
    <cellStyle name="Normal 25 12 3" xfId="25423" xr:uid="{00000000-0005-0000-0000-00004E630000}"/>
    <cellStyle name="Normal 25 12 4" xfId="25424" xr:uid="{00000000-0005-0000-0000-00004F630000}"/>
    <cellStyle name="Normal 25 12 5" xfId="25425" xr:uid="{00000000-0005-0000-0000-000050630000}"/>
    <cellStyle name="Normal 25 13" xfId="25426" xr:uid="{00000000-0005-0000-0000-000051630000}"/>
    <cellStyle name="Normal 25 13 2" xfId="25427" xr:uid="{00000000-0005-0000-0000-000052630000}"/>
    <cellStyle name="Normal 25 13 3" xfId="25428" xr:uid="{00000000-0005-0000-0000-000053630000}"/>
    <cellStyle name="Normal 25 13 4" xfId="25429" xr:uid="{00000000-0005-0000-0000-000054630000}"/>
    <cellStyle name="Normal 25 13 5" xfId="25430" xr:uid="{00000000-0005-0000-0000-000055630000}"/>
    <cellStyle name="Normal 25 14" xfId="25431" xr:uid="{00000000-0005-0000-0000-000056630000}"/>
    <cellStyle name="Normal 25 14 2" xfId="25432" xr:uid="{00000000-0005-0000-0000-000057630000}"/>
    <cellStyle name="Normal 25 14 3" xfId="25433" xr:uid="{00000000-0005-0000-0000-000058630000}"/>
    <cellStyle name="Normal 25 14 4" xfId="25434" xr:uid="{00000000-0005-0000-0000-000059630000}"/>
    <cellStyle name="Normal 25 14 5" xfId="25435" xr:uid="{00000000-0005-0000-0000-00005A630000}"/>
    <cellStyle name="Normal 25 15" xfId="25436" xr:uid="{00000000-0005-0000-0000-00005B630000}"/>
    <cellStyle name="Normal 25 15 2" xfId="25437" xr:uid="{00000000-0005-0000-0000-00005C630000}"/>
    <cellStyle name="Normal 25 15 3" xfId="25438" xr:uid="{00000000-0005-0000-0000-00005D630000}"/>
    <cellStyle name="Normal 25 15 4" xfId="25439" xr:uid="{00000000-0005-0000-0000-00005E630000}"/>
    <cellStyle name="Normal 25 15 5" xfId="25440" xr:uid="{00000000-0005-0000-0000-00005F630000}"/>
    <cellStyle name="Normal 25 16" xfId="25441" xr:uid="{00000000-0005-0000-0000-000060630000}"/>
    <cellStyle name="Normal 25 16 2" xfId="25442" xr:uid="{00000000-0005-0000-0000-000061630000}"/>
    <cellStyle name="Normal 25 16 3" xfId="25443" xr:uid="{00000000-0005-0000-0000-000062630000}"/>
    <cellStyle name="Normal 25 16 4" xfId="25444" xr:uid="{00000000-0005-0000-0000-000063630000}"/>
    <cellStyle name="Normal 25 16 5" xfId="25445" xr:uid="{00000000-0005-0000-0000-000064630000}"/>
    <cellStyle name="Normal 25 17" xfId="25446" xr:uid="{00000000-0005-0000-0000-000065630000}"/>
    <cellStyle name="Normal 25 17 2" xfId="25447" xr:uid="{00000000-0005-0000-0000-000066630000}"/>
    <cellStyle name="Normal 25 17 3" xfId="25448" xr:uid="{00000000-0005-0000-0000-000067630000}"/>
    <cellStyle name="Normal 25 17 4" xfId="25449" xr:uid="{00000000-0005-0000-0000-000068630000}"/>
    <cellStyle name="Normal 25 17 5" xfId="25450" xr:uid="{00000000-0005-0000-0000-000069630000}"/>
    <cellStyle name="Normal 25 18" xfId="25451" xr:uid="{00000000-0005-0000-0000-00006A630000}"/>
    <cellStyle name="Normal 25 18 2" xfId="25452" xr:uid="{00000000-0005-0000-0000-00006B630000}"/>
    <cellStyle name="Normal 25 18 3" xfId="25453" xr:uid="{00000000-0005-0000-0000-00006C630000}"/>
    <cellStyle name="Normal 25 18 4" xfId="25454" xr:uid="{00000000-0005-0000-0000-00006D630000}"/>
    <cellStyle name="Normal 25 18 5" xfId="25455" xr:uid="{00000000-0005-0000-0000-00006E630000}"/>
    <cellStyle name="Normal 25 19" xfId="25456" xr:uid="{00000000-0005-0000-0000-00006F630000}"/>
    <cellStyle name="Normal 25 19 2" xfId="25457" xr:uid="{00000000-0005-0000-0000-000070630000}"/>
    <cellStyle name="Normal 25 19 3" xfId="25458" xr:uid="{00000000-0005-0000-0000-000071630000}"/>
    <cellStyle name="Normal 25 19 4" xfId="25459" xr:uid="{00000000-0005-0000-0000-000072630000}"/>
    <cellStyle name="Normal 25 19 5" xfId="25460" xr:uid="{00000000-0005-0000-0000-000073630000}"/>
    <cellStyle name="Normal 25 2" xfId="25461" xr:uid="{00000000-0005-0000-0000-000074630000}"/>
    <cellStyle name="Normal 25 2 2" xfId="25462" xr:uid="{00000000-0005-0000-0000-000075630000}"/>
    <cellStyle name="Normal 25 2 3" xfId="25463" xr:uid="{00000000-0005-0000-0000-000076630000}"/>
    <cellStyle name="Normal 25 2 4" xfId="25464" xr:uid="{00000000-0005-0000-0000-000077630000}"/>
    <cellStyle name="Normal 25 2 5" xfId="25465" xr:uid="{00000000-0005-0000-0000-000078630000}"/>
    <cellStyle name="Normal 25 20" xfId="25466" xr:uid="{00000000-0005-0000-0000-000079630000}"/>
    <cellStyle name="Normal 25 20 2" xfId="25467" xr:uid="{00000000-0005-0000-0000-00007A630000}"/>
    <cellStyle name="Normal 25 20 3" xfId="25468" xr:uid="{00000000-0005-0000-0000-00007B630000}"/>
    <cellStyle name="Normal 25 20 4" xfId="25469" xr:uid="{00000000-0005-0000-0000-00007C630000}"/>
    <cellStyle name="Normal 25 20 5" xfId="25470" xr:uid="{00000000-0005-0000-0000-00007D630000}"/>
    <cellStyle name="Normal 25 21" xfId="25471" xr:uid="{00000000-0005-0000-0000-00007E630000}"/>
    <cellStyle name="Normal 25 21 2" xfId="25472" xr:uid="{00000000-0005-0000-0000-00007F630000}"/>
    <cellStyle name="Normal 25 21 3" xfId="25473" xr:uid="{00000000-0005-0000-0000-000080630000}"/>
    <cellStyle name="Normal 25 21 4" xfId="25474" xr:uid="{00000000-0005-0000-0000-000081630000}"/>
    <cellStyle name="Normal 25 21 5" xfId="25475" xr:uid="{00000000-0005-0000-0000-000082630000}"/>
    <cellStyle name="Normal 25 22" xfId="25476" xr:uid="{00000000-0005-0000-0000-000083630000}"/>
    <cellStyle name="Normal 25 22 2" xfId="25477" xr:uid="{00000000-0005-0000-0000-000084630000}"/>
    <cellStyle name="Normal 25 22 3" xfId="25478" xr:uid="{00000000-0005-0000-0000-000085630000}"/>
    <cellStyle name="Normal 25 22 4" xfId="25479" xr:uid="{00000000-0005-0000-0000-000086630000}"/>
    <cellStyle name="Normal 25 22 5" xfId="25480" xr:uid="{00000000-0005-0000-0000-000087630000}"/>
    <cellStyle name="Normal 25 23" xfId="25481" xr:uid="{00000000-0005-0000-0000-000088630000}"/>
    <cellStyle name="Normal 25 23 2" xfId="25482" xr:uid="{00000000-0005-0000-0000-000089630000}"/>
    <cellStyle name="Normal 25 23 3" xfId="25483" xr:uid="{00000000-0005-0000-0000-00008A630000}"/>
    <cellStyle name="Normal 25 23 4" xfId="25484" xr:uid="{00000000-0005-0000-0000-00008B630000}"/>
    <cellStyle name="Normal 25 23 5" xfId="25485" xr:uid="{00000000-0005-0000-0000-00008C630000}"/>
    <cellStyle name="Normal 25 24" xfId="25486" xr:uid="{00000000-0005-0000-0000-00008D630000}"/>
    <cellStyle name="Normal 25 24 2" xfId="25487" xr:uid="{00000000-0005-0000-0000-00008E630000}"/>
    <cellStyle name="Normal 25 24 3" xfId="25488" xr:uid="{00000000-0005-0000-0000-00008F630000}"/>
    <cellStyle name="Normal 25 24 4" xfId="25489" xr:uid="{00000000-0005-0000-0000-000090630000}"/>
    <cellStyle name="Normal 25 24 5" xfId="25490" xr:uid="{00000000-0005-0000-0000-000091630000}"/>
    <cellStyle name="Normal 25 25" xfId="25491" xr:uid="{00000000-0005-0000-0000-000092630000}"/>
    <cellStyle name="Normal 25 26" xfId="25492" xr:uid="{00000000-0005-0000-0000-000093630000}"/>
    <cellStyle name="Normal 25 27" xfId="25493" xr:uid="{00000000-0005-0000-0000-000094630000}"/>
    <cellStyle name="Normal 25 28" xfId="25494" xr:uid="{00000000-0005-0000-0000-000095630000}"/>
    <cellStyle name="Normal 25 3" xfId="25495" xr:uid="{00000000-0005-0000-0000-000096630000}"/>
    <cellStyle name="Normal 25 3 2" xfId="25496" xr:uid="{00000000-0005-0000-0000-000097630000}"/>
    <cellStyle name="Normal 25 3 3" xfId="25497" xr:uid="{00000000-0005-0000-0000-000098630000}"/>
    <cellStyle name="Normal 25 3 4" xfId="25498" xr:uid="{00000000-0005-0000-0000-000099630000}"/>
    <cellStyle name="Normal 25 3 5" xfId="25499" xr:uid="{00000000-0005-0000-0000-00009A630000}"/>
    <cellStyle name="Normal 25 4" xfId="25500" xr:uid="{00000000-0005-0000-0000-00009B630000}"/>
    <cellStyle name="Normal 25 4 2" xfId="25501" xr:uid="{00000000-0005-0000-0000-00009C630000}"/>
    <cellStyle name="Normal 25 4 3" xfId="25502" xr:uid="{00000000-0005-0000-0000-00009D630000}"/>
    <cellStyle name="Normal 25 4 4" xfId="25503" xr:uid="{00000000-0005-0000-0000-00009E630000}"/>
    <cellStyle name="Normal 25 4 5" xfId="25504" xr:uid="{00000000-0005-0000-0000-00009F630000}"/>
    <cellStyle name="Normal 25 5" xfId="25505" xr:uid="{00000000-0005-0000-0000-0000A0630000}"/>
    <cellStyle name="Normal 25 5 2" xfId="25506" xr:uid="{00000000-0005-0000-0000-0000A1630000}"/>
    <cellStyle name="Normal 25 5 3" xfId="25507" xr:uid="{00000000-0005-0000-0000-0000A2630000}"/>
    <cellStyle name="Normal 25 5 4" xfId="25508" xr:uid="{00000000-0005-0000-0000-0000A3630000}"/>
    <cellStyle name="Normal 25 5 5" xfId="25509" xr:uid="{00000000-0005-0000-0000-0000A4630000}"/>
    <cellStyle name="Normal 25 6" xfId="25510" xr:uid="{00000000-0005-0000-0000-0000A5630000}"/>
    <cellStyle name="Normal 25 6 2" xfId="25511" xr:uid="{00000000-0005-0000-0000-0000A6630000}"/>
    <cellStyle name="Normal 25 6 3" xfId="25512" xr:uid="{00000000-0005-0000-0000-0000A7630000}"/>
    <cellStyle name="Normal 25 6 4" xfId="25513" xr:uid="{00000000-0005-0000-0000-0000A8630000}"/>
    <cellStyle name="Normal 25 6 5" xfId="25514" xr:uid="{00000000-0005-0000-0000-0000A9630000}"/>
    <cellStyle name="Normal 25 7" xfId="25515" xr:uid="{00000000-0005-0000-0000-0000AA630000}"/>
    <cellStyle name="Normal 25 7 2" xfId="25516" xr:uid="{00000000-0005-0000-0000-0000AB630000}"/>
    <cellStyle name="Normal 25 7 3" xfId="25517" xr:uid="{00000000-0005-0000-0000-0000AC630000}"/>
    <cellStyle name="Normal 25 7 4" xfId="25518" xr:uid="{00000000-0005-0000-0000-0000AD630000}"/>
    <cellStyle name="Normal 25 7 5" xfId="25519" xr:uid="{00000000-0005-0000-0000-0000AE630000}"/>
    <cellStyle name="Normal 25 8" xfId="25520" xr:uid="{00000000-0005-0000-0000-0000AF630000}"/>
    <cellStyle name="Normal 25 8 2" xfId="25521" xr:uid="{00000000-0005-0000-0000-0000B0630000}"/>
    <cellStyle name="Normal 25 8 3" xfId="25522" xr:uid="{00000000-0005-0000-0000-0000B1630000}"/>
    <cellStyle name="Normal 25 8 4" xfId="25523" xr:uid="{00000000-0005-0000-0000-0000B2630000}"/>
    <cellStyle name="Normal 25 8 5" xfId="25524" xr:uid="{00000000-0005-0000-0000-0000B3630000}"/>
    <cellStyle name="Normal 25 9" xfId="25525" xr:uid="{00000000-0005-0000-0000-0000B4630000}"/>
    <cellStyle name="Normal 25 9 2" xfId="25526" xr:uid="{00000000-0005-0000-0000-0000B5630000}"/>
    <cellStyle name="Normal 25 9 3" xfId="25527" xr:uid="{00000000-0005-0000-0000-0000B6630000}"/>
    <cellStyle name="Normal 25 9 4" xfId="25528" xr:uid="{00000000-0005-0000-0000-0000B7630000}"/>
    <cellStyle name="Normal 25 9 5" xfId="25529" xr:uid="{00000000-0005-0000-0000-0000B8630000}"/>
    <cellStyle name="Normal 26" xfId="25530" xr:uid="{00000000-0005-0000-0000-0000B9630000}"/>
    <cellStyle name="Normal 26 10" xfId="25531" xr:uid="{00000000-0005-0000-0000-0000BA630000}"/>
    <cellStyle name="Normal 26 10 2" xfId="25532" xr:uid="{00000000-0005-0000-0000-0000BB630000}"/>
    <cellStyle name="Normal 26 10 3" xfId="25533" xr:uid="{00000000-0005-0000-0000-0000BC630000}"/>
    <cellStyle name="Normal 26 10 4" xfId="25534" xr:uid="{00000000-0005-0000-0000-0000BD630000}"/>
    <cellStyle name="Normal 26 10 5" xfId="25535" xr:uid="{00000000-0005-0000-0000-0000BE630000}"/>
    <cellStyle name="Normal 26 11" xfId="25536" xr:uid="{00000000-0005-0000-0000-0000BF630000}"/>
    <cellStyle name="Normal 26 11 2" xfId="25537" xr:uid="{00000000-0005-0000-0000-0000C0630000}"/>
    <cellStyle name="Normal 26 11 3" xfId="25538" xr:uid="{00000000-0005-0000-0000-0000C1630000}"/>
    <cellStyle name="Normal 26 11 4" xfId="25539" xr:uid="{00000000-0005-0000-0000-0000C2630000}"/>
    <cellStyle name="Normal 26 11 5" xfId="25540" xr:uid="{00000000-0005-0000-0000-0000C3630000}"/>
    <cellStyle name="Normal 26 12" xfId="25541" xr:uid="{00000000-0005-0000-0000-0000C4630000}"/>
    <cellStyle name="Normal 26 12 2" xfId="25542" xr:uid="{00000000-0005-0000-0000-0000C5630000}"/>
    <cellStyle name="Normal 26 12 3" xfId="25543" xr:uid="{00000000-0005-0000-0000-0000C6630000}"/>
    <cellStyle name="Normal 26 12 4" xfId="25544" xr:uid="{00000000-0005-0000-0000-0000C7630000}"/>
    <cellStyle name="Normal 26 12 5" xfId="25545" xr:uid="{00000000-0005-0000-0000-0000C8630000}"/>
    <cellStyle name="Normal 26 13" xfId="25546" xr:uid="{00000000-0005-0000-0000-0000C9630000}"/>
    <cellStyle name="Normal 26 13 2" xfId="25547" xr:uid="{00000000-0005-0000-0000-0000CA630000}"/>
    <cellStyle name="Normal 26 13 3" xfId="25548" xr:uid="{00000000-0005-0000-0000-0000CB630000}"/>
    <cellStyle name="Normal 26 13 4" xfId="25549" xr:uid="{00000000-0005-0000-0000-0000CC630000}"/>
    <cellStyle name="Normal 26 13 5" xfId="25550" xr:uid="{00000000-0005-0000-0000-0000CD630000}"/>
    <cellStyle name="Normal 26 14" xfId="25551" xr:uid="{00000000-0005-0000-0000-0000CE630000}"/>
    <cellStyle name="Normal 26 14 2" xfId="25552" xr:uid="{00000000-0005-0000-0000-0000CF630000}"/>
    <cellStyle name="Normal 26 14 3" xfId="25553" xr:uid="{00000000-0005-0000-0000-0000D0630000}"/>
    <cellStyle name="Normal 26 14 4" xfId="25554" xr:uid="{00000000-0005-0000-0000-0000D1630000}"/>
    <cellStyle name="Normal 26 14 5" xfId="25555" xr:uid="{00000000-0005-0000-0000-0000D2630000}"/>
    <cellStyle name="Normal 26 15" xfId="25556" xr:uid="{00000000-0005-0000-0000-0000D3630000}"/>
    <cellStyle name="Normal 26 15 2" xfId="25557" xr:uid="{00000000-0005-0000-0000-0000D4630000}"/>
    <cellStyle name="Normal 26 15 3" xfId="25558" xr:uid="{00000000-0005-0000-0000-0000D5630000}"/>
    <cellStyle name="Normal 26 15 4" xfId="25559" xr:uid="{00000000-0005-0000-0000-0000D6630000}"/>
    <cellStyle name="Normal 26 15 5" xfId="25560" xr:uid="{00000000-0005-0000-0000-0000D7630000}"/>
    <cellStyle name="Normal 26 16" xfId="25561" xr:uid="{00000000-0005-0000-0000-0000D8630000}"/>
    <cellStyle name="Normal 26 16 2" xfId="25562" xr:uid="{00000000-0005-0000-0000-0000D9630000}"/>
    <cellStyle name="Normal 26 16 3" xfId="25563" xr:uid="{00000000-0005-0000-0000-0000DA630000}"/>
    <cellStyle name="Normal 26 16 4" xfId="25564" xr:uid="{00000000-0005-0000-0000-0000DB630000}"/>
    <cellStyle name="Normal 26 16 5" xfId="25565" xr:uid="{00000000-0005-0000-0000-0000DC630000}"/>
    <cellStyle name="Normal 26 17" xfId="25566" xr:uid="{00000000-0005-0000-0000-0000DD630000}"/>
    <cellStyle name="Normal 26 17 2" xfId="25567" xr:uid="{00000000-0005-0000-0000-0000DE630000}"/>
    <cellStyle name="Normal 26 17 3" xfId="25568" xr:uid="{00000000-0005-0000-0000-0000DF630000}"/>
    <cellStyle name="Normal 26 17 4" xfId="25569" xr:uid="{00000000-0005-0000-0000-0000E0630000}"/>
    <cellStyle name="Normal 26 17 5" xfId="25570" xr:uid="{00000000-0005-0000-0000-0000E1630000}"/>
    <cellStyle name="Normal 26 18" xfId="25571" xr:uid="{00000000-0005-0000-0000-0000E2630000}"/>
    <cellStyle name="Normal 26 18 2" xfId="25572" xr:uid="{00000000-0005-0000-0000-0000E3630000}"/>
    <cellStyle name="Normal 26 18 3" xfId="25573" xr:uid="{00000000-0005-0000-0000-0000E4630000}"/>
    <cellStyle name="Normal 26 18 4" xfId="25574" xr:uid="{00000000-0005-0000-0000-0000E5630000}"/>
    <cellStyle name="Normal 26 18 5" xfId="25575" xr:uid="{00000000-0005-0000-0000-0000E6630000}"/>
    <cellStyle name="Normal 26 19" xfId="25576" xr:uid="{00000000-0005-0000-0000-0000E7630000}"/>
    <cellStyle name="Normal 26 19 2" xfId="25577" xr:uid="{00000000-0005-0000-0000-0000E8630000}"/>
    <cellStyle name="Normal 26 19 3" xfId="25578" xr:uid="{00000000-0005-0000-0000-0000E9630000}"/>
    <cellStyle name="Normal 26 19 4" xfId="25579" xr:uid="{00000000-0005-0000-0000-0000EA630000}"/>
    <cellStyle name="Normal 26 19 5" xfId="25580" xr:uid="{00000000-0005-0000-0000-0000EB630000}"/>
    <cellStyle name="Normal 26 2" xfId="25581" xr:uid="{00000000-0005-0000-0000-0000EC630000}"/>
    <cellStyle name="Normal 26 2 2" xfId="25582" xr:uid="{00000000-0005-0000-0000-0000ED630000}"/>
    <cellStyle name="Normal 26 2 3" xfId="25583" xr:uid="{00000000-0005-0000-0000-0000EE630000}"/>
    <cellStyle name="Normal 26 2 4" xfId="25584" xr:uid="{00000000-0005-0000-0000-0000EF630000}"/>
    <cellStyle name="Normal 26 2 5" xfId="25585" xr:uid="{00000000-0005-0000-0000-0000F0630000}"/>
    <cellStyle name="Normal 26 20" xfId="25586" xr:uid="{00000000-0005-0000-0000-0000F1630000}"/>
    <cellStyle name="Normal 26 20 2" xfId="25587" xr:uid="{00000000-0005-0000-0000-0000F2630000}"/>
    <cellStyle name="Normal 26 20 3" xfId="25588" xr:uid="{00000000-0005-0000-0000-0000F3630000}"/>
    <cellStyle name="Normal 26 20 4" xfId="25589" xr:uid="{00000000-0005-0000-0000-0000F4630000}"/>
    <cellStyle name="Normal 26 20 5" xfId="25590" xr:uid="{00000000-0005-0000-0000-0000F5630000}"/>
    <cellStyle name="Normal 26 21" xfId="25591" xr:uid="{00000000-0005-0000-0000-0000F6630000}"/>
    <cellStyle name="Normal 26 21 2" xfId="25592" xr:uid="{00000000-0005-0000-0000-0000F7630000}"/>
    <cellStyle name="Normal 26 21 3" xfId="25593" xr:uid="{00000000-0005-0000-0000-0000F8630000}"/>
    <cellStyle name="Normal 26 21 4" xfId="25594" xr:uid="{00000000-0005-0000-0000-0000F9630000}"/>
    <cellStyle name="Normal 26 21 5" xfId="25595" xr:uid="{00000000-0005-0000-0000-0000FA630000}"/>
    <cellStyle name="Normal 26 22" xfId="25596" xr:uid="{00000000-0005-0000-0000-0000FB630000}"/>
    <cellStyle name="Normal 26 22 2" xfId="25597" xr:uid="{00000000-0005-0000-0000-0000FC630000}"/>
    <cellStyle name="Normal 26 22 3" xfId="25598" xr:uid="{00000000-0005-0000-0000-0000FD630000}"/>
    <cellStyle name="Normal 26 22 4" xfId="25599" xr:uid="{00000000-0005-0000-0000-0000FE630000}"/>
    <cellStyle name="Normal 26 22 5" xfId="25600" xr:uid="{00000000-0005-0000-0000-0000FF630000}"/>
    <cellStyle name="Normal 26 23" xfId="25601" xr:uid="{00000000-0005-0000-0000-000000640000}"/>
    <cellStyle name="Normal 26 23 2" xfId="25602" xr:uid="{00000000-0005-0000-0000-000001640000}"/>
    <cellStyle name="Normal 26 23 3" xfId="25603" xr:uid="{00000000-0005-0000-0000-000002640000}"/>
    <cellStyle name="Normal 26 23 4" xfId="25604" xr:uid="{00000000-0005-0000-0000-000003640000}"/>
    <cellStyle name="Normal 26 23 5" xfId="25605" xr:uid="{00000000-0005-0000-0000-000004640000}"/>
    <cellStyle name="Normal 26 24" xfId="25606" xr:uid="{00000000-0005-0000-0000-000005640000}"/>
    <cellStyle name="Normal 26 24 2" xfId="25607" xr:uid="{00000000-0005-0000-0000-000006640000}"/>
    <cellStyle name="Normal 26 24 3" xfId="25608" xr:uid="{00000000-0005-0000-0000-000007640000}"/>
    <cellStyle name="Normal 26 24 4" xfId="25609" xr:uid="{00000000-0005-0000-0000-000008640000}"/>
    <cellStyle name="Normal 26 24 5" xfId="25610" xr:uid="{00000000-0005-0000-0000-000009640000}"/>
    <cellStyle name="Normal 26 25" xfId="25611" xr:uid="{00000000-0005-0000-0000-00000A640000}"/>
    <cellStyle name="Normal 26 26" xfId="25612" xr:uid="{00000000-0005-0000-0000-00000B640000}"/>
    <cellStyle name="Normal 26 27" xfId="25613" xr:uid="{00000000-0005-0000-0000-00000C640000}"/>
    <cellStyle name="Normal 26 27 2" xfId="25614" xr:uid="{00000000-0005-0000-0000-00000D640000}"/>
    <cellStyle name="Normal 26 27 3" xfId="25615" xr:uid="{00000000-0005-0000-0000-00000E640000}"/>
    <cellStyle name="Normal 26 28" xfId="25616" xr:uid="{00000000-0005-0000-0000-00000F640000}"/>
    <cellStyle name="Normal 26 3" xfId="25617" xr:uid="{00000000-0005-0000-0000-000010640000}"/>
    <cellStyle name="Normal 26 3 2" xfId="25618" xr:uid="{00000000-0005-0000-0000-000011640000}"/>
    <cellStyle name="Normal 26 3 3" xfId="25619" xr:uid="{00000000-0005-0000-0000-000012640000}"/>
    <cellStyle name="Normal 26 3 4" xfId="25620" xr:uid="{00000000-0005-0000-0000-000013640000}"/>
    <cellStyle name="Normal 26 3 5" xfId="25621" xr:uid="{00000000-0005-0000-0000-000014640000}"/>
    <cellStyle name="Normal 26 4" xfId="25622" xr:uid="{00000000-0005-0000-0000-000015640000}"/>
    <cellStyle name="Normal 26 4 2" xfId="25623" xr:uid="{00000000-0005-0000-0000-000016640000}"/>
    <cellStyle name="Normal 26 4 3" xfId="25624" xr:uid="{00000000-0005-0000-0000-000017640000}"/>
    <cellStyle name="Normal 26 4 4" xfId="25625" xr:uid="{00000000-0005-0000-0000-000018640000}"/>
    <cellStyle name="Normal 26 4 5" xfId="25626" xr:uid="{00000000-0005-0000-0000-000019640000}"/>
    <cellStyle name="Normal 26 5" xfId="25627" xr:uid="{00000000-0005-0000-0000-00001A640000}"/>
    <cellStyle name="Normal 26 5 2" xfId="25628" xr:uid="{00000000-0005-0000-0000-00001B640000}"/>
    <cellStyle name="Normal 26 5 3" xfId="25629" xr:uid="{00000000-0005-0000-0000-00001C640000}"/>
    <cellStyle name="Normal 26 5 4" xfId="25630" xr:uid="{00000000-0005-0000-0000-00001D640000}"/>
    <cellStyle name="Normal 26 5 5" xfId="25631" xr:uid="{00000000-0005-0000-0000-00001E640000}"/>
    <cellStyle name="Normal 26 6" xfId="25632" xr:uid="{00000000-0005-0000-0000-00001F640000}"/>
    <cellStyle name="Normal 26 6 2" xfId="25633" xr:uid="{00000000-0005-0000-0000-000020640000}"/>
    <cellStyle name="Normal 26 6 3" xfId="25634" xr:uid="{00000000-0005-0000-0000-000021640000}"/>
    <cellStyle name="Normal 26 6 4" xfId="25635" xr:uid="{00000000-0005-0000-0000-000022640000}"/>
    <cellStyle name="Normal 26 6 5" xfId="25636" xr:uid="{00000000-0005-0000-0000-000023640000}"/>
    <cellStyle name="Normal 26 7" xfId="25637" xr:uid="{00000000-0005-0000-0000-000024640000}"/>
    <cellStyle name="Normal 26 7 2" xfId="25638" xr:uid="{00000000-0005-0000-0000-000025640000}"/>
    <cellStyle name="Normal 26 7 3" xfId="25639" xr:uid="{00000000-0005-0000-0000-000026640000}"/>
    <cellStyle name="Normal 26 7 4" xfId="25640" xr:uid="{00000000-0005-0000-0000-000027640000}"/>
    <cellStyle name="Normal 26 7 5" xfId="25641" xr:uid="{00000000-0005-0000-0000-000028640000}"/>
    <cellStyle name="Normal 26 8" xfId="25642" xr:uid="{00000000-0005-0000-0000-000029640000}"/>
    <cellStyle name="Normal 26 8 2" xfId="25643" xr:uid="{00000000-0005-0000-0000-00002A640000}"/>
    <cellStyle name="Normal 26 8 3" xfId="25644" xr:uid="{00000000-0005-0000-0000-00002B640000}"/>
    <cellStyle name="Normal 26 8 4" xfId="25645" xr:uid="{00000000-0005-0000-0000-00002C640000}"/>
    <cellStyle name="Normal 26 8 5" xfId="25646" xr:uid="{00000000-0005-0000-0000-00002D640000}"/>
    <cellStyle name="Normal 26 9" xfId="25647" xr:uid="{00000000-0005-0000-0000-00002E640000}"/>
    <cellStyle name="Normal 26 9 2" xfId="25648" xr:uid="{00000000-0005-0000-0000-00002F640000}"/>
    <cellStyle name="Normal 26 9 3" xfId="25649" xr:uid="{00000000-0005-0000-0000-000030640000}"/>
    <cellStyle name="Normal 26 9 4" xfId="25650" xr:uid="{00000000-0005-0000-0000-000031640000}"/>
    <cellStyle name="Normal 26 9 5" xfId="25651" xr:uid="{00000000-0005-0000-0000-000032640000}"/>
    <cellStyle name="Normal 27" xfId="25652" xr:uid="{00000000-0005-0000-0000-000033640000}"/>
    <cellStyle name="Normal 27 10" xfId="25653" xr:uid="{00000000-0005-0000-0000-000034640000}"/>
    <cellStyle name="Normal 27 10 2" xfId="25654" xr:uid="{00000000-0005-0000-0000-000035640000}"/>
    <cellStyle name="Normal 27 10 3" xfId="25655" xr:uid="{00000000-0005-0000-0000-000036640000}"/>
    <cellStyle name="Normal 27 10 4" xfId="25656" xr:uid="{00000000-0005-0000-0000-000037640000}"/>
    <cellStyle name="Normal 27 10 5" xfId="25657" xr:uid="{00000000-0005-0000-0000-000038640000}"/>
    <cellStyle name="Normal 27 11" xfId="25658" xr:uid="{00000000-0005-0000-0000-000039640000}"/>
    <cellStyle name="Normal 27 11 2" xfId="25659" xr:uid="{00000000-0005-0000-0000-00003A640000}"/>
    <cellStyle name="Normal 27 11 3" xfId="25660" xr:uid="{00000000-0005-0000-0000-00003B640000}"/>
    <cellStyle name="Normal 27 11 4" xfId="25661" xr:uid="{00000000-0005-0000-0000-00003C640000}"/>
    <cellStyle name="Normal 27 11 5" xfId="25662" xr:uid="{00000000-0005-0000-0000-00003D640000}"/>
    <cellStyle name="Normal 27 12" xfId="25663" xr:uid="{00000000-0005-0000-0000-00003E640000}"/>
    <cellStyle name="Normal 27 12 2" xfId="25664" xr:uid="{00000000-0005-0000-0000-00003F640000}"/>
    <cellStyle name="Normal 27 12 3" xfId="25665" xr:uid="{00000000-0005-0000-0000-000040640000}"/>
    <cellStyle name="Normal 27 12 4" xfId="25666" xr:uid="{00000000-0005-0000-0000-000041640000}"/>
    <cellStyle name="Normal 27 12 5" xfId="25667" xr:uid="{00000000-0005-0000-0000-000042640000}"/>
    <cellStyle name="Normal 27 13" xfId="25668" xr:uid="{00000000-0005-0000-0000-000043640000}"/>
    <cellStyle name="Normal 27 13 2" xfId="25669" xr:uid="{00000000-0005-0000-0000-000044640000}"/>
    <cellStyle name="Normal 27 13 3" xfId="25670" xr:uid="{00000000-0005-0000-0000-000045640000}"/>
    <cellStyle name="Normal 27 13 4" xfId="25671" xr:uid="{00000000-0005-0000-0000-000046640000}"/>
    <cellStyle name="Normal 27 13 5" xfId="25672" xr:uid="{00000000-0005-0000-0000-000047640000}"/>
    <cellStyle name="Normal 27 14" xfId="25673" xr:uid="{00000000-0005-0000-0000-000048640000}"/>
    <cellStyle name="Normal 27 14 2" xfId="25674" xr:uid="{00000000-0005-0000-0000-000049640000}"/>
    <cellStyle name="Normal 27 14 3" xfId="25675" xr:uid="{00000000-0005-0000-0000-00004A640000}"/>
    <cellStyle name="Normal 27 14 4" xfId="25676" xr:uid="{00000000-0005-0000-0000-00004B640000}"/>
    <cellStyle name="Normal 27 14 5" xfId="25677" xr:uid="{00000000-0005-0000-0000-00004C640000}"/>
    <cellStyle name="Normal 27 15" xfId="25678" xr:uid="{00000000-0005-0000-0000-00004D640000}"/>
    <cellStyle name="Normal 27 15 2" xfId="25679" xr:uid="{00000000-0005-0000-0000-00004E640000}"/>
    <cellStyle name="Normal 27 15 3" xfId="25680" xr:uid="{00000000-0005-0000-0000-00004F640000}"/>
    <cellStyle name="Normal 27 15 4" xfId="25681" xr:uid="{00000000-0005-0000-0000-000050640000}"/>
    <cellStyle name="Normal 27 15 5" xfId="25682" xr:uid="{00000000-0005-0000-0000-000051640000}"/>
    <cellStyle name="Normal 27 16" xfId="25683" xr:uid="{00000000-0005-0000-0000-000052640000}"/>
    <cellStyle name="Normal 27 16 2" xfId="25684" xr:uid="{00000000-0005-0000-0000-000053640000}"/>
    <cellStyle name="Normal 27 16 3" xfId="25685" xr:uid="{00000000-0005-0000-0000-000054640000}"/>
    <cellStyle name="Normal 27 16 4" xfId="25686" xr:uid="{00000000-0005-0000-0000-000055640000}"/>
    <cellStyle name="Normal 27 16 5" xfId="25687" xr:uid="{00000000-0005-0000-0000-000056640000}"/>
    <cellStyle name="Normal 27 17" xfId="25688" xr:uid="{00000000-0005-0000-0000-000057640000}"/>
    <cellStyle name="Normal 27 17 2" xfId="25689" xr:uid="{00000000-0005-0000-0000-000058640000}"/>
    <cellStyle name="Normal 27 17 3" xfId="25690" xr:uid="{00000000-0005-0000-0000-000059640000}"/>
    <cellStyle name="Normal 27 17 4" xfId="25691" xr:uid="{00000000-0005-0000-0000-00005A640000}"/>
    <cellStyle name="Normal 27 17 5" xfId="25692" xr:uid="{00000000-0005-0000-0000-00005B640000}"/>
    <cellStyle name="Normal 27 18" xfId="25693" xr:uid="{00000000-0005-0000-0000-00005C640000}"/>
    <cellStyle name="Normal 27 18 2" xfId="25694" xr:uid="{00000000-0005-0000-0000-00005D640000}"/>
    <cellStyle name="Normal 27 18 3" xfId="25695" xr:uid="{00000000-0005-0000-0000-00005E640000}"/>
    <cellStyle name="Normal 27 18 4" xfId="25696" xr:uid="{00000000-0005-0000-0000-00005F640000}"/>
    <cellStyle name="Normal 27 18 5" xfId="25697" xr:uid="{00000000-0005-0000-0000-000060640000}"/>
    <cellStyle name="Normal 27 19" xfId="25698" xr:uid="{00000000-0005-0000-0000-000061640000}"/>
    <cellStyle name="Normal 27 19 2" xfId="25699" xr:uid="{00000000-0005-0000-0000-000062640000}"/>
    <cellStyle name="Normal 27 19 3" xfId="25700" xr:uid="{00000000-0005-0000-0000-000063640000}"/>
    <cellStyle name="Normal 27 19 4" xfId="25701" xr:uid="{00000000-0005-0000-0000-000064640000}"/>
    <cellStyle name="Normal 27 19 5" xfId="25702" xr:uid="{00000000-0005-0000-0000-000065640000}"/>
    <cellStyle name="Normal 27 2" xfId="25703" xr:uid="{00000000-0005-0000-0000-000066640000}"/>
    <cellStyle name="Normal 27 2 2" xfId="25704" xr:uid="{00000000-0005-0000-0000-000067640000}"/>
    <cellStyle name="Normal 27 2 3" xfId="25705" xr:uid="{00000000-0005-0000-0000-000068640000}"/>
    <cellStyle name="Normal 27 2 4" xfId="25706" xr:uid="{00000000-0005-0000-0000-000069640000}"/>
    <cellStyle name="Normal 27 2 5" xfId="25707" xr:uid="{00000000-0005-0000-0000-00006A640000}"/>
    <cellStyle name="Normal 27 20" xfId="25708" xr:uid="{00000000-0005-0000-0000-00006B640000}"/>
    <cellStyle name="Normal 27 20 2" xfId="25709" xr:uid="{00000000-0005-0000-0000-00006C640000}"/>
    <cellStyle name="Normal 27 20 3" xfId="25710" xr:uid="{00000000-0005-0000-0000-00006D640000}"/>
    <cellStyle name="Normal 27 20 4" xfId="25711" xr:uid="{00000000-0005-0000-0000-00006E640000}"/>
    <cellStyle name="Normal 27 20 5" xfId="25712" xr:uid="{00000000-0005-0000-0000-00006F640000}"/>
    <cellStyle name="Normal 27 21" xfId="25713" xr:uid="{00000000-0005-0000-0000-000070640000}"/>
    <cellStyle name="Normal 27 21 2" xfId="25714" xr:uid="{00000000-0005-0000-0000-000071640000}"/>
    <cellStyle name="Normal 27 21 3" xfId="25715" xr:uid="{00000000-0005-0000-0000-000072640000}"/>
    <cellStyle name="Normal 27 21 4" xfId="25716" xr:uid="{00000000-0005-0000-0000-000073640000}"/>
    <cellStyle name="Normal 27 21 5" xfId="25717" xr:uid="{00000000-0005-0000-0000-000074640000}"/>
    <cellStyle name="Normal 27 22" xfId="25718" xr:uid="{00000000-0005-0000-0000-000075640000}"/>
    <cellStyle name="Normal 27 22 2" xfId="25719" xr:uid="{00000000-0005-0000-0000-000076640000}"/>
    <cellStyle name="Normal 27 22 3" xfId="25720" xr:uid="{00000000-0005-0000-0000-000077640000}"/>
    <cellStyle name="Normal 27 22 4" xfId="25721" xr:uid="{00000000-0005-0000-0000-000078640000}"/>
    <cellStyle name="Normal 27 22 5" xfId="25722" xr:uid="{00000000-0005-0000-0000-000079640000}"/>
    <cellStyle name="Normal 27 23" xfId="25723" xr:uid="{00000000-0005-0000-0000-00007A640000}"/>
    <cellStyle name="Normal 27 23 2" xfId="25724" xr:uid="{00000000-0005-0000-0000-00007B640000}"/>
    <cellStyle name="Normal 27 23 3" xfId="25725" xr:uid="{00000000-0005-0000-0000-00007C640000}"/>
    <cellStyle name="Normal 27 23 4" xfId="25726" xr:uid="{00000000-0005-0000-0000-00007D640000}"/>
    <cellStyle name="Normal 27 23 5" xfId="25727" xr:uid="{00000000-0005-0000-0000-00007E640000}"/>
    <cellStyle name="Normal 27 24" xfId="25728" xr:uid="{00000000-0005-0000-0000-00007F640000}"/>
    <cellStyle name="Normal 27 24 2" xfId="25729" xr:uid="{00000000-0005-0000-0000-000080640000}"/>
    <cellStyle name="Normal 27 24 3" xfId="25730" xr:uid="{00000000-0005-0000-0000-000081640000}"/>
    <cellStyle name="Normal 27 24 4" xfId="25731" xr:uid="{00000000-0005-0000-0000-000082640000}"/>
    <cellStyle name="Normal 27 24 5" xfId="25732" xr:uid="{00000000-0005-0000-0000-000083640000}"/>
    <cellStyle name="Normal 27 25" xfId="25733" xr:uid="{00000000-0005-0000-0000-000084640000}"/>
    <cellStyle name="Normal 27 26" xfId="25734" xr:uid="{00000000-0005-0000-0000-000085640000}"/>
    <cellStyle name="Normal 27 27" xfId="25735" xr:uid="{00000000-0005-0000-0000-000086640000}"/>
    <cellStyle name="Normal 27 27 2" xfId="25736" xr:uid="{00000000-0005-0000-0000-000087640000}"/>
    <cellStyle name="Normal 27 27 3" xfId="25737" xr:uid="{00000000-0005-0000-0000-000088640000}"/>
    <cellStyle name="Normal 27 28" xfId="25738" xr:uid="{00000000-0005-0000-0000-000089640000}"/>
    <cellStyle name="Normal 27 3" xfId="25739" xr:uid="{00000000-0005-0000-0000-00008A640000}"/>
    <cellStyle name="Normal 27 3 2" xfId="25740" xr:uid="{00000000-0005-0000-0000-00008B640000}"/>
    <cellStyle name="Normal 27 3 3" xfId="25741" xr:uid="{00000000-0005-0000-0000-00008C640000}"/>
    <cellStyle name="Normal 27 3 4" xfId="25742" xr:uid="{00000000-0005-0000-0000-00008D640000}"/>
    <cellStyle name="Normal 27 3 5" xfId="25743" xr:uid="{00000000-0005-0000-0000-00008E640000}"/>
    <cellStyle name="Normal 27 4" xfId="25744" xr:uid="{00000000-0005-0000-0000-00008F640000}"/>
    <cellStyle name="Normal 27 4 2" xfId="25745" xr:uid="{00000000-0005-0000-0000-000090640000}"/>
    <cellStyle name="Normal 27 4 3" xfId="25746" xr:uid="{00000000-0005-0000-0000-000091640000}"/>
    <cellStyle name="Normal 27 4 4" xfId="25747" xr:uid="{00000000-0005-0000-0000-000092640000}"/>
    <cellStyle name="Normal 27 4 5" xfId="25748" xr:uid="{00000000-0005-0000-0000-000093640000}"/>
    <cellStyle name="Normal 27 5" xfId="25749" xr:uid="{00000000-0005-0000-0000-000094640000}"/>
    <cellStyle name="Normal 27 5 2" xfId="25750" xr:uid="{00000000-0005-0000-0000-000095640000}"/>
    <cellStyle name="Normal 27 5 3" xfId="25751" xr:uid="{00000000-0005-0000-0000-000096640000}"/>
    <cellStyle name="Normal 27 5 4" xfId="25752" xr:uid="{00000000-0005-0000-0000-000097640000}"/>
    <cellStyle name="Normal 27 5 5" xfId="25753" xr:uid="{00000000-0005-0000-0000-000098640000}"/>
    <cellStyle name="Normal 27 6" xfId="25754" xr:uid="{00000000-0005-0000-0000-000099640000}"/>
    <cellStyle name="Normal 27 6 2" xfId="25755" xr:uid="{00000000-0005-0000-0000-00009A640000}"/>
    <cellStyle name="Normal 27 6 3" xfId="25756" xr:uid="{00000000-0005-0000-0000-00009B640000}"/>
    <cellStyle name="Normal 27 6 4" xfId="25757" xr:uid="{00000000-0005-0000-0000-00009C640000}"/>
    <cellStyle name="Normal 27 6 5" xfId="25758" xr:uid="{00000000-0005-0000-0000-00009D640000}"/>
    <cellStyle name="Normal 27 7" xfId="25759" xr:uid="{00000000-0005-0000-0000-00009E640000}"/>
    <cellStyle name="Normal 27 7 2" xfId="25760" xr:uid="{00000000-0005-0000-0000-00009F640000}"/>
    <cellStyle name="Normal 27 7 3" xfId="25761" xr:uid="{00000000-0005-0000-0000-0000A0640000}"/>
    <cellStyle name="Normal 27 7 4" xfId="25762" xr:uid="{00000000-0005-0000-0000-0000A1640000}"/>
    <cellStyle name="Normal 27 7 5" xfId="25763" xr:uid="{00000000-0005-0000-0000-0000A2640000}"/>
    <cellStyle name="Normal 27 8" xfId="25764" xr:uid="{00000000-0005-0000-0000-0000A3640000}"/>
    <cellStyle name="Normal 27 8 2" xfId="25765" xr:uid="{00000000-0005-0000-0000-0000A4640000}"/>
    <cellStyle name="Normal 27 8 3" xfId="25766" xr:uid="{00000000-0005-0000-0000-0000A5640000}"/>
    <cellStyle name="Normal 27 8 4" xfId="25767" xr:uid="{00000000-0005-0000-0000-0000A6640000}"/>
    <cellStyle name="Normal 27 8 5" xfId="25768" xr:uid="{00000000-0005-0000-0000-0000A7640000}"/>
    <cellStyle name="Normal 27 9" xfId="25769" xr:uid="{00000000-0005-0000-0000-0000A8640000}"/>
    <cellStyle name="Normal 27 9 2" xfId="25770" xr:uid="{00000000-0005-0000-0000-0000A9640000}"/>
    <cellStyle name="Normal 27 9 3" xfId="25771" xr:uid="{00000000-0005-0000-0000-0000AA640000}"/>
    <cellStyle name="Normal 27 9 4" xfId="25772" xr:uid="{00000000-0005-0000-0000-0000AB640000}"/>
    <cellStyle name="Normal 27 9 5" xfId="25773" xr:uid="{00000000-0005-0000-0000-0000AC640000}"/>
    <cellStyle name="Normal 28" xfId="25774" xr:uid="{00000000-0005-0000-0000-0000AD640000}"/>
    <cellStyle name="Normal 28 10" xfId="25775" xr:uid="{00000000-0005-0000-0000-0000AE640000}"/>
    <cellStyle name="Normal 28 10 2" xfId="25776" xr:uid="{00000000-0005-0000-0000-0000AF640000}"/>
    <cellStyle name="Normal 28 10 3" xfId="25777" xr:uid="{00000000-0005-0000-0000-0000B0640000}"/>
    <cellStyle name="Normal 28 10 4" xfId="25778" xr:uid="{00000000-0005-0000-0000-0000B1640000}"/>
    <cellStyle name="Normal 28 10 5" xfId="25779" xr:uid="{00000000-0005-0000-0000-0000B2640000}"/>
    <cellStyle name="Normal 28 11" xfId="25780" xr:uid="{00000000-0005-0000-0000-0000B3640000}"/>
    <cellStyle name="Normal 28 11 2" xfId="25781" xr:uid="{00000000-0005-0000-0000-0000B4640000}"/>
    <cellStyle name="Normal 28 11 3" xfId="25782" xr:uid="{00000000-0005-0000-0000-0000B5640000}"/>
    <cellStyle name="Normal 28 11 4" xfId="25783" xr:uid="{00000000-0005-0000-0000-0000B6640000}"/>
    <cellStyle name="Normal 28 11 5" xfId="25784" xr:uid="{00000000-0005-0000-0000-0000B7640000}"/>
    <cellStyle name="Normal 28 12" xfId="25785" xr:uid="{00000000-0005-0000-0000-0000B8640000}"/>
    <cellStyle name="Normal 28 12 2" xfId="25786" xr:uid="{00000000-0005-0000-0000-0000B9640000}"/>
    <cellStyle name="Normal 28 12 3" xfId="25787" xr:uid="{00000000-0005-0000-0000-0000BA640000}"/>
    <cellStyle name="Normal 28 12 4" xfId="25788" xr:uid="{00000000-0005-0000-0000-0000BB640000}"/>
    <cellStyle name="Normal 28 12 5" xfId="25789" xr:uid="{00000000-0005-0000-0000-0000BC640000}"/>
    <cellStyle name="Normal 28 13" xfId="25790" xr:uid="{00000000-0005-0000-0000-0000BD640000}"/>
    <cellStyle name="Normal 28 13 2" xfId="25791" xr:uid="{00000000-0005-0000-0000-0000BE640000}"/>
    <cellStyle name="Normal 28 13 3" xfId="25792" xr:uid="{00000000-0005-0000-0000-0000BF640000}"/>
    <cellStyle name="Normal 28 13 4" xfId="25793" xr:uid="{00000000-0005-0000-0000-0000C0640000}"/>
    <cellStyle name="Normal 28 13 5" xfId="25794" xr:uid="{00000000-0005-0000-0000-0000C1640000}"/>
    <cellStyle name="Normal 28 14" xfId="25795" xr:uid="{00000000-0005-0000-0000-0000C2640000}"/>
    <cellStyle name="Normal 28 14 2" xfId="25796" xr:uid="{00000000-0005-0000-0000-0000C3640000}"/>
    <cellStyle name="Normal 28 14 3" xfId="25797" xr:uid="{00000000-0005-0000-0000-0000C4640000}"/>
    <cellStyle name="Normal 28 14 4" xfId="25798" xr:uid="{00000000-0005-0000-0000-0000C5640000}"/>
    <cellStyle name="Normal 28 14 5" xfId="25799" xr:uid="{00000000-0005-0000-0000-0000C6640000}"/>
    <cellStyle name="Normal 28 15" xfId="25800" xr:uid="{00000000-0005-0000-0000-0000C7640000}"/>
    <cellStyle name="Normal 28 15 2" xfId="25801" xr:uid="{00000000-0005-0000-0000-0000C8640000}"/>
    <cellStyle name="Normal 28 15 3" xfId="25802" xr:uid="{00000000-0005-0000-0000-0000C9640000}"/>
    <cellStyle name="Normal 28 15 4" xfId="25803" xr:uid="{00000000-0005-0000-0000-0000CA640000}"/>
    <cellStyle name="Normal 28 15 5" xfId="25804" xr:uid="{00000000-0005-0000-0000-0000CB640000}"/>
    <cellStyle name="Normal 28 16" xfId="25805" xr:uid="{00000000-0005-0000-0000-0000CC640000}"/>
    <cellStyle name="Normal 28 16 2" xfId="25806" xr:uid="{00000000-0005-0000-0000-0000CD640000}"/>
    <cellStyle name="Normal 28 16 3" xfId="25807" xr:uid="{00000000-0005-0000-0000-0000CE640000}"/>
    <cellStyle name="Normal 28 16 4" xfId="25808" xr:uid="{00000000-0005-0000-0000-0000CF640000}"/>
    <cellStyle name="Normal 28 16 5" xfId="25809" xr:uid="{00000000-0005-0000-0000-0000D0640000}"/>
    <cellStyle name="Normal 28 17" xfId="25810" xr:uid="{00000000-0005-0000-0000-0000D1640000}"/>
    <cellStyle name="Normal 28 17 2" xfId="25811" xr:uid="{00000000-0005-0000-0000-0000D2640000}"/>
    <cellStyle name="Normal 28 17 3" xfId="25812" xr:uid="{00000000-0005-0000-0000-0000D3640000}"/>
    <cellStyle name="Normal 28 17 4" xfId="25813" xr:uid="{00000000-0005-0000-0000-0000D4640000}"/>
    <cellStyle name="Normal 28 17 5" xfId="25814" xr:uid="{00000000-0005-0000-0000-0000D5640000}"/>
    <cellStyle name="Normal 28 18" xfId="25815" xr:uid="{00000000-0005-0000-0000-0000D6640000}"/>
    <cellStyle name="Normal 28 18 2" xfId="25816" xr:uid="{00000000-0005-0000-0000-0000D7640000}"/>
    <cellStyle name="Normal 28 18 3" xfId="25817" xr:uid="{00000000-0005-0000-0000-0000D8640000}"/>
    <cellStyle name="Normal 28 18 4" xfId="25818" xr:uid="{00000000-0005-0000-0000-0000D9640000}"/>
    <cellStyle name="Normal 28 18 5" xfId="25819" xr:uid="{00000000-0005-0000-0000-0000DA640000}"/>
    <cellStyle name="Normal 28 19" xfId="25820" xr:uid="{00000000-0005-0000-0000-0000DB640000}"/>
    <cellStyle name="Normal 28 19 2" xfId="25821" xr:uid="{00000000-0005-0000-0000-0000DC640000}"/>
    <cellStyle name="Normal 28 19 3" xfId="25822" xr:uid="{00000000-0005-0000-0000-0000DD640000}"/>
    <cellStyle name="Normal 28 19 4" xfId="25823" xr:uid="{00000000-0005-0000-0000-0000DE640000}"/>
    <cellStyle name="Normal 28 19 5" xfId="25824" xr:uid="{00000000-0005-0000-0000-0000DF640000}"/>
    <cellStyle name="Normal 28 2" xfId="25825" xr:uid="{00000000-0005-0000-0000-0000E0640000}"/>
    <cellStyle name="Normal 28 2 2" xfId="25826" xr:uid="{00000000-0005-0000-0000-0000E1640000}"/>
    <cellStyle name="Normal 28 2 3" xfId="25827" xr:uid="{00000000-0005-0000-0000-0000E2640000}"/>
    <cellStyle name="Normal 28 2 4" xfId="25828" xr:uid="{00000000-0005-0000-0000-0000E3640000}"/>
    <cellStyle name="Normal 28 2 5" xfId="25829" xr:uid="{00000000-0005-0000-0000-0000E4640000}"/>
    <cellStyle name="Normal 28 20" xfId="25830" xr:uid="{00000000-0005-0000-0000-0000E5640000}"/>
    <cellStyle name="Normal 28 20 2" xfId="25831" xr:uid="{00000000-0005-0000-0000-0000E6640000}"/>
    <cellStyle name="Normal 28 20 3" xfId="25832" xr:uid="{00000000-0005-0000-0000-0000E7640000}"/>
    <cellStyle name="Normal 28 20 4" xfId="25833" xr:uid="{00000000-0005-0000-0000-0000E8640000}"/>
    <cellStyle name="Normal 28 20 5" xfId="25834" xr:uid="{00000000-0005-0000-0000-0000E9640000}"/>
    <cellStyle name="Normal 28 21" xfId="25835" xr:uid="{00000000-0005-0000-0000-0000EA640000}"/>
    <cellStyle name="Normal 28 21 2" xfId="25836" xr:uid="{00000000-0005-0000-0000-0000EB640000}"/>
    <cellStyle name="Normal 28 21 3" xfId="25837" xr:uid="{00000000-0005-0000-0000-0000EC640000}"/>
    <cellStyle name="Normal 28 21 4" xfId="25838" xr:uid="{00000000-0005-0000-0000-0000ED640000}"/>
    <cellStyle name="Normal 28 21 5" xfId="25839" xr:uid="{00000000-0005-0000-0000-0000EE640000}"/>
    <cellStyle name="Normal 28 22" xfId="25840" xr:uid="{00000000-0005-0000-0000-0000EF640000}"/>
    <cellStyle name="Normal 28 22 2" xfId="25841" xr:uid="{00000000-0005-0000-0000-0000F0640000}"/>
    <cellStyle name="Normal 28 22 3" xfId="25842" xr:uid="{00000000-0005-0000-0000-0000F1640000}"/>
    <cellStyle name="Normal 28 22 4" xfId="25843" xr:uid="{00000000-0005-0000-0000-0000F2640000}"/>
    <cellStyle name="Normal 28 22 5" xfId="25844" xr:uid="{00000000-0005-0000-0000-0000F3640000}"/>
    <cellStyle name="Normal 28 23" xfId="25845" xr:uid="{00000000-0005-0000-0000-0000F4640000}"/>
    <cellStyle name="Normal 28 23 2" xfId="25846" xr:uid="{00000000-0005-0000-0000-0000F5640000}"/>
    <cellStyle name="Normal 28 23 3" xfId="25847" xr:uid="{00000000-0005-0000-0000-0000F6640000}"/>
    <cellStyle name="Normal 28 23 4" xfId="25848" xr:uid="{00000000-0005-0000-0000-0000F7640000}"/>
    <cellStyle name="Normal 28 23 5" xfId="25849" xr:uid="{00000000-0005-0000-0000-0000F8640000}"/>
    <cellStyle name="Normal 28 24" xfId="25850" xr:uid="{00000000-0005-0000-0000-0000F9640000}"/>
    <cellStyle name="Normal 28 24 2" xfId="25851" xr:uid="{00000000-0005-0000-0000-0000FA640000}"/>
    <cellStyle name="Normal 28 24 3" xfId="25852" xr:uid="{00000000-0005-0000-0000-0000FB640000}"/>
    <cellStyle name="Normal 28 24 4" xfId="25853" xr:uid="{00000000-0005-0000-0000-0000FC640000}"/>
    <cellStyle name="Normal 28 24 5" xfId="25854" xr:uid="{00000000-0005-0000-0000-0000FD640000}"/>
    <cellStyle name="Normal 28 25" xfId="25855" xr:uid="{00000000-0005-0000-0000-0000FE640000}"/>
    <cellStyle name="Normal 28 26" xfId="25856" xr:uid="{00000000-0005-0000-0000-0000FF640000}"/>
    <cellStyle name="Normal 28 27" xfId="25857" xr:uid="{00000000-0005-0000-0000-000000650000}"/>
    <cellStyle name="Normal 28 27 2" xfId="25858" xr:uid="{00000000-0005-0000-0000-000001650000}"/>
    <cellStyle name="Normal 28 27 3" xfId="25859" xr:uid="{00000000-0005-0000-0000-000002650000}"/>
    <cellStyle name="Normal 28 28" xfId="25860" xr:uid="{00000000-0005-0000-0000-000003650000}"/>
    <cellStyle name="Normal 28 3" xfId="25861" xr:uid="{00000000-0005-0000-0000-000004650000}"/>
    <cellStyle name="Normal 28 3 2" xfId="25862" xr:uid="{00000000-0005-0000-0000-000005650000}"/>
    <cellStyle name="Normal 28 3 3" xfId="25863" xr:uid="{00000000-0005-0000-0000-000006650000}"/>
    <cellStyle name="Normal 28 3 4" xfId="25864" xr:uid="{00000000-0005-0000-0000-000007650000}"/>
    <cellStyle name="Normal 28 3 5" xfId="25865" xr:uid="{00000000-0005-0000-0000-000008650000}"/>
    <cellStyle name="Normal 28 4" xfId="25866" xr:uid="{00000000-0005-0000-0000-000009650000}"/>
    <cellStyle name="Normal 28 4 2" xfId="25867" xr:uid="{00000000-0005-0000-0000-00000A650000}"/>
    <cellStyle name="Normal 28 4 3" xfId="25868" xr:uid="{00000000-0005-0000-0000-00000B650000}"/>
    <cellStyle name="Normal 28 4 4" xfId="25869" xr:uid="{00000000-0005-0000-0000-00000C650000}"/>
    <cellStyle name="Normal 28 4 5" xfId="25870" xr:uid="{00000000-0005-0000-0000-00000D650000}"/>
    <cellStyle name="Normal 28 5" xfId="25871" xr:uid="{00000000-0005-0000-0000-00000E650000}"/>
    <cellStyle name="Normal 28 5 2" xfId="25872" xr:uid="{00000000-0005-0000-0000-00000F650000}"/>
    <cellStyle name="Normal 28 5 3" xfId="25873" xr:uid="{00000000-0005-0000-0000-000010650000}"/>
    <cellStyle name="Normal 28 5 4" xfId="25874" xr:uid="{00000000-0005-0000-0000-000011650000}"/>
    <cellStyle name="Normal 28 5 5" xfId="25875" xr:uid="{00000000-0005-0000-0000-000012650000}"/>
    <cellStyle name="Normal 28 6" xfId="25876" xr:uid="{00000000-0005-0000-0000-000013650000}"/>
    <cellStyle name="Normal 28 6 2" xfId="25877" xr:uid="{00000000-0005-0000-0000-000014650000}"/>
    <cellStyle name="Normal 28 6 3" xfId="25878" xr:uid="{00000000-0005-0000-0000-000015650000}"/>
    <cellStyle name="Normal 28 6 4" xfId="25879" xr:uid="{00000000-0005-0000-0000-000016650000}"/>
    <cellStyle name="Normal 28 6 5" xfId="25880" xr:uid="{00000000-0005-0000-0000-000017650000}"/>
    <cellStyle name="Normal 28 7" xfId="25881" xr:uid="{00000000-0005-0000-0000-000018650000}"/>
    <cellStyle name="Normal 28 7 2" xfId="25882" xr:uid="{00000000-0005-0000-0000-000019650000}"/>
    <cellStyle name="Normal 28 7 3" xfId="25883" xr:uid="{00000000-0005-0000-0000-00001A650000}"/>
    <cellStyle name="Normal 28 7 4" xfId="25884" xr:uid="{00000000-0005-0000-0000-00001B650000}"/>
    <cellStyle name="Normal 28 7 5" xfId="25885" xr:uid="{00000000-0005-0000-0000-00001C650000}"/>
    <cellStyle name="Normal 28 8" xfId="25886" xr:uid="{00000000-0005-0000-0000-00001D650000}"/>
    <cellStyle name="Normal 28 8 2" xfId="25887" xr:uid="{00000000-0005-0000-0000-00001E650000}"/>
    <cellStyle name="Normal 28 8 3" xfId="25888" xr:uid="{00000000-0005-0000-0000-00001F650000}"/>
    <cellStyle name="Normal 28 8 4" xfId="25889" xr:uid="{00000000-0005-0000-0000-000020650000}"/>
    <cellStyle name="Normal 28 8 5" xfId="25890" xr:uid="{00000000-0005-0000-0000-000021650000}"/>
    <cellStyle name="Normal 28 9" xfId="25891" xr:uid="{00000000-0005-0000-0000-000022650000}"/>
    <cellStyle name="Normal 28 9 2" xfId="25892" xr:uid="{00000000-0005-0000-0000-000023650000}"/>
    <cellStyle name="Normal 28 9 3" xfId="25893" xr:uid="{00000000-0005-0000-0000-000024650000}"/>
    <cellStyle name="Normal 28 9 4" xfId="25894" xr:uid="{00000000-0005-0000-0000-000025650000}"/>
    <cellStyle name="Normal 28 9 5" xfId="25895" xr:uid="{00000000-0005-0000-0000-000026650000}"/>
    <cellStyle name="Normal 29" xfId="25896" xr:uid="{00000000-0005-0000-0000-000027650000}"/>
    <cellStyle name="Normal 29 10" xfId="25897" xr:uid="{00000000-0005-0000-0000-000028650000}"/>
    <cellStyle name="Normal 29 10 2" xfId="25898" xr:uid="{00000000-0005-0000-0000-000029650000}"/>
    <cellStyle name="Normal 29 10 3" xfId="25899" xr:uid="{00000000-0005-0000-0000-00002A650000}"/>
    <cellStyle name="Normal 29 10 4" xfId="25900" xr:uid="{00000000-0005-0000-0000-00002B650000}"/>
    <cellStyle name="Normal 29 10 5" xfId="25901" xr:uid="{00000000-0005-0000-0000-00002C650000}"/>
    <cellStyle name="Normal 29 11" xfId="25902" xr:uid="{00000000-0005-0000-0000-00002D650000}"/>
    <cellStyle name="Normal 29 11 2" xfId="25903" xr:uid="{00000000-0005-0000-0000-00002E650000}"/>
    <cellStyle name="Normal 29 11 3" xfId="25904" xr:uid="{00000000-0005-0000-0000-00002F650000}"/>
    <cellStyle name="Normal 29 11 4" xfId="25905" xr:uid="{00000000-0005-0000-0000-000030650000}"/>
    <cellStyle name="Normal 29 11 5" xfId="25906" xr:uid="{00000000-0005-0000-0000-000031650000}"/>
    <cellStyle name="Normal 29 12" xfId="25907" xr:uid="{00000000-0005-0000-0000-000032650000}"/>
    <cellStyle name="Normal 29 12 2" xfId="25908" xr:uid="{00000000-0005-0000-0000-000033650000}"/>
    <cellStyle name="Normal 29 12 3" xfId="25909" xr:uid="{00000000-0005-0000-0000-000034650000}"/>
    <cellStyle name="Normal 29 12 4" xfId="25910" xr:uid="{00000000-0005-0000-0000-000035650000}"/>
    <cellStyle name="Normal 29 12 5" xfId="25911" xr:uid="{00000000-0005-0000-0000-000036650000}"/>
    <cellStyle name="Normal 29 13" xfId="25912" xr:uid="{00000000-0005-0000-0000-000037650000}"/>
    <cellStyle name="Normal 29 13 2" xfId="25913" xr:uid="{00000000-0005-0000-0000-000038650000}"/>
    <cellStyle name="Normal 29 13 3" xfId="25914" xr:uid="{00000000-0005-0000-0000-000039650000}"/>
    <cellStyle name="Normal 29 13 4" xfId="25915" xr:uid="{00000000-0005-0000-0000-00003A650000}"/>
    <cellStyle name="Normal 29 13 5" xfId="25916" xr:uid="{00000000-0005-0000-0000-00003B650000}"/>
    <cellStyle name="Normal 29 14" xfId="25917" xr:uid="{00000000-0005-0000-0000-00003C650000}"/>
    <cellStyle name="Normal 29 14 2" xfId="25918" xr:uid="{00000000-0005-0000-0000-00003D650000}"/>
    <cellStyle name="Normal 29 14 3" xfId="25919" xr:uid="{00000000-0005-0000-0000-00003E650000}"/>
    <cellStyle name="Normal 29 14 4" xfId="25920" xr:uid="{00000000-0005-0000-0000-00003F650000}"/>
    <cellStyle name="Normal 29 14 5" xfId="25921" xr:uid="{00000000-0005-0000-0000-000040650000}"/>
    <cellStyle name="Normal 29 15" xfId="25922" xr:uid="{00000000-0005-0000-0000-000041650000}"/>
    <cellStyle name="Normal 29 15 2" xfId="25923" xr:uid="{00000000-0005-0000-0000-000042650000}"/>
    <cellStyle name="Normal 29 15 3" xfId="25924" xr:uid="{00000000-0005-0000-0000-000043650000}"/>
    <cellStyle name="Normal 29 15 4" xfId="25925" xr:uid="{00000000-0005-0000-0000-000044650000}"/>
    <cellStyle name="Normal 29 15 5" xfId="25926" xr:uid="{00000000-0005-0000-0000-000045650000}"/>
    <cellStyle name="Normal 29 16" xfId="25927" xr:uid="{00000000-0005-0000-0000-000046650000}"/>
    <cellStyle name="Normal 29 16 2" xfId="25928" xr:uid="{00000000-0005-0000-0000-000047650000}"/>
    <cellStyle name="Normal 29 16 3" xfId="25929" xr:uid="{00000000-0005-0000-0000-000048650000}"/>
    <cellStyle name="Normal 29 16 4" xfId="25930" xr:uid="{00000000-0005-0000-0000-000049650000}"/>
    <cellStyle name="Normal 29 16 5" xfId="25931" xr:uid="{00000000-0005-0000-0000-00004A650000}"/>
    <cellStyle name="Normal 29 17" xfId="25932" xr:uid="{00000000-0005-0000-0000-00004B650000}"/>
    <cellStyle name="Normal 29 17 2" xfId="25933" xr:uid="{00000000-0005-0000-0000-00004C650000}"/>
    <cellStyle name="Normal 29 17 3" xfId="25934" xr:uid="{00000000-0005-0000-0000-00004D650000}"/>
    <cellStyle name="Normal 29 17 4" xfId="25935" xr:uid="{00000000-0005-0000-0000-00004E650000}"/>
    <cellStyle name="Normal 29 17 5" xfId="25936" xr:uid="{00000000-0005-0000-0000-00004F650000}"/>
    <cellStyle name="Normal 29 18" xfId="25937" xr:uid="{00000000-0005-0000-0000-000050650000}"/>
    <cellStyle name="Normal 29 18 2" xfId="25938" xr:uid="{00000000-0005-0000-0000-000051650000}"/>
    <cellStyle name="Normal 29 18 3" xfId="25939" xr:uid="{00000000-0005-0000-0000-000052650000}"/>
    <cellStyle name="Normal 29 18 4" xfId="25940" xr:uid="{00000000-0005-0000-0000-000053650000}"/>
    <cellStyle name="Normal 29 18 5" xfId="25941" xr:uid="{00000000-0005-0000-0000-000054650000}"/>
    <cellStyle name="Normal 29 19" xfId="25942" xr:uid="{00000000-0005-0000-0000-000055650000}"/>
    <cellStyle name="Normal 29 19 2" xfId="25943" xr:uid="{00000000-0005-0000-0000-000056650000}"/>
    <cellStyle name="Normal 29 19 3" xfId="25944" xr:uid="{00000000-0005-0000-0000-000057650000}"/>
    <cellStyle name="Normal 29 19 4" xfId="25945" xr:uid="{00000000-0005-0000-0000-000058650000}"/>
    <cellStyle name="Normal 29 19 5" xfId="25946" xr:uid="{00000000-0005-0000-0000-000059650000}"/>
    <cellStyle name="Normal 29 2" xfId="25947" xr:uid="{00000000-0005-0000-0000-00005A650000}"/>
    <cellStyle name="Normal 29 2 2" xfId="25948" xr:uid="{00000000-0005-0000-0000-00005B650000}"/>
    <cellStyle name="Normal 29 2 3" xfId="25949" xr:uid="{00000000-0005-0000-0000-00005C650000}"/>
    <cellStyle name="Normal 29 2 4" xfId="25950" xr:uid="{00000000-0005-0000-0000-00005D650000}"/>
    <cellStyle name="Normal 29 2 5" xfId="25951" xr:uid="{00000000-0005-0000-0000-00005E650000}"/>
    <cellStyle name="Normal 29 20" xfId="25952" xr:uid="{00000000-0005-0000-0000-00005F650000}"/>
    <cellStyle name="Normal 29 20 2" xfId="25953" xr:uid="{00000000-0005-0000-0000-000060650000}"/>
    <cellStyle name="Normal 29 20 3" xfId="25954" xr:uid="{00000000-0005-0000-0000-000061650000}"/>
    <cellStyle name="Normal 29 20 4" xfId="25955" xr:uid="{00000000-0005-0000-0000-000062650000}"/>
    <cellStyle name="Normal 29 20 5" xfId="25956" xr:uid="{00000000-0005-0000-0000-000063650000}"/>
    <cellStyle name="Normal 29 21" xfId="25957" xr:uid="{00000000-0005-0000-0000-000064650000}"/>
    <cellStyle name="Normal 29 21 2" xfId="25958" xr:uid="{00000000-0005-0000-0000-000065650000}"/>
    <cellStyle name="Normal 29 21 3" xfId="25959" xr:uid="{00000000-0005-0000-0000-000066650000}"/>
    <cellStyle name="Normal 29 21 4" xfId="25960" xr:uid="{00000000-0005-0000-0000-000067650000}"/>
    <cellStyle name="Normal 29 21 5" xfId="25961" xr:uid="{00000000-0005-0000-0000-000068650000}"/>
    <cellStyle name="Normal 29 22" xfId="25962" xr:uid="{00000000-0005-0000-0000-000069650000}"/>
    <cellStyle name="Normal 29 22 2" xfId="25963" xr:uid="{00000000-0005-0000-0000-00006A650000}"/>
    <cellStyle name="Normal 29 22 3" xfId="25964" xr:uid="{00000000-0005-0000-0000-00006B650000}"/>
    <cellStyle name="Normal 29 22 4" xfId="25965" xr:uid="{00000000-0005-0000-0000-00006C650000}"/>
    <cellStyle name="Normal 29 22 5" xfId="25966" xr:uid="{00000000-0005-0000-0000-00006D650000}"/>
    <cellStyle name="Normal 29 23" xfId="25967" xr:uid="{00000000-0005-0000-0000-00006E650000}"/>
    <cellStyle name="Normal 29 23 2" xfId="25968" xr:uid="{00000000-0005-0000-0000-00006F650000}"/>
    <cellStyle name="Normal 29 23 3" xfId="25969" xr:uid="{00000000-0005-0000-0000-000070650000}"/>
    <cellStyle name="Normal 29 23 4" xfId="25970" xr:uid="{00000000-0005-0000-0000-000071650000}"/>
    <cellStyle name="Normal 29 23 5" xfId="25971" xr:uid="{00000000-0005-0000-0000-000072650000}"/>
    <cellStyle name="Normal 29 24" xfId="25972" xr:uid="{00000000-0005-0000-0000-000073650000}"/>
    <cellStyle name="Normal 29 24 2" xfId="25973" xr:uid="{00000000-0005-0000-0000-000074650000}"/>
    <cellStyle name="Normal 29 24 3" xfId="25974" xr:uid="{00000000-0005-0000-0000-000075650000}"/>
    <cellStyle name="Normal 29 24 4" xfId="25975" xr:uid="{00000000-0005-0000-0000-000076650000}"/>
    <cellStyle name="Normal 29 24 5" xfId="25976" xr:uid="{00000000-0005-0000-0000-000077650000}"/>
    <cellStyle name="Normal 29 25" xfId="25977" xr:uid="{00000000-0005-0000-0000-000078650000}"/>
    <cellStyle name="Normal 29 26" xfId="25978" xr:uid="{00000000-0005-0000-0000-000079650000}"/>
    <cellStyle name="Normal 29 27" xfId="25979" xr:uid="{00000000-0005-0000-0000-00007A650000}"/>
    <cellStyle name="Normal 29 27 2" xfId="25980" xr:uid="{00000000-0005-0000-0000-00007B650000}"/>
    <cellStyle name="Normal 29 27 3" xfId="25981" xr:uid="{00000000-0005-0000-0000-00007C650000}"/>
    <cellStyle name="Normal 29 28" xfId="25982" xr:uid="{00000000-0005-0000-0000-00007D650000}"/>
    <cellStyle name="Normal 29 3" xfId="25983" xr:uid="{00000000-0005-0000-0000-00007E650000}"/>
    <cellStyle name="Normal 29 3 2" xfId="25984" xr:uid="{00000000-0005-0000-0000-00007F650000}"/>
    <cellStyle name="Normal 29 3 3" xfId="25985" xr:uid="{00000000-0005-0000-0000-000080650000}"/>
    <cellStyle name="Normal 29 3 4" xfId="25986" xr:uid="{00000000-0005-0000-0000-000081650000}"/>
    <cellStyle name="Normal 29 3 5" xfId="25987" xr:uid="{00000000-0005-0000-0000-000082650000}"/>
    <cellStyle name="Normal 29 4" xfId="25988" xr:uid="{00000000-0005-0000-0000-000083650000}"/>
    <cellStyle name="Normal 29 4 2" xfId="25989" xr:uid="{00000000-0005-0000-0000-000084650000}"/>
    <cellStyle name="Normal 29 4 3" xfId="25990" xr:uid="{00000000-0005-0000-0000-000085650000}"/>
    <cellStyle name="Normal 29 4 4" xfId="25991" xr:uid="{00000000-0005-0000-0000-000086650000}"/>
    <cellStyle name="Normal 29 4 5" xfId="25992" xr:uid="{00000000-0005-0000-0000-000087650000}"/>
    <cellStyle name="Normal 29 5" xfId="25993" xr:uid="{00000000-0005-0000-0000-000088650000}"/>
    <cellStyle name="Normal 29 5 2" xfId="25994" xr:uid="{00000000-0005-0000-0000-000089650000}"/>
    <cellStyle name="Normal 29 5 3" xfId="25995" xr:uid="{00000000-0005-0000-0000-00008A650000}"/>
    <cellStyle name="Normal 29 5 4" xfId="25996" xr:uid="{00000000-0005-0000-0000-00008B650000}"/>
    <cellStyle name="Normal 29 5 5" xfId="25997" xr:uid="{00000000-0005-0000-0000-00008C650000}"/>
    <cellStyle name="Normal 29 6" xfId="25998" xr:uid="{00000000-0005-0000-0000-00008D650000}"/>
    <cellStyle name="Normal 29 6 2" xfId="25999" xr:uid="{00000000-0005-0000-0000-00008E650000}"/>
    <cellStyle name="Normal 29 6 3" xfId="26000" xr:uid="{00000000-0005-0000-0000-00008F650000}"/>
    <cellStyle name="Normal 29 6 4" xfId="26001" xr:uid="{00000000-0005-0000-0000-000090650000}"/>
    <cellStyle name="Normal 29 6 5" xfId="26002" xr:uid="{00000000-0005-0000-0000-000091650000}"/>
    <cellStyle name="Normal 29 7" xfId="26003" xr:uid="{00000000-0005-0000-0000-000092650000}"/>
    <cellStyle name="Normal 29 7 2" xfId="26004" xr:uid="{00000000-0005-0000-0000-000093650000}"/>
    <cellStyle name="Normal 29 7 3" xfId="26005" xr:uid="{00000000-0005-0000-0000-000094650000}"/>
    <cellStyle name="Normal 29 7 4" xfId="26006" xr:uid="{00000000-0005-0000-0000-000095650000}"/>
    <cellStyle name="Normal 29 7 5" xfId="26007" xr:uid="{00000000-0005-0000-0000-000096650000}"/>
    <cellStyle name="Normal 29 8" xfId="26008" xr:uid="{00000000-0005-0000-0000-000097650000}"/>
    <cellStyle name="Normal 29 8 2" xfId="26009" xr:uid="{00000000-0005-0000-0000-000098650000}"/>
    <cellStyle name="Normal 29 8 3" xfId="26010" xr:uid="{00000000-0005-0000-0000-000099650000}"/>
    <cellStyle name="Normal 29 8 4" xfId="26011" xr:uid="{00000000-0005-0000-0000-00009A650000}"/>
    <cellStyle name="Normal 29 8 5" xfId="26012" xr:uid="{00000000-0005-0000-0000-00009B650000}"/>
    <cellStyle name="Normal 29 9" xfId="26013" xr:uid="{00000000-0005-0000-0000-00009C650000}"/>
    <cellStyle name="Normal 29 9 2" xfId="26014" xr:uid="{00000000-0005-0000-0000-00009D650000}"/>
    <cellStyle name="Normal 29 9 3" xfId="26015" xr:uid="{00000000-0005-0000-0000-00009E650000}"/>
    <cellStyle name="Normal 29 9 4" xfId="26016" xr:uid="{00000000-0005-0000-0000-00009F650000}"/>
    <cellStyle name="Normal 29 9 5" xfId="26017" xr:uid="{00000000-0005-0000-0000-0000A0650000}"/>
    <cellStyle name="Normal 3" xfId="26018" xr:uid="{00000000-0005-0000-0000-0000A1650000}"/>
    <cellStyle name="Normal 3 10" xfId="26019" xr:uid="{00000000-0005-0000-0000-0000A2650000}"/>
    <cellStyle name="Normal 3 10 2" xfId="26020" xr:uid="{00000000-0005-0000-0000-0000A3650000}"/>
    <cellStyle name="Normal 3 10 2 2" xfId="26021" xr:uid="{00000000-0005-0000-0000-0000A4650000}"/>
    <cellStyle name="Normal 3 10 2 3" xfId="26022" xr:uid="{00000000-0005-0000-0000-0000A5650000}"/>
    <cellStyle name="Normal 3 10 3" xfId="26023" xr:uid="{00000000-0005-0000-0000-0000A6650000}"/>
    <cellStyle name="Normal 3 10 3 2" xfId="26024" xr:uid="{00000000-0005-0000-0000-0000A7650000}"/>
    <cellStyle name="Normal 3 10 3 3" xfId="26025" xr:uid="{00000000-0005-0000-0000-0000A8650000}"/>
    <cellStyle name="Normal 3 10 4" xfId="26026" xr:uid="{00000000-0005-0000-0000-0000A9650000}"/>
    <cellStyle name="Normal 3 10 5" xfId="26027" xr:uid="{00000000-0005-0000-0000-0000AA650000}"/>
    <cellStyle name="Normal 3 11" xfId="26028" xr:uid="{00000000-0005-0000-0000-0000AB650000}"/>
    <cellStyle name="Normal 3 11 2" xfId="26029" xr:uid="{00000000-0005-0000-0000-0000AC650000}"/>
    <cellStyle name="Normal 3 11 2 2" xfId="26030" xr:uid="{00000000-0005-0000-0000-0000AD650000}"/>
    <cellStyle name="Normal 3 11 2 3" xfId="26031" xr:uid="{00000000-0005-0000-0000-0000AE650000}"/>
    <cellStyle name="Normal 3 11 3" xfId="26032" xr:uid="{00000000-0005-0000-0000-0000AF650000}"/>
    <cellStyle name="Normal 3 11 3 2" xfId="26033" xr:uid="{00000000-0005-0000-0000-0000B0650000}"/>
    <cellStyle name="Normal 3 11 3 3" xfId="26034" xr:uid="{00000000-0005-0000-0000-0000B1650000}"/>
    <cellStyle name="Normal 3 11 4" xfId="26035" xr:uid="{00000000-0005-0000-0000-0000B2650000}"/>
    <cellStyle name="Normal 3 11 5" xfId="26036" xr:uid="{00000000-0005-0000-0000-0000B3650000}"/>
    <cellStyle name="Normal 3 12" xfId="26037" xr:uid="{00000000-0005-0000-0000-0000B4650000}"/>
    <cellStyle name="Normal 3 12 2" xfId="26038" xr:uid="{00000000-0005-0000-0000-0000B5650000}"/>
    <cellStyle name="Normal 3 12 2 2" xfId="26039" xr:uid="{00000000-0005-0000-0000-0000B6650000}"/>
    <cellStyle name="Normal 3 12 2 3" xfId="26040" xr:uid="{00000000-0005-0000-0000-0000B7650000}"/>
    <cellStyle name="Normal 3 12 3" xfId="26041" xr:uid="{00000000-0005-0000-0000-0000B8650000}"/>
    <cellStyle name="Normal 3 12 3 2" xfId="26042" xr:uid="{00000000-0005-0000-0000-0000B9650000}"/>
    <cellStyle name="Normal 3 12 3 3" xfId="26043" xr:uid="{00000000-0005-0000-0000-0000BA650000}"/>
    <cellStyle name="Normal 3 12 4" xfId="26044" xr:uid="{00000000-0005-0000-0000-0000BB650000}"/>
    <cellStyle name="Normal 3 12 5" xfId="26045" xr:uid="{00000000-0005-0000-0000-0000BC650000}"/>
    <cellStyle name="Normal 3 13" xfId="26046" xr:uid="{00000000-0005-0000-0000-0000BD650000}"/>
    <cellStyle name="Normal 3 13 2" xfId="26047" xr:uid="{00000000-0005-0000-0000-0000BE650000}"/>
    <cellStyle name="Normal 3 13 2 2" xfId="26048" xr:uid="{00000000-0005-0000-0000-0000BF650000}"/>
    <cellStyle name="Normal 3 13 2 3" xfId="26049" xr:uid="{00000000-0005-0000-0000-0000C0650000}"/>
    <cellStyle name="Normal 3 13 3" xfId="26050" xr:uid="{00000000-0005-0000-0000-0000C1650000}"/>
    <cellStyle name="Normal 3 13 3 2" xfId="26051" xr:uid="{00000000-0005-0000-0000-0000C2650000}"/>
    <cellStyle name="Normal 3 13 3 3" xfId="26052" xr:uid="{00000000-0005-0000-0000-0000C3650000}"/>
    <cellStyle name="Normal 3 13 4" xfId="26053" xr:uid="{00000000-0005-0000-0000-0000C4650000}"/>
    <cellStyle name="Normal 3 13 5" xfId="26054" xr:uid="{00000000-0005-0000-0000-0000C5650000}"/>
    <cellStyle name="Normal 3 14" xfId="26055" xr:uid="{00000000-0005-0000-0000-0000C6650000}"/>
    <cellStyle name="Normal 3 14 2" xfId="26056" xr:uid="{00000000-0005-0000-0000-0000C7650000}"/>
    <cellStyle name="Normal 3 14 2 2" xfId="26057" xr:uid="{00000000-0005-0000-0000-0000C8650000}"/>
    <cellStyle name="Normal 3 14 2 3" xfId="26058" xr:uid="{00000000-0005-0000-0000-0000C9650000}"/>
    <cellStyle name="Normal 3 14 3" xfId="26059" xr:uid="{00000000-0005-0000-0000-0000CA650000}"/>
    <cellStyle name="Normal 3 14 3 2" xfId="26060" xr:uid="{00000000-0005-0000-0000-0000CB650000}"/>
    <cellStyle name="Normal 3 14 3 3" xfId="26061" xr:uid="{00000000-0005-0000-0000-0000CC650000}"/>
    <cellStyle name="Normal 3 14 4" xfId="26062" xr:uid="{00000000-0005-0000-0000-0000CD650000}"/>
    <cellStyle name="Normal 3 14 5" xfId="26063" xr:uid="{00000000-0005-0000-0000-0000CE650000}"/>
    <cellStyle name="Normal 3 15" xfId="26064" xr:uid="{00000000-0005-0000-0000-0000CF650000}"/>
    <cellStyle name="Normal 3 15 2" xfId="26065" xr:uid="{00000000-0005-0000-0000-0000D0650000}"/>
    <cellStyle name="Normal 3 15 2 2" xfId="26066" xr:uid="{00000000-0005-0000-0000-0000D1650000}"/>
    <cellStyle name="Normal 3 15 2 3" xfId="26067" xr:uid="{00000000-0005-0000-0000-0000D2650000}"/>
    <cellStyle name="Normal 3 15 3" xfId="26068" xr:uid="{00000000-0005-0000-0000-0000D3650000}"/>
    <cellStyle name="Normal 3 15 3 2" xfId="26069" xr:uid="{00000000-0005-0000-0000-0000D4650000}"/>
    <cellStyle name="Normal 3 15 3 3" xfId="26070" xr:uid="{00000000-0005-0000-0000-0000D5650000}"/>
    <cellStyle name="Normal 3 15 4" xfId="26071" xr:uid="{00000000-0005-0000-0000-0000D6650000}"/>
    <cellStyle name="Normal 3 15 5" xfId="26072" xr:uid="{00000000-0005-0000-0000-0000D7650000}"/>
    <cellStyle name="Normal 3 16" xfId="26073" xr:uid="{00000000-0005-0000-0000-0000D8650000}"/>
    <cellStyle name="Normal 3 16 2" xfId="26074" xr:uid="{00000000-0005-0000-0000-0000D9650000}"/>
    <cellStyle name="Normal 3 16 2 2" xfId="26075" xr:uid="{00000000-0005-0000-0000-0000DA650000}"/>
    <cellStyle name="Normal 3 16 2 3" xfId="26076" xr:uid="{00000000-0005-0000-0000-0000DB650000}"/>
    <cellStyle name="Normal 3 16 3" xfId="26077" xr:uid="{00000000-0005-0000-0000-0000DC650000}"/>
    <cellStyle name="Normal 3 16 3 2" xfId="26078" xr:uid="{00000000-0005-0000-0000-0000DD650000}"/>
    <cellStyle name="Normal 3 16 3 3" xfId="26079" xr:uid="{00000000-0005-0000-0000-0000DE650000}"/>
    <cellStyle name="Normal 3 16 4" xfId="26080" xr:uid="{00000000-0005-0000-0000-0000DF650000}"/>
    <cellStyle name="Normal 3 16 5" xfId="26081" xr:uid="{00000000-0005-0000-0000-0000E0650000}"/>
    <cellStyle name="Normal 3 17" xfId="26082" xr:uid="{00000000-0005-0000-0000-0000E1650000}"/>
    <cellStyle name="Normal 3 17 2" xfId="26083" xr:uid="{00000000-0005-0000-0000-0000E2650000}"/>
    <cellStyle name="Normal 3 17 2 2" xfId="26084" xr:uid="{00000000-0005-0000-0000-0000E3650000}"/>
    <cellStyle name="Normal 3 17 2 3" xfId="26085" xr:uid="{00000000-0005-0000-0000-0000E4650000}"/>
    <cellStyle name="Normal 3 17 3" xfId="26086" xr:uid="{00000000-0005-0000-0000-0000E5650000}"/>
    <cellStyle name="Normal 3 17 3 2" xfId="26087" xr:uid="{00000000-0005-0000-0000-0000E6650000}"/>
    <cellStyle name="Normal 3 17 3 3" xfId="26088" xr:uid="{00000000-0005-0000-0000-0000E7650000}"/>
    <cellStyle name="Normal 3 17 4" xfId="26089" xr:uid="{00000000-0005-0000-0000-0000E8650000}"/>
    <cellStyle name="Normal 3 17 5" xfId="26090" xr:uid="{00000000-0005-0000-0000-0000E9650000}"/>
    <cellStyle name="Normal 3 18" xfId="26091" xr:uid="{00000000-0005-0000-0000-0000EA650000}"/>
    <cellStyle name="Normal 3 18 2" xfId="26092" xr:uid="{00000000-0005-0000-0000-0000EB650000}"/>
    <cellStyle name="Normal 3 18 2 2" xfId="26093" xr:uid="{00000000-0005-0000-0000-0000EC650000}"/>
    <cellStyle name="Normal 3 18 2 3" xfId="26094" xr:uid="{00000000-0005-0000-0000-0000ED650000}"/>
    <cellStyle name="Normal 3 18 3" xfId="26095" xr:uid="{00000000-0005-0000-0000-0000EE650000}"/>
    <cellStyle name="Normal 3 18 3 2" xfId="26096" xr:uid="{00000000-0005-0000-0000-0000EF650000}"/>
    <cellStyle name="Normal 3 18 3 3" xfId="26097" xr:uid="{00000000-0005-0000-0000-0000F0650000}"/>
    <cellStyle name="Normal 3 18 4" xfId="26098" xr:uid="{00000000-0005-0000-0000-0000F1650000}"/>
    <cellStyle name="Normal 3 18 5" xfId="26099" xr:uid="{00000000-0005-0000-0000-0000F2650000}"/>
    <cellStyle name="Normal 3 19" xfId="26100" xr:uid="{00000000-0005-0000-0000-0000F3650000}"/>
    <cellStyle name="Normal 3 19 2" xfId="26101" xr:uid="{00000000-0005-0000-0000-0000F4650000}"/>
    <cellStyle name="Normal 3 19 2 2" xfId="26102" xr:uid="{00000000-0005-0000-0000-0000F5650000}"/>
    <cellStyle name="Normal 3 19 2 3" xfId="26103" xr:uid="{00000000-0005-0000-0000-0000F6650000}"/>
    <cellStyle name="Normal 3 19 3" xfId="26104" xr:uid="{00000000-0005-0000-0000-0000F7650000}"/>
    <cellStyle name="Normal 3 19 3 2" xfId="26105" xr:uid="{00000000-0005-0000-0000-0000F8650000}"/>
    <cellStyle name="Normal 3 19 3 3" xfId="26106" xr:uid="{00000000-0005-0000-0000-0000F9650000}"/>
    <cellStyle name="Normal 3 19 4" xfId="26107" xr:uid="{00000000-0005-0000-0000-0000FA650000}"/>
    <cellStyle name="Normal 3 19 5" xfId="26108" xr:uid="{00000000-0005-0000-0000-0000FB650000}"/>
    <cellStyle name="Normal 3 2" xfId="26109" xr:uid="{00000000-0005-0000-0000-0000FC650000}"/>
    <cellStyle name="Normal 3 2 10" xfId="26110" xr:uid="{00000000-0005-0000-0000-0000FD650000}"/>
    <cellStyle name="Normal 3 2 10 2" xfId="26111" xr:uid="{00000000-0005-0000-0000-0000FE650000}"/>
    <cellStyle name="Normal 3 2 10 2 2" xfId="26112" xr:uid="{00000000-0005-0000-0000-0000FF650000}"/>
    <cellStyle name="Normal 3 2 10 2 3" xfId="26113" xr:uid="{00000000-0005-0000-0000-000000660000}"/>
    <cellStyle name="Normal 3 2 10 3" xfId="26114" xr:uid="{00000000-0005-0000-0000-000001660000}"/>
    <cellStyle name="Normal 3 2 10 3 2" xfId="26115" xr:uid="{00000000-0005-0000-0000-000002660000}"/>
    <cellStyle name="Normal 3 2 10 3 3" xfId="26116" xr:uid="{00000000-0005-0000-0000-000003660000}"/>
    <cellStyle name="Normal 3 2 10 4" xfId="26117" xr:uid="{00000000-0005-0000-0000-000004660000}"/>
    <cellStyle name="Normal 3 2 10 5" xfId="26118" xr:uid="{00000000-0005-0000-0000-000005660000}"/>
    <cellStyle name="Normal 3 2 11" xfId="26119" xr:uid="{00000000-0005-0000-0000-000006660000}"/>
    <cellStyle name="Normal 3 2 11 2" xfId="26120" xr:uid="{00000000-0005-0000-0000-000007660000}"/>
    <cellStyle name="Normal 3 2 11 2 2" xfId="26121" xr:uid="{00000000-0005-0000-0000-000008660000}"/>
    <cellStyle name="Normal 3 2 11 2 3" xfId="26122" xr:uid="{00000000-0005-0000-0000-000009660000}"/>
    <cellStyle name="Normal 3 2 11 3" xfId="26123" xr:uid="{00000000-0005-0000-0000-00000A660000}"/>
    <cellStyle name="Normal 3 2 11 3 2" xfId="26124" xr:uid="{00000000-0005-0000-0000-00000B660000}"/>
    <cellStyle name="Normal 3 2 11 3 3" xfId="26125" xr:uid="{00000000-0005-0000-0000-00000C660000}"/>
    <cellStyle name="Normal 3 2 11 4" xfId="26126" xr:uid="{00000000-0005-0000-0000-00000D660000}"/>
    <cellStyle name="Normal 3 2 11 5" xfId="26127" xr:uid="{00000000-0005-0000-0000-00000E660000}"/>
    <cellStyle name="Normal 3 2 12" xfId="26128" xr:uid="{00000000-0005-0000-0000-00000F660000}"/>
    <cellStyle name="Normal 3 2 12 2" xfId="26129" xr:uid="{00000000-0005-0000-0000-000010660000}"/>
    <cellStyle name="Normal 3 2 12 2 2" xfId="26130" xr:uid="{00000000-0005-0000-0000-000011660000}"/>
    <cellStyle name="Normal 3 2 12 2 3" xfId="26131" xr:uid="{00000000-0005-0000-0000-000012660000}"/>
    <cellStyle name="Normal 3 2 12 3" xfId="26132" xr:uid="{00000000-0005-0000-0000-000013660000}"/>
    <cellStyle name="Normal 3 2 12 3 2" xfId="26133" xr:uid="{00000000-0005-0000-0000-000014660000}"/>
    <cellStyle name="Normal 3 2 12 3 3" xfId="26134" xr:uid="{00000000-0005-0000-0000-000015660000}"/>
    <cellStyle name="Normal 3 2 12 4" xfId="26135" xr:uid="{00000000-0005-0000-0000-000016660000}"/>
    <cellStyle name="Normal 3 2 12 5" xfId="26136" xr:uid="{00000000-0005-0000-0000-000017660000}"/>
    <cellStyle name="Normal 3 2 13" xfId="26137" xr:uid="{00000000-0005-0000-0000-000018660000}"/>
    <cellStyle name="Normal 3 2 13 2" xfId="26138" xr:uid="{00000000-0005-0000-0000-000019660000}"/>
    <cellStyle name="Normal 3 2 13 2 2" xfId="26139" xr:uid="{00000000-0005-0000-0000-00001A660000}"/>
    <cellStyle name="Normal 3 2 13 2 3" xfId="26140" xr:uid="{00000000-0005-0000-0000-00001B660000}"/>
    <cellStyle name="Normal 3 2 13 3" xfId="26141" xr:uid="{00000000-0005-0000-0000-00001C660000}"/>
    <cellStyle name="Normal 3 2 13 3 2" xfId="26142" xr:uid="{00000000-0005-0000-0000-00001D660000}"/>
    <cellStyle name="Normal 3 2 13 3 3" xfId="26143" xr:uid="{00000000-0005-0000-0000-00001E660000}"/>
    <cellStyle name="Normal 3 2 13 4" xfId="26144" xr:uid="{00000000-0005-0000-0000-00001F660000}"/>
    <cellStyle name="Normal 3 2 13 5" xfId="26145" xr:uid="{00000000-0005-0000-0000-000020660000}"/>
    <cellStyle name="Normal 3 2 14" xfId="26146" xr:uid="{00000000-0005-0000-0000-000021660000}"/>
    <cellStyle name="Normal 3 2 14 2" xfId="26147" xr:uid="{00000000-0005-0000-0000-000022660000}"/>
    <cellStyle name="Normal 3 2 14 2 2" xfId="26148" xr:uid="{00000000-0005-0000-0000-000023660000}"/>
    <cellStyle name="Normal 3 2 14 2 3" xfId="26149" xr:uid="{00000000-0005-0000-0000-000024660000}"/>
    <cellStyle name="Normal 3 2 14 3" xfId="26150" xr:uid="{00000000-0005-0000-0000-000025660000}"/>
    <cellStyle name="Normal 3 2 14 3 2" xfId="26151" xr:uid="{00000000-0005-0000-0000-000026660000}"/>
    <cellStyle name="Normal 3 2 14 3 3" xfId="26152" xr:uid="{00000000-0005-0000-0000-000027660000}"/>
    <cellStyle name="Normal 3 2 14 4" xfId="26153" xr:uid="{00000000-0005-0000-0000-000028660000}"/>
    <cellStyle name="Normal 3 2 14 5" xfId="26154" xr:uid="{00000000-0005-0000-0000-000029660000}"/>
    <cellStyle name="Normal 3 2 15" xfId="26155" xr:uid="{00000000-0005-0000-0000-00002A660000}"/>
    <cellStyle name="Normal 3 2 15 2" xfId="26156" xr:uid="{00000000-0005-0000-0000-00002B660000}"/>
    <cellStyle name="Normal 3 2 15 2 2" xfId="26157" xr:uid="{00000000-0005-0000-0000-00002C660000}"/>
    <cellStyle name="Normal 3 2 15 2 3" xfId="26158" xr:uid="{00000000-0005-0000-0000-00002D660000}"/>
    <cellStyle name="Normal 3 2 15 3" xfId="26159" xr:uid="{00000000-0005-0000-0000-00002E660000}"/>
    <cellStyle name="Normal 3 2 15 3 2" xfId="26160" xr:uid="{00000000-0005-0000-0000-00002F660000}"/>
    <cellStyle name="Normal 3 2 15 3 3" xfId="26161" xr:uid="{00000000-0005-0000-0000-000030660000}"/>
    <cellStyle name="Normal 3 2 15 4" xfId="26162" xr:uid="{00000000-0005-0000-0000-000031660000}"/>
    <cellStyle name="Normal 3 2 15 5" xfId="26163" xr:uid="{00000000-0005-0000-0000-000032660000}"/>
    <cellStyle name="Normal 3 2 16" xfId="26164" xr:uid="{00000000-0005-0000-0000-000033660000}"/>
    <cellStyle name="Normal 3 2 16 2" xfId="26165" xr:uid="{00000000-0005-0000-0000-000034660000}"/>
    <cellStyle name="Normal 3 2 16 2 2" xfId="26166" xr:uid="{00000000-0005-0000-0000-000035660000}"/>
    <cellStyle name="Normal 3 2 16 2 3" xfId="26167" xr:uid="{00000000-0005-0000-0000-000036660000}"/>
    <cellStyle name="Normal 3 2 16 3" xfId="26168" xr:uid="{00000000-0005-0000-0000-000037660000}"/>
    <cellStyle name="Normal 3 2 16 3 2" xfId="26169" xr:uid="{00000000-0005-0000-0000-000038660000}"/>
    <cellStyle name="Normal 3 2 16 3 3" xfId="26170" xr:uid="{00000000-0005-0000-0000-000039660000}"/>
    <cellStyle name="Normal 3 2 16 4" xfId="26171" xr:uid="{00000000-0005-0000-0000-00003A660000}"/>
    <cellStyle name="Normal 3 2 16 5" xfId="26172" xr:uid="{00000000-0005-0000-0000-00003B660000}"/>
    <cellStyle name="Normal 3 2 17" xfId="26173" xr:uid="{00000000-0005-0000-0000-00003C660000}"/>
    <cellStyle name="Normal 3 2 17 2" xfId="26174" xr:uid="{00000000-0005-0000-0000-00003D660000}"/>
    <cellStyle name="Normal 3 2 17 2 2" xfId="26175" xr:uid="{00000000-0005-0000-0000-00003E660000}"/>
    <cellStyle name="Normal 3 2 17 2 3" xfId="26176" xr:uid="{00000000-0005-0000-0000-00003F660000}"/>
    <cellStyle name="Normal 3 2 17 3" xfId="26177" xr:uid="{00000000-0005-0000-0000-000040660000}"/>
    <cellStyle name="Normal 3 2 17 3 2" xfId="26178" xr:uid="{00000000-0005-0000-0000-000041660000}"/>
    <cellStyle name="Normal 3 2 17 3 3" xfId="26179" xr:uid="{00000000-0005-0000-0000-000042660000}"/>
    <cellStyle name="Normal 3 2 17 4" xfId="26180" xr:uid="{00000000-0005-0000-0000-000043660000}"/>
    <cellStyle name="Normal 3 2 17 5" xfId="26181" xr:uid="{00000000-0005-0000-0000-000044660000}"/>
    <cellStyle name="Normal 3 2 18" xfId="26182" xr:uid="{00000000-0005-0000-0000-000045660000}"/>
    <cellStyle name="Normal 3 2 18 2" xfId="26183" xr:uid="{00000000-0005-0000-0000-000046660000}"/>
    <cellStyle name="Normal 3 2 18 2 2" xfId="26184" xr:uid="{00000000-0005-0000-0000-000047660000}"/>
    <cellStyle name="Normal 3 2 18 2 3" xfId="26185" xr:uid="{00000000-0005-0000-0000-000048660000}"/>
    <cellStyle name="Normal 3 2 18 3" xfId="26186" xr:uid="{00000000-0005-0000-0000-000049660000}"/>
    <cellStyle name="Normal 3 2 18 3 2" xfId="26187" xr:uid="{00000000-0005-0000-0000-00004A660000}"/>
    <cellStyle name="Normal 3 2 18 3 3" xfId="26188" xr:uid="{00000000-0005-0000-0000-00004B660000}"/>
    <cellStyle name="Normal 3 2 18 4" xfId="26189" xr:uid="{00000000-0005-0000-0000-00004C660000}"/>
    <cellStyle name="Normal 3 2 18 5" xfId="26190" xr:uid="{00000000-0005-0000-0000-00004D660000}"/>
    <cellStyle name="Normal 3 2 19" xfId="26191" xr:uid="{00000000-0005-0000-0000-00004E660000}"/>
    <cellStyle name="Normal 3 2 19 2" xfId="26192" xr:uid="{00000000-0005-0000-0000-00004F660000}"/>
    <cellStyle name="Normal 3 2 19 2 2" xfId="26193" xr:uid="{00000000-0005-0000-0000-000050660000}"/>
    <cellStyle name="Normal 3 2 19 2 3" xfId="26194" xr:uid="{00000000-0005-0000-0000-000051660000}"/>
    <cellStyle name="Normal 3 2 19 3" xfId="26195" xr:uid="{00000000-0005-0000-0000-000052660000}"/>
    <cellStyle name="Normal 3 2 19 3 2" xfId="26196" xr:uid="{00000000-0005-0000-0000-000053660000}"/>
    <cellStyle name="Normal 3 2 19 3 3" xfId="26197" xr:uid="{00000000-0005-0000-0000-000054660000}"/>
    <cellStyle name="Normal 3 2 19 4" xfId="26198" xr:uid="{00000000-0005-0000-0000-000055660000}"/>
    <cellStyle name="Normal 3 2 19 5" xfId="26199" xr:uid="{00000000-0005-0000-0000-000056660000}"/>
    <cellStyle name="Normal 3 2 2" xfId="26200" xr:uid="{00000000-0005-0000-0000-000057660000}"/>
    <cellStyle name="Normal 3 2 2 10" xfId="26201" xr:uid="{00000000-0005-0000-0000-000058660000}"/>
    <cellStyle name="Normal 3 2 2 10 2" xfId="26202" xr:uid="{00000000-0005-0000-0000-000059660000}"/>
    <cellStyle name="Normal 3 2 2 10 2 2" xfId="26203" xr:uid="{00000000-0005-0000-0000-00005A660000}"/>
    <cellStyle name="Normal 3 2 2 10 2 3" xfId="26204" xr:uid="{00000000-0005-0000-0000-00005B660000}"/>
    <cellStyle name="Normal 3 2 2 10 3" xfId="26205" xr:uid="{00000000-0005-0000-0000-00005C660000}"/>
    <cellStyle name="Normal 3 2 2 10 3 2" xfId="26206" xr:uid="{00000000-0005-0000-0000-00005D660000}"/>
    <cellStyle name="Normal 3 2 2 10 3 3" xfId="26207" xr:uid="{00000000-0005-0000-0000-00005E660000}"/>
    <cellStyle name="Normal 3 2 2 10 4" xfId="26208" xr:uid="{00000000-0005-0000-0000-00005F660000}"/>
    <cellStyle name="Normal 3 2 2 10 5" xfId="26209" xr:uid="{00000000-0005-0000-0000-000060660000}"/>
    <cellStyle name="Normal 3 2 2 11" xfId="26210" xr:uid="{00000000-0005-0000-0000-000061660000}"/>
    <cellStyle name="Normal 3 2 2 11 2" xfId="26211" xr:uid="{00000000-0005-0000-0000-000062660000}"/>
    <cellStyle name="Normal 3 2 2 11 2 2" xfId="26212" xr:uid="{00000000-0005-0000-0000-000063660000}"/>
    <cellStyle name="Normal 3 2 2 11 2 3" xfId="26213" xr:uid="{00000000-0005-0000-0000-000064660000}"/>
    <cellStyle name="Normal 3 2 2 11 3" xfId="26214" xr:uid="{00000000-0005-0000-0000-000065660000}"/>
    <cellStyle name="Normal 3 2 2 11 3 2" xfId="26215" xr:uid="{00000000-0005-0000-0000-000066660000}"/>
    <cellStyle name="Normal 3 2 2 11 3 3" xfId="26216" xr:uid="{00000000-0005-0000-0000-000067660000}"/>
    <cellStyle name="Normal 3 2 2 11 4" xfId="26217" xr:uid="{00000000-0005-0000-0000-000068660000}"/>
    <cellStyle name="Normal 3 2 2 11 5" xfId="26218" xr:uid="{00000000-0005-0000-0000-000069660000}"/>
    <cellStyle name="Normal 3 2 2 12" xfId="26219" xr:uid="{00000000-0005-0000-0000-00006A660000}"/>
    <cellStyle name="Normal 3 2 2 12 2" xfId="26220" xr:uid="{00000000-0005-0000-0000-00006B660000}"/>
    <cellStyle name="Normal 3 2 2 12 2 2" xfId="26221" xr:uid="{00000000-0005-0000-0000-00006C660000}"/>
    <cellStyle name="Normal 3 2 2 12 2 3" xfId="26222" xr:uid="{00000000-0005-0000-0000-00006D660000}"/>
    <cellStyle name="Normal 3 2 2 12 3" xfId="26223" xr:uid="{00000000-0005-0000-0000-00006E660000}"/>
    <cellStyle name="Normal 3 2 2 12 3 2" xfId="26224" xr:uid="{00000000-0005-0000-0000-00006F660000}"/>
    <cellStyle name="Normal 3 2 2 12 3 3" xfId="26225" xr:uid="{00000000-0005-0000-0000-000070660000}"/>
    <cellStyle name="Normal 3 2 2 12 4" xfId="26226" xr:uid="{00000000-0005-0000-0000-000071660000}"/>
    <cellStyle name="Normal 3 2 2 12 5" xfId="26227" xr:uid="{00000000-0005-0000-0000-000072660000}"/>
    <cellStyle name="Normal 3 2 2 13" xfId="26228" xr:uid="{00000000-0005-0000-0000-000073660000}"/>
    <cellStyle name="Normal 3 2 2 13 2" xfId="26229" xr:uid="{00000000-0005-0000-0000-000074660000}"/>
    <cellStyle name="Normal 3 2 2 13 2 2" xfId="26230" xr:uid="{00000000-0005-0000-0000-000075660000}"/>
    <cellStyle name="Normal 3 2 2 13 2 3" xfId="26231" xr:uid="{00000000-0005-0000-0000-000076660000}"/>
    <cellStyle name="Normal 3 2 2 13 3" xfId="26232" xr:uid="{00000000-0005-0000-0000-000077660000}"/>
    <cellStyle name="Normal 3 2 2 13 3 2" xfId="26233" xr:uid="{00000000-0005-0000-0000-000078660000}"/>
    <cellStyle name="Normal 3 2 2 13 3 3" xfId="26234" xr:uid="{00000000-0005-0000-0000-000079660000}"/>
    <cellStyle name="Normal 3 2 2 13 4" xfId="26235" xr:uid="{00000000-0005-0000-0000-00007A660000}"/>
    <cellStyle name="Normal 3 2 2 13 5" xfId="26236" xr:uid="{00000000-0005-0000-0000-00007B660000}"/>
    <cellStyle name="Normal 3 2 2 14" xfId="26237" xr:uid="{00000000-0005-0000-0000-00007C660000}"/>
    <cellStyle name="Normal 3 2 2 14 2" xfId="26238" xr:uid="{00000000-0005-0000-0000-00007D660000}"/>
    <cellStyle name="Normal 3 2 2 14 2 2" xfId="26239" xr:uid="{00000000-0005-0000-0000-00007E660000}"/>
    <cellStyle name="Normal 3 2 2 14 2 3" xfId="26240" xr:uid="{00000000-0005-0000-0000-00007F660000}"/>
    <cellStyle name="Normal 3 2 2 14 3" xfId="26241" xr:uid="{00000000-0005-0000-0000-000080660000}"/>
    <cellStyle name="Normal 3 2 2 14 3 2" xfId="26242" xr:uid="{00000000-0005-0000-0000-000081660000}"/>
    <cellStyle name="Normal 3 2 2 14 3 3" xfId="26243" xr:uid="{00000000-0005-0000-0000-000082660000}"/>
    <cellStyle name="Normal 3 2 2 14 4" xfId="26244" xr:uid="{00000000-0005-0000-0000-000083660000}"/>
    <cellStyle name="Normal 3 2 2 14 5" xfId="26245" xr:uid="{00000000-0005-0000-0000-000084660000}"/>
    <cellStyle name="Normal 3 2 2 15" xfId="26246" xr:uid="{00000000-0005-0000-0000-000085660000}"/>
    <cellStyle name="Normal 3 2 2 15 2" xfId="26247" xr:uid="{00000000-0005-0000-0000-000086660000}"/>
    <cellStyle name="Normal 3 2 2 15 2 2" xfId="26248" xr:uid="{00000000-0005-0000-0000-000087660000}"/>
    <cellStyle name="Normal 3 2 2 15 2 3" xfId="26249" xr:uid="{00000000-0005-0000-0000-000088660000}"/>
    <cellStyle name="Normal 3 2 2 15 3" xfId="26250" xr:uid="{00000000-0005-0000-0000-000089660000}"/>
    <cellStyle name="Normal 3 2 2 15 3 2" xfId="26251" xr:uid="{00000000-0005-0000-0000-00008A660000}"/>
    <cellStyle name="Normal 3 2 2 15 3 3" xfId="26252" xr:uid="{00000000-0005-0000-0000-00008B660000}"/>
    <cellStyle name="Normal 3 2 2 15 4" xfId="26253" xr:uid="{00000000-0005-0000-0000-00008C660000}"/>
    <cellStyle name="Normal 3 2 2 15 5" xfId="26254" xr:uid="{00000000-0005-0000-0000-00008D660000}"/>
    <cellStyle name="Normal 3 2 2 16" xfId="26255" xr:uid="{00000000-0005-0000-0000-00008E660000}"/>
    <cellStyle name="Normal 3 2 2 16 2" xfId="26256" xr:uid="{00000000-0005-0000-0000-00008F660000}"/>
    <cellStyle name="Normal 3 2 2 16 2 2" xfId="26257" xr:uid="{00000000-0005-0000-0000-000090660000}"/>
    <cellStyle name="Normal 3 2 2 16 2 3" xfId="26258" xr:uid="{00000000-0005-0000-0000-000091660000}"/>
    <cellStyle name="Normal 3 2 2 16 3" xfId="26259" xr:uid="{00000000-0005-0000-0000-000092660000}"/>
    <cellStyle name="Normal 3 2 2 16 3 2" xfId="26260" xr:uid="{00000000-0005-0000-0000-000093660000}"/>
    <cellStyle name="Normal 3 2 2 16 3 3" xfId="26261" xr:uid="{00000000-0005-0000-0000-000094660000}"/>
    <cellStyle name="Normal 3 2 2 16 4" xfId="26262" xr:uid="{00000000-0005-0000-0000-000095660000}"/>
    <cellStyle name="Normal 3 2 2 16 5" xfId="26263" xr:uid="{00000000-0005-0000-0000-000096660000}"/>
    <cellStyle name="Normal 3 2 2 17" xfId="26264" xr:uid="{00000000-0005-0000-0000-000097660000}"/>
    <cellStyle name="Normal 3 2 2 17 2" xfId="26265" xr:uid="{00000000-0005-0000-0000-000098660000}"/>
    <cellStyle name="Normal 3 2 2 17 2 2" xfId="26266" xr:uid="{00000000-0005-0000-0000-000099660000}"/>
    <cellStyle name="Normal 3 2 2 17 2 3" xfId="26267" xr:uid="{00000000-0005-0000-0000-00009A660000}"/>
    <cellStyle name="Normal 3 2 2 17 3" xfId="26268" xr:uid="{00000000-0005-0000-0000-00009B660000}"/>
    <cellStyle name="Normal 3 2 2 17 3 2" xfId="26269" xr:uid="{00000000-0005-0000-0000-00009C660000}"/>
    <cellStyle name="Normal 3 2 2 17 3 3" xfId="26270" xr:uid="{00000000-0005-0000-0000-00009D660000}"/>
    <cellStyle name="Normal 3 2 2 17 4" xfId="26271" xr:uid="{00000000-0005-0000-0000-00009E660000}"/>
    <cellStyle name="Normal 3 2 2 17 5" xfId="26272" xr:uid="{00000000-0005-0000-0000-00009F660000}"/>
    <cellStyle name="Normal 3 2 2 18" xfId="26273" xr:uid="{00000000-0005-0000-0000-0000A0660000}"/>
    <cellStyle name="Normal 3 2 2 18 2" xfId="26274" xr:uid="{00000000-0005-0000-0000-0000A1660000}"/>
    <cellStyle name="Normal 3 2 2 18 2 2" xfId="26275" xr:uid="{00000000-0005-0000-0000-0000A2660000}"/>
    <cellStyle name="Normal 3 2 2 18 2 3" xfId="26276" xr:uid="{00000000-0005-0000-0000-0000A3660000}"/>
    <cellStyle name="Normal 3 2 2 18 3" xfId="26277" xr:uid="{00000000-0005-0000-0000-0000A4660000}"/>
    <cellStyle name="Normal 3 2 2 18 3 2" xfId="26278" xr:uid="{00000000-0005-0000-0000-0000A5660000}"/>
    <cellStyle name="Normal 3 2 2 18 3 3" xfId="26279" xr:uid="{00000000-0005-0000-0000-0000A6660000}"/>
    <cellStyle name="Normal 3 2 2 18 4" xfId="26280" xr:uid="{00000000-0005-0000-0000-0000A7660000}"/>
    <cellStyle name="Normal 3 2 2 18 5" xfId="26281" xr:uid="{00000000-0005-0000-0000-0000A8660000}"/>
    <cellStyle name="Normal 3 2 2 19" xfId="26282" xr:uid="{00000000-0005-0000-0000-0000A9660000}"/>
    <cellStyle name="Normal 3 2 2 19 2" xfId="26283" xr:uid="{00000000-0005-0000-0000-0000AA660000}"/>
    <cellStyle name="Normal 3 2 2 19 2 2" xfId="26284" xr:uid="{00000000-0005-0000-0000-0000AB660000}"/>
    <cellStyle name="Normal 3 2 2 19 2 3" xfId="26285" xr:uid="{00000000-0005-0000-0000-0000AC660000}"/>
    <cellStyle name="Normal 3 2 2 19 3" xfId="26286" xr:uid="{00000000-0005-0000-0000-0000AD660000}"/>
    <cellStyle name="Normal 3 2 2 19 3 2" xfId="26287" xr:uid="{00000000-0005-0000-0000-0000AE660000}"/>
    <cellStyle name="Normal 3 2 2 19 3 3" xfId="26288" xr:uid="{00000000-0005-0000-0000-0000AF660000}"/>
    <cellStyle name="Normal 3 2 2 19 4" xfId="26289" xr:uid="{00000000-0005-0000-0000-0000B0660000}"/>
    <cellStyle name="Normal 3 2 2 19 5" xfId="26290" xr:uid="{00000000-0005-0000-0000-0000B1660000}"/>
    <cellStyle name="Normal 3 2 2 2" xfId="26291" xr:uid="{00000000-0005-0000-0000-0000B2660000}"/>
    <cellStyle name="Normal 3 2 2 2 2" xfId="26292" xr:uid="{00000000-0005-0000-0000-0000B3660000}"/>
    <cellStyle name="Normal 3 2 2 2 2 2" xfId="26293" xr:uid="{00000000-0005-0000-0000-0000B4660000}"/>
    <cellStyle name="Normal 3 2 2 2 2 3" xfId="26294" xr:uid="{00000000-0005-0000-0000-0000B5660000}"/>
    <cellStyle name="Normal 3 2 2 2 3" xfId="26295" xr:uid="{00000000-0005-0000-0000-0000B6660000}"/>
    <cellStyle name="Normal 3 2 2 2 3 2" xfId="26296" xr:uid="{00000000-0005-0000-0000-0000B7660000}"/>
    <cellStyle name="Normal 3 2 2 2 3 3" xfId="26297" xr:uid="{00000000-0005-0000-0000-0000B8660000}"/>
    <cellStyle name="Normal 3 2 2 2 4" xfId="26298" xr:uid="{00000000-0005-0000-0000-0000B9660000}"/>
    <cellStyle name="Normal 3 2 2 2 5" xfId="26299" xr:uid="{00000000-0005-0000-0000-0000BA660000}"/>
    <cellStyle name="Normal 3 2 2 20" xfId="26300" xr:uid="{00000000-0005-0000-0000-0000BB660000}"/>
    <cellStyle name="Normal 3 2 2 20 2" xfId="26301" xr:uid="{00000000-0005-0000-0000-0000BC660000}"/>
    <cellStyle name="Normal 3 2 2 20 2 2" xfId="26302" xr:uid="{00000000-0005-0000-0000-0000BD660000}"/>
    <cellStyle name="Normal 3 2 2 20 2 3" xfId="26303" xr:uid="{00000000-0005-0000-0000-0000BE660000}"/>
    <cellStyle name="Normal 3 2 2 20 3" xfId="26304" xr:uid="{00000000-0005-0000-0000-0000BF660000}"/>
    <cellStyle name="Normal 3 2 2 20 3 2" xfId="26305" xr:uid="{00000000-0005-0000-0000-0000C0660000}"/>
    <cellStyle name="Normal 3 2 2 20 3 3" xfId="26306" xr:uid="{00000000-0005-0000-0000-0000C1660000}"/>
    <cellStyle name="Normal 3 2 2 20 4" xfId="26307" xr:uid="{00000000-0005-0000-0000-0000C2660000}"/>
    <cellStyle name="Normal 3 2 2 20 5" xfId="26308" xr:uid="{00000000-0005-0000-0000-0000C3660000}"/>
    <cellStyle name="Normal 3 2 2 21" xfId="26309" xr:uid="{00000000-0005-0000-0000-0000C4660000}"/>
    <cellStyle name="Normal 3 2 2 21 2" xfId="26310" xr:uid="{00000000-0005-0000-0000-0000C5660000}"/>
    <cellStyle name="Normal 3 2 2 21 2 2" xfId="26311" xr:uid="{00000000-0005-0000-0000-0000C6660000}"/>
    <cellStyle name="Normal 3 2 2 21 2 3" xfId="26312" xr:uid="{00000000-0005-0000-0000-0000C7660000}"/>
    <cellStyle name="Normal 3 2 2 21 3" xfId="26313" xr:uid="{00000000-0005-0000-0000-0000C8660000}"/>
    <cellStyle name="Normal 3 2 2 21 3 2" xfId="26314" xr:uid="{00000000-0005-0000-0000-0000C9660000}"/>
    <cellStyle name="Normal 3 2 2 21 3 3" xfId="26315" xr:uid="{00000000-0005-0000-0000-0000CA660000}"/>
    <cellStyle name="Normal 3 2 2 21 4" xfId="26316" xr:uid="{00000000-0005-0000-0000-0000CB660000}"/>
    <cellStyle name="Normal 3 2 2 21 5" xfId="26317" xr:uid="{00000000-0005-0000-0000-0000CC660000}"/>
    <cellStyle name="Normal 3 2 2 22" xfId="26318" xr:uid="{00000000-0005-0000-0000-0000CD660000}"/>
    <cellStyle name="Normal 3 2 2 22 2" xfId="26319" xr:uid="{00000000-0005-0000-0000-0000CE660000}"/>
    <cellStyle name="Normal 3 2 2 22 2 2" xfId="26320" xr:uid="{00000000-0005-0000-0000-0000CF660000}"/>
    <cellStyle name="Normal 3 2 2 22 2 3" xfId="26321" xr:uid="{00000000-0005-0000-0000-0000D0660000}"/>
    <cellStyle name="Normal 3 2 2 22 3" xfId="26322" xr:uid="{00000000-0005-0000-0000-0000D1660000}"/>
    <cellStyle name="Normal 3 2 2 22 3 2" xfId="26323" xr:uid="{00000000-0005-0000-0000-0000D2660000}"/>
    <cellStyle name="Normal 3 2 2 22 3 3" xfId="26324" xr:uid="{00000000-0005-0000-0000-0000D3660000}"/>
    <cellStyle name="Normal 3 2 2 22 4" xfId="26325" xr:uid="{00000000-0005-0000-0000-0000D4660000}"/>
    <cellStyle name="Normal 3 2 2 22 5" xfId="26326" xr:uid="{00000000-0005-0000-0000-0000D5660000}"/>
    <cellStyle name="Normal 3 2 2 23" xfId="26327" xr:uid="{00000000-0005-0000-0000-0000D6660000}"/>
    <cellStyle name="Normal 3 2 2 23 2" xfId="26328" xr:uid="{00000000-0005-0000-0000-0000D7660000}"/>
    <cellStyle name="Normal 3 2 2 23 2 2" xfId="26329" xr:uid="{00000000-0005-0000-0000-0000D8660000}"/>
    <cellStyle name="Normal 3 2 2 23 2 3" xfId="26330" xr:uid="{00000000-0005-0000-0000-0000D9660000}"/>
    <cellStyle name="Normal 3 2 2 23 3" xfId="26331" xr:uid="{00000000-0005-0000-0000-0000DA660000}"/>
    <cellStyle name="Normal 3 2 2 23 3 2" xfId="26332" xr:uid="{00000000-0005-0000-0000-0000DB660000}"/>
    <cellStyle name="Normal 3 2 2 23 3 3" xfId="26333" xr:uid="{00000000-0005-0000-0000-0000DC660000}"/>
    <cellStyle name="Normal 3 2 2 23 4" xfId="26334" xr:uid="{00000000-0005-0000-0000-0000DD660000}"/>
    <cellStyle name="Normal 3 2 2 23 5" xfId="26335" xr:uid="{00000000-0005-0000-0000-0000DE660000}"/>
    <cellStyle name="Normal 3 2 2 24" xfId="26336" xr:uid="{00000000-0005-0000-0000-0000DF660000}"/>
    <cellStyle name="Normal 3 2 2 24 2" xfId="26337" xr:uid="{00000000-0005-0000-0000-0000E0660000}"/>
    <cellStyle name="Normal 3 2 2 24 2 2" xfId="26338" xr:uid="{00000000-0005-0000-0000-0000E1660000}"/>
    <cellStyle name="Normal 3 2 2 24 2 3" xfId="26339" xr:uid="{00000000-0005-0000-0000-0000E2660000}"/>
    <cellStyle name="Normal 3 2 2 24 3" xfId="26340" xr:uid="{00000000-0005-0000-0000-0000E3660000}"/>
    <cellStyle name="Normal 3 2 2 24 3 2" xfId="26341" xr:uid="{00000000-0005-0000-0000-0000E4660000}"/>
    <cellStyle name="Normal 3 2 2 24 3 3" xfId="26342" xr:uid="{00000000-0005-0000-0000-0000E5660000}"/>
    <cellStyle name="Normal 3 2 2 24 4" xfId="26343" xr:uid="{00000000-0005-0000-0000-0000E6660000}"/>
    <cellStyle name="Normal 3 2 2 24 5" xfId="26344" xr:uid="{00000000-0005-0000-0000-0000E7660000}"/>
    <cellStyle name="Normal 3 2 2 25" xfId="26345" xr:uid="{00000000-0005-0000-0000-0000E8660000}"/>
    <cellStyle name="Normal 3 2 2 25 2" xfId="26346" xr:uid="{00000000-0005-0000-0000-0000E9660000}"/>
    <cellStyle name="Normal 3 2 2 25 2 2" xfId="26347" xr:uid="{00000000-0005-0000-0000-0000EA660000}"/>
    <cellStyle name="Normal 3 2 2 25 2 3" xfId="26348" xr:uid="{00000000-0005-0000-0000-0000EB660000}"/>
    <cellStyle name="Normal 3 2 2 25 3" xfId="26349" xr:uid="{00000000-0005-0000-0000-0000EC660000}"/>
    <cellStyle name="Normal 3 2 2 25 3 2" xfId="26350" xr:uid="{00000000-0005-0000-0000-0000ED660000}"/>
    <cellStyle name="Normal 3 2 2 25 3 3" xfId="26351" xr:uid="{00000000-0005-0000-0000-0000EE660000}"/>
    <cellStyle name="Normal 3 2 2 25 4" xfId="26352" xr:uid="{00000000-0005-0000-0000-0000EF660000}"/>
    <cellStyle name="Normal 3 2 2 25 5" xfId="26353" xr:uid="{00000000-0005-0000-0000-0000F0660000}"/>
    <cellStyle name="Normal 3 2 2 26" xfId="26354" xr:uid="{00000000-0005-0000-0000-0000F1660000}"/>
    <cellStyle name="Normal 3 2 2 26 2" xfId="26355" xr:uid="{00000000-0005-0000-0000-0000F2660000}"/>
    <cellStyle name="Normal 3 2 2 26 2 2" xfId="26356" xr:uid="{00000000-0005-0000-0000-0000F3660000}"/>
    <cellStyle name="Normal 3 2 2 26 2 3" xfId="26357" xr:uid="{00000000-0005-0000-0000-0000F4660000}"/>
    <cellStyle name="Normal 3 2 2 26 3" xfId="26358" xr:uid="{00000000-0005-0000-0000-0000F5660000}"/>
    <cellStyle name="Normal 3 2 2 26 3 2" xfId="26359" xr:uid="{00000000-0005-0000-0000-0000F6660000}"/>
    <cellStyle name="Normal 3 2 2 26 3 3" xfId="26360" xr:uid="{00000000-0005-0000-0000-0000F7660000}"/>
    <cellStyle name="Normal 3 2 2 26 4" xfId="26361" xr:uid="{00000000-0005-0000-0000-0000F8660000}"/>
    <cellStyle name="Normal 3 2 2 26 5" xfId="26362" xr:uid="{00000000-0005-0000-0000-0000F9660000}"/>
    <cellStyle name="Normal 3 2 2 27" xfId="26363" xr:uid="{00000000-0005-0000-0000-0000FA660000}"/>
    <cellStyle name="Normal 3 2 2 27 2" xfId="26364" xr:uid="{00000000-0005-0000-0000-0000FB660000}"/>
    <cellStyle name="Normal 3 2 2 27 2 2" xfId="26365" xr:uid="{00000000-0005-0000-0000-0000FC660000}"/>
    <cellStyle name="Normal 3 2 2 27 2 3" xfId="26366" xr:uid="{00000000-0005-0000-0000-0000FD660000}"/>
    <cellStyle name="Normal 3 2 2 27 3" xfId="26367" xr:uid="{00000000-0005-0000-0000-0000FE660000}"/>
    <cellStyle name="Normal 3 2 2 27 3 2" xfId="26368" xr:uid="{00000000-0005-0000-0000-0000FF660000}"/>
    <cellStyle name="Normal 3 2 2 27 3 3" xfId="26369" xr:uid="{00000000-0005-0000-0000-000000670000}"/>
    <cellStyle name="Normal 3 2 2 27 4" xfId="26370" xr:uid="{00000000-0005-0000-0000-000001670000}"/>
    <cellStyle name="Normal 3 2 2 27 5" xfId="26371" xr:uid="{00000000-0005-0000-0000-000002670000}"/>
    <cellStyle name="Normal 3 2 2 28" xfId="26372" xr:uid="{00000000-0005-0000-0000-000003670000}"/>
    <cellStyle name="Normal 3 2 2 28 2" xfId="26373" xr:uid="{00000000-0005-0000-0000-000004670000}"/>
    <cellStyle name="Normal 3 2 2 28 2 2" xfId="26374" xr:uid="{00000000-0005-0000-0000-000005670000}"/>
    <cellStyle name="Normal 3 2 2 28 2 3" xfId="26375" xr:uid="{00000000-0005-0000-0000-000006670000}"/>
    <cellStyle name="Normal 3 2 2 28 3" xfId="26376" xr:uid="{00000000-0005-0000-0000-000007670000}"/>
    <cellStyle name="Normal 3 2 2 28 3 2" xfId="26377" xr:uid="{00000000-0005-0000-0000-000008670000}"/>
    <cellStyle name="Normal 3 2 2 28 3 3" xfId="26378" xr:uid="{00000000-0005-0000-0000-000009670000}"/>
    <cellStyle name="Normal 3 2 2 28 4" xfId="26379" xr:uid="{00000000-0005-0000-0000-00000A670000}"/>
    <cellStyle name="Normal 3 2 2 28 5" xfId="26380" xr:uid="{00000000-0005-0000-0000-00000B670000}"/>
    <cellStyle name="Normal 3 2 2 29" xfId="26381" xr:uid="{00000000-0005-0000-0000-00000C670000}"/>
    <cellStyle name="Normal 3 2 2 29 2" xfId="26382" xr:uid="{00000000-0005-0000-0000-00000D670000}"/>
    <cellStyle name="Normal 3 2 2 29 2 2" xfId="26383" xr:uid="{00000000-0005-0000-0000-00000E670000}"/>
    <cellStyle name="Normal 3 2 2 29 2 3" xfId="26384" xr:uid="{00000000-0005-0000-0000-00000F670000}"/>
    <cellStyle name="Normal 3 2 2 29 3" xfId="26385" xr:uid="{00000000-0005-0000-0000-000010670000}"/>
    <cellStyle name="Normal 3 2 2 29 3 2" xfId="26386" xr:uid="{00000000-0005-0000-0000-000011670000}"/>
    <cellStyle name="Normal 3 2 2 29 3 3" xfId="26387" xr:uid="{00000000-0005-0000-0000-000012670000}"/>
    <cellStyle name="Normal 3 2 2 29 4" xfId="26388" xr:uid="{00000000-0005-0000-0000-000013670000}"/>
    <cellStyle name="Normal 3 2 2 29 5" xfId="26389" xr:uid="{00000000-0005-0000-0000-000014670000}"/>
    <cellStyle name="Normal 3 2 2 3" xfId="26390" xr:uid="{00000000-0005-0000-0000-000015670000}"/>
    <cellStyle name="Normal 3 2 2 3 2" xfId="26391" xr:uid="{00000000-0005-0000-0000-000016670000}"/>
    <cellStyle name="Normal 3 2 2 3 2 2" xfId="26392" xr:uid="{00000000-0005-0000-0000-000017670000}"/>
    <cellStyle name="Normal 3 2 2 3 2 3" xfId="26393" xr:uid="{00000000-0005-0000-0000-000018670000}"/>
    <cellStyle name="Normal 3 2 2 3 3" xfId="26394" xr:uid="{00000000-0005-0000-0000-000019670000}"/>
    <cellStyle name="Normal 3 2 2 3 3 2" xfId="26395" xr:uid="{00000000-0005-0000-0000-00001A670000}"/>
    <cellStyle name="Normal 3 2 2 3 3 3" xfId="26396" xr:uid="{00000000-0005-0000-0000-00001B670000}"/>
    <cellStyle name="Normal 3 2 2 3 4" xfId="26397" xr:uid="{00000000-0005-0000-0000-00001C670000}"/>
    <cellStyle name="Normal 3 2 2 3 5" xfId="26398" xr:uid="{00000000-0005-0000-0000-00001D670000}"/>
    <cellStyle name="Normal 3 2 2 30" xfId="26399" xr:uid="{00000000-0005-0000-0000-00001E670000}"/>
    <cellStyle name="Normal 3 2 2 30 2" xfId="26400" xr:uid="{00000000-0005-0000-0000-00001F670000}"/>
    <cellStyle name="Normal 3 2 2 30 2 2" xfId="26401" xr:uid="{00000000-0005-0000-0000-000020670000}"/>
    <cellStyle name="Normal 3 2 2 30 2 3" xfId="26402" xr:uid="{00000000-0005-0000-0000-000021670000}"/>
    <cellStyle name="Normal 3 2 2 30 3" xfId="26403" xr:uid="{00000000-0005-0000-0000-000022670000}"/>
    <cellStyle name="Normal 3 2 2 30 3 2" xfId="26404" xr:uid="{00000000-0005-0000-0000-000023670000}"/>
    <cellStyle name="Normal 3 2 2 30 3 3" xfId="26405" xr:uid="{00000000-0005-0000-0000-000024670000}"/>
    <cellStyle name="Normal 3 2 2 30 4" xfId="26406" xr:uid="{00000000-0005-0000-0000-000025670000}"/>
    <cellStyle name="Normal 3 2 2 30 5" xfId="26407" xr:uid="{00000000-0005-0000-0000-000026670000}"/>
    <cellStyle name="Normal 3 2 2 31" xfId="26408" xr:uid="{00000000-0005-0000-0000-000027670000}"/>
    <cellStyle name="Normal 3 2 2 31 2" xfId="26409" xr:uid="{00000000-0005-0000-0000-000028670000}"/>
    <cellStyle name="Normal 3 2 2 31 2 2" xfId="26410" xr:uid="{00000000-0005-0000-0000-000029670000}"/>
    <cellStyle name="Normal 3 2 2 31 2 3" xfId="26411" xr:uid="{00000000-0005-0000-0000-00002A670000}"/>
    <cellStyle name="Normal 3 2 2 31 3" xfId="26412" xr:uid="{00000000-0005-0000-0000-00002B670000}"/>
    <cellStyle name="Normal 3 2 2 31 3 2" xfId="26413" xr:uid="{00000000-0005-0000-0000-00002C670000}"/>
    <cellStyle name="Normal 3 2 2 31 3 3" xfId="26414" xr:uid="{00000000-0005-0000-0000-00002D670000}"/>
    <cellStyle name="Normal 3 2 2 31 4" xfId="26415" xr:uid="{00000000-0005-0000-0000-00002E670000}"/>
    <cellStyle name="Normal 3 2 2 31 5" xfId="26416" xr:uid="{00000000-0005-0000-0000-00002F670000}"/>
    <cellStyle name="Normal 3 2 2 32" xfId="26417" xr:uid="{00000000-0005-0000-0000-000030670000}"/>
    <cellStyle name="Normal 3 2 2 32 2" xfId="26418" xr:uid="{00000000-0005-0000-0000-000031670000}"/>
    <cellStyle name="Normal 3 2 2 32 2 2" xfId="26419" xr:uid="{00000000-0005-0000-0000-000032670000}"/>
    <cellStyle name="Normal 3 2 2 32 2 3" xfId="26420" xr:uid="{00000000-0005-0000-0000-000033670000}"/>
    <cellStyle name="Normal 3 2 2 32 3" xfId="26421" xr:uid="{00000000-0005-0000-0000-000034670000}"/>
    <cellStyle name="Normal 3 2 2 32 3 2" xfId="26422" xr:uid="{00000000-0005-0000-0000-000035670000}"/>
    <cellStyle name="Normal 3 2 2 32 3 3" xfId="26423" xr:uid="{00000000-0005-0000-0000-000036670000}"/>
    <cellStyle name="Normal 3 2 2 32 4" xfId="26424" xr:uid="{00000000-0005-0000-0000-000037670000}"/>
    <cellStyle name="Normal 3 2 2 32 5" xfId="26425" xr:uid="{00000000-0005-0000-0000-000038670000}"/>
    <cellStyle name="Normal 3 2 2 33" xfId="26426" xr:uid="{00000000-0005-0000-0000-000039670000}"/>
    <cellStyle name="Normal 3 2 2 33 2" xfId="26427" xr:uid="{00000000-0005-0000-0000-00003A670000}"/>
    <cellStyle name="Normal 3 2 2 33 2 2" xfId="26428" xr:uid="{00000000-0005-0000-0000-00003B670000}"/>
    <cellStyle name="Normal 3 2 2 33 2 3" xfId="26429" xr:uid="{00000000-0005-0000-0000-00003C670000}"/>
    <cellStyle name="Normal 3 2 2 33 3" xfId="26430" xr:uid="{00000000-0005-0000-0000-00003D670000}"/>
    <cellStyle name="Normal 3 2 2 33 3 2" xfId="26431" xr:uid="{00000000-0005-0000-0000-00003E670000}"/>
    <cellStyle name="Normal 3 2 2 33 3 3" xfId="26432" xr:uid="{00000000-0005-0000-0000-00003F670000}"/>
    <cellStyle name="Normal 3 2 2 33 4" xfId="26433" xr:uid="{00000000-0005-0000-0000-000040670000}"/>
    <cellStyle name="Normal 3 2 2 33 5" xfId="26434" xr:uid="{00000000-0005-0000-0000-000041670000}"/>
    <cellStyle name="Normal 3 2 2 34" xfId="26435" xr:uid="{00000000-0005-0000-0000-000042670000}"/>
    <cellStyle name="Normal 3 2 2 34 2" xfId="26436" xr:uid="{00000000-0005-0000-0000-000043670000}"/>
    <cellStyle name="Normal 3 2 2 34 2 2" xfId="26437" xr:uid="{00000000-0005-0000-0000-000044670000}"/>
    <cellStyle name="Normal 3 2 2 34 2 3" xfId="26438" xr:uid="{00000000-0005-0000-0000-000045670000}"/>
    <cellStyle name="Normal 3 2 2 34 3" xfId="26439" xr:uid="{00000000-0005-0000-0000-000046670000}"/>
    <cellStyle name="Normal 3 2 2 34 3 2" xfId="26440" xr:uid="{00000000-0005-0000-0000-000047670000}"/>
    <cellStyle name="Normal 3 2 2 34 3 3" xfId="26441" xr:uid="{00000000-0005-0000-0000-000048670000}"/>
    <cellStyle name="Normal 3 2 2 34 4" xfId="26442" xr:uid="{00000000-0005-0000-0000-000049670000}"/>
    <cellStyle name="Normal 3 2 2 34 5" xfId="26443" xr:uid="{00000000-0005-0000-0000-00004A670000}"/>
    <cellStyle name="Normal 3 2 2 35" xfId="26444" xr:uid="{00000000-0005-0000-0000-00004B670000}"/>
    <cellStyle name="Normal 3 2 2 35 2" xfId="26445" xr:uid="{00000000-0005-0000-0000-00004C670000}"/>
    <cellStyle name="Normal 3 2 2 35 2 2" xfId="26446" xr:uid="{00000000-0005-0000-0000-00004D670000}"/>
    <cellStyle name="Normal 3 2 2 35 2 3" xfId="26447" xr:uid="{00000000-0005-0000-0000-00004E670000}"/>
    <cellStyle name="Normal 3 2 2 35 3" xfId="26448" xr:uid="{00000000-0005-0000-0000-00004F670000}"/>
    <cellStyle name="Normal 3 2 2 35 3 2" xfId="26449" xr:uid="{00000000-0005-0000-0000-000050670000}"/>
    <cellStyle name="Normal 3 2 2 35 3 3" xfId="26450" xr:uid="{00000000-0005-0000-0000-000051670000}"/>
    <cellStyle name="Normal 3 2 2 35 4" xfId="26451" xr:uid="{00000000-0005-0000-0000-000052670000}"/>
    <cellStyle name="Normal 3 2 2 35 5" xfId="26452" xr:uid="{00000000-0005-0000-0000-000053670000}"/>
    <cellStyle name="Normal 3 2 2 36" xfId="26453" xr:uid="{00000000-0005-0000-0000-000054670000}"/>
    <cellStyle name="Normal 3 2 2 36 2" xfId="26454" xr:uid="{00000000-0005-0000-0000-000055670000}"/>
    <cellStyle name="Normal 3 2 2 36 2 2" xfId="26455" xr:uid="{00000000-0005-0000-0000-000056670000}"/>
    <cellStyle name="Normal 3 2 2 36 2 3" xfId="26456" xr:uid="{00000000-0005-0000-0000-000057670000}"/>
    <cellStyle name="Normal 3 2 2 36 3" xfId="26457" xr:uid="{00000000-0005-0000-0000-000058670000}"/>
    <cellStyle name="Normal 3 2 2 36 3 2" xfId="26458" xr:uid="{00000000-0005-0000-0000-000059670000}"/>
    <cellStyle name="Normal 3 2 2 36 3 3" xfId="26459" xr:uid="{00000000-0005-0000-0000-00005A670000}"/>
    <cellStyle name="Normal 3 2 2 36 4" xfId="26460" xr:uid="{00000000-0005-0000-0000-00005B670000}"/>
    <cellStyle name="Normal 3 2 2 36 5" xfId="26461" xr:uid="{00000000-0005-0000-0000-00005C670000}"/>
    <cellStyle name="Normal 3 2 2 37" xfId="26462" xr:uid="{00000000-0005-0000-0000-00005D670000}"/>
    <cellStyle name="Normal 3 2 2 37 2" xfId="26463" xr:uid="{00000000-0005-0000-0000-00005E670000}"/>
    <cellStyle name="Normal 3 2 2 37 2 2" xfId="26464" xr:uid="{00000000-0005-0000-0000-00005F670000}"/>
    <cellStyle name="Normal 3 2 2 37 2 3" xfId="26465" xr:uid="{00000000-0005-0000-0000-000060670000}"/>
    <cellStyle name="Normal 3 2 2 37 3" xfId="26466" xr:uid="{00000000-0005-0000-0000-000061670000}"/>
    <cellStyle name="Normal 3 2 2 37 3 2" xfId="26467" xr:uid="{00000000-0005-0000-0000-000062670000}"/>
    <cellStyle name="Normal 3 2 2 37 3 3" xfId="26468" xr:uid="{00000000-0005-0000-0000-000063670000}"/>
    <cellStyle name="Normal 3 2 2 37 4" xfId="26469" xr:uid="{00000000-0005-0000-0000-000064670000}"/>
    <cellStyle name="Normal 3 2 2 37 5" xfId="26470" xr:uid="{00000000-0005-0000-0000-000065670000}"/>
    <cellStyle name="Normal 3 2 2 38" xfId="26471" xr:uid="{00000000-0005-0000-0000-000066670000}"/>
    <cellStyle name="Normal 3 2 2 38 2" xfId="26472" xr:uid="{00000000-0005-0000-0000-000067670000}"/>
    <cellStyle name="Normal 3 2 2 38 2 2" xfId="26473" xr:uid="{00000000-0005-0000-0000-000068670000}"/>
    <cellStyle name="Normal 3 2 2 38 2 3" xfId="26474" xr:uid="{00000000-0005-0000-0000-000069670000}"/>
    <cellStyle name="Normal 3 2 2 38 3" xfId="26475" xr:uid="{00000000-0005-0000-0000-00006A670000}"/>
    <cellStyle name="Normal 3 2 2 38 3 2" xfId="26476" xr:uid="{00000000-0005-0000-0000-00006B670000}"/>
    <cellStyle name="Normal 3 2 2 38 3 3" xfId="26477" xr:uid="{00000000-0005-0000-0000-00006C670000}"/>
    <cellStyle name="Normal 3 2 2 38 4" xfId="26478" xr:uid="{00000000-0005-0000-0000-00006D670000}"/>
    <cellStyle name="Normal 3 2 2 38 5" xfId="26479" xr:uid="{00000000-0005-0000-0000-00006E670000}"/>
    <cellStyle name="Normal 3 2 2 39" xfId="26480" xr:uid="{00000000-0005-0000-0000-00006F670000}"/>
    <cellStyle name="Normal 3 2 2 39 2" xfId="26481" xr:uid="{00000000-0005-0000-0000-000070670000}"/>
    <cellStyle name="Normal 3 2 2 39 2 2" xfId="26482" xr:uid="{00000000-0005-0000-0000-000071670000}"/>
    <cellStyle name="Normal 3 2 2 39 2 3" xfId="26483" xr:uid="{00000000-0005-0000-0000-000072670000}"/>
    <cellStyle name="Normal 3 2 2 39 3" xfId="26484" xr:uid="{00000000-0005-0000-0000-000073670000}"/>
    <cellStyle name="Normal 3 2 2 39 3 2" xfId="26485" xr:uid="{00000000-0005-0000-0000-000074670000}"/>
    <cellStyle name="Normal 3 2 2 39 3 3" xfId="26486" xr:uid="{00000000-0005-0000-0000-000075670000}"/>
    <cellStyle name="Normal 3 2 2 39 4" xfId="26487" xr:uid="{00000000-0005-0000-0000-000076670000}"/>
    <cellStyle name="Normal 3 2 2 39 5" xfId="26488" xr:uid="{00000000-0005-0000-0000-000077670000}"/>
    <cellStyle name="Normal 3 2 2 4" xfId="26489" xr:uid="{00000000-0005-0000-0000-000078670000}"/>
    <cellStyle name="Normal 3 2 2 4 2" xfId="26490" xr:uid="{00000000-0005-0000-0000-000079670000}"/>
    <cellStyle name="Normal 3 2 2 4 2 2" xfId="26491" xr:uid="{00000000-0005-0000-0000-00007A670000}"/>
    <cellStyle name="Normal 3 2 2 4 2 3" xfId="26492" xr:uid="{00000000-0005-0000-0000-00007B670000}"/>
    <cellStyle name="Normal 3 2 2 4 3" xfId="26493" xr:uid="{00000000-0005-0000-0000-00007C670000}"/>
    <cellStyle name="Normal 3 2 2 4 3 2" xfId="26494" xr:uid="{00000000-0005-0000-0000-00007D670000}"/>
    <cellStyle name="Normal 3 2 2 4 3 3" xfId="26495" xr:uid="{00000000-0005-0000-0000-00007E670000}"/>
    <cellStyle name="Normal 3 2 2 4 4" xfId="26496" xr:uid="{00000000-0005-0000-0000-00007F670000}"/>
    <cellStyle name="Normal 3 2 2 4 5" xfId="26497" xr:uid="{00000000-0005-0000-0000-000080670000}"/>
    <cellStyle name="Normal 3 2 2 40" xfId="26498" xr:uid="{00000000-0005-0000-0000-000081670000}"/>
    <cellStyle name="Normal 3 2 2 40 2" xfId="26499" xr:uid="{00000000-0005-0000-0000-000082670000}"/>
    <cellStyle name="Normal 3 2 2 40 2 2" xfId="26500" xr:uid="{00000000-0005-0000-0000-000083670000}"/>
    <cellStyle name="Normal 3 2 2 40 2 3" xfId="26501" xr:uid="{00000000-0005-0000-0000-000084670000}"/>
    <cellStyle name="Normal 3 2 2 40 3" xfId="26502" xr:uid="{00000000-0005-0000-0000-000085670000}"/>
    <cellStyle name="Normal 3 2 2 40 3 2" xfId="26503" xr:uid="{00000000-0005-0000-0000-000086670000}"/>
    <cellStyle name="Normal 3 2 2 40 3 3" xfId="26504" xr:uid="{00000000-0005-0000-0000-000087670000}"/>
    <cellStyle name="Normal 3 2 2 40 4" xfId="26505" xr:uid="{00000000-0005-0000-0000-000088670000}"/>
    <cellStyle name="Normal 3 2 2 40 5" xfId="26506" xr:uid="{00000000-0005-0000-0000-000089670000}"/>
    <cellStyle name="Normal 3 2 2 41" xfId="26507" xr:uid="{00000000-0005-0000-0000-00008A670000}"/>
    <cellStyle name="Normal 3 2 2 41 2" xfId="26508" xr:uid="{00000000-0005-0000-0000-00008B670000}"/>
    <cellStyle name="Normal 3 2 2 41 2 2" xfId="26509" xr:uid="{00000000-0005-0000-0000-00008C670000}"/>
    <cellStyle name="Normal 3 2 2 41 2 3" xfId="26510" xr:uid="{00000000-0005-0000-0000-00008D670000}"/>
    <cellStyle name="Normal 3 2 2 41 3" xfId="26511" xr:uid="{00000000-0005-0000-0000-00008E670000}"/>
    <cellStyle name="Normal 3 2 2 41 3 2" xfId="26512" xr:uid="{00000000-0005-0000-0000-00008F670000}"/>
    <cellStyle name="Normal 3 2 2 41 3 3" xfId="26513" xr:uid="{00000000-0005-0000-0000-000090670000}"/>
    <cellStyle name="Normal 3 2 2 41 4" xfId="26514" xr:uid="{00000000-0005-0000-0000-000091670000}"/>
    <cellStyle name="Normal 3 2 2 41 5" xfId="26515" xr:uid="{00000000-0005-0000-0000-000092670000}"/>
    <cellStyle name="Normal 3 2 2 42" xfId="26516" xr:uid="{00000000-0005-0000-0000-000093670000}"/>
    <cellStyle name="Normal 3 2 2 42 2" xfId="26517" xr:uid="{00000000-0005-0000-0000-000094670000}"/>
    <cellStyle name="Normal 3 2 2 42 2 2" xfId="26518" xr:uid="{00000000-0005-0000-0000-000095670000}"/>
    <cellStyle name="Normal 3 2 2 42 2 3" xfId="26519" xr:uid="{00000000-0005-0000-0000-000096670000}"/>
    <cellStyle name="Normal 3 2 2 42 3" xfId="26520" xr:uid="{00000000-0005-0000-0000-000097670000}"/>
    <cellStyle name="Normal 3 2 2 42 3 2" xfId="26521" xr:uid="{00000000-0005-0000-0000-000098670000}"/>
    <cellStyle name="Normal 3 2 2 42 3 3" xfId="26522" xr:uid="{00000000-0005-0000-0000-000099670000}"/>
    <cellStyle name="Normal 3 2 2 42 4" xfId="26523" xr:uid="{00000000-0005-0000-0000-00009A670000}"/>
    <cellStyle name="Normal 3 2 2 42 5" xfId="26524" xr:uid="{00000000-0005-0000-0000-00009B670000}"/>
    <cellStyle name="Normal 3 2 2 43" xfId="26525" xr:uid="{00000000-0005-0000-0000-00009C670000}"/>
    <cellStyle name="Normal 3 2 2 43 2" xfId="26526" xr:uid="{00000000-0005-0000-0000-00009D670000}"/>
    <cellStyle name="Normal 3 2 2 43 2 2" xfId="26527" xr:uid="{00000000-0005-0000-0000-00009E670000}"/>
    <cellStyle name="Normal 3 2 2 43 2 3" xfId="26528" xr:uid="{00000000-0005-0000-0000-00009F670000}"/>
    <cellStyle name="Normal 3 2 2 43 3" xfId="26529" xr:uid="{00000000-0005-0000-0000-0000A0670000}"/>
    <cellStyle name="Normal 3 2 2 43 3 2" xfId="26530" xr:uid="{00000000-0005-0000-0000-0000A1670000}"/>
    <cellStyle name="Normal 3 2 2 43 3 3" xfId="26531" xr:uid="{00000000-0005-0000-0000-0000A2670000}"/>
    <cellStyle name="Normal 3 2 2 43 4" xfId="26532" xr:uid="{00000000-0005-0000-0000-0000A3670000}"/>
    <cellStyle name="Normal 3 2 2 43 5" xfId="26533" xr:uid="{00000000-0005-0000-0000-0000A4670000}"/>
    <cellStyle name="Normal 3 2 2 44" xfId="26534" xr:uid="{00000000-0005-0000-0000-0000A5670000}"/>
    <cellStyle name="Normal 3 2 2 44 2" xfId="26535" xr:uid="{00000000-0005-0000-0000-0000A6670000}"/>
    <cellStyle name="Normal 3 2 2 44 2 2" xfId="26536" xr:uid="{00000000-0005-0000-0000-0000A7670000}"/>
    <cellStyle name="Normal 3 2 2 44 2 3" xfId="26537" xr:uid="{00000000-0005-0000-0000-0000A8670000}"/>
    <cellStyle name="Normal 3 2 2 44 3" xfId="26538" xr:uid="{00000000-0005-0000-0000-0000A9670000}"/>
    <cellStyle name="Normal 3 2 2 44 3 2" xfId="26539" xr:uid="{00000000-0005-0000-0000-0000AA670000}"/>
    <cellStyle name="Normal 3 2 2 44 3 3" xfId="26540" xr:uid="{00000000-0005-0000-0000-0000AB670000}"/>
    <cellStyle name="Normal 3 2 2 44 4" xfId="26541" xr:uid="{00000000-0005-0000-0000-0000AC670000}"/>
    <cellStyle name="Normal 3 2 2 44 5" xfId="26542" xr:uid="{00000000-0005-0000-0000-0000AD670000}"/>
    <cellStyle name="Normal 3 2 2 45" xfId="26543" xr:uid="{00000000-0005-0000-0000-0000AE670000}"/>
    <cellStyle name="Normal 3 2 2 45 2" xfId="26544" xr:uid="{00000000-0005-0000-0000-0000AF670000}"/>
    <cellStyle name="Normal 3 2 2 45 2 2" xfId="26545" xr:uid="{00000000-0005-0000-0000-0000B0670000}"/>
    <cellStyle name="Normal 3 2 2 45 2 3" xfId="26546" xr:uid="{00000000-0005-0000-0000-0000B1670000}"/>
    <cellStyle name="Normal 3 2 2 45 3" xfId="26547" xr:uid="{00000000-0005-0000-0000-0000B2670000}"/>
    <cellStyle name="Normal 3 2 2 45 3 2" xfId="26548" xr:uid="{00000000-0005-0000-0000-0000B3670000}"/>
    <cellStyle name="Normal 3 2 2 45 3 3" xfId="26549" xr:uid="{00000000-0005-0000-0000-0000B4670000}"/>
    <cellStyle name="Normal 3 2 2 45 4" xfId="26550" xr:uid="{00000000-0005-0000-0000-0000B5670000}"/>
    <cellStyle name="Normal 3 2 2 45 5" xfId="26551" xr:uid="{00000000-0005-0000-0000-0000B6670000}"/>
    <cellStyle name="Normal 3 2 2 46" xfId="26552" xr:uid="{00000000-0005-0000-0000-0000B7670000}"/>
    <cellStyle name="Normal 3 2 2 46 2" xfId="26553" xr:uid="{00000000-0005-0000-0000-0000B8670000}"/>
    <cellStyle name="Normal 3 2 2 46 2 2" xfId="26554" xr:uid="{00000000-0005-0000-0000-0000B9670000}"/>
    <cellStyle name="Normal 3 2 2 46 2 3" xfId="26555" xr:uid="{00000000-0005-0000-0000-0000BA670000}"/>
    <cellStyle name="Normal 3 2 2 46 3" xfId="26556" xr:uid="{00000000-0005-0000-0000-0000BB670000}"/>
    <cellStyle name="Normal 3 2 2 46 3 2" xfId="26557" xr:uid="{00000000-0005-0000-0000-0000BC670000}"/>
    <cellStyle name="Normal 3 2 2 46 3 3" xfId="26558" xr:uid="{00000000-0005-0000-0000-0000BD670000}"/>
    <cellStyle name="Normal 3 2 2 46 4" xfId="26559" xr:uid="{00000000-0005-0000-0000-0000BE670000}"/>
    <cellStyle name="Normal 3 2 2 46 5" xfId="26560" xr:uid="{00000000-0005-0000-0000-0000BF670000}"/>
    <cellStyle name="Normal 3 2 2 47" xfId="26561" xr:uid="{00000000-0005-0000-0000-0000C0670000}"/>
    <cellStyle name="Normal 3 2 2 47 2" xfId="26562" xr:uid="{00000000-0005-0000-0000-0000C1670000}"/>
    <cellStyle name="Normal 3 2 2 47 2 2" xfId="26563" xr:uid="{00000000-0005-0000-0000-0000C2670000}"/>
    <cellStyle name="Normal 3 2 2 47 2 3" xfId="26564" xr:uid="{00000000-0005-0000-0000-0000C3670000}"/>
    <cellStyle name="Normal 3 2 2 47 3" xfId="26565" xr:uid="{00000000-0005-0000-0000-0000C4670000}"/>
    <cellStyle name="Normal 3 2 2 47 3 2" xfId="26566" xr:uid="{00000000-0005-0000-0000-0000C5670000}"/>
    <cellStyle name="Normal 3 2 2 47 3 3" xfId="26567" xr:uid="{00000000-0005-0000-0000-0000C6670000}"/>
    <cellStyle name="Normal 3 2 2 47 4" xfId="26568" xr:uid="{00000000-0005-0000-0000-0000C7670000}"/>
    <cellStyle name="Normal 3 2 2 47 5" xfId="26569" xr:uid="{00000000-0005-0000-0000-0000C8670000}"/>
    <cellStyle name="Normal 3 2 2 48" xfId="26570" xr:uid="{00000000-0005-0000-0000-0000C9670000}"/>
    <cellStyle name="Normal 3 2 2 48 2" xfId="26571" xr:uid="{00000000-0005-0000-0000-0000CA670000}"/>
    <cellStyle name="Normal 3 2 2 48 2 2" xfId="26572" xr:uid="{00000000-0005-0000-0000-0000CB670000}"/>
    <cellStyle name="Normal 3 2 2 48 2 3" xfId="26573" xr:uid="{00000000-0005-0000-0000-0000CC670000}"/>
    <cellStyle name="Normal 3 2 2 48 3" xfId="26574" xr:uid="{00000000-0005-0000-0000-0000CD670000}"/>
    <cellStyle name="Normal 3 2 2 48 3 2" xfId="26575" xr:uid="{00000000-0005-0000-0000-0000CE670000}"/>
    <cellStyle name="Normal 3 2 2 48 3 3" xfId="26576" xr:uid="{00000000-0005-0000-0000-0000CF670000}"/>
    <cellStyle name="Normal 3 2 2 48 4" xfId="26577" xr:uid="{00000000-0005-0000-0000-0000D0670000}"/>
    <cellStyle name="Normal 3 2 2 48 5" xfId="26578" xr:uid="{00000000-0005-0000-0000-0000D1670000}"/>
    <cellStyle name="Normal 3 2 2 49" xfId="26579" xr:uid="{00000000-0005-0000-0000-0000D2670000}"/>
    <cellStyle name="Normal 3 2 2 49 2" xfId="26580" xr:uid="{00000000-0005-0000-0000-0000D3670000}"/>
    <cellStyle name="Normal 3 2 2 49 2 2" xfId="26581" xr:uid="{00000000-0005-0000-0000-0000D4670000}"/>
    <cellStyle name="Normal 3 2 2 49 2 3" xfId="26582" xr:uid="{00000000-0005-0000-0000-0000D5670000}"/>
    <cellStyle name="Normal 3 2 2 49 3" xfId="26583" xr:uid="{00000000-0005-0000-0000-0000D6670000}"/>
    <cellStyle name="Normal 3 2 2 49 3 2" xfId="26584" xr:uid="{00000000-0005-0000-0000-0000D7670000}"/>
    <cellStyle name="Normal 3 2 2 49 3 3" xfId="26585" xr:uid="{00000000-0005-0000-0000-0000D8670000}"/>
    <cellStyle name="Normal 3 2 2 49 4" xfId="26586" xr:uid="{00000000-0005-0000-0000-0000D9670000}"/>
    <cellStyle name="Normal 3 2 2 49 5" xfId="26587" xr:uid="{00000000-0005-0000-0000-0000DA670000}"/>
    <cellStyle name="Normal 3 2 2 5" xfId="26588" xr:uid="{00000000-0005-0000-0000-0000DB670000}"/>
    <cellStyle name="Normal 3 2 2 5 2" xfId="26589" xr:uid="{00000000-0005-0000-0000-0000DC670000}"/>
    <cellStyle name="Normal 3 2 2 5 2 2" xfId="26590" xr:uid="{00000000-0005-0000-0000-0000DD670000}"/>
    <cellStyle name="Normal 3 2 2 5 2 3" xfId="26591" xr:uid="{00000000-0005-0000-0000-0000DE670000}"/>
    <cellStyle name="Normal 3 2 2 5 3" xfId="26592" xr:uid="{00000000-0005-0000-0000-0000DF670000}"/>
    <cellStyle name="Normal 3 2 2 5 3 2" xfId="26593" xr:uid="{00000000-0005-0000-0000-0000E0670000}"/>
    <cellStyle name="Normal 3 2 2 5 3 3" xfId="26594" xr:uid="{00000000-0005-0000-0000-0000E1670000}"/>
    <cellStyle name="Normal 3 2 2 5 4" xfId="26595" xr:uid="{00000000-0005-0000-0000-0000E2670000}"/>
    <cellStyle name="Normal 3 2 2 5 5" xfId="26596" xr:uid="{00000000-0005-0000-0000-0000E3670000}"/>
    <cellStyle name="Normal 3 2 2 50" xfId="26597" xr:uid="{00000000-0005-0000-0000-0000E4670000}"/>
    <cellStyle name="Normal 3 2 2 50 2" xfId="26598" xr:uid="{00000000-0005-0000-0000-0000E5670000}"/>
    <cellStyle name="Normal 3 2 2 50 2 2" xfId="26599" xr:uid="{00000000-0005-0000-0000-0000E6670000}"/>
    <cellStyle name="Normal 3 2 2 50 2 3" xfId="26600" xr:uid="{00000000-0005-0000-0000-0000E7670000}"/>
    <cellStyle name="Normal 3 2 2 50 3" xfId="26601" xr:uid="{00000000-0005-0000-0000-0000E8670000}"/>
    <cellStyle name="Normal 3 2 2 50 3 2" xfId="26602" xr:uid="{00000000-0005-0000-0000-0000E9670000}"/>
    <cellStyle name="Normal 3 2 2 50 3 3" xfId="26603" xr:uid="{00000000-0005-0000-0000-0000EA670000}"/>
    <cellStyle name="Normal 3 2 2 50 4" xfId="26604" xr:uid="{00000000-0005-0000-0000-0000EB670000}"/>
    <cellStyle name="Normal 3 2 2 50 5" xfId="26605" xr:uid="{00000000-0005-0000-0000-0000EC670000}"/>
    <cellStyle name="Normal 3 2 2 51" xfId="26606" xr:uid="{00000000-0005-0000-0000-0000ED670000}"/>
    <cellStyle name="Normal 3 2 2 51 2" xfId="26607" xr:uid="{00000000-0005-0000-0000-0000EE670000}"/>
    <cellStyle name="Normal 3 2 2 51 2 2" xfId="26608" xr:uid="{00000000-0005-0000-0000-0000EF670000}"/>
    <cellStyle name="Normal 3 2 2 51 2 3" xfId="26609" xr:uid="{00000000-0005-0000-0000-0000F0670000}"/>
    <cellStyle name="Normal 3 2 2 51 3" xfId="26610" xr:uid="{00000000-0005-0000-0000-0000F1670000}"/>
    <cellStyle name="Normal 3 2 2 51 3 2" xfId="26611" xr:uid="{00000000-0005-0000-0000-0000F2670000}"/>
    <cellStyle name="Normal 3 2 2 51 3 3" xfId="26612" xr:uid="{00000000-0005-0000-0000-0000F3670000}"/>
    <cellStyle name="Normal 3 2 2 51 4" xfId="26613" xr:uid="{00000000-0005-0000-0000-0000F4670000}"/>
    <cellStyle name="Normal 3 2 2 51 5" xfId="26614" xr:uid="{00000000-0005-0000-0000-0000F5670000}"/>
    <cellStyle name="Normal 3 2 2 52" xfId="26615" xr:uid="{00000000-0005-0000-0000-0000F6670000}"/>
    <cellStyle name="Normal 3 2 2 52 2" xfId="26616" xr:uid="{00000000-0005-0000-0000-0000F7670000}"/>
    <cellStyle name="Normal 3 2 2 52 2 2" xfId="26617" xr:uid="{00000000-0005-0000-0000-0000F8670000}"/>
    <cellStyle name="Normal 3 2 2 52 2 3" xfId="26618" xr:uid="{00000000-0005-0000-0000-0000F9670000}"/>
    <cellStyle name="Normal 3 2 2 52 3" xfId="26619" xr:uid="{00000000-0005-0000-0000-0000FA670000}"/>
    <cellStyle name="Normal 3 2 2 52 3 2" xfId="26620" xr:uid="{00000000-0005-0000-0000-0000FB670000}"/>
    <cellStyle name="Normal 3 2 2 52 3 3" xfId="26621" xr:uid="{00000000-0005-0000-0000-0000FC670000}"/>
    <cellStyle name="Normal 3 2 2 52 4" xfId="26622" xr:uid="{00000000-0005-0000-0000-0000FD670000}"/>
    <cellStyle name="Normal 3 2 2 52 5" xfId="26623" xr:uid="{00000000-0005-0000-0000-0000FE670000}"/>
    <cellStyle name="Normal 3 2 2 53" xfId="26624" xr:uid="{00000000-0005-0000-0000-0000FF670000}"/>
    <cellStyle name="Normal 3 2 2 53 2" xfId="26625" xr:uid="{00000000-0005-0000-0000-000000680000}"/>
    <cellStyle name="Normal 3 2 2 53 2 2" xfId="26626" xr:uid="{00000000-0005-0000-0000-000001680000}"/>
    <cellStyle name="Normal 3 2 2 53 2 3" xfId="26627" xr:uid="{00000000-0005-0000-0000-000002680000}"/>
    <cellStyle name="Normal 3 2 2 53 3" xfId="26628" xr:uid="{00000000-0005-0000-0000-000003680000}"/>
    <cellStyle name="Normal 3 2 2 53 3 2" xfId="26629" xr:uid="{00000000-0005-0000-0000-000004680000}"/>
    <cellStyle name="Normal 3 2 2 53 3 3" xfId="26630" xr:uid="{00000000-0005-0000-0000-000005680000}"/>
    <cellStyle name="Normal 3 2 2 53 4" xfId="26631" xr:uid="{00000000-0005-0000-0000-000006680000}"/>
    <cellStyle name="Normal 3 2 2 53 5" xfId="26632" xr:uid="{00000000-0005-0000-0000-000007680000}"/>
    <cellStyle name="Normal 3 2 2 54" xfId="26633" xr:uid="{00000000-0005-0000-0000-000008680000}"/>
    <cellStyle name="Normal 3 2 2 54 2" xfId="26634" xr:uid="{00000000-0005-0000-0000-000009680000}"/>
    <cellStyle name="Normal 3 2 2 54 2 2" xfId="26635" xr:uid="{00000000-0005-0000-0000-00000A680000}"/>
    <cellStyle name="Normal 3 2 2 54 2 3" xfId="26636" xr:uid="{00000000-0005-0000-0000-00000B680000}"/>
    <cellStyle name="Normal 3 2 2 54 3" xfId="26637" xr:uid="{00000000-0005-0000-0000-00000C680000}"/>
    <cellStyle name="Normal 3 2 2 54 3 2" xfId="26638" xr:uid="{00000000-0005-0000-0000-00000D680000}"/>
    <cellStyle name="Normal 3 2 2 54 3 3" xfId="26639" xr:uid="{00000000-0005-0000-0000-00000E680000}"/>
    <cellStyle name="Normal 3 2 2 54 4" xfId="26640" xr:uid="{00000000-0005-0000-0000-00000F680000}"/>
    <cellStyle name="Normal 3 2 2 54 5" xfId="26641" xr:uid="{00000000-0005-0000-0000-000010680000}"/>
    <cellStyle name="Normal 3 2 2 55" xfId="26642" xr:uid="{00000000-0005-0000-0000-000011680000}"/>
    <cellStyle name="Normal 3 2 2 55 2" xfId="26643" xr:uid="{00000000-0005-0000-0000-000012680000}"/>
    <cellStyle name="Normal 3 2 2 55 2 2" xfId="26644" xr:uid="{00000000-0005-0000-0000-000013680000}"/>
    <cellStyle name="Normal 3 2 2 55 2 3" xfId="26645" xr:uid="{00000000-0005-0000-0000-000014680000}"/>
    <cellStyle name="Normal 3 2 2 55 3" xfId="26646" xr:uid="{00000000-0005-0000-0000-000015680000}"/>
    <cellStyle name="Normal 3 2 2 55 3 2" xfId="26647" xr:uid="{00000000-0005-0000-0000-000016680000}"/>
    <cellStyle name="Normal 3 2 2 55 3 3" xfId="26648" xr:uid="{00000000-0005-0000-0000-000017680000}"/>
    <cellStyle name="Normal 3 2 2 55 4" xfId="26649" xr:uid="{00000000-0005-0000-0000-000018680000}"/>
    <cellStyle name="Normal 3 2 2 55 5" xfId="26650" xr:uid="{00000000-0005-0000-0000-000019680000}"/>
    <cellStyle name="Normal 3 2 2 56" xfId="26651" xr:uid="{00000000-0005-0000-0000-00001A680000}"/>
    <cellStyle name="Normal 3 2 2 56 2" xfId="26652" xr:uid="{00000000-0005-0000-0000-00001B680000}"/>
    <cellStyle name="Normal 3 2 2 56 2 2" xfId="26653" xr:uid="{00000000-0005-0000-0000-00001C680000}"/>
    <cellStyle name="Normal 3 2 2 56 2 3" xfId="26654" xr:uid="{00000000-0005-0000-0000-00001D680000}"/>
    <cellStyle name="Normal 3 2 2 56 3" xfId="26655" xr:uid="{00000000-0005-0000-0000-00001E680000}"/>
    <cellStyle name="Normal 3 2 2 56 3 2" xfId="26656" xr:uid="{00000000-0005-0000-0000-00001F680000}"/>
    <cellStyle name="Normal 3 2 2 56 3 3" xfId="26657" xr:uid="{00000000-0005-0000-0000-000020680000}"/>
    <cellStyle name="Normal 3 2 2 56 4" xfId="26658" xr:uid="{00000000-0005-0000-0000-000021680000}"/>
    <cellStyle name="Normal 3 2 2 56 5" xfId="26659" xr:uid="{00000000-0005-0000-0000-000022680000}"/>
    <cellStyle name="Normal 3 2 2 57" xfId="26660" xr:uid="{00000000-0005-0000-0000-000023680000}"/>
    <cellStyle name="Normal 3 2 2 57 2" xfId="26661" xr:uid="{00000000-0005-0000-0000-000024680000}"/>
    <cellStyle name="Normal 3 2 2 57 2 2" xfId="26662" xr:uid="{00000000-0005-0000-0000-000025680000}"/>
    <cellStyle name="Normal 3 2 2 57 2 3" xfId="26663" xr:uid="{00000000-0005-0000-0000-000026680000}"/>
    <cellStyle name="Normal 3 2 2 57 3" xfId="26664" xr:uid="{00000000-0005-0000-0000-000027680000}"/>
    <cellStyle name="Normal 3 2 2 57 3 2" xfId="26665" xr:uid="{00000000-0005-0000-0000-000028680000}"/>
    <cellStyle name="Normal 3 2 2 57 3 3" xfId="26666" xr:uid="{00000000-0005-0000-0000-000029680000}"/>
    <cellStyle name="Normal 3 2 2 57 4" xfId="26667" xr:uid="{00000000-0005-0000-0000-00002A680000}"/>
    <cellStyle name="Normal 3 2 2 57 5" xfId="26668" xr:uid="{00000000-0005-0000-0000-00002B680000}"/>
    <cellStyle name="Normal 3 2 2 58" xfId="26669" xr:uid="{00000000-0005-0000-0000-00002C680000}"/>
    <cellStyle name="Normal 3 2 2 58 2" xfId="26670" xr:uid="{00000000-0005-0000-0000-00002D680000}"/>
    <cellStyle name="Normal 3 2 2 58 2 2" xfId="26671" xr:uid="{00000000-0005-0000-0000-00002E680000}"/>
    <cellStyle name="Normal 3 2 2 58 2 3" xfId="26672" xr:uid="{00000000-0005-0000-0000-00002F680000}"/>
    <cellStyle name="Normal 3 2 2 58 3" xfId="26673" xr:uid="{00000000-0005-0000-0000-000030680000}"/>
    <cellStyle name="Normal 3 2 2 58 3 2" xfId="26674" xr:uid="{00000000-0005-0000-0000-000031680000}"/>
    <cellStyle name="Normal 3 2 2 58 3 3" xfId="26675" xr:uid="{00000000-0005-0000-0000-000032680000}"/>
    <cellStyle name="Normal 3 2 2 58 4" xfId="26676" xr:uid="{00000000-0005-0000-0000-000033680000}"/>
    <cellStyle name="Normal 3 2 2 58 5" xfId="26677" xr:uid="{00000000-0005-0000-0000-000034680000}"/>
    <cellStyle name="Normal 3 2 2 59" xfId="26678" xr:uid="{00000000-0005-0000-0000-000035680000}"/>
    <cellStyle name="Normal 3 2 2 59 2" xfId="26679" xr:uid="{00000000-0005-0000-0000-000036680000}"/>
    <cellStyle name="Normal 3 2 2 59 2 2" xfId="26680" xr:uid="{00000000-0005-0000-0000-000037680000}"/>
    <cellStyle name="Normal 3 2 2 59 2 3" xfId="26681" xr:uid="{00000000-0005-0000-0000-000038680000}"/>
    <cellStyle name="Normal 3 2 2 59 3" xfId="26682" xr:uid="{00000000-0005-0000-0000-000039680000}"/>
    <cellStyle name="Normal 3 2 2 59 3 2" xfId="26683" xr:uid="{00000000-0005-0000-0000-00003A680000}"/>
    <cellStyle name="Normal 3 2 2 59 3 3" xfId="26684" xr:uid="{00000000-0005-0000-0000-00003B680000}"/>
    <cellStyle name="Normal 3 2 2 59 4" xfId="26685" xr:uid="{00000000-0005-0000-0000-00003C680000}"/>
    <cellStyle name="Normal 3 2 2 59 5" xfId="26686" xr:uid="{00000000-0005-0000-0000-00003D680000}"/>
    <cellStyle name="Normal 3 2 2 6" xfId="26687" xr:uid="{00000000-0005-0000-0000-00003E680000}"/>
    <cellStyle name="Normal 3 2 2 6 2" xfId="26688" xr:uid="{00000000-0005-0000-0000-00003F680000}"/>
    <cellStyle name="Normal 3 2 2 6 2 2" xfId="26689" xr:uid="{00000000-0005-0000-0000-000040680000}"/>
    <cellStyle name="Normal 3 2 2 6 2 3" xfId="26690" xr:uid="{00000000-0005-0000-0000-000041680000}"/>
    <cellStyle name="Normal 3 2 2 6 3" xfId="26691" xr:uid="{00000000-0005-0000-0000-000042680000}"/>
    <cellStyle name="Normal 3 2 2 6 3 2" xfId="26692" xr:uid="{00000000-0005-0000-0000-000043680000}"/>
    <cellStyle name="Normal 3 2 2 6 3 3" xfId="26693" xr:uid="{00000000-0005-0000-0000-000044680000}"/>
    <cellStyle name="Normal 3 2 2 6 4" xfId="26694" xr:uid="{00000000-0005-0000-0000-000045680000}"/>
    <cellStyle name="Normal 3 2 2 6 5" xfId="26695" xr:uid="{00000000-0005-0000-0000-000046680000}"/>
    <cellStyle name="Normal 3 2 2 60" xfId="26696" xr:uid="{00000000-0005-0000-0000-000047680000}"/>
    <cellStyle name="Normal 3 2 2 60 2" xfId="26697" xr:uid="{00000000-0005-0000-0000-000048680000}"/>
    <cellStyle name="Normal 3 2 2 60 2 2" xfId="26698" xr:uid="{00000000-0005-0000-0000-000049680000}"/>
    <cellStyle name="Normal 3 2 2 60 2 3" xfId="26699" xr:uid="{00000000-0005-0000-0000-00004A680000}"/>
    <cellStyle name="Normal 3 2 2 60 3" xfId="26700" xr:uid="{00000000-0005-0000-0000-00004B680000}"/>
    <cellStyle name="Normal 3 2 2 60 3 2" xfId="26701" xr:uid="{00000000-0005-0000-0000-00004C680000}"/>
    <cellStyle name="Normal 3 2 2 60 3 3" xfId="26702" xr:uid="{00000000-0005-0000-0000-00004D680000}"/>
    <cellStyle name="Normal 3 2 2 60 4" xfId="26703" xr:uid="{00000000-0005-0000-0000-00004E680000}"/>
    <cellStyle name="Normal 3 2 2 60 5" xfId="26704" xr:uid="{00000000-0005-0000-0000-00004F680000}"/>
    <cellStyle name="Normal 3 2 2 61" xfId="26705" xr:uid="{00000000-0005-0000-0000-000050680000}"/>
    <cellStyle name="Normal 3 2 2 61 2" xfId="26706" xr:uid="{00000000-0005-0000-0000-000051680000}"/>
    <cellStyle name="Normal 3 2 2 61 2 2" xfId="26707" xr:uid="{00000000-0005-0000-0000-000052680000}"/>
    <cellStyle name="Normal 3 2 2 61 2 3" xfId="26708" xr:uid="{00000000-0005-0000-0000-000053680000}"/>
    <cellStyle name="Normal 3 2 2 61 3" xfId="26709" xr:uid="{00000000-0005-0000-0000-000054680000}"/>
    <cellStyle name="Normal 3 2 2 61 3 2" xfId="26710" xr:uid="{00000000-0005-0000-0000-000055680000}"/>
    <cellStyle name="Normal 3 2 2 61 3 3" xfId="26711" xr:uid="{00000000-0005-0000-0000-000056680000}"/>
    <cellStyle name="Normal 3 2 2 61 4" xfId="26712" xr:uid="{00000000-0005-0000-0000-000057680000}"/>
    <cellStyle name="Normal 3 2 2 61 5" xfId="26713" xr:uid="{00000000-0005-0000-0000-000058680000}"/>
    <cellStyle name="Normal 3 2 2 62" xfId="26714" xr:uid="{00000000-0005-0000-0000-000059680000}"/>
    <cellStyle name="Normal 3 2 2 62 2" xfId="26715" xr:uid="{00000000-0005-0000-0000-00005A680000}"/>
    <cellStyle name="Normal 3 2 2 62 2 2" xfId="26716" xr:uid="{00000000-0005-0000-0000-00005B680000}"/>
    <cellStyle name="Normal 3 2 2 62 2 3" xfId="26717" xr:uid="{00000000-0005-0000-0000-00005C680000}"/>
    <cellStyle name="Normal 3 2 2 62 3" xfId="26718" xr:uid="{00000000-0005-0000-0000-00005D680000}"/>
    <cellStyle name="Normal 3 2 2 62 3 2" xfId="26719" xr:uid="{00000000-0005-0000-0000-00005E680000}"/>
    <cellStyle name="Normal 3 2 2 62 3 3" xfId="26720" xr:uid="{00000000-0005-0000-0000-00005F680000}"/>
    <cellStyle name="Normal 3 2 2 62 4" xfId="26721" xr:uid="{00000000-0005-0000-0000-000060680000}"/>
    <cellStyle name="Normal 3 2 2 62 5" xfId="26722" xr:uid="{00000000-0005-0000-0000-000061680000}"/>
    <cellStyle name="Normal 3 2 2 63" xfId="26723" xr:uid="{00000000-0005-0000-0000-000062680000}"/>
    <cellStyle name="Normal 3 2 2 63 2" xfId="26724" xr:uid="{00000000-0005-0000-0000-000063680000}"/>
    <cellStyle name="Normal 3 2 2 63 2 2" xfId="26725" xr:uid="{00000000-0005-0000-0000-000064680000}"/>
    <cellStyle name="Normal 3 2 2 63 2 3" xfId="26726" xr:uid="{00000000-0005-0000-0000-000065680000}"/>
    <cellStyle name="Normal 3 2 2 63 3" xfId="26727" xr:uid="{00000000-0005-0000-0000-000066680000}"/>
    <cellStyle name="Normal 3 2 2 63 3 2" xfId="26728" xr:uid="{00000000-0005-0000-0000-000067680000}"/>
    <cellStyle name="Normal 3 2 2 63 3 3" xfId="26729" xr:uid="{00000000-0005-0000-0000-000068680000}"/>
    <cellStyle name="Normal 3 2 2 63 4" xfId="26730" xr:uid="{00000000-0005-0000-0000-000069680000}"/>
    <cellStyle name="Normal 3 2 2 63 5" xfId="26731" xr:uid="{00000000-0005-0000-0000-00006A680000}"/>
    <cellStyle name="Normal 3 2 2 64" xfId="26732" xr:uid="{00000000-0005-0000-0000-00006B680000}"/>
    <cellStyle name="Normal 3 2 2 64 2" xfId="26733" xr:uid="{00000000-0005-0000-0000-00006C680000}"/>
    <cellStyle name="Normal 3 2 2 64 2 2" xfId="26734" xr:uid="{00000000-0005-0000-0000-00006D680000}"/>
    <cellStyle name="Normal 3 2 2 64 2 3" xfId="26735" xr:uid="{00000000-0005-0000-0000-00006E680000}"/>
    <cellStyle name="Normal 3 2 2 64 3" xfId="26736" xr:uid="{00000000-0005-0000-0000-00006F680000}"/>
    <cellStyle name="Normal 3 2 2 64 3 2" xfId="26737" xr:uid="{00000000-0005-0000-0000-000070680000}"/>
    <cellStyle name="Normal 3 2 2 64 3 3" xfId="26738" xr:uid="{00000000-0005-0000-0000-000071680000}"/>
    <cellStyle name="Normal 3 2 2 64 4" xfId="26739" xr:uid="{00000000-0005-0000-0000-000072680000}"/>
    <cellStyle name="Normal 3 2 2 64 5" xfId="26740" xr:uid="{00000000-0005-0000-0000-000073680000}"/>
    <cellStyle name="Normal 3 2 2 65" xfId="26741" xr:uid="{00000000-0005-0000-0000-000074680000}"/>
    <cellStyle name="Normal 3 2 2 65 2" xfId="26742" xr:uid="{00000000-0005-0000-0000-000075680000}"/>
    <cellStyle name="Normal 3 2 2 65 2 2" xfId="26743" xr:uid="{00000000-0005-0000-0000-000076680000}"/>
    <cellStyle name="Normal 3 2 2 65 2 3" xfId="26744" xr:uid="{00000000-0005-0000-0000-000077680000}"/>
    <cellStyle name="Normal 3 2 2 65 3" xfId="26745" xr:uid="{00000000-0005-0000-0000-000078680000}"/>
    <cellStyle name="Normal 3 2 2 65 3 2" xfId="26746" xr:uid="{00000000-0005-0000-0000-000079680000}"/>
    <cellStyle name="Normal 3 2 2 65 3 3" xfId="26747" xr:uid="{00000000-0005-0000-0000-00007A680000}"/>
    <cellStyle name="Normal 3 2 2 65 4" xfId="26748" xr:uid="{00000000-0005-0000-0000-00007B680000}"/>
    <cellStyle name="Normal 3 2 2 65 5" xfId="26749" xr:uid="{00000000-0005-0000-0000-00007C680000}"/>
    <cellStyle name="Normal 3 2 2 66" xfId="26750" xr:uid="{00000000-0005-0000-0000-00007D680000}"/>
    <cellStyle name="Normal 3 2 2 66 2" xfId="26751" xr:uid="{00000000-0005-0000-0000-00007E680000}"/>
    <cellStyle name="Normal 3 2 2 66 2 2" xfId="26752" xr:uid="{00000000-0005-0000-0000-00007F680000}"/>
    <cellStyle name="Normal 3 2 2 66 2 3" xfId="26753" xr:uid="{00000000-0005-0000-0000-000080680000}"/>
    <cellStyle name="Normal 3 2 2 66 3" xfId="26754" xr:uid="{00000000-0005-0000-0000-000081680000}"/>
    <cellStyle name="Normal 3 2 2 66 3 2" xfId="26755" xr:uid="{00000000-0005-0000-0000-000082680000}"/>
    <cellStyle name="Normal 3 2 2 66 3 3" xfId="26756" xr:uid="{00000000-0005-0000-0000-000083680000}"/>
    <cellStyle name="Normal 3 2 2 66 4" xfId="26757" xr:uid="{00000000-0005-0000-0000-000084680000}"/>
    <cellStyle name="Normal 3 2 2 66 5" xfId="26758" xr:uid="{00000000-0005-0000-0000-000085680000}"/>
    <cellStyle name="Normal 3 2 2 67" xfId="26759" xr:uid="{00000000-0005-0000-0000-000086680000}"/>
    <cellStyle name="Normal 3 2 2 67 2" xfId="26760" xr:uid="{00000000-0005-0000-0000-000087680000}"/>
    <cellStyle name="Normal 3 2 2 67 2 2" xfId="26761" xr:uid="{00000000-0005-0000-0000-000088680000}"/>
    <cellStyle name="Normal 3 2 2 67 2 3" xfId="26762" xr:uid="{00000000-0005-0000-0000-000089680000}"/>
    <cellStyle name="Normal 3 2 2 67 3" xfId="26763" xr:uid="{00000000-0005-0000-0000-00008A680000}"/>
    <cellStyle name="Normal 3 2 2 67 3 2" xfId="26764" xr:uid="{00000000-0005-0000-0000-00008B680000}"/>
    <cellStyle name="Normal 3 2 2 67 3 3" xfId="26765" xr:uid="{00000000-0005-0000-0000-00008C680000}"/>
    <cellStyle name="Normal 3 2 2 67 4" xfId="26766" xr:uid="{00000000-0005-0000-0000-00008D680000}"/>
    <cellStyle name="Normal 3 2 2 67 5" xfId="26767" xr:uid="{00000000-0005-0000-0000-00008E680000}"/>
    <cellStyle name="Normal 3 2 2 68" xfId="26768" xr:uid="{00000000-0005-0000-0000-00008F680000}"/>
    <cellStyle name="Normal 3 2 2 68 2" xfId="26769" xr:uid="{00000000-0005-0000-0000-000090680000}"/>
    <cellStyle name="Normal 3 2 2 68 2 2" xfId="26770" xr:uid="{00000000-0005-0000-0000-000091680000}"/>
    <cellStyle name="Normal 3 2 2 68 2 3" xfId="26771" xr:uid="{00000000-0005-0000-0000-000092680000}"/>
    <cellStyle name="Normal 3 2 2 68 3" xfId="26772" xr:uid="{00000000-0005-0000-0000-000093680000}"/>
    <cellStyle name="Normal 3 2 2 68 3 2" xfId="26773" xr:uid="{00000000-0005-0000-0000-000094680000}"/>
    <cellStyle name="Normal 3 2 2 68 3 3" xfId="26774" xr:uid="{00000000-0005-0000-0000-000095680000}"/>
    <cellStyle name="Normal 3 2 2 68 4" xfId="26775" xr:uid="{00000000-0005-0000-0000-000096680000}"/>
    <cellStyle name="Normal 3 2 2 68 5" xfId="26776" xr:uid="{00000000-0005-0000-0000-000097680000}"/>
    <cellStyle name="Normal 3 2 2 69" xfId="26777" xr:uid="{00000000-0005-0000-0000-000098680000}"/>
    <cellStyle name="Normal 3 2 2 69 2" xfId="26778" xr:uid="{00000000-0005-0000-0000-000099680000}"/>
    <cellStyle name="Normal 3 2 2 69 2 2" xfId="26779" xr:uid="{00000000-0005-0000-0000-00009A680000}"/>
    <cellStyle name="Normal 3 2 2 69 2 3" xfId="26780" xr:uid="{00000000-0005-0000-0000-00009B680000}"/>
    <cellStyle name="Normal 3 2 2 69 3" xfId="26781" xr:uid="{00000000-0005-0000-0000-00009C680000}"/>
    <cellStyle name="Normal 3 2 2 69 3 2" xfId="26782" xr:uid="{00000000-0005-0000-0000-00009D680000}"/>
    <cellStyle name="Normal 3 2 2 69 3 3" xfId="26783" xr:uid="{00000000-0005-0000-0000-00009E680000}"/>
    <cellStyle name="Normal 3 2 2 69 4" xfId="26784" xr:uid="{00000000-0005-0000-0000-00009F680000}"/>
    <cellStyle name="Normal 3 2 2 69 5" xfId="26785" xr:uid="{00000000-0005-0000-0000-0000A0680000}"/>
    <cellStyle name="Normal 3 2 2 7" xfId="26786" xr:uid="{00000000-0005-0000-0000-0000A1680000}"/>
    <cellStyle name="Normal 3 2 2 7 2" xfId="26787" xr:uid="{00000000-0005-0000-0000-0000A2680000}"/>
    <cellStyle name="Normal 3 2 2 7 2 2" xfId="26788" xr:uid="{00000000-0005-0000-0000-0000A3680000}"/>
    <cellStyle name="Normal 3 2 2 7 2 3" xfId="26789" xr:uid="{00000000-0005-0000-0000-0000A4680000}"/>
    <cellStyle name="Normal 3 2 2 7 3" xfId="26790" xr:uid="{00000000-0005-0000-0000-0000A5680000}"/>
    <cellStyle name="Normal 3 2 2 7 3 2" xfId="26791" xr:uid="{00000000-0005-0000-0000-0000A6680000}"/>
    <cellStyle name="Normal 3 2 2 7 3 3" xfId="26792" xr:uid="{00000000-0005-0000-0000-0000A7680000}"/>
    <cellStyle name="Normal 3 2 2 7 4" xfId="26793" xr:uid="{00000000-0005-0000-0000-0000A8680000}"/>
    <cellStyle name="Normal 3 2 2 7 5" xfId="26794" xr:uid="{00000000-0005-0000-0000-0000A9680000}"/>
    <cellStyle name="Normal 3 2 2 70" xfId="26795" xr:uid="{00000000-0005-0000-0000-0000AA680000}"/>
    <cellStyle name="Normal 3 2 2 70 2" xfId="26796" xr:uid="{00000000-0005-0000-0000-0000AB680000}"/>
    <cellStyle name="Normal 3 2 2 70 2 2" xfId="26797" xr:uid="{00000000-0005-0000-0000-0000AC680000}"/>
    <cellStyle name="Normal 3 2 2 70 2 3" xfId="26798" xr:uid="{00000000-0005-0000-0000-0000AD680000}"/>
    <cellStyle name="Normal 3 2 2 70 3" xfId="26799" xr:uid="{00000000-0005-0000-0000-0000AE680000}"/>
    <cellStyle name="Normal 3 2 2 70 3 2" xfId="26800" xr:uid="{00000000-0005-0000-0000-0000AF680000}"/>
    <cellStyle name="Normal 3 2 2 70 3 3" xfId="26801" xr:uid="{00000000-0005-0000-0000-0000B0680000}"/>
    <cellStyle name="Normal 3 2 2 70 4" xfId="26802" xr:uid="{00000000-0005-0000-0000-0000B1680000}"/>
    <cellStyle name="Normal 3 2 2 70 5" xfId="26803" xr:uid="{00000000-0005-0000-0000-0000B2680000}"/>
    <cellStyle name="Normal 3 2 2 71" xfId="26804" xr:uid="{00000000-0005-0000-0000-0000B3680000}"/>
    <cellStyle name="Normal 3 2 2 71 2" xfId="26805" xr:uid="{00000000-0005-0000-0000-0000B4680000}"/>
    <cellStyle name="Normal 3 2 2 71 2 2" xfId="26806" xr:uid="{00000000-0005-0000-0000-0000B5680000}"/>
    <cellStyle name="Normal 3 2 2 71 2 3" xfId="26807" xr:uid="{00000000-0005-0000-0000-0000B6680000}"/>
    <cellStyle name="Normal 3 2 2 71 3" xfId="26808" xr:uid="{00000000-0005-0000-0000-0000B7680000}"/>
    <cellStyle name="Normal 3 2 2 71 3 2" xfId="26809" xr:uid="{00000000-0005-0000-0000-0000B8680000}"/>
    <cellStyle name="Normal 3 2 2 71 3 3" xfId="26810" xr:uid="{00000000-0005-0000-0000-0000B9680000}"/>
    <cellStyle name="Normal 3 2 2 71 4" xfId="26811" xr:uid="{00000000-0005-0000-0000-0000BA680000}"/>
    <cellStyle name="Normal 3 2 2 71 5" xfId="26812" xr:uid="{00000000-0005-0000-0000-0000BB680000}"/>
    <cellStyle name="Normal 3 2 2 72" xfId="26813" xr:uid="{00000000-0005-0000-0000-0000BC680000}"/>
    <cellStyle name="Normal 3 2 2 72 2" xfId="26814" xr:uid="{00000000-0005-0000-0000-0000BD680000}"/>
    <cellStyle name="Normal 3 2 2 72 2 2" xfId="26815" xr:uid="{00000000-0005-0000-0000-0000BE680000}"/>
    <cellStyle name="Normal 3 2 2 72 2 3" xfId="26816" xr:uid="{00000000-0005-0000-0000-0000BF680000}"/>
    <cellStyle name="Normal 3 2 2 72 3" xfId="26817" xr:uid="{00000000-0005-0000-0000-0000C0680000}"/>
    <cellStyle name="Normal 3 2 2 72 3 2" xfId="26818" xr:uid="{00000000-0005-0000-0000-0000C1680000}"/>
    <cellStyle name="Normal 3 2 2 72 3 3" xfId="26819" xr:uid="{00000000-0005-0000-0000-0000C2680000}"/>
    <cellStyle name="Normal 3 2 2 72 4" xfId="26820" xr:uid="{00000000-0005-0000-0000-0000C3680000}"/>
    <cellStyle name="Normal 3 2 2 72 5" xfId="26821" xr:uid="{00000000-0005-0000-0000-0000C4680000}"/>
    <cellStyle name="Normal 3 2 2 73" xfId="26822" xr:uid="{00000000-0005-0000-0000-0000C5680000}"/>
    <cellStyle name="Normal 3 2 2 73 2" xfId="26823" xr:uid="{00000000-0005-0000-0000-0000C6680000}"/>
    <cellStyle name="Normal 3 2 2 73 2 2" xfId="26824" xr:uid="{00000000-0005-0000-0000-0000C7680000}"/>
    <cellStyle name="Normal 3 2 2 73 2 3" xfId="26825" xr:uid="{00000000-0005-0000-0000-0000C8680000}"/>
    <cellStyle name="Normal 3 2 2 73 3" xfId="26826" xr:uid="{00000000-0005-0000-0000-0000C9680000}"/>
    <cellStyle name="Normal 3 2 2 73 3 2" xfId="26827" xr:uid="{00000000-0005-0000-0000-0000CA680000}"/>
    <cellStyle name="Normal 3 2 2 73 3 3" xfId="26828" xr:uid="{00000000-0005-0000-0000-0000CB680000}"/>
    <cellStyle name="Normal 3 2 2 73 4" xfId="26829" xr:uid="{00000000-0005-0000-0000-0000CC680000}"/>
    <cellStyle name="Normal 3 2 2 73 5" xfId="26830" xr:uid="{00000000-0005-0000-0000-0000CD680000}"/>
    <cellStyle name="Normal 3 2 2 74" xfId="26831" xr:uid="{00000000-0005-0000-0000-0000CE680000}"/>
    <cellStyle name="Normal 3 2 2 74 2" xfId="26832" xr:uid="{00000000-0005-0000-0000-0000CF680000}"/>
    <cellStyle name="Normal 3 2 2 74 2 2" xfId="26833" xr:uid="{00000000-0005-0000-0000-0000D0680000}"/>
    <cellStyle name="Normal 3 2 2 74 2 3" xfId="26834" xr:uid="{00000000-0005-0000-0000-0000D1680000}"/>
    <cellStyle name="Normal 3 2 2 74 3" xfId="26835" xr:uid="{00000000-0005-0000-0000-0000D2680000}"/>
    <cellStyle name="Normal 3 2 2 74 3 2" xfId="26836" xr:uid="{00000000-0005-0000-0000-0000D3680000}"/>
    <cellStyle name="Normal 3 2 2 74 3 3" xfId="26837" xr:uid="{00000000-0005-0000-0000-0000D4680000}"/>
    <cellStyle name="Normal 3 2 2 74 4" xfId="26838" xr:uid="{00000000-0005-0000-0000-0000D5680000}"/>
    <cellStyle name="Normal 3 2 2 74 5" xfId="26839" xr:uid="{00000000-0005-0000-0000-0000D6680000}"/>
    <cellStyle name="Normal 3 2 2 75" xfId="26840" xr:uid="{00000000-0005-0000-0000-0000D7680000}"/>
    <cellStyle name="Normal 3 2 2 75 2" xfId="26841" xr:uid="{00000000-0005-0000-0000-0000D8680000}"/>
    <cellStyle name="Normal 3 2 2 75 2 2" xfId="26842" xr:uid="{00000000-0005-0000-0000-0000D9680000}"/>
    <cellStyle name="Normal 3 2 2 75 2 3" xfId="26843" xr:uid="{00000000-0005-0000-0000-0000DA680000}"/>
    <cellStyle name="Normal 3 2 2 75 3" xfId="26844" xr:uid="{00000000-0005-0000-0000-0000DB680000}"/>
    <cellStyle name="Normal 3 2 2 75 3 2" xfId="26845" xr:uid="{00000000-0005-0000-0000-0000DC680000}"/>
    <cellStyle name="Normal 3 2 2 75 3 3" xfId="26846" xr:uid="{00000000-0005-0000-0000-0000DD680000}"/>
    <cellStyle name="Normal 3 2 2 75 4" xfId="26847" xr:uid="{00000000-0005-0000-0000-0000DE680000}"/>
    <cellStyle name="Normal 3 2 2 75 5" xfId="26848" xr:uid="{00000000-0005-0000-0000-0000DF680000}"/>
    <cellStyle name="Normal 3 2 2 76" xfId="26849" xr:uid="{00000000-0005-0000-0000-0000E0680000}"/>
    <cellStyle name="Normal 3 2 2 76 2" xfId="26850" xr:uid="{00000000-0005-0000-0000-0000E1680000}"/>
    <cellStyle name="Normal 3 2 2 76 2 2" xfId="26851" xr:uid="{00000000-0005-0000-0000-0000E2680000}"/>
    <cellStyle name="Normal 3 2 2 76 2 3" xfId="26852" xr:uid="{00000000-0005-0000-0000-0000E3680000}"/>
    <cellStyle name="Normal 3 2 2 76 3" xfId="26853" xr:uid="{00000000-0005-0000-0000-0000E4680000}"/>
    <cellStyle name="Normal 3 2 2 76 3 2" xfId="26854" xr:uid="{00000000-0005-0000-0000-0000E5680000}"/>
    <cellStyle name="Normal 3 2 2 76 3 3" xfId="26855" xr:uid="{00000000-0005-0000-0000-0000E6680000}"/>
    <cellStyle name="Normal 3 2 2 76 4" xfId="26856" xr:uid="{00000000-0005-0000-0000-0000E7680000}"/>
    <cellStyle name="Normal 3 2 2 76 5" xfId="26857" xr:uid="{00000000-0005-0000-0000-0000E8680000}"/>
    <cellStyle name="Normal 3 2 2 77" xfId="26858" xr:uid="{00000000-0005-0000-0000-0000E9680000}"/>
    <cellStyle name="Normal 3 2 2 77 2" xfId="26859" xr:uid="{00000000-0005-0000-0000-0000EA680000}"/>
    <cellStyle name="Normal 3 2 2 77 2 2" xfId="26860" xr:uid="{00000000-0005-0000-0000-0000EB680000}"/>
    <cellStyle name="Normal 3 2 2 77 2 3" xfId="26861" xr:uid="{00000000-0005-0000-0000-0000EC680000}"/>
    <cellStyle name="Normal 3 2 2 77 3" xfId="26862" xr:uid="{00000000-0005-0000-0000-0000ED680000}"/>
    <cellStyle name="Normal 3 2 2 77 3 2" xfId="26863" xr:uid="{00000000-0005-0000-0000-0000EE680000}"/>
    <cellStyle name="Normal 3 2 2 77 3 3" xfId="26864" xr:uid="{00000000-0005-0000-0000-0000EF680000}"/>
    <cellStyle name="Normal 3 2 2 77 4" xfId="26865" xr:uid="{00000000-0005-0000-0000-0000F0680000}"/>
    <cellStyle name="Normal 3 2 2 77 5" xfId="26866" xr:uid="{00000000-0005-0000-0000-0000F1680000}"/>
    <cellStyle name="Normal 3 2 2 78" xfId="26867" xr:uid="{00000000-0005-0000-0000-0000F2680000}"/>
    <cellStyle name="Normal 3 2 2 78 2" xfId="26868" xr:uid="{00000000-0005-0000-0000-0000F3680000}"/>
    <cellStyle name="Normal 3 2 2 78 2 2" xfId="26869" xr:uid="{00000000-0005-0000-0000-0000F4680000}"/>
    <cellStyle name="Normal 3 2 2 78 2 3" xfId="26870" xr:uid="{00000000-0005-0000-0000-0000F5680000}"/>
    <cellStyle name="Normal 3 2 2 78 3" xfId="26871" xr:uid="{00000000-0005-0000-0000-0000F6680000}"/>
    <cellStyle name="Normal 3 2 2 78 3 2" xfId="26872" xr:uid="{00000000-0005-0000-0000-0000F7680000}"/>
    <cellStyle name="Normal 3 2 2 78 3 3" xfId="26873" xr:uid="{00000000-0005-0000-0000-0000F8680000}"/>
    <cellStyle name="Normal 3 2 2 78 4" xfId="26874" xr:uid="{00000000-0005-0000-0000-0000F9680000}"/>
    <cellStyle name="Normal 3 2 2 78 5" xfId="26875" xr:uid="{00000000-0005-0000-0000-0000FA680000}"/>
    <cellStyle name="Normal 3 2 2 79" xfId="26876" xr:uid="{00000000-0005-0000-0000-0000FB680000}"/>
    <cellStyle name="Normal 3 2 2 79 2" xfId="26877" xr:uid="{00000000-0005-0000-0000-0000FC680000}"/>
    <cellStyle name="Normal 3 2 2 79 2 2" xfId="26878" xr:uid="{00000000-0005-0000-0000-0000FD680000}"/>
    <cellStyle name="Normal 3 2 2 79 2 3" xfId="26879" xr:uid="{00000000-0005-0000-0000-0000FE680000}"/>
    <cellStyle name="Normal 3 2 2 79 3" xfId="26880" xr:uid="{00000000-0005-0000-0000-0000FF680000}"/>
    <cellStyle name="Normal 3 2 2 79 3 2" xfId="26881" xr:uid="{00000000-0005-0000-0000-000000690000}"/>
    <cellStyle name="Normal 3 2 2 79 3 3" xfId="26882" xr:uid="{00000000-0005-0000-0000-000001690000}"/>
    <cellStyle name="Normal 3 2 2 79 4" xfId="26883" xr:uid="{00000000-0005-0000-0000-000002690000}"/>
    <cellStyle name="Normal 3 2 2 79 5" xfId="26884" xr:uid="{00000000-0005-0000-0000-000003690000}"/>
    <cellStyle name="Normal 3 2 2 8" xfId="26885" xr:uid="{00000000-0005-0000-0000-000004690000}"/>
    <cellStyle name="Normal 3 2 2 8 2" xfId="26886" xr:uid="{00000000-0005-0000-0000-000005690000}"/>
    <cellStyle name="Normal 3 2 2 8 2 2" xfId="26887" xr:uid="{00000000-0005-0000-0000-000006690000}"/>
    <cellStyle name="Normal 3 2 2 8 2 3" xfId="26888" xr:uid="{00000000-0005-0000-0000-000007690000}"/>
    <cellStyle name="Normal 3 2 2 8 3" xfId="26889" xr:uid="{00000000-0005-0000-0000-000008690000}"/>
    <cellStyle name="Normal 3 2 2 8 3 2" xfId="26890" xr:uid="{00000000-0005-0000-0000-000009690000}"/>
    <cellStyle name="Normal 3 2 2 8 3 3" xfId="26891" xr:uid="{00000000-0005-0000-0000-00000A690000}"/>
    <cellStyle name="Normal 3 2 2 8 4" xfId="26892" xr:uid="{00000000-0005-0000-0000-00000B690000}"/>
    <cellStyle name="Normal 3 2 2 8 5" xfId="26893" xr:uid="{00000000-0005-0000-0000-00000C690000}"/>
    <cellStyle name="Normal 3 2 2 80" xfId="26894" xr:uid="{00000000-0005-0000-0000-00000D690000}"/>
    <cellStyle name="Normal 3 2 2 80 2" xfId="26895" xr:uid="{00000000-0005-0000-0000-00000E690000}"/>
    <cellStyle name="Normal 3 2 2 80 2 2" xfId="26896" xr:uid="{00000000-0005-0000-0000-00000F690000}"/>
    <cellStyle name="Normal 3 2 2 80 2 3" xfId="26897" xr:uid="{00000000-0005-0000-0000-000010690000}"/>
    <cellStyle name="Normal 3 2 2 80 3" xfId="26898" xr:uid="{00000000-0005-0000-0000-000011690000}"/>
    <cellStyle name="Normal 3 2 2 80 3 2" xfId="26899" xr:uid="{00000000-0005-0000-0000-000012690000}"/>
    <cellStyle name="Normal 3 2 2 80 3 3" xfId="26900" xr:uid="{00000000-0005-0000-0000-000013690000}"/>
    <cellStyle name="Normal 3 2 2 80 4" xfId="26901" xr:uid="{00000000-0005-0000-0000-000014690000}"/>
    <cellStyle name="Normal 3 2 2 80 5" xfId="26902" xr:uid="{00000000-0005-0000-0000-000015690000}"/>
    <cellStyle name="Normal 3 2 2 81" xfId="26903" xr:uid="{00000000-0005-0000-0000-000016690000}"/>
    <cellStyle name="Normal 3 2 2 81 2" xfId="26904" xr:uid="{00000000-0005-0000-0000-000017690000}"/>
    <cellStyle name="Normal 3 2 2 81 2 2" xfId="26905" xr:uid="{00000000-0005-0000-0000-000018690000}"/>
    <cellStyle name="Normal 3 2 2 81 2 3" xfId="26906" xr:uid="{00000000-0005-0000-0000-000019690000}"/>
    <cellStyle name="Normal 3 2 2 81 3" xfId="26907" xr:uid="{00000000-0005-0000-0000-00001A690000}"/>
    <cellStyle name="Normal 3 2 2 81 3 2" xfId="26908" xr:uid="{00000000-0005-0000-0000-00001B690000}"/>
    <cellStyle name="Normal 3 2 2 81 3 3" xfId="26909" xr:uid="{00000000-0005-0000-0000-00001C690000}"/>
    <cellStyle name="Normal 3 2 2 81 4" xfId="26910" xr:uid="{00000000-0005-0000-0000-00001D690000}"/>
    <cellStyle name="Normal 3 2 2 81 5" xfId="26911" xr:uid="{00000000-0005-0000-0000-00001E690000}"/>
    <cellStyle name="Normal 3 2 2 82" xfId="26912" xr:uid="{00000000-0005-0000-0000-00001F690000}"/>
    <cellStyle name="Normal 3 2 2 82 2" xfId="26913" xr:uid="{00000000-0005-0000-0000-000020690000}"/>
    <cellStyle name="Normal 3 2 2 82 3" xfId="26914" xr:uid="{00000000-0005-0000-0000-000021690000}"/>
    <cellStyle name="Normal 3 2 2 83" xfId="26915" xr:uid="{00000000-0005-0000-0000-000022690000}"/>
    <cellStyle name="Normal 3 2 2 83 2" xfId="26916" xr:uid="{00000000-0005-0000-0000-000023690000}"/>
    <cellStyle name="Normal 3 2 2 83 3" xfId="26917" xr:uid="{00000000-0005-0000-0000-000024690000}"/>
    <cellStyle name="Normal 3 2 2 84" xfId="26918" xr:uid="{00000000-0005-0000-0000-000025690000}"/>
    <cellStyle name="Normal 3 2 2 84 2" xfId="26919" xr:uid="{00000000-0005-0000-0000-000026690000}"/>
    <cellStyle name="Normal 3 2 2 84 3" xfId="26920" xr:uid="{00000000-0005-0000-0000-000027690000}"/>
    <cellStyle name="Normal 3 2 2 85" xfId="26921" xr:uid="{00000000-0005-0000-0000-000028690000}"/>
    <cellStyle name="Normal 3 2 2 9" xfId="26922" xr:uid="{00000000-0005-0000-0000-000029690000}"/>
    <cellStyle name="Normal 3 2 2 9 2" xfId="26923" xr:uid="{00000000-0005-0000-0000-00002A690000}"/>
    <cellStyle name="Normal 3 2 2 9 2 2" xfId="26924" xr:uid="{00000000-0005-0000-0000-00002B690000}"/>
    <cellStyle name="Normal 3 2 2 9 2 3" xfId="26925" xr:uid="{00000000-0005-0000-0000-00002C690000}"/>
    <cellStyle name="Normal 3 2 2 9 3" xfId="26926" xr:uid="{00000000-0005-0000-0000-00002D690000}"/>
    <cellStyle name="Normal 3 2 2 9 3 2" xfId="26927" xr:uid="{00000000-0005-0000-0000-00002E690000}"/>
    <cellStyle name="Normal 3 2 2 9 3 3" xfId="26928" xr:uid="{00000000-0005-0000-0000-00002F690000}"/>
    <cellStyle name="Normal 3 2 2 9 4" xfId="26929" xr:uid="{00000000-0005-0000-0000-000030690000}"/>
    <cellStyle name="Normal 3 2 2 9 5" xfId="26930" xr:uid="{00000000-0005-0000-0000-000031690000}"/>
    <cellStyle name="Normal 3 2 20" xfId="26931" xr:uid="{00000000-0005-0000-0000-000032690000}"/>
    <cellStyle name="Normal 3 2 20 2" xfId="26932" xr:uid="{00000000-0005-0000-0000-000033690000}"/>
    <cellStyle name="Normal 3 2 20 2 2" xfId="26933" xr:uid="{00000000-0005-0000-0000-000034690000}"/>
    <cellStyle name="Normal 3 2 20 2 3" xfId="26934" xr:uid="{00000000-0005-0000-0000-000035690000}"/>
    <cellStyle name="Normal 3 2 20 3" xfId="26935" xr:uid="{00000000-0005-0000-0000-000036690000}"/>
    <cellStyle name="Normal 3 2 20 3 2" xfId="26936" xr:uid="{00000000-0005-0000-0000-000037690000}"/>
    <cellStyle name="Normal 3 2 20 3 3" xfId="26937" xr:uid="{00000000-0005-0000-0000-000038690000}"/>
    <cellStyle name="Normal 3 2 20 4" xfId="26938" xr:uid="{00000000-0005-0000-0000-000039690000}"/>
    <cellStyle name="Normal 3 2 20 5" xfId="26939" xr:uid="{00000000-0005-0000-0000-00003A690000}"/>
    <cellStyle name="Normal 3 2 21" xfId="26940" xr:uid="{00000000-0005-0000-0000-00003B690000}"/>
    <cellStyle name="Normal 3 2 21 2" xfId="26941" xr:uid="{00000000-0005-0000-0000-00003C690000}"/>
    <cellStyle name="Normal 3 2 21 2 2" xfId="26942" xr:uid="{00000000-0005-0000-0000-00003D690000}"/>
    <cellStyle name="Normal 3 2 21 2 3" xfId="26943" xr:uid="{00000000-0005-0000-0000-00003E690000}"/>
    <cellStyle name="Normal 3 2 21 3" xfId="26944" xr:uid="{00000000-0005-0000-0000-00003F690000}"/>
    <cellStyle name="Normal 3 2 21 3 2" xfId="26945" xr:uid="{00000000-0005-0000-0000-000040690000}"/>
    <cellStyle name="Normal 3 2 21 3 3" xfId="26946" xr:uid="{00000000-0005-0000-0000-000041690000}"/>
    <cellStyle name="Normal 3 2 21 4" xfId="26947" xr:uid="{00000000-0005-0000-0000-000042690000}"/>
    <cellStyle name="Normal 3 2 21 5" xfId="26948" xr:uid="{00000000-0005-0000-0000-000043690000}"/>
    <cellStyle name="Normal 3 2 22" xfId="26949" xr:uid="{00000000-0005-0000-0000-000044690000}"/>
    <cellStyle name="Normal 3 2 22 2" xfId="26950" xr:uid="{00000000-0005-0000-0000-000045690000}"/>
    <cellStyle name="Normal 3 2 22 2 2" xfId="26951" xr:uid="{00000000-0005-0000-0000-000046690000}"/>
    <cellStyle name="Normal 3 2 22 2 3" xfId="26952" xr:uid="{00000000-0005-0000-0000-000047690000}"/>
    <cellStyle name="Normal 3 2 22 3" xfId="26953" xr:uid="{00000000-0005-0000-0000-000048690000}"/>
    <cellStyle name="Normal 3 2 22 3 2" xfId="26954" xr:uid="{00000000-0005-0000-0000-000049690000}"/>
    <cellStyle name="Normal 3 2 22 3 3" xfId="26955" xr:uid="{00000000-0005-0000-0000-00004A690000}"/>
    <cellStyle name="Normal 3 2 22 4" xfId="26956" xr:uid="{00000000-0005-0000-0000-00004B690000}"/>
    <cellStyle name="Normal 3 2 22 5" xfId="26957" xr:uid="{00000000-0005-0000-0000-00004C690000}"/>
    <cellStyle name="Normal 3 2 23" xfId="26958" xr:uid="{00000000-0005-0000-0000-00004D690000}"/>
    <cellStyle name="Normal 3 2 23 2" xfId="26959" xr:uid="{00000000-0005-0000-0000-00004E690000}"/>
    <cellStyle name="Normal 3 2 23 2 2" xfId="26960" xr:uid="{00000000-0005-0000-0000-00004F690000}"/>
    <cellStyle name="Normal 3 2 23 2 3" xfId="26961" xr:uid="{00000000-0005-0000-0000-000050690000}"/>
    <cellStyle name="Normal 3 2 23 3" xfId="26962" xr:uid="{00000000-0005-0000-0000-000051690000}"/>
    <cellStyle name="Normal 3 2 23 3 2" xfId="26963" xr:uid="{00000000-0005-0000-0000-000052690000}"/>
    <cellStyle name="Normal 3 2 23 3 3" xfId="26964" xr:uid="{00000000-0005-0000-0000-000053690000}"/>
    <cellStyle name="Normal 3 2 23 4" xfId="26965" xr:uid="{00000000-0005-0000-0000-000054690000}"/>
    <cellStyle name="Normal 3 2 23 5" xfId="26966" xr:uid="{00000000-0005-0000-0000-000055690000}"/>
    <cellStyle name="Normal 3 2 24" xfId="26967" xr:uid="{00000000-0005-0000-0000-000056690000}"/>
    <cellStyle name="Normal 3 2 24 2" xfId="26968" xr:uid="{00000000-0005-0000-0000-000057690000}"/>
    <cellStyle name="Normal 3 2 24 2 2" xfId="26969" xr:uid="{00000000-0005-0000-0000-000058690000}"/>
    <cellStyle name="Normal 3 2 24 2 3" xfId="26970" xr:uid="{00000000-0005-0000-0000-000059690000}"/>
    <cellStyle name="Normal 3 2 24 3" xfId="26971" xr:uid="{00000000-0005-0000-0000-00005A690000}"/>
    <cellStyle name="Normal 3 2 24 3 2" xfId="26972" xr:uid="{00000000-0005-0000-0000-00005B690000}"/>
    <cellStyle name="Normal 3 2 24 3 3" xfId="26973" xr:uid="{00000000-0005-0000-0000-00005C690000}"/>
    <cellStyle name="Normal 3 2 24 4" xfId="26974" xr:uid="{00000000-0005-0000-0000-00005D690000}"/>
    <cellStyle name="Normal 3 2 24 5" xfId="26975" xr:uid="{00000000-0005-0000-0000-00005E690000}"/>
    <cellStyle name="Normal 3 2 25" xfId="26976" xr:uid="{00000000-0005-0000-0000-00005F690000}"/>
    <cellStyle name="Normal 3 2 25 2" xfId="26977" xr:uid="{00000000-0005-0000-0000-000060690000}"/>
    <cellStyle name="Normal 3 2 25 2 2" xfId="26978" xr:uid="{00000000-0005-0000-0000-000061690000}"/>
    <cellStyle name="Normal 3 2 25 2 3" xfId="26979" xr:uid="{00000000-0005-0000-0000-000062690000}"/>
    <cellStyle name="Normal 3 2 25 3" xfId="26980" xr:uid="{00000000-0005-0000-0000-000063690000}"/>
    <cellStyle name="Normal 3 2 25 3 2" xfId="26981" xr:uid="{00000000-0005-0000-0000-000064690000}"/>
    <cellStyle name="Normal 3 2 25 3 3" xfId="26982" xr:uid="{00000000-0005-0000-0000-000065690000}"/>
    <cellStyle name="Normal 3 2 25 4" xfId="26983" xr:uid="{00000000-0005-0000-0000-000066690000}"/>
    <cellStyle name="Normal 3 2 25 5" xfId="26984" xr:uid="{00000000-0005-0000-0000-000067690000}"/>
    <cellStyle name="Normal 3 2 26" xfId="26985" xr:uid="{00000000-0005-0000-0000-000068690000}"/>
    <cellStyle name="Normal 3 2 26 2" xfId="26986" xr:uid="{00000000-0005-0000-0000-000069690000}"/>
    <cellStyle name="Normal 3 2 26 2 2" xfId="26987" xr:uid="{00000000-0005-0000-0000-00006A690000}"/>
    <cellStyle name="Normal 3 2 26 2 3" xfId="26988" xr:uid="{00000000-0005-0000-0000-00006B690000}"/>
    <cellStyle name="Normal 3 2 26 3" xfId="26989" xr:uid="{00000000-0005-0000-0000-00006C690000}"/>
    <cellStyle name="Normal 3 2 26 3 2" xfId="26990" xr:uid="{00000000-0005-0000-0000-00006D690000}"/>
    <cellStyle name="Normal 3 2 26 3 3" xfId="26991" xr:uid="{00000000-0005-0000-0000-00006E690000}"/>
    <cellStyle name="Normal 3 2 26 4" xfId="26992" xr:uid="{00000000-0005-0000-0000-00006F690000}"/>
    <cellStyle name="Normal 3 2 26 5" xfId="26993" xr:uid="{00000000-0005-0000-0000-000070690000}"/>
    <cellStyle name="Normal 3 2 27" xfId="26994" xr:uid="{00000000-0005-0000-0000-000071690000}"/>
    <cellStyle name="Normal 3 2 27 2" xfId="26995" xr:uid="{00000000-0005-0000-0000-000072690000}"/>
    <cellStyle name="Normal 3 2 27 2 2" xfId="26996" xr:uid="{00000000-0005-0000-0000-000073690000}"/>
    <cellStyle name="Normal 3 2 27 2 3" xfId="26997" xr:uid="{00000000-0005-0000-0000-000074690000}"/>
    <cellStyle name="Normal 3 2 27 3" xfId="26998" xr:uid="{00000000-0005-0000-0000-000075690000}"/>
    <cellStyle name="Normal 3 2 27 3 2" xfId="26999" xr:uid="{00000000-0005-0000-0000-000076690000}"/>
    <cellStyle name="Normal 3 2 27 3 3" xfId="27000" xr:uid="{00000000-0005-0000-0000-000077690000}"/>
    <cellStyle name="Normal 3 2 27 4" xfId="27001" xr:uid="{00000000-0005-0000-0000-000078690000}"/>
    <cellStyle name="Normal 3 2 27 5" xfId="27002" xr:uid="{00000000-0005-0000-0000-000079690000}"/>
    <cellStyle name="Normal 3 2 28" xfId="27003" xr:uid="{00000000-0005-0000-0000-00007A690000}"/>
    <cellStyle name="Normal 3 2 28 2" xfId="27004" xr:uid="{00000000-0005-0000-0000-00007B690000}"/>
    <cellStyle name="Normal 3 2 28 2 2" xfId="27005" xr:uid="{00000000-0005-0000-0000-00007C690000}"/>
    <cellStyle name="Normal 3 2 28 2 3" xfId="27006" xr:uid="{00000000-0005-0000-0000-00007D690000}"/>
    <cellStyle name="Normal 3 2 28 3" xfId="27007" xr:uid="{00000000-0005-0000-0000-00007E690000}"/>
    <cellStyle name="Normal 3 2 28 3 2" xfId="27008" xr:uid="{00000000-0005-0000-0000-00007F690000}"/>
    <cellStyle name="Normal 3 2 28 3 3" xfId="27009" xr:uid="{00000000-0005-0000-0000-000080690000}"/>
    <cellStyle name="Normal 3 2 28 4" xfId="27010" xr:uid="{00000000-0005-0000-0000-000081690000}"/>
    <cellStyle name="Normal 3 2 28 5" xfId="27011" xr:uid="{00000000-0005-0000-0000-000082690000}"/>
    <cellStyle name="Normal 3 2 29" xfId="27012" xr:uid="{00000000-0005-0000-0000-000083690000}"/>
    <cellStyle name="Normal 3 2 29 2" xfId="27013" xr:uid="{00000000-0005-0000-0000-000084690000}"/>
    <cellStyle name="Normal 3 2 29 2 2" xfId="27014" xr:uid="{00000000-0005-0000-0000-000085690000}"/>
    <cellStyle name="Normal 3 2 29 2 3" xfId="27015" xr:uid="{00000000-0005-0000-0000-000086690000}"/>
    <cellStyle name="Normal 3 2 29 3" xfId="27016" xr:uid="{00000000-0005-0000-0000-000087690000}"/>
    <cellStyle name="Normal 3 2 29 3 2" xfId="27017" xr:uid="{00000000-0005-0000-0000-000088690000}"/>
    <cellStyle name="Normal 3 2 29 3 3" xfId="27018" xr:uid="{00000000-0005-0000-0000-000089690000}"/>
    <cellStyle name="Normal 3 2 29 4" xfId="27019" xr:uid="{00000000-0005-0000-0000-00008A690000}"/>
    <cellStyle name="Normal 3 2 29 5" xfId="27020" xr:uid="{00000000-0005-0000-0000-00008B690000}"/>
    <cellStyle name="Normal 3 2 3" xfId="27021" xr:uid="{00000000-0005-0000-0000-00008C690000}"/>
    <cellStyle name="Normal 3 2 3 2" xfId="27022" xr:uid="{00000000-0005-0000-0000-00008D690000}"/>
    <cellStyle name="Normal 3 2 3 2 2" xfId="27023" xr:uid="{00000000-0005-0000-0000-00008E690000}"/>
    <cellStyle name="Normal 3 2 3 2 3" xfId="27024" xr:uid="{00000000-0005-0000-0000-00008F690000}"/>
    <cellStyle name="Normal 3 2 3 3" xfId="27025" xr:uid="{00000000-0005-0000-0000-000090690000}"/>
    <cellStyle name="Normal 3 2 3 3 2" xfId="27026" xr:uid="{00000000-0005-0000-0000-000091690000}"/>
    <cellStyle name="Normal 3 2 3 3 3" xfId="27027" xr:uid="{00000000-0005-0000-0000-000092690000}"/>
    <cellStyle name="Normal 3 2 3 4" xfId="27028" xr:uid="{00000000-0005-0000-0000-000093690000}"/>
    <cellStyle name="Normal 3 2 3 5" xfId="27029" xr:uid="{00000000-0005-0000-0000-000094690000}"/>
    <cellStyle name="Normal 3 2 30" xfId="27030" xr:uid="{00000000-0005-0000-0000-000095690000}"/>
    <cellStyle name="Normal 3 2 30 2" xfId="27031" xr:uid="{00000000-0005-0000-0000-000096690000}"/>
    <cellStyle name="Normal 3 2 30 2 2" xfId="27032" xr:uid="{00000000-0005-0000-0000-000097690000}"/>
    <cellStyle name="Normal 3 2 30 2 3" xfId="27033" xr:uid="{00000000-0005-0000-0000-000098690000}"/>
    <cellStyle name="Normal 3 2 30 3" xfId="27034" xr:uid="{00000000-0005-0000-0000-000099690000}"/>
    <cellStyle name="Normal 3 2 30 3 2" xfId="27035" xr:uid="{00000000-0005-0000-0000-00009A690000}"/>
    <cellStyle name="Normal 3 2 30 3 3" xfId="27036" xr:uid="{00000000-0005-0000-0000-00009B690000}"/>
    <cellStyle name="Normal 3 2 30 4" xfId="27037" xr:uid="{00000000-0005-0000-0000-00009C690000}"/>
    <cellStyle name="Normal 3 2 30 5" xfId="27038" xr:uid="{00000000-0005-0000-0000-00009D690000}"/>
    <cellStyle name="Normal 3 2 31" xfId="27039" xr:uid="{00000000-0005-0000-0000-00009E690000}"/>
    <cellStyle name="Normal 3 2 31 2" xfId="27040" xr:uid="{00000000-0005-0000-0000-00009F690000}"/>
    <cellStyle name="Normal 3 2 31 2 2" xfId="27041" xr:uid="{00000000-0005-0000-0000-0000A0690000}"/>
    <cellStyle name="Normal 3 2 31 2 3" xfId="27042" xr:uid="{00000000-0005-0000-0000-0000A1690000}"/>
    <cellStyle name="Normal 3 2 31 3" xfId="27043" xr:uid="{00000000-0005-0000-0000-0000A2690000}"/>
    <cellStyle name="Normal 3 2 31 3 2" xfId="27044" xr:uid="{00000000-0005-0000-0000-0000A3690000}"/>
    <cellStyle name="Normal 3 2 31 3 3" xfId="27045" xr:uid="{00000000-0005-0000-0000-0000A4690000}"/>
    <cellStyle name="Normal 3 2 31 4" xfId="27046" xr:uid="{00000000-0005-0000-0000-0000A5690000}"/>
    <cellStyle name="Normal 3 2 31 5" xfId="27047" xr:uid="{00000000-0005-0000-0000-0000A6690000}"/>
    <cellStyle name="Normal 3 2 32" xfId="27048" xr:uid="{00000000-0005-0000-0000-0000A7690000}"/>
    <cellStyle name="Normal 3 2 32 2" xfId="27049" xr:uid="{00000000-0005-0000-0000-0000A8690000}"/>
    <cellStyle name="Normal 3 2 32 2 2" xfId="27050" xr:uid="{00000000-0005-0000-0000-0000A9690000}"/>
    <cellStyle name="Normal 3 2 32 2 3" xfId="27051" xr:uid="{00000000-0005-0000-0000-0000AA690000}"/>
    <cellStyle name="Normal 3 2 32 3" xfId="27052" xr:uid="{00000000-0005-0000-0000-0000AB690000}"/>
    <cellStyle name="Normal 3 2 32 3 2" xfId="27053" xr:uid="{00000000-0005-0000-0000-0000AC690000}"/>
    <cellStyle name="Normal 3 2 32 3 3" xfId="27054" xr:uid="{00000000-0005-0000-0000-0000AD690000}"/>
    <cellStyle name="Normal 3 2 32 4" xfId="27055" xr:uid="{00000000-0005-0000-0000-0000AE690000}"/>
    <cellStyle name="Normal 3 2 32 5" xfId="27056" xr:uid="{00000000-0005-0000-0000-0000AF690000}"/>
    <cellStyle name="Normal 3 2 33" xfId="27057" xr:uid="{00000000-0005-0000-0000-0000B0690000}"/>
    <cellStyle name="Normal 3 2 33 2" xfId="27058" xr:uid="{00000000-0005-0000-0000-0000B1690000}"/>
    <cellStyle name="Normal 3 2 33 2 2" xfId="27059" xr:uid="{00000000-0005-0000-0000-0000B2690000}"/>
    <cellStyle name="Normal 3 2 33 2 3" xfId="27060" xr:uid="{00000000-0005-0000-0000-0000B3690000}"/>
    <cellStyle name="Normal 3 2 33 3" xfId="27061" xr:uid="{00000000-0005-0000-0000-0000B4690000}"/>
    <cellStyle name="Normal 3 2 33 3 2" xfId="27062" xr:uid="{00000000-0005-0000-0000-0000B5690000}"/>
    <cellStyle name="Normal 3 2 33 3 3" xfId="27063" xr:uid="{00000000-0005-0000-0000-0000B6690000}"/>
    <cellStyle name="Normal 3 2 33 4" xfId="27064" xr:uid="{00000000-0005-0000-0000-0000B7690000}"/>
    <cellStyle name="Normal 3 2 33 5" xfId="27065" xr:uid="{00000000-0005-0000-0000-0000B8690000}"/>
    <cellStyle name="Normal 3 2 34" xfId="27066" xr:uid="{00000000-0005-0000-0000-0000B9690000}"/>
    <cellStyle name="Normal 3 2 34 2" xfId="27067" xr:uid="{00000000-0005-0000-0000-0000BA690000}"/>
    <cellStyle name="Normal 3 2 34 2 2" xfId="27068" xr:uid="{00000000-0005-0000-0000-0000BB690000}"/>
    <cellStyle name="Normal 3 2 34 2 3" xfId="27069" xr:uid="{00000000-0005-0000-0000-0000BC690000}"/>
    <cellStyle name="Normal 3 2 34 3" xfId="27070" xr:uid="{00000000-0005-0000-0000-0000BD690000}"/>
    <cellStyle name="Normal 3 2 34 3 2" xfId="27071" xr:uid="{00000000-0005-0000-0000-0000BE690000}"/>
    <cellStyle name="Normal 3 2 34 3 3" xfId="27072" xr:uid="{00000000-0005-0000-0000-0000BF690000}"/>
    <cellStyle name="Normal 3 2 34 4" xfId="27073" xr:uid="{00000000-0005-0000-0000-0000C0690000}"/>
    <cellStyle name="Normal 3 2 34 5" xfId="27074" xr:uid="{00000000-0005-0000-0000-0000C1690000}"/>
    <cellStyle name="Normal 3 2 35" xfId="27075" xr:uid="{00000000-0005-0000-0000-0000C2690000}"/>
    <cellStyle name="Normal 3 2 35 2" xfId="27076" xr:uid="{00000000-0005-0000-0000-0000C3690000}"/>
    <cellStyle name="Normal 3 2 35 2 2" xfId="27077" xr:uid="{00000000-0005-0000-0000-0000C4690000}"/>
    <cellStyle name="Normal 3 2 35 2 3" xfId="27078" xr:uid="{00000000-0005-0000-0000-0000C5690000}"/>
    <cellStyle name="Normal 3 2 35 3" xfId="27079" xr:uid="{00000000-0005-0000-0000-0000C6690000}"/>
    <cellStyle name="Normal 3 2 35 3 2" xfId="27080" xr:uid="{00000000-0005-0000-0000-0000C7690000}"/>
    <cellStyle name="Normal 3 2 35 3 3" xfId="27081" xr:uid="{00000000-0005-0000-0000-0000C8690000}"/>
    <cellStyle name="Normal 3 2 35 4" xfId="27082" xr:uid="{00000000-0005-0000-0000-0000C9690000}"/>
    <cellStyle name="Normal 3 2 35 5" xfId="27083" xr:uid="{00000000-0005-0000-0000-0000CA690000}"/>
    <cellStyle name="Normal 3 2 36" xfId="27084" xr:uid="{00000000-0005-0000-0000-0000CB690000}"/>
    <cellStyle name="Normal 3 2 36 2" xfId="27085" xr:uid="{00000000-0005-0000-0000-0000CC690000}"/>
    <cellStyle name="Normal 3 2 36 2 2" xfId="27086" xr:uid="{00000000-0005-0000-0000-0000CD690000}"/>
    <cellStyle name="Normal 3 2 36 2 3" xfId="27087" xr:uid="{00000000-0005-0000-0000-0000CE690000}"/>
    <cellStyle name="Normal 3 2 36 3" xfId="27088" xr:uid="{00000000-0005-0000-0000-0000CF690000}"/>
    <cellStyle name="Normal 3 2 36 3 2" xfId="27089" xr:uid="{00000000-0005-0000-0000-0000D0690000}"/>
    <cellStyle name="Normal 3 2 36 3 3" xfId="27090" xr:uid="{00000000-0005-0000-0000-0000D1690000}"/>
    <cellStyle name="Normal 3 2 36 4" xfId="27091" xr:uid="{00000000-0005-0000-0000-0000D2690000}"/>
    <cellStyle name="Normal 3 2 36 5" xfId="27092" xr:uid="{00000000-0005-0000-0000-0000D3690000}"/>
    <cellStyle name="Normal 3 2 37" xfId="27093" xr:uid="{00000000-0005-0000-0000-0000D4690000}"/>
    <cellStyle name="Normal 3 2 37 2" xfId="27094" xr:uid="{00000000-0005-0000-0000-0000D5690000}"/>
    <cellStyle name="Normal 3 2 37 2 2" xfId="27095" xr:uid="{00000000-0005-0000-0000-0000D6690000}"/>
    <cellStyle name="Normal 3 2 37 2 3" xfId="27096" xr:uid="{00000000-0005-0000-0000-0000D7690000}"/>
    <cellStyle name="Normal 3 2 37 3" xfId="27097" xr:uid="{00000000-0005-0000-0000-0000D8690000}"/>
    <cellStyle name="Normal 3 2 37 3 2" xfId="27098" xr:uid="{00000000-0005-0000-0000-0000D9690000}"/>
    <cellStyle name="Normal 3 2 37 3 3" xfId="27099" xr:uid="{00000000-0005-0000-0000-0000DA690000}"/>
    <cellStyle name="Normal 3 2 37 4" xfId="27100" xr:uid="{00000000-0005-0000-0000-0000DB690000}"/>
    <cellStyle name="Normal 3 2 37 5" xfId="27101" xr:uid="{00000000-0005-0000-0000-0000DC690000}"/>
    <cellStyle name="Normal 3 2 38" xfId="27102" xr:uid="{00000000-0005-0000-0000-0000DD690000}"/>
    <cellStyle name="Normal 3 2 38 2" xfId="27103" xr:uid="{00000000-0005-0000-0000-0000DE690000}"/>
    <cellStyle name="Normal 3 2 38 2 2" xfId="27104" xr:uid="{00000000-0005-0000-0000-0000DF690000}"/>
    <cellStyle name="Normal 3 2 38 2 3" xfId="27105" xr:uid="{00000000-0005-0000-0000-0000E0690000}"/>
    <cellStyle name="Normal 3 2 38 3" xfId="27106" xr:uid="{00000000-0005-0000-0000-0000E1690000}"/>
    <cellStyle name="Normal 3 2 38 3 2" xfId="27107" xr:uid="{00000000-0005-0000-0000-0000E2690000}"/>
    <cellStyle name="Normal 3 2 38 3 3" xfId="27108" xr:uid="{00000000-0005-0000-0000-0000E3690000}"/>
    <cellStyle name="Normal 3 2 38 4" xfId="27109" xr:uid="{00000000-0005-0000-0000-0000E4690000}"/>
    <cellStyle name="Normal 3 2 38 5" xfId="27110" xr:uid="{00000000-0005-0000-0000-0000E5690000}"/>
    <cellStyle name="Normal 3 2 39" xfId="27111" xr:uid="{00000000-0005-0000-0000-0000E6690000}"/>
    <cellStyle name="Normal 3 2 39 2" xfId="27112" xr:uid="{00000000-0005-0000-0000-0000E7690000}"/>
    <cellStyle name="Normal 3 2 39 2 2" xfId="27113" xr:uid="{00000000-0005-0000-0000-0000E8690000}"/>
    <cellStyle name="Normal 3 2 39 2 3" xfId="27114" xr:uid="{00000000-0005-0000-0000-0000E9690000}"/>
    <cellStyle name="Normal 3 2 39 3" xfId="27115" xr:uid="{00000000-0005-0000-0000-0000EA690000}"/>
    <cellStyle name="Normal 3 2 39 3 2" xfId="27116" xr:uid="{00000000-0005-0000-0000-0000EB690000}"/>
    <cellStyle name="Normal 3 2 39 3 3" xfId="27117" xr:uid="{00000000-0005-0000-0000-0000EC690000}"/>
    <cellStyle name="Normal 3 2 39 4" xfId="27118" xr:uid="{00000000-0005-0000-0000-0000ED690000}"/>
    <cellStyle name="Normal 3 2 39 5" xfId="27119" xr:uid="{00000000-0005-0000-0000-0000EE690000}"/>
    <cellStyle name="Normal 3 2 4" xfId="27120" xr:uid="{00000000-0005-0000-0000-0000EF690000}"/>
    <cellStyle name="Normal 3 2 4 2" xfId="27121" xr:uid="{00000000-0005-0000-0000-0000F0690000}"/>
    <cellStyle name="Normal 3 2 4 2 2" xfId="27122" xr:uid="{00000000-0005-0000-0000-0000F1690000}"/>
    <cellStyle name="Normal 3 2 4 2 3" xfId="27123" xr:uid="{00000000-0005-0000-0000-0000F2690000}"/>
    <cellStyle name="Normal 3 2 4 3" xfId="27124" xr:uid="{00000000-0005-0000-0000-0000F3690000}"/>
    <cellStyle name="Normal 3 2 4 3 2" xfId="27125" xr:uid="{00000000-0005-0000-0000-0000F4690000}"/>
    <cellStyle name="Normal 3 2 4 3 3" xfId="27126" xr:uid="{00000000-0005-0000-0000-0000F5690000}"/>
    <cellStyle name="Normal 3 2 4 4" xfId="27127" xr:uid="{00000000-0005-0000-0000-0000F6690000}"/>
    <cellStyle name="Normal 3 2 4 5" xfId="27128" xr:uid="{00000000-0005-0000-0000-0000F7690000}"/>
    <cellStyle name="Normal 3 2 40" xfId="27129" xr:uid="{00000000-0005-0000-0000-0000F8690000}"/>
    <cellStyle name="Normal 3 2 40 2" xfId="27130" xr:uid="{00000000-0005-0000-0000-0000F9690000}"/>
    <cellStyle name="Normal 3 2 40 2 2" xfId="27131" xr:uid="{00000000-0005-0000-0000-0000FA690000}"/>
    <cellStyle name="Normal 3 2 40 2 3" xfId="27132" xr:uid="{00000000-0005-0000-0000-0000FB690000}"/>
    <cellStyle name="Normal 3 2 40 3" xfId="27133" xr:uid="{00000000-0005-0000-0000-0000FC690000}"/>
    <cellStyle name="Normal 3 2 40 3 2" xfId="27134" xr:uid="{00000000-0005-0000-0000-0000FD690000}"/>
    <cellStyle name="Normal 3 2 40 3 3" xfId="27135" xr:uid="{00000000-0005-0000-0000-0000FE690000}"/>
    <cellStyle name="Normal 3 2 40 4" xfId="27136" xr:uid="{00000000-0005-0000-0000-0000FF690000}"/>
    <cellStyle name="Normal 3 2 40 5" xfId="27137" xr:uid="{00000000-0005-0000-0000-0000006A0000}"/>
    <cellStyle name="Normal 3 2 41" xfId="27138" xr:uid="{00000000-0005-0000-0000-0000016A0000}"/>
    <cellStyle name="Normal 3 2 41 2" xfId="27139" xr:uid="{00000000-0005-0000-0000-0000026A0000}"/>
    <cellStyle name="Normal 3 2 41 2 2" xfId="27140" xr:uid="{00000000-0005-0000-0000-0000036A0000}"/>
    <cellStyle name="Normal 3 2 41 2 3" xfId="27141" xr:uid="{00000000-0005-0000-0000-0000046A0000}"/>
    <cellStyle name="Normal 3 2 41 3" xfId="27142" xr:uid="{00000000-0005-0000-0000-0000056A0000}"/>
    <cellStyle name="Normal 3 2 41 3 2" xfId="27143" xr:uid="{00000000-0005-0000-0000-0000066A0000}"/>
    <cellStyle name="Normal 3 2 41 3 3" xfId="27144" xr:uid="{00000000-0005-0000-0000-0000076A0000}"/>
    <cellStyle name="Normal 3 2 41 4" xfId="27145" xr:uid="{00000000-0005-0000-0000-0000086A0000}"/>
    <cellStyle name="Normal 3 2 41 5" xfId="27146" xr:uid="{00000000-0005-0000-0000-0000096A0000}"/>
    <cellStyle name="Normal 3 2 42" xfId="27147" xr:uid="{00000000-0005-0000-0000-00000A6A0000}"/>
    <cellStyle name="Normal 3 2 42 2" xfId="27148" xr:uid="{00000000-0005-0000-0000-00000B6A0000}"/>
    <cellStyle name="Normal 3 2 42 2 2" xfId="27149" xr:uid="{00000000-0005-0000-0000-00000C6A0000}"/>
    <cellStyle name="Normal 3 2 42 2 3" xfId="27150" xr:uid="{00000000-0005-0000-0000-00000D6A0000}"/>
    <cellStyle name="Normal 3 2 42 3" xfId="27151" xr:uid="{00000000-0005-0000-0000-00000E6A0000}"/>
    <cellStyle name="Normal 3 2 42 3 2" xfId="27152" xr:uid="{00000000-0005-0000-0000-00000F6A0000}"/>
    <cellStyle name="Normal 3 2 42 3 3" xfId="27153" xr:uid="{00000000-0005-0000-0000-0000106A0000}"/>
    <cellStyle name="Normal 3 2 42 4" xfId="27154" xr:uid="{00000000-0005-0000-0000-0000116A0000}"/>
    <cellStyle name="Normal 3 2 42 5" xfId="27155" xr:uid="{00000000-0005-0000-0000-0000126A0000}"/>
    <cellStyle name="Normal 3 2 43" xfId="27156" xr:uid="{00000000-0005-0000-0000-0000136A0000}"/>
    <cellStyle name="Normal 3 2 43 2" xfId="27157" xr:uid="{00000000-0005-0000-0000-0000146A0000}"/>
    <cellStyle name="Normal 3 2 43 2 2" xfId="27158" xr:uid="{00000000-0005-0000-0000-0000156A0000}"/>
    <cellStyle name="Normal 3 2 43 2 3" xfId="27159" xr:uid="{00000000-0005-0000-0000-0000166A0000}"/>
    <cellStyle name="Normal 3 2 43 3" xfId="27160" xr:uid="{00000000-0005-0000-0000-0000176A0000}"/>
    <cellStyle name="Normal 3 2 43 3 2" xfId="27161" xr:uid="{00000000-0005-0000-0000-0000186A0000}"/>
    <cellStyle name="Normal 3 2 43 3 3" xfId="27162" xr:uid="{00000000-0005-0000-0000-0000196A0000}"/>
    <cellStyle name="Normal 3 2 43 4" xfId="27163" xr:uid="{00000000-0005-0000-0000-00001A6A0000}"/>
    <cellStyle name="Normal 3 2 43 5" xfId="27164" xr:uid="{00000000-0005-0000-0000-00001B6A0000}"/>
    <cellStyle name="Normal 3 2 44" xfId="27165" xr:uid="{00000000-0005-0000-0000-00001C6A0000}"/>
    <cellStyle name="Normal 3 2 44 2" xfId="27166" xr:uid="{00000000-0005-0000-0000-00001D6A0000}"/>
    <cellStyle name="Normal 3 2 44 2 2" xfId="27167" xr:uid="{00000000-0005-0000-0000-00001E6A0000}"/>
    <cellStyle name="Normal 3 2 44 2 3" xfId="27168" xr:uid="{00000000-0005-0000-0000-00001F6A0000}"/>
    <cellStyle name="Normal 3 2 44 3" xfId="27169" xr:uid="{00000000-0005-0000-0000-0000206A0000}"/>
    <cellStyle name="Normal 3 2 44 3 2" xfId="27170" xr:uid="{00000000-0005-0000-0000-0000216A0000}"/>
    <cellStyle name="Normal 3 2 44 3 3" xfId="27171" xr:uid="{00000000-0005-0000-0000-0000226A0000}"/>
    <cellStyle name="Normal 3 2 44 4" xfId="27172" xr:uid="{00000000-0005-0000-0000-0000236A0000}"/>
    <cellStyle name="Normal 3 2 44 5" xfId="27173" xr:uid="{00000000-0005-0000-0000-0000246A0000}"/>
    <cellStyle name="Normal 3 2 45" xfId="27174" xr:uid="{00000000-0005-0000-0000-0000256A0000}"/>
    <cellStyle name="Normal 3 2 45 2" xfId="27175" xr:uid="{00000000-0005-0000-0000-0000266A0000}"/>
    <cellStyle name="Normal 3 2 45 2 2" xfId="27176" xr:uid="{00000000-0005-0000-0000-0000276A0000}"/>
    <cellStyle name="Normal 3 2 45 2 3" xfId="27177" xr:uid="{00000000-0005-0000-0000-0000286A0000}"/>
    <cellStyle name="Normal 3 2 45 3" xfId="27178" xr:uid="{00000000-0005-0000-0000-0000296A0000}"/>
    <cellStyle name="Normal 3 2 45 3 2" xfId="27179" xr:uid="{00000000-0005-0000-0000-00002A6A0000}"/>
    <cellStyle name="Normal 3 2 45 3 3" xfId="27180" xr:uid="{00000000-0005-0000-0000-00002B6A0000}"/>
    <cellStyle name="Normal 3 2 45 4" xfId="27181" xr:uid="{00000000-0005-0000-0000-00002C6A0000}"/>
    <cellStyle name="Normal 3 2 45 5" xfId="27182" xr:uid="{00000000-0005-0000-0000-00002D6A0000}"/>
    <cellStyle name="Normal 3 2 46" xfId="27183" xr:uid="{00000000-0005-0000-0000-00002E6A0000}"/>
    <cellStyle name="Normal 3 2 46 2" xfId="27184" xr:uid="{00000000-0005-0000-0000-00002F6A0000}"/>
    <cellStyle name="Normal 3 2 46 2 2" xfId="27185" xr:uid="{00000000-0005-0000-0000-0000306A0000}"/>
    <cellStyle name="Normal 3 2 46 2 3" xfId="27186" xr:uid="{00000000-0005-0000-0000-0000316A0000}"/>
    <cellStyle name="Normal 3 2 46 3" xfId="27187" xr:uid="{00000000-0005-0000-0000-0000326A0000}"/>
    <cellStyle name="Normal 3 2 46 3 2" xfId="27188" xr:uid="{00000000-0005-0000-0000-0000336A0000}"/>
    <cellStyle name="Normal 3 2 46 3 3" xfId="27189" xr:uid="{00000000-0005-0000-0000-0000346A0000}"/>
    <cellStyle name="Normal 3 2 46 4" xfId="27190" xr:uid="{00000000-0005-0000-0000-0000356A0000}"/>
    <cellStyle name="Normal 3 2 46 5" xfId="27191" xr:uid="{00000000-0005-0000-0000-0000366A0000}"/>
    <cellStyle name="Normal 3 2 47" xfId="27192" xr:uid="{00000000-0005-0000-0000-0000376A0000}"/>
    <cellStyle name="Normal 3 2 47 2" xfId="27193" xr:uid="{00000000-0005-0000-0000-0000386A0000}"/>
    <cellStyle name="Normal 3 2 47 2 2" xfId="27194" xr:uid="{00000000-0005-0000-0000-0000396A0000}"/>
    <cellStyle name="Normal 3 2 47 2 3" xfId="27195" xr:uid="{00000000-0005-0000-0000-00003A6A0000}"/>
    <cellStyle name="Normal 3 2 47 3" xfId="27196" xr:uid="{00000000-0005-0000-0000-00003B6A0000}"/>
    <cellStyle name="Normal 3 2 47 3 2" xfId="27197" xr:uid="{00000000-0005-0000-0000-00003C6A0000}"/>
    <cellStyle name="Normal 3 2 47 3 3" xfId="27198" xr:uid="{00000000-0005-0000-0000-00003D6A0000}"/>
    <cellStyle name="Normal 3 2 47 4" xfId="27199" xr:uid="{00000000-0005-0000-0000-00003E6A0000}"/>
    <cellStyle name="Normal 3 2 47 5" xfId="27200" xr:uid="{00000000-0005-0000-0000-00003F6A0000}"/>
    <cellStyle name="Normal 3 2 48" xfId="27201" xr:uid="{00000000-0005-0000-0000-0000406A0000}"/>
    <cellStyle name="Normal 3 2 48 2" xfId="27202" xr:uid="{00000000-0005-0000-0000-0000416A0000}"/>
    <cellStyle name="Normal 3 2 48 2 2" xfId="27203" xr:uid="{00000000-0005-0000-0000-0000426A0000}"/>
    <cellStyle name="Normal 3 2 48 2 3" xfId="27204" xr:uid="{00000000-0005-0000-0000-0000436A0000}"/>
    <cellStyle name="Normal 3 2 48 3" xfId="27205" xr:uid="{00000000-0005-0000-0000-0000446A0000}"/>
    <cellStyle name="Normal 3 2 48 3 2" xfId="27206" xr:uid="{00000000-0005-0000-0000-0000456A0000}"/>
    <cellStyle name="Normal 3 2 48 3 3" xfId="27207" xr:uid="{00000000-0005-0000-0000-0000466A0000}"/>
    <cellStyle name="Normal 3 2 48 4" xfId="27208" xr:uid="{00000000-0005-0000-0000-0000476A0000}"/>
    <cellStyle name="Normal 3 2 48 5" xfId="27209" xr:uid="{00000000-0005-0000-0000-0000486A0000}"/>
    <cellStyle name="Normal 3 2 49" xfId="27210" xr:uid="{00000000-0005-0000-0000-0000496A0000}"/>
    <cellStyle name="Normal 3 2 49 2" xfId="27211" xr:uid="{00000000-0005-0000-0000-00004A6A0000}"/>
    <cellStyle name="Normal 3 2 49 2 2" xfId="27212" xr:uid="{00000000-0005-0000-0000-00004B6A0000}"/>
    <cellStyle name="Normal 3 2 49 2 3" xfId="27213" xr:uid="{00000000-0005-0000-0000-00004C6A0000}"/>
    <cellStyle name="Normal 3 2 49 3" xfId="27214" xr:uid="{00000000-0005-0000-0000-00004D6A0000}"/>
    <cellStyle name="Normal 3 2 49 3 2" xfId="27215" xr:uid="{00000000-0005-0000-0000-00004E6A0000}"/>
    <cellStyle name="Normal 3 2 49 3 3" xfId="27216" xr:uid="{00000000-0005-0000-0000-00004F6A0000}"/>
    <cellStyle name="Normal 3 2 49 4" xfId="27217" xr:uid="{00000000-0005-0000-0000-0000506A0000}"/>
    <cellStyle name="Normal 3 2 49 5" xfId="27218" xr:uid="{00000000-0005-0000-0000-0000516A0000}"/>
    <cellStyle name="Normal 3 2 5" xfId="27219" xr:uid="{00000000-0005-0000-0000-0000526A0000}"/>
    <cellStyle name="Normal 3 2 5 2" xfId="27220" xr:uid="{00000000-0005-0000-0000-0000536A0000}"/>
    <cellStyle name="Normal 3 2 5 2 2" xfId="27221" xr:uid="{00000000-0005-0000-0000-0000546A0000}"/>
    <cellStyle name="Normal 3 2 5 2 3" xfId="27222" xr:uid="{00000000-0005-0000-0000-0000556A0000}"/>
    <cellStyle name="Normal 3 2 5 3" xfId="27223" xr:uid="{00000000-0005-0000-0000-0000566A0000}"/>
    <cellStyle name="Normal 3 2 5 3 2" xfId="27224" xr:uid="{00000000-0005-0000-0000-0000576A0000}"/>
    <cellStyle name="Normal 3 2 5 3 3" xfId="27225" xr:uid="{00000000-0005-0000-0000-0000586A0000}"/>
    <cellStyle name="Normal 3 2 5 4" xfId="27226" xr:uid="{00000000-0005-0000-0000-0000596A0000}"/>
    <cellStyle name="Normal 3 2 5 5" xfId="27227" xr:uid="{00000000-0005-0000-0000-00005A6A0000}"/>
    <cellStyle name="Normal 3 2 50" xfId="27228" xr:uid="{00000000-0005-0000-0000-00005B6A0000}"/>
    <cellStyle name="Normal 3 2 50 2" xfId="27229" xr:uid="{00000000-0005-0000-0000-00005C6A0000}"/>
    <cellStyle name="Normal 3 2 50 2 2" xfId="27230" xr:uid="{00000000-0005-0000-0000-00005D6A0000}"/>
    <cellStyle name="Normal 3 2 50 2 3" xfId="27231" xr:uid="{00000000-0005-0000-0000-00005E6A0000}"/>
    <cellStyle name="Normal 3 2 50 3" xfId="27232" xr:uid="{00000000-0005-0000-0000-00005F6A0000}"/>
    <cellStyle name="Normal 3 2 50 3 2" xfId="27233" xr:uid="{00000000-0005-0000-0000-0000606A0000}"/>
    <cellStyle name="Normal 3 2 50 3 3" xfId="27234" xr:uid="{00000000-0005-0000-0000-0000616A0000}"/>
    <cellStyle name="Normal 3 2 50 4" xfId="27235" xr:uid="{00000000-0005-0000-0000-0000626A0000}"/>
    <cellStyle name="Normal 3 2 50 5" xfId="27236" xr:uid="{00000000-0005-0000-0000-0000636A0000}"/>
    <cellStyle name="Normal 3 2 51" xfId="27237" xr:uid="{00000000-0005-0000-0000-0000646A0000}"/>
    <cellStyle name="Normal 3 2 51 2" xfId="27238" xr:uid="{00000000-0005-0000-0000-0000656A0000}"/>
    <cellStyle name="Normal 3 2 51 2 2" xfId="27239" xr:uid="{00000000-0005-0000-0000-0000666A0000}"/>
    <cellStyle name="Normal 3 2 51 2 3" xfId="27240" xr:uid="{00000000-0005-0000-0000-0000676A0000}"/>
    <cellStyle name="Normal 3 2 51 3" xfId="27241" xr:uid="{00000000-0005-0000-0000-0000686A0000}"/>
    <cellStyle name="Normal 3 2 51 3 2" xfId="27242" xr:uid="{00000000-0005-0000-0000-0000696A0000}"/>
    <cellStyle name="Normal 3 2 51 3 3" xfId="27243" xr:uid="{00000000-0005-0000-0000-00006A6A0000}"/>
    <cellStyle name="Normal 3 2 51 4" xfId="27244" xr:uid="{00000000-0005-0000-0000-00006B6A0000}"/>
    <cellStyle name="Normal 3 2 51 5" xfId="27245" xr:uid="{00000000-0005-0000-0000-00006C6A0000}"/>
    <cellStyle name="Normal 3 2 52" xfId="27246" xr:uid="{00000000-0005-0000-0000-00006D6A0000}"/>
    <cellStyle name="Normal 3 2 52 2" xfId="27247" xr:uid="{00000000-0005-0000-0000-00006E6A0000}"/>
    <cellStyle name="Normal 3 2 52 2 2" xfId="27248" xr:uid="{00000000-0005-0000-0000-00006F6A0000}"/>
    <cellStyle name="Normal 3 2 52 2 3" xfId="27249" xr:uid="{00000000-0005-0000-0000-0000706A0000}"/>
    <cellStyle name="Normal 3 2 52 3" xfId="27250" xr:uid="{00000000-0005-0000-0000-0000716A0000}"/>
    <cellStyle name="Normal 3 2 52 3 2" xfId="27251" xr:uid="{00000000-0005-0000-0000-0000726A0000}"/>
    <cellStyle name="Normal 3 2 52 3 3" xfId="27252" xr:uid="{00000000-0005-0000-0000-0000736A0000}"/>
    <cellStyle name="Normal 3 2 52 4" xfId="27253" xr:uid="{00000000-0005-0000-0000-0000746A0000}"/>
    <cellStyle name="Normal 3 2 52 5" xfId="27254" xr:uid="{00000000-0005-0000-0000-0000756A0000}"/>
    <cellStyle name="Normal 3 2 53" xfId="27255" xr:uid="{00000000-0005-0000-0000-0000766A0000}"/>
    <cellStyle name="Normal 3 2 53 2" xfId="27256" xr:uid="{00000000-0005-0000-0000-0000776A0000}"/>
    <cellStyle name="Normal 3 2 53 2 2" xfId="27257" xr:uid="{00000000-0005-0000-0000-0000786A0000}"/>
    <cellStyle name="Normal 3 2 53 2 3" xfId="27258" xr:uid="{00000000-0005-0000-0000-0000796A0000}"/>
    <cellStyle name="Normal 3 2 53 3" xfId="27259" xr:uid="{00000000-0005-0000-0000-00007A6A0000}"/>
    <cellStyle name="Normal 3 2 53 3 2" xfId="27260" xr:uid="{00000000-0005-0000-0000-00007B6A0000}"/>
    <cellStyle name="Normal 3 2 53 3 3" xfId="27261" xr:uid="{00000000-0005-0000-0000-00007C6A0000}"/>
    <cellStyle name="Normal 3 2 53 4" xfId="27262" xr:uid="{00000000-0005-0000-0000-00007D6A0000}"/>
    <cellStyle name="Normal 3 2 53 5" xfId="27263" xr:uid="{00000000-0005-0000-0000-00007E6A0000}"/>
    <cellStyle name="Normal 3 2 54" xfId="27264" xr:uid="{00000000-0005-0000-0000-00007F6A0000}"/>
    <cellStyle name="Normal 3 2 54 2" xfId="27265" xr:uid="{00000000-0005-0000-0000-0000806A0000}"/>
    <cellStyle name="Normal 3 2 54 2 2" xfId="27266" xr:uid="{00000000-0005-0000-0000-0000816A0000}"/>
    <cellStyle name="Normal 3 2 54 2 3" xfId="27267" xr:uid="{00000000-0005-0000-0000-0000826A0000}"/>
    <cellStyle name="Normal 3 2 54 3" xfId="27268" xr:uid="{00000000-0005-0000-0000-0000836A0000}"/>
    <cellStyle name="Normal 3 2 54 3 2" xfId="27269" xr:uid="{00000000-0005-0000-0000-0000846A0000}"/>
    <cellStyle name="Normal 3 2 54 3 3" xfId="27270" xr:uid="{00000000-0005-0000-0000-0000856A0000}"/>
    <cellStyle name="Normal 3 2 54 4" xfId="27271" xr:uid="{00000000-0005-0000-0000-0000866A0000}"/>
    <cellStyle name="Normal 3 2 54 5" xfId="27272" xr:uid="{00000000-0005-0000-0000-0000876A0000}"/>
    <cellStyle name="Normal 3 2 55" xfId="27273" xr:uid="{00000000-0005-0000-0000-0000886A0000}"/>
    <cellStyle name="Normal 3 2 55 2" xfId="27274" xr:uid="{00000000-0005-0000-0000-0000896A0000}"/>
    <cellStyle name="Normal 3 2 55 2 2" xfId="27275" xr:uid="{00000000-0005-0000-0000-00008A6A0000}"/>
    <cellStyle name="Normal 3 2 55 2 3" xfId="27276" xr:uid="{00000000-0005-0000-0000-00008B6A0000}"/>
    <cellStyle name="Normal 3 2 55 3" xfId="27277" xr:uid="{00000000-0005-0000-0000-00008C6A0000}"/>
    <cellStyle name="Normal 3 2 55 3 2" xfId="27278" xr:uid="{00000000-0005-0000-0000-00008D6A0000}"/>
    <cellStyle name="Normal 3 2 55 3 3" xfId="27279" xr:uid="{00000000-0005-0000-0000-00008E6A0000}"/>
    <cellStyle name="Normal 3 2 55 4" xfId="27280" xr:uid="{00000000-0005-0000-0000-00008F6A0000}"/>
    <cellStyle name="Normal 3 2 55 5" xfId="27281" xr:uid="{00000000-0005-0000-0000-0000906A0000}"/>
    <cellStyle name="Normal 3 2 56" xfId="27282" xr:uid="{00000000-0005-0000-0000-0000916A0000}"/>
    <cellStyle name="Normal 3 2 56 2" xfId="27283" xr:uid="{00000000-0005-0000-0000-0000926A0000}"/>
    <cellStyle name="Normal 3 2 56 2 2" xfId="27284" xr:uid="{00000000-0005-0000-0000-0000936A0000}"/>
    <cellStyle name="Normal 3 2 56 2 3" xfId="27285" xr:uid="{00000000-0005-0000-0000-0000946A0000}"/>
    <cellStyle name="Normal 3 2 56 3" xfId="27286" xr:uid="{00000000-0005-0000-0000-0000956A0000}"/>
    <cellStyle name="Normal 3 2 56 3 2" xfId="27287" xr:uid="{00000000-0005-0000-0000-0000966A0000}"/>
    <cellStyle name="Normal 3 2 56 3 3" xfId="27288" xr:uid="{00000000-0005-0000-0000-0000976A0000}"/>
    <cellStyle name="Normal 3 2 56 4" xfId="27289" xr:uid="{00000000-0005-0000-0000-0000986A0000}"/>
    <cellStyle name="Normal 3 2 56 5" xfId="27290" xr:uid="{00000000-0005-0000-0000-0000996A0000}"/>
    <cellStyle name="Normal 3 2 57" xfId="27291" xr:uid="{00000000-0005-0000-0000-00009A6A0000}"/>
    <cellStyle name="Normal 3 2 57 2" xfId="27292" xr:uid="{00000000-0005-0000-0000-00009B6A0000}"/>
    <cellStyle name="Normal 3 2 57 2 2" xfId="27293" xr:uid="{00000000-0005-0000-0000-00009C6A0000}"/>
    <cellStyle name="Normal 3 2 57 2 3" xfId="27294" xr:uid="{00000000-0005-0000-0000-00009D6A0000}"/>
    <cellStyle name="Normal 3 2 57 3" xfId="27295" xr:uid="{00000000-0005-0000-0000-00009E6A0000}"/>
    <cellStyle name="Normal 3 2 57 3 2" xfId="27296" xr:uid="{00000000-0005-0000-0000-00009F6A0000}"/>
    <cellStyle name="Normal 3 2 57 3 3" xfId="27297" xr:uid="{00000000-0005-0000-0000-0000A06A0000}"/>
    <cellStyle name="Normal 3 2 57 4" xfId="27298" xr:uid="{00000000-0005-0000-0000-0000A16A0000}"/>
    <cellStyle name="Normal 3 2 57 5" xfId="27299" xr:uid="{00000000-0005-0000-0000-0000A26A0000}"/>
    <cellStyle name="Normal 3 2 58" xfId="27300" xr:uid="{00000000-0005-0000-0000-0000A36A0000}"/>
    <cellStyle name="Normal 3 2 58 2" xfId="27301" xr:uid="{00000000-0005-0000-0000-0000A46A0000}"/>
    <cellStyle name="Normal 3 2 58 2 2" xfId="27302" xr:uid="{00000000-0005-0000-0000-0000A56A0000}"/>
    <cellStyle name="Normal 3 2 58 2 3" xfId="27303" xr:uid="{00000000-0005-0000-0000-0000A66A0000}"/>
    <cellStyle name="Normal 3 2 58 3" xfId="27304" xr:uid="{00000000-0005-0000-0000-0000A76A0000}"/>
    <cellStyle name="Normal 3 2 58 3 2" xfId="27305" xr:uid="{00000000-0005-0000-0000-0000A86A0000}"/>
    <cellStyle name="Normal 3 2 58 3 3" xfId="27306" xr:uid="{00000000-0005-0000-0000-0000A96A0000}"/>
    <cellStyle name="Normal 3 2 58 4" xfId="27307" xr:uid="{00000000-0005-0000-0000-0000AA6A0000}"/>
    <cellStyle name="Normal 3 2 58 5" xfId="27308" xr:uid="{00000000-0005-0000-0000-0000AB6A0000}"/>
    <cellStyle name="Normal 3 2 59" xfId="27309" xr:uid="{00000000-0005-0000-0000-0000AC6A0000}"/>
    <cellStyle name="Normal 3 2 59 2" xfId="27310" xr:uid="{00000000-0005-0000-0000-0000AD6A0000}"/>
    <cellStyle name="Normal 3 2 59 2 2" xfId="27311" xr:uid="{00000000-0005-0000-0000-0000AE6A0000}"/>
    <cellStyle name="Normal 3 2 59 2 3" xfId="27312" xr:uid="{00000000-0005-0000-0000-0000AF6A0000}"/>
    <cellStyle name="Normal 3 2 59 3" xfId="27313" xr:uid="{00000000-0005-0000-0000-0000B06A0000}"/>
    <cellStyle name="Normal 3 2 59 3 2" xfId="27314" xr:uid="{00000000-0005-0000-0000-0000B16A0000}"/>
    <cellStyle name="Normal 3 2 59 3 3" xfId="27315" xr:uid="{00000000-0005-0000-0000-0000B26A0000}"/>
    <cellStyle name="Normal 3 2 59 4" xfId="27316" xr:uid="{00000000-0005-0000-0000-0000B36A0000}"/>
    <cellStyle name="Normal 3 2 59 5" xfId="27317" xr:uid="{00000000-0005-0000-0000-0000B46A0000}"/>
    <cellStyle name="Normal 3 2 6" xfId="27318" xr:uid="{00000000-0005-0000-0000-0000B56A0000}"/>
    <cellStyle name="Normal 3 2 6 2" xfId="27319" xr:uid="{00000000-0005-0000-0000-0000B66A0000}"/>
    <cellStyle name="Normal 3 2 6 2 2" xfId="27320" xr:uid="{00000000-0005-0000-0000-0000B76A0000}"/>
    <cellStyle name="Normal 3 2 6 2 3" xfId="27321" xr:uid="{00000000-0005-0000-0000-0000B86A0000}"/>
    <cellStyle name="Normal 3 2 6 3" xfId="27322" xr:uid="{00000000-0005-0000-0000-0000B96A0000}"/>
    <cellStyle name="Normal 3 2 6 3 2" xfId="27323" xr:uid="{00000000-0005-0000-0000-0000BA6A0000}"/>
    <cellStyle name="Normal 3 2 6 3 3" xfId="27324" xr:uid="{00000000-0005-0000-0000-0000BB6A0000}"/>
    <cellStyle name="Normal 3 2 6 4" xfId="27325" xr:uid="{00000000-0005-0000-0000-0000BC6A0000}"/>
    <cellStyle name="Normal 3 2 6 5" xfId="27326" xr:uid="{00000000-0005-0000-0000-0000BD6A0000}"/>
    <cellStyle name="Normal 3 2 60" xfId="27327" xr:uid="{00000000-0005-0000-0000-0000BE6A0000}"/>
    <cellStyle name="Normal 3 2 60 2" xfId="27328" xr:uid="{00000000-0005-0000-0000-0000BF6A0000}"/>
    <cellStyle name="Normal 3 2 60 2 2" xfId="27329" xr:uid="{00000000-0005-0000-0000-0000C06A0000}"/>
    <cellStyle name="Normal 3 2 60 2 3" xfId="27330" xr:uid="{00000000-0005-0000-0000-0000C16A0000}"/>
    <cellStyle name="Normal 3 2 60 3" xfId="27331" xr:uid="{00000000-0005-0000-0000-0000C26A0000}"/>
    <cellStyle name="Normal 3 2 60 3 2" xfId="27332" xr:uid="{00000000-0005-0000-0000-0000C36A0000}"/>
    <cellStyle name="Normal 3 2 60 3 3" xfId="27333" xr:uid="{00000000-0005-0000-0000-0000C46A0000}"/>
    <cellStyle name="Normal 3 2 60 4" xfId="27334" xr:uid="{00000000-0005-0000-0000-0000C56A0000}"/>
    <cellStyle name="Normal 3 2 60 5" xfId="27335" xr:uid="{00000000-0005-0000-0000-0000C66A0000}"/>
    <cellStyle name="Normal 3 2 61" xfId="27336" xr:uid="{00000000-0005-0000-0000-0000C76A0000}"/>
    <cellStyle name="Normal 3 2 61 2" xfId="27337" xr:uid="{00000000-0005-0000-0000-0000C86A0000}"/>
    <cellStyle name="Normal 3 2 61 2 2" xfId="27338" xr:uid="{00000000-0005-0000-0000-0000C96A0000}"/>
    <cellStyle name="Normal 3 2 61 2 3" xfId="27339" xr:uid="{00000000-0005-0000-0000-0000CA6A0000}"/>
    <cellStyle name="Normal 3 2 61 3" xfId="27340" xr:uid="{00000000-0005-0000-0000-0000CB6A0000}"/>
    <cellStyle name="Normal 3 2 61 3 2" xfId="27341" xr:uid="{00000000-0005-0000-0000-0000CC6A0000}"/>
    <cellStyle name="Normal 3 2 61 3 3" xfId="27342" xr:uid="{00000000-0005-0000-0000-0000CD6A0000}"/>
    <cellStyle name="Normal 3 2 61 4" xfId="27343" xr:uid="{00000000-0005-0000-0000-0000CE6A0000}"/>
    <cellStyle name="Normal 3 2 61 5" xfId="27344" xr:uid="{00000000-0005-0000-0000-0000CF6A0000}"/>
    <cellStyle name="Normal 3 2 62" xfId="27345" xr:uid="{00000000-0005-0000-0000-0000D06A0000}"/>
    <cellStyle name="Normal 3 2 62 2" xfId="27346" xr:uid="{00000000-0005-0000-0000-0000D16A0000}"/>
    <cellStyle name="Normal 3 2 62 2 2" xfId="27347" xr:uid="{00000000-0005-0000-0000-0000D26A0000}"/>
    <cellStyle name="Normal 3 2 62 2 3" xfId="27348" xr:uid="{00000000-0005-0000-0000-0000D36A0000}"/>
    <cellStyle name="Normal 3 2 62 3" xfId="27349" xr:uid="{00000000-0005-0000-0000-0000D46A0000}"/>
    <cellStyle name="Normal 3 2 62 3 2" xfId="27350" xr:uid="{00000000-0005-0000-0000-0000D56A0000}"/>
    <cellStyle name="Normal 3 2 62 3 3" xfId="27351" xr:uid="{00000000-0005-0000-0000-0000D66A0000}"/>
    <cellStyle name="Normal 3 2 62 4" xfId="27352" xr:uid="{00000000-0005-0000-0000-0000D76A0000}"/>
    <cellStyle name="Normal 3 2 62 5" xfId="27353" xr:uid="{00000000-0005-0000-0000-0000D86A0000}"/>
    <cellStyle name="Normal 3 2 63" xfId="27354" xr:uid="{00000000-0005-0000-0000-0000D96A0000}"/>
    <cellStyle name="Normal 3 2 63 2" xfId="27355" xr:uid="{00000000-0005-0000-0000-0000DA6A0000}"/>
    <cellStyle name="Normal 3 2 63 2 2" xfId="27356" xr:uid="{00000000-0005-0000-0000-0000DB6A0000}"/>
    <cellStyle name="Normal 3 2 63 2 3" xfId="27357" xr:uid="{00000000-0005-0000-0000-0000DC6A0000}"/>
    <cellStyle name="Normal 3 2 63 3" xfId="27358" xr:uid="{00000000-0005-0000-0000-0000DD6A0000}"/>
    <cellStyle name="Normal 3 2 63 3 2" xfId="27359" xr:uid="{00000000-0005-0000-0000-0000DE6A0000}"/>
    <cellStyle name="Normal 3 2 63 3 3" xfId="27360" xr:uid="{00000000-0005-0000-0000-0000DF6A0000}"/>
    <cellStyle name="Normal 3 2 63 4" xfId="27361" xr:uid="{00000000-0005-0000-0000-0000E06A0000}"/>
    <cellStyle name="Normal 3 2 63 5" xfId="27362" xr:uid="{00000000-0005-0000-0000-0000E16A0000}"/>
    <cellStyle name="Normal 3 2 64" xfId="27363" xr:uid="{00000000-0005-0000-0000-0000E26A0000}"/>
    <cellStyle name="Normal 3 2 64 2" xfId="27364" xr:uid="{00000000-0005-0000-0000-0000E36A0000}"/>
    <cellStyle name="Normal 3 2 64 2 2" xfId="27365" xr:uid="{00000000-0005-0000-0000-0000E46A0000}"/>
    <cellStyle name="Normal 3 2 64 2 3" xfId="27366" xr:uid="{00000000-0005-0000-0000-0000E56A0000}"/>
    <cellStyle name="Normal 3 2 64 3" xfId="27367" xr:uid="{00000000-0005-0000-0000-0000E66A0000}"/>
    <cellStyle name="Normal 3 2 64 3 2" xfId="27368" xr:uid="{00000000-0005-0000-0000-0000E76A0000}"/>
    <cellStyle name="Normal 3 2 64 3 3" xfId="27369" xr:uid="{00000000-0005-0000-0000-0000E86A0000}"/>
    <cellStyle name="Normal 3 2 64 4" xfId="27370" xr:uid="{00000000-0005-0000-0000-0000E96A0000}"/>
    <cellStyle name="Normal 3 2 64 5" xfId="27371" xr:uid="{00000000-0005-0000-0000-0000EA6A0000}"/>
    <cellStyle name="Normal 3 2 65" xfId="27372" xr:uid="{00000000-0005-0000-0000-0000EB6A0000}"/>
    <cellStyle name="Normal 3 2 65 2" xfId="27373" xr:uid="{00000000-0005-0000-0000-0000EC6A0000}"/>
    <cellStyle name="Normal 3 2 65 2 2" xfId="27374" xr:uid="{00000000-0005-0000-0000-0000ED6A0000}"/>
    <cellStyle name="Normal 3 2 65 2 3" xfId="27375" xr:uid="{00000000-0005-0000-0000-0000EE6A0000}"/>
    <cellStyle name="Normal 3 2 65 3" xfId="27376" xr:uid="{00000000-0005-0000-0000-0000EF6A0000}"/>
    <cellStyle name="Normal 3 2 65 3 2" xfId="27377" xr:uid="{00000000-0005-0000-0000-0000F06A0000}"/>
    <cellStyle name="Normal 3 2 65 3 3" xfId="27378" xr:uid="{00000000-0005-0000-0000-0000F16A0000}"/>
    <cellStyle name="Normal 3 2 65 4" xfId="27379" xr:uid="{00000000-0005-0000-0000-0000F26A0000}"/>
    <cellStyle name="Normal 3 2 65 5" xfId="27380" xr:uid="{00000000-0005-0000-0000-0000F36A0000}"/>
    <cellStyle name="Normal 3 2 66" xfId="27381" xr:uid="{00000000-0005-0000-0000-0000F46A0000}"/>
    <cellStyle name="Normal 3 2 66 2" xfId="27382" xr:uid="{00000000-0005-0000-0000-0000F56A0000}"/>
    <cellStyle name="Normal 3 2 66 2 2" xfId="27383" xr:uid="{00000000-0005-0000-0000-0000F66A0000}"/>
    <cellStyle name="Normal 3 2 66 2 3" xfId="27384" xr:uid="{00000000-0005-0000-0000-0000F76A0000}"/>
    <cellStyle name="Normal 3 2 66 3" xfId="27385" xr:uid="{00000000-0005-0000-0000-0000F86A0000}"/>
    <cellStyle name="Normal 3 2 66 3 2" xfId="27386" xr:uid="{00000000-0005-0000-0000-0000F96A0000}"/>
    <cellStyle name="Normal 3 2 66 3 3" xfId="27387" xr:uid="{00000000-0005-0000-0000-0000FA6A0000}"/>
    <cellStyle name="Normal 3 2 66 4" xfId="27388" xr:uid="{00000000-0005-0000-0000-0000FB6A0000}"/>
    <cellStyle name="Normal 3 2 66 5" xfId="27389" xr:uid="{00000000-0005-0000-0000-0000FC6A0000}"/>
    <cellStyle name="Normal 3 2 67" xfId="27390" xr:uid="{00000000-0005-0000-0000-0000FD6A0000}"/>
    <cellStyle name="Normal 3 2 67 2" xfId="27391" xr:uid="{00000000-0005-0000-0000-0000FE6A0000}"/>
    <cellStyle name="Normal 3 2 67 2 2" xfId="27392" xr:uid="{00000000-0005-0000-0000-0000FF6A0000}"/>
    <cellStyle name="Normal 3 2 67 2 3" xfId="27393" xr:uid="{00000000-0005-0000-0000-0000006B0000}"/>
    <cellStyle name="Normal 3 2 67 3" xfId="27394" xr:uid="{00000000-0005-0000-0000-0000016B0000}"/>
    <cellStyle name="Normal 3 2 67 3 2" xfId="27395" xr:uid="{00000000-0005-0000-0000-0000026B0000}"/>
    <cellStyle name="Normal 3 2 67 3 3" xfId="27396" xr:uid="{00000000-0005-0000-0000-0000036B0000}"/>
    <cellStyle name="Normal 3 2 67 4" xfId="27397" xr:uid="{00000000-0005-0000-0000-0000046B0000}"/>
    <cellStyle name="Normal 3 2 67 5" xfId="27398" xr:uid="{00000000-0005-0000-0000-0000056B0000}"/>
    <cellStyle name="Normal 3 2 68" xfId="27399" xr:uid="{00000000-0005-0000-0000-0000066B0000}"/>
    <cellStyle name="Normal 3 2 68 2" xfId="27400" xr:uid="{00000000-0005-0000-0000-0000076B0000}"/>
    <cellStyle name="Normal 3 2 68 2 2" xfId="27401" xr:uid="{00000000-0005-0000-0000-0000086B0000}"/>
    <cellStyle name="Normal 3 2 68 2 3" xfId="27402" xr:uid="{00000000-0005-0000-0000-0000096B0000}"/>
    <cellStyle name="Normal 3 2 68 3" xfId="27403" xr:uid="{00000000-0005-0000-0000-00000A6B0000}"/>
    <cellStyle name="Normal 3 2 68 3 2" xfId="27404" xr:uid="{00000000-0005-0000-0000-00000B6B0000}"/>
    <cellStyle name="Normal 3 2 68 3 3" xfId="27405" xr:uid="{00000000-0005-0000-0000-00000C6B0000}"/>
    <cellStyle name="Normal 3 2 68 4" xfId="27406" xr:uid="{00000000-0005-0000-0000-00000D6B0000}"/>
    <cellStyle name="Normal 3 2 68 5" xfId="27407" xr:uid="{00000000-0005-0000-0000-00000E6B0000}"/>
    <cellStyle name="Normal 3 2 69" xfId="27408" xr:uid="{00000000-0005-0000-0000-00000F6B0000}"/>
    <cellStyle name="Normal 3 2 69 2" xfId="27409" xr:uid="{00000000-0005-0000-0000-0000106B0000}"/>
    <cellStyle name="Normal 3 2 69 2 2" xfId="27410" xr:uid="{00000000-0005-0000-0000-0000116B0000}"/>
    <cellStyle name="Normal 3 2 69 2 3" xfId="27411" xr:uid="{00000000-0005-0000-0000-0000126B0000}"/>
    <cellStyle name="Normal 3 2 69 3" xfId="27412" xr:uid="{00000000-0005-0000-0000-0000136B0000}"/>
    <cellStyle name="Normal 3 2 69 3 2" xfId="27413" xr:uid="{00000000-0005-0000-0000-0000146B0000}"/>
    <cellStyle name="Normal 3 2 69 3 3" xfId="27414" xr:uid="{00000000-0005-0000-0000-0000156B0000}"/>
    <cellStyle name="Normal 3 2 69 4" xfId="27415" xr:uid="{00000000-0005-0000-0000-0000166B0000}"/>
    <cellStyle name="Normal 3 2 69 5" xfId="27416" xr:uid="{00000000-0005-0000-0000-0000176B0000}"/>
    <cellStyle name="Normal 3 2 7" xfId="27417" xr:uid="{00000000-0005-0000-0000-0000186B0000}"/>
    <cellStyle name="Normal 3 2 7 2" xfId="27418" xr:uid="{00000000-0005-0000-0000-0000196B0000}"/>
    <cellStyle name="Normal 3 2 7 2 2" xfId="27419" xr:uid="{00000000-0005-0000-0000-00001A6B0000}"/>
    <cellStyle name="Normal 3 2 7 2 3" xfId="27420" xr:uid="{00000000-0005-0000-0000-00001B6B0000}"/>
    <cellStyle name="Normal 3 2 7 3" xfId="27421" xr:uid="{00000000-0005-0000-0000-00001C6B0000}"/>
    <cellStyle name="Normal 3 2 7 3 2" xfId="27422" xr:uid="{00000000-0005-0000-0000-00001D6B0000}"/>
    <cellStyle name="Normal 3 2 7 3 3" xfId="27423" xr:uid="{00000000-0005-0000-0000-00001E6B0000}"/>
    <cellStyle name="Normal 3 2 7 4" xfId="27424" xr:uid="{00000000-0005-0000-0000-00001F6B0000}"/>
    <cellStyle name="Normal 3 2 7 5" xfId="27425" xr:uid="{00000000-0005-0000-0000-0000206B0000}"/>
    <cellStyle name="Normal 3 2 70" xfId="27426" xr:uid="{00000000-0005-0000-0000-0000216B0000}"/>
    <cellStyle name="Normal 3 2 70 2" xfId="27427" xr:uid="{00000000-0005-0000-0000-0000226B0000}"/>
    <cellStyle name="Normal 3 2 70 2 2" xfId="27428" xr:uid="{00000000-0005-0000-0000-0000236B0000}"/>
    <cellStyle name="Normal 3 2 70 2 3" xfId="27429" xr:uid="{00000000-0005-0000-0000-0000246B0000}"/>
    <cellStyle name="Normal 3 2 70 3" xfId="27430" xr:uid="{00000000-0005-0000-0000-0000256B0000}"/>
    <cellStyle name="Normal 3 2 70 3 2" xfId="27431" xr:uid="{00000000-0005-0000-0000-0000266B0000}"/>
    <cellStyle name="Normal 3 2 70 3 3" xfId="27432" xr:uid="{00000000-0005-0000-0000-0000276B0000}"/>
    <cellStyle name="Normal 3 2 70 4" xfId="27433" xr:uid="{00000000-0005-0000-0000-0000286B0000}"/>
    <cellStyle name="Normal 3 2 70 5" xfId="27434" xr:uid="{00000000-0005-0000-0000-0000296B0000}"/>
    <cellStyle name="Normal 3 2 71" xfId="27435" xr:uid="{00000000-0005-0000-0000-00002A6B0000}"/>
    <cellStyle name="Normal 3 2 71 2" xfId="27436" xr:uid="{00000000-0005-0000-0000-00002B6B0000}"/>
    <cellStyle name="Normal 3 2 71 2 2" xfId="27437" xr:uid="{00000000-0005-0000-0000-00002C6B0000}"/>
    <cellStyle name="Normal 3 2 71 2 3" xfId="27438" xr:uid="{00000000-0005-0000-0000-00002D6B0000}"/>
    <cellStyle name="Normal 3 2 71 3" xfId="27439" xr:uid="{00000000-0005-0000-0000-00002E6B0000}"/>
    <cellStyle name="Normal 3 2 71 3 2" xfId="27440" xr:uid="{00000000-0005-0000-0000-00002F6B0000}"/>
    <cellStyle name="Normal 3 2 71 3 3" xfId="27441" xr:uid="{00000000-0005-0000-0000-0000306B0000}"/>
    <cellStyle name="Normal 3 2 71 4" xfId="27442" xr:uid="{00000000-0005-0000-0000-0000316B0000}"/>
    <cellStyle name="Normal 3 2 71 5" xfId="27443" xr:uid="{00000000-0005-0000-0000-0000326B0000}"/>
    <cellStyle name="Normal 3 2 72" xfId="27444" xr:uid="{00000000-0005-0000-0000-0000336B0000}"/>
    <cellStyle name="Normal 3 2 72 2" xfId="27445" xr:uid="{00000000-0005-0000-0000-0000346B0000}"/>
    <cellStyle name="Normal 3 2 72 2 2" xfId="27446" xr:uid="{00000000-0005-0000-0000-0000356B0000}"/>
    <cellStyle name="Normal 3 2 72 2 3" xfId="27447" xr:uid="{00000000-0005-0000-0000-0000366B0000}"/>
    <cellStyle name="Normal 3 2 72 3" xfId="27448" xr:uid="{00000000-0005-0000-0000-0000376B0000}"/>
    <cellStyle name="Normal 3 2 72 3 2" xfId="27449" xr:uid="{00000000-0005-0000-0000-0000386B0000}"/>
    <cellStyle name="Normal 3 2 72 3 3" xfId="27450" xr:uid="{00000000-0005-0000-0000-0000396B0000}"/>
    <cellStyle name="Normal 3 2 72 4" xfId="27451" xr:uid="{00000000-0005-0000-0000-00003A6B0000}"/>
    <cellStyle name="Normal 3 2 72 5" xfId="27452" xr:uid="{00000000-0005-0000-0000-00003B6B0000}"/>
    <cellStyle name="Normal 3 2 73" xfId="27453" xr:uid="{00000000-0005-0000-0000-00003C6B0000}"/>
    <cellStyle name="Normal 3 2 73 2" xfId="27454" xr:uid="{00000000-0005-0000-0000-00003D6B0000}"/>
    <cellStyle name="Normal 3 2 73 2 2" xfId="27455" xr:uid="{00000000-0005-0000-0000-00003E6B0000}"/>
    <cellStyle name="Normal 3 2 73 2 3" xfId="27456" xr:uid="{00000000-0005-0000-0000-00003F6B0000}"/>
    <cellStyle name="Normal 3 2 73 3" xfId="27457" xr:uid="{00000000-0005-0000-0000-0000406B0000}"/>
    <cellStyle name="Normal 3 2 73 3 2" xfId="27458" xr:uid="{00000000-0005-0000-0000-0000416B0000}"/>
    <cellStyle name="Normal 3 2 73 3 3" xfId="27459" xr:uid="{00000000-0005-0000-0000-0000426B0000}"/>
    <cellStyle name="Normal 3 2 73 4" xfId="27460" xr:uid="{00000000-0005-0000-0000-0000436B0000}"/>
    <cellStyle name="Normal 3 2 73 5" xfId="27461" xr:uid="{00000000-0005-0000-0000-0000446B0000}"/>
    <cellStyle name="Normal 3 2 74" xfId="27462" xr:uid="{00000000-0005-0000-0000-0000456B0000}"/>
    <cellStyle name="Normal 3 2 74 2" xfId="27463" xr:uid="{00000000-0005-0000-0000-0000466B0000}"/>
    <cellStyle name="Normal 3 2 74 2 2" xfId="27464" xr:uid="{00000000-0005-0000-0000-0000476B0000}"/>
    <cellStyle name="Normal 3 2 74 2 3" xfId="27465" xr:uid="{00000000-0005-0000-0000-0000486B0000}"/>
    <cellStyle name="Normal 3 2 74 3" xfId="27466" xr:uid="{00000000-0005-0000-0000-0000496B0000}"/>
    <cellStyle name="Normal 3 2 74 3 2" xfId="27467" xr:uid="{00000000-0005-0000-0000-00004A6B0000}"/>
    <cellStyle name="Normal 3 2 74 3 3" xfId="27468" xr:uid="{00000000-0005-0000-0000-00004B6B0000}"/>
    <cellStyle name="Normal 3 2 74 4" xfId="27469" xr:uid="{00000000-0005-0000-0000-00004C6B0000}"/>
    <cellStyle name="Normal 3 2 74 5" xfId="27470" xr:uid="{00000000-0005-0000-0000-00004D6B0000}"/>
    <cellStyle name="Normal 3 2 75" xfId="27471" xr:uid="{00000000-0005-0000-0000-00004E6B0000}"/>
    <cellStyle name="Normal 3 2 75 2" xfId="27472" xr:uid="{00000000-0005-0000-0000-00004F6B0000}"/>
    <cellStyle name="Normal 3 2 75 2 2" xfId="27473" xr:uid="{00000000-0005-0000-0000-0000506B0000}"/>
    <cellStyle name="Normal 3 2 75 2 3" xfId="27474" xr:uid="{00000000-0005-0000-0000-0000516B0000}"/>
    <cellStyle name="Normal 3 2 75 3" xfId="27475" xr:uid="{00000000-0005-0000-0000-0000526B0000}"/>
    <cellStyle name="Normal 3 2 75 3 2" xfId="27476" xr:uid="{00000000-0005-0000-0000-0000536B0000}"/>
    <cellStyle name="Normal 3 2 75 3 3" xfId="27477" xr:uid="{00000000-0005-0000-0000-0000546B0000}"/>
    <cellStyle name="Normal 3 2 75 4" xfId="27478" xr:uid="{00000000-0005-0000-0000-0000556B0000}"/>
    <cellStyle name="Normal 3 2 75 5" xfId="27479" xr:uid="{00000000-0005-0000-0000-0000566B0000}"/>
    <cellStyle name="Normal 3 2 76" xfId="27480" xr:uid="{00000000-0005-0000-0000-0000576B0000}"/>
    <cellStyle name="Normal 3 2 76 2" xfId="27481" xr:uid="{00000000-0005-0000-0000-0000586B0000}"/>
    <cellStyle name="Normal 3 2 76 2 2" xfId="27482" xr:uid="{00000000-0005-0000-0000-0000596B0000}"/>
    <cellStyle name="Normal 3 2 76 2 3" xfId="27483" xr:uid="{00000000-0005-0000-0000-00005A6B0000}"/>
    <cellStyle name="Normal 3 2 76 3" xfId="27484" xr:uid="{00000000-0005-0000-0000-00005B6B0000}"/>
    <cellStyle name="Normal 3 2 76 3 2" xfId="27485" xr:uid="{00000000-0005-0000-0000-00005C6B0000}"/>
    <cellStyle name="Normal 3 2 76 3 3" xfId="27486" xr:uid="{00000000-0005-0000-0000-00005D6B0000}"/>
    <cellStyle name="Normal 3 2 76 4" xfId="27487" xr:uid="{00000000-0005-0000-0000-00005E6B0000}"/>
    <cellStyle name="Normal 3 2 76 5" xfId="27488" xr:uid="{00000000-0005-0000-0000-00005F6B0000}"/>
    <cellStyle name="Normal 3 2 77" xfId="27489" xr:uid="{00000000-0005-0000-0000-0000606B0000}"/>
    <cellStyle name="Normal 3 2 77 2" xfId="27490" xr:uid="{00000000-0005-0000-0000-0000616B0000}"/>
    <cellStyle name="Normal 3 2 77 2 2" xfId="27491" xr:uid="{00000000-0005-0000-0000-0000626B0000}"/>
    <cellStyle name="Normal 3 2 77 2 3" xfId="27492" xr:uid="{00000000-0005-0000-0000-0000636B0000}"/>
    <cellStyle name="Normal 3 2 77 3" xfId="27493" xr:uid="{00000000-0005-0000-0000-0000646B0000}"/>
    <cellStyle name="Normal 3 2 77 3 2" xfId="27494" xr:uid="{00000000-0005-0000-0000-0000656B0000}"/>
    <cellStyle name="Normal 3 2 77 3 3" xfId="27495" xr:uid="{00000000-0005-0000-0000-0000666B0000}"/>
    <cellStyle name="Normal 3 2 77 4" xfId="27496" xr:uid="{00000000-0005-0000-0000-0000676B0000}"/>
    <cellStyle name="Normal 3 2 77 5" xfId="27497" xr:uid="{00000000-0005-0000-0000-0000686B0000}"/>
    <cellStyle name="Normal 3 2 78" xfId="27498" xr:uid="{00000000-0005-0000-0000-0000696B0000}"/>
    <cellStyle name="Normal 3 2 78 2" xfId="27499" xr:uid="{00000000-0005-0000-0000-00006A6B0000}"/>
    <cellStyle name="Normal 3 2 78 2 2" xfId="27500" xr:uid="{00000000-0005-0000-0000-00006B6B0000}"/>
    <cellStyle name="Normal 3 2 78 2 3" xfId="27501" xr:uid="{00000000-0005-0000-0000-00006C6B0000}"/>
    <cellStyle name="Normal 3 2 78 3" xfId="27502" xr:uid="{00000000-0005-0000-0000-00006D6B0000}"/>
    <cellStyle name="Normal 3 2 78 3 2" xfId="27503" xr:uid="{00000000-0005-0000-0000-00006E6B0000}"/>
    <cellStyle name="Normal 3 2 78 3 3" xfId="27504" xr:uid="{00000000-0005-0000-0000-00006F6B0000}"/>
    <cellStyle name="Normal 3 2 78 4" xfId="27505" xr:uid="{00000000-0005-0000-0000-0000706B0000}"/>
    <cellStyle name="Normal 3 2 78 5" xfId="27506" xr:uid="{00000000-0005-0000-0000-0000716B0000}"/>
    <cellStyle name="Normal 3 2 79" xfId="27507" xr:uid="{00000000-0005-0000-0000-0000726B0000}"/>
    <cellStyle name="Normal 3 2 79 2" xfId="27508" xr:uid="{00000000-0005-0000-0000-0000736B0000}"/>
    <cellStyle name="Normal 3 2 79 2 2" xfId="27509" xr:uid="{00000000-0005-0000-0000-0000746B0000}"/>
    <cellStyle name="Normal 3 2 79 2 3" xfId="27510" xr:uid="{00000000-0005-0000-0000-0000756B0000}"/>
    <cellStyle name="Normal 3 2 79 3" xfId="27511" xr:uid="{00000000-0005-0000-0000-0000766B0000}"/>
    <cellStyle name="Normal 3 2 79 3 2" xfId="27512" xr:uid="{00000000-0005-0000-0000-0000776B0000}"/>
    <cellStyle name="Normal 3 2 79 3 3" xfId="27513" xr:uid="{00000000-0005-0000-0000-0000786B0000}"/>
    <cellStyle name="Normal 3 2 79 4" xfId="27514" xr:uid="{00000000-0005-0000-0000-0000796B0000}"/>
    <cellStyle name="Normal 3 2 79 5" xfId="27515" xr:uid="{00000000-0005-0000-0000-00007A6B0000}"/>
    <cellStyle name="Normal 3 2 8" xfId="27516" xr:uid="{00000000-0005-0000-0000-00007B6B0000}"/>
    <cellStyle name="Normal 3 2 8 2" xfId="27517" xr:uid="{00000000-0005-0000-0000-00007C6B0000}"/>
    <cellStyle name="Normal 3 2 8 2 2" xfId="27518" xr:uid="{00000000-0005-0000-0000-00007D6B0000}"/>
    <cellStyle name="Normal 3 2 8 2 3" xfId="27519" xr:uid="{00000000-0005-0000-0000-00007E6B0000}"/>
    <cellStyle name="Normal 3 2 8 3" xfId="27520" xr:uid="{00000000-0005-0000-0000-00007F6B0000}"/>
    <cellStyle name="Normal 3 2 8 3 2" xfId="27521" xr:uid="{00000000-0005-0000-0000-0000806B0000}"/>
    <cellStyle name="Normal 3 2 8 3 3" xfId="27522" xr:uid="{00000000-0005-0000-0000-0000816B0000}"/>
    <cellStyle name="Normal 3 2 8 4" xfId="27523" xr:uid="{00000000-0005-0000-0000-0000826B0000}"/>
    <cellStyle name="Normal 3 2 8 5" xfId="27524" xr:uid="{00000000-0005-0000-0000-0000836B0000}"/>
    <cellStyle name="Normal 3 2 80" xfId="27525" xr:uid="{00000000-0005-0000-0000-0000846B0000}"/>
    <cellStyle name="Normal 3 2 80 2" xfId="27526" xr:uid="{00000000-0005-0000-0000-0000856B0000}"/>
    <cellStyle name="Normal 3 2 80 2 2" xfId="27527" xr:uid="{00000000-0005-0000-0000-0000866B0000}"/>
    <cellStyle name="Normal 3 2 80 2 3" xfId="27528" xr:uid="{00000000-0005-0000-0000-0000876B0000}"/>
    <cellStyle name="Normal 3 2 80 3" xfId="27529" xr:uid="{00000000-0005-0000-0000-0000886B0000}"/>
    <cellStyle name="Normal 3 2 80 3 2" xfId="27530" xr:uid="{00000000-0005-0000-0000-0000896B0000}"/>
    <cellStyle name="Normal 3 2 80 3 3" xfId="27531" xr:uid="{00000000-0005-0000-0000-00008A6B0000}"/>
    <cellStyle name="Normal 3 2 80 4" xfId="27532" xr:uid="{00000000-0005-0000-0000-00008B6B0000}"/>
    <cellStyle name="Normal 3 2 80 5" xfId="27533" xr:uid="{00000000-0005-0000-0000-00008C6B0000}"/>
    <cellStyle name="Normal 3 2 81" xfId="27534" xr:uid="{00000000-0005-0000-0000-00008D6B0000}"/>
    <cellStyle name="Normal 3 2 81 2" xfId="27535" xr:uid="{00000000-0005-0000-0000-00008E6B0000}"/>
    <cellStyle name="Normal 3 2 81 2 2" xfId="27536" xr:uid="{00000000-0005-0000-0000-00008F6B0000}"/>
    <cellStyle name="Normal 3 2 81 2 3" xfId="27537" xr:uid="{00000000-0005-0000-0000-0000906B0000}"/>
    <cellStyle name="Normal 3 2 81 3" xfId="27538" xr:uid="{00000000-0005-0000-0000-0000916B0000}"/>
    <cellStyle name="Normal 3 2 81 3 2" xfId="27539" xr:uid="{00000000-0005-0000-0000-0000926B0000}"/>
    <cellStyle name="Normal 3 2 81 3 3" xfId="27540" xr:uid="{00000000-0005-0000-0000-0000936B0000}"/>
    <cellStyle name="Normal 3 2 81 4" xfId="27541" xr:uid="{00000000-0005-0000-0000-0000946B0000}"/>
    <cellStyle name="Normal 3 2 81 5" xfId="27542" xr:uid="{00000000-0005-0000-0000-0000956B0000}"/>
    <cellStyle name="Normal 3 2 82" xfId="27543" xr:uid="{00000000-0005-0000-0000-0000966B0000}"/>
    <cellStyle name="Normal 3 2 82 2" xfId="27544" xr:uid="{00000000-0005-0000-0000-0000976B0000}"/>
    <cellStyle name="Normal 3 2 82 2 2" xfId="27545" xr:uid="{00000000-0005-0000-0000-0000986B0000}"/>
    <cellStyle name="Normal 3 2 82 2 3" xfId="27546" xr:uid="{00000000-0005-0000-0000-0000996B0000}"/>
    <cellStyle name="Normal 3 2 82 3" xfId="27547" xr:uid="{00000000-0005-0000-0000-00009A6B0000}"/>
    <cellStyle name="Normal 3 2 82 3 2" xfId="27548" xr:uid="{00000000-0005-0000-0000-00009B6B0000}"/>
    <cellStyle name="Normal 3 2 82 3 3" xfId="27549" xr:uid="{00000000-0005-0000-0000-00009C6B0000}"/>
    <cellStyle name="Normal 3 2 82 4" xfId="27550" xr:uid="{00000000-0005-0000-0000-00009D6B0000}"/>
    <cellStyle name="Normal 3 2 82 5" xfId="27551" xr:uid="{00000000-0005-0000-0000-00009E6B0000}"/>
    <cellStyle name="Normal 3 2 83" xfId="27552" xr:uid="{00000000-0005-0000-0000-00009F6B0000}"/>
    <cellStyle name="Normal 3 2 83 2" xfId="27553" xr:uid="{00000000-0005-0000-0000-0000A06B0000}"/>
    <cellStyle name="Normal 3 2 83 3" xfId="27554" xr:uid="{00000000-0005-0000-0000-0000A16B0000}"/>
    <cellStyle name="Normal 3 2 84" xfId="27555" xr:uid="{00000000-0005-0000-0000-0000A26B0000}"/>
    <cellStyle name="Normal 3 2 84 2" xfId="27556" xr:uid="{00000000-0005-0000-0000-0000A36B0000}"/>
    <cellStyle name="Normal 3 2 84 3" xfId="27557" xr:uid="{00000000-0005-0000-0000-0000A46B0000}"/>
    <cellStyle name="Normal 3 2 85" xfId="27558" xr:uid="{00000000-0005-0000-0000-0000A56B0000}"/>
    <cellStyle name="Normal 3 2 86" xfId="27559" xr:uid="{00000000-0005-0000-0000-0000A66B0000}"/>
    <cellStyle name="Normal 3 2 9" xfId="27560" xr:uid="{00000000-0005-0000-0000-0000A76B0000}"/>
    <cellStyle name="Normal 3 2 9 2" xfId="27561" xr:uid="{00000000-0005-0000-0000-0000A86B0000}"/>
    <cellStyle name="Normal 3 2 9 2 2" xfId="27562" xr:uid="{00000000-0005-0000-0000-0000A96B0000}"/>
    <cellStyle name="Normal 3 2 9 2 3" xfId="27563" xr:uid="{00000000-0005-0000-0000-0000AA6B0000}"/>
    <cellStyle name="Normal 3 2 9 3" xfId="27564" xr:uid="{00000000-0005-0000-0000-0000AB6B0000}"/>
    <cellStyle name="Normal 3 2 9 3 2" xfId="27565" xr:uid="{00000000-0005-0000-0000-0000AC6B0000}"/>
    <cellStyle name="Normal 3 2 9 3 3" xfId="27566" xr:uid="{00000000-0005-0000-0000-0000AD6B0000}"/>
    <cellStyle name="Normal 3 2 9 4" xfId="27567" xr:uid="{00000000-0005-0000-0000-0000AE6B0000}"/>
    <cellStyle name="Normal 3 2 9 5" xfId="27568" xr:uid="{00000000-0005-0000-0000-0000AF6B0000}"/>
    <cellStyle name="Normal 3 20" xfId="27569" xr:uid="{00000000-0005-0000-0000-0000B06B0000}"/>
    <cellStyle name="Normal 3 20 2" xfId="27570" xr:uid="{00000000-0005-0000-0000-0000B16B0000}"/>
    <cellStyle name="Normal 3 20 2 2" xfId="27571" xr:uid="{00000000-0005-0000-0000-0000B26B0000}"/>
    <cellStyle name="Normal 3 20 2 3" xfId="27572" xr:uid="{00000000-0005-0000-0000-0000B36B0000}"/>
    <cellStyle name="Normal 3 20 3" xfId="27573" xr:uid="{00000000-0005-0000-0000-0000B46B0000}"/>
    <cellStyle name="Normal 3 20 3 2" xfId="27574" xr:uid="{00000000-0005-0000-0000-0000B56B0000}"/>
    <cellStyle name="Normal 3 20 3 3" xfId="27575" xr:uid="{00000000-0005-0000-0000-0000B66B0000}"/>
    <cellStyle name="Normal 3 20 4" xfId="27576" xr:uid="{00000000-0005-0000-0000-0000B76B0000}"/>
    <cellStyle name="Normal 3 20 5" xfId="27577" xr:uid="{00000000-0005-0000-0000-0000B86B0000}"/>
    <cellStyle name="Normal 3 21" xfId="27578" xr:uid="{00000000-0005-0000-0000-0000B96B0000}"/>
    <cellStyle name="Normal 3 21 2" xfId="27579" xr:uid="{00000000-0005-0000-0000-0000BA6B0000}"/>
    <cellStyle name="Normal 3 21 2 2" xfId="27580" xr:uid="{00000000-0005-0000-0000-0000BB6B0000}"/>
    <cellStyle name="Normal 3 21 2 3" xfId="27581" xr:uid="{00000000-0005-0000-0000-0000BC6B0000}"/>
    <cellStyle name="Normal 3 21 3" xfId="27582" xr:uid="{00000000-0005-0000-0000-0000BD6B0000}"/>
    <cellStyle name="Normal 3 21 3 2" xfId="27583" xr:uid="{00000000-0005-0000-0000-0000BE6B0000}"/>
    <cellStyle name="Normal 3 21 3 3" xfId="27584" xr:uid="{00000000-0005-0000-0000-0000BF6B0000}"/>
    <cellStyle name="Normal 3 21 4" xfId="27585" xr:uid="{00000000-0005-0000-0000-0000C06B0000}"/>
    <cellStyle name="Normal 3 21 5" xfId="27586" xr:uid="{00000000-0005-0000-0000-0000C16B0000}"/>
    <cellStyle name="Normal 3 22" xfId="27587" xr:uid="{00000000-0005-0000-0000-0000C26B0000}"/>
    <cellStyle name="Normal 3 22 2" xfId="27588" xr:uid="{00000000-0005-0000-0000-0000C36B0000}"/>
    <cellStyle name="Normal 3 22 2 2" xfId="27589" xr:uid="{00000000-0005-0000-0000-0000C46B0000}"/>
    <cellStyle name="Normal 3 22 2 3" xfId="27590" xr:uid="{00000000-0005-0000-0000-0000C56B0000}"/>
    <cellStyle name="Normal 3 22 3" xfId="27591" xr:uid="{00000000-0005-0000-0000-0000C66B0000}"/>
    <cellStyle name="Normal 3 22 3 2" xfId="27592" xr:uid="{00000000-0005-0000-0000-0000C76B0000}"/>
    <cellStyle name="Normal 3 22 3 3" xfId="27593" xr:uid="{00000000-0005-0000-0000-0000C86B0000}"/>
    <cellStyle name="Normal 3 22 4" xfId="27594" xr:uid="{00000000-0005-0000-0000-0000C96B0000}"/>
    <cellStyle name="Normal 3 22 5" xfId="27595" xr:uid="{00000000-0005-0000-0000-0000CA6B0000}"/>
    <cellStyle name="Normal 3 23" xfId="27596" xr:uid="{00000000-0005-0000-0000-0000CB6B0000}"/>
    <cellStyle name="Normal 3 23 2" xfId="27597" xr:uid="{00000000-0005-0000-0000-0000CC6B0000}"/>
    <cellStyle name="Normal 3 23 2 2" xfId="27598" xr:uid="{00000000-0005-0000-0000-0000CD6B0000}"/>
    <cellStyle name="Normal 3 23 2 3" xfId="27599" xr:uid="{00000000-0005-0000-0000-0000CE6B0000}"/>
    <cellStyle name="Normal 3 23 3" xfId="27600" xr:uid="{00000000-0005-0000-0000-0000CF6B0000}"/>
    <cellStyle name="Normal 3 23 3 2" xfId="27601" xr:uid="{00000000-0005-0000-0000-0000D06B0000}"/>
    <cellStyle name="Normal 3 23 3 3" xfId="27602" xr:uid="{00000000-0005-0000-0000-0000D16B0000}"/>
    <cellStyle name="Normal 3 23 4" xfId="27603" xr:uid="{00000000-0005-0000-0000-0000D26B0000}"/>
    <cellStyle name="Normal 3 23 5" xfId="27604" xr:uid="{00000000-0005-0000-0000-0000D36B0000}"/>
    <cellStyle name="Normal 3 24" xfId="27605" xr:uid="{00000000-0005-0000-0000-0000D46B0000}"/>
    <cellStyle name="Normal 3 24 2" xfId="27606" xr:uid="{00000000-0005-0000-0000-0000D56B0000}"/>
    <cellStyle name="Normal 3 24 2 2" xfId="27607" xr:uid="{00000000-0005-0000-0000-0000D66B0000}"/>
    <cellStyle name="Normal 3 24 2 3" xfId="27608" xr:uid="{00000000-0005-0000-0000-0000D76B0000}"/>
    <cellStyle name="Normal 3 24 3" xfId="27609" xr:uid="{00000000-0005-0000-0000-0000D86B0000}"/>
    <cellStyle name="Normal 3 24 3 2" xfId="27610" xr:uid="{00000000-0005-0000-0000-0000D96B0000}"/>
    <cellStyle name="Normal 3 24 3 3" xfId="27611" xr:uid="{00000000-0005-0000-0000-0000DA6B0000}"/>
    <cellStyle name="Normal 3 24 4" xfId="27612" xr:uid="{00000000-0005-0000-0000-0000DB6B0000}"/>
    <cellStyle name="Normal 3 24 5" xfId="27613" xr:uid="{00000000-0005-0000-0000-0000DC6B0000}"/>
    <cellStyle name="Normal 3 25" xfId="27614" xr:uid="{00000000-0005-0000-0000-0000DD6B0000}"/>
    <cellStyle name="Normal 3 25 2" xfId="27615" xr:uid="{00000000-0005-0000-0000-0000DE6B0000}"/>
    <cellStyle name="Normal 3 25 2 2" xfId="27616" xr:uid="{00000000-0005-0000-0000-0000DF6B0000}"/>
    <cellStyle name="Normal 3 25 2 3" xfId="27617" xr:uid="{00000000-0005-0000-0000-0000E06B0000}"/>
    <cellStyle name="Normal 3 25 3" xfId="27618" xr:uid="{00000000-0005-0000-0000-0000E16B0000}"/>
    <cellStyle name="Normal 3 25 3 2" xfId="27619" xr:uid="{00000000-0005-0000-0000-0000E26B0000}"/>
    <cellStyle name="Normal 3 25 3 3" xfId="27620" xr:uid="{00000000-0005-0000-0000-0000E36B0000}"/>
    <cellStyle name="Normal 3 25 4" xfId="27621" xr:uid="{00000000-0005-0000-0000-0000E46B0000}"/>
    <cellStyle name="Normal 3 25 5" xfId="27622" xr:uid="{00000000-0005-0000-0000-0000E56B0000}"/>
    <cellStyle name="Normal 3 26" xfId="27623" xr:uid="{00000000-0005-0000-0000-0000E66B0000}"/>
    <cellStyle name="Normal 3 26 2" xfId="27624" xr:uid="{00000000-0005-0000-0000-0000E76B0000}"/>
    <cellStyle name="Normal 3 26 2 2" xfId="27625" xr:uid="{00000000-0005-0000-0000-0000E86B0000}"/>
    <cellStyle name="Normal 3 26 2 3" xfId="27626" xr:uid="{00000000-0005-0000-0000-0000E96B0000}"/>
    <cellStyle name="Normal 3 26 3" xfId="27627" xr:uid="{00000000-0005-0000-0000-0000EA6B0000}"/>
    <cellStyle name="Normal 3 26 3 2" xfId="27628" xr:uid="{00000000-0005-0000-0000-0000EB6B0000}"/>
    <cellStyle name="Normal 3 26 3 3" xfId="27629" xr:uid="{00000000-0005-0000-0000-0000EC6B0000}"/>
    <cellStyle name="Normal 3 26 4" xfId="27630" xr:uid="{00000000-0005-0000-0000-0000ED6B0000}"/>
    <cellStyle name="Normal 3 26 5" xfId="27631" xr:uid="{00000000-0005-0000-0000-0000EE6B0000}"/>
    <cellStyle name="Normal 3 27" xfId="27632" xr:uid="{00000000-0005-0000-0000-0000EF6B0000}"/>
    <cellStyle name="Normal 3 27 2" xfId="27633" xr:uid="{00000000-0005-0000-0000-0000F06B0000}"/>
    <cellStyle name="Normal 3 27 2 2" xfId="27634" xr:uid="{00000000-0005-0000-0000-0000F16B0000}"/>
    <cellStyle name="Normal 3 27 2 3" xfId="27635" xr:uid="{00000000-0005-0000-0000-0000F26B0000}"/>
    <cellStyle name="Normal 3 27 3" xfId="27636" xr:uid="{00000000-0005-0000-0000-0000F36B0000}"/>
    <cellStyle name="Normal 3 27 3 2" xfId="27637" xr:uid="{00000000-0005-0000-0000-0000F46B0000}"/>
    <cellStyle name="Normal 3 27 3 3" xfId="27638" xr:uid="{00000000-0005-0000-0000-0000F56B0000}"/>
    <cellStyle name="Normal 3 27 4" xfId="27639" xr:uid="{00000000-0005-0000-0000-0000F66B0000}"/>
    <cellStyle name="Normal 3 27 5" xfId="27640" xr:uid="{00000000-0005-0000-0000-0000F76B0000}"/>
    <cellStyle name="Normal 3 28" xfId="27641" xr:uid="{00000000-0005-0000-0000-0000F86B0000}"/>
    <cellStyle name="Normal 3 28 2" xfId="27642" xr:uid="{00000000-0005-0000-0000-0000F96B0000}"/>
    <cellStyle name="Normal 3 28 2 2" xfId="27643" xr:uid="{00000000-0005-0000-0000-0000FA6B0000}"/>
    <cellStyle name="Normal 3 28 2 3" xfId="27644" xr:uid="{00000000-0005-0000-0000-0000FB6B0000}"/>
    <cellStyle name="Normal 3 28 3" xfId="27645" xr:uid="{00000000-0005-0000-0000-0000FC6B0000}"/>
    <cellStyle name="Normal 3 28 3 2" xfId="27646" xr:uid="{00000000-0005-0000-0000-0000FD6B0000}"/>
    <cellStyle name="Normal 3 28 3 3" xfId="27647" xr:uid="{00000000-0005-0000-0000-0000FE6B0000}"/>
    <cellStyle name="Normal 3 28 4" xfId="27648" xr:uid="{00000000-0005-0000-0000-0000FF6B0000}"/>
    <cellStyle name="Normal 3 28 5" xfId="27649" xr:uid="{00000000-0005-0000-0000-0000006C0000}"/>
    <cellStyle name="Normal 3 29" xfId="27650" xr:uid="{00000000-0005-0000-0000-0000016C0000}"/>
    <cellStyle name="Normal 3 29 2" xfId="27651" xr:uid="{00000000-0005-0000-0000-0000026C0000}"/>
    <cellStyle name="Normal 3 29 2 2" xfId="27652" xr:uid="{00000000-0005-0000-0000-0000036C0000}"/>
    <cellStyle name="Normal 3 29 2 3" xfId="27653" xr:uid="{00000000-0005-0000-0000-0000046C0000}"/>
    <cellStyle name="Normal 3 29 3" xfId="27654" xr:uid="{00000000-0005-0000-0000-0000056C0000}"/>
    <cellStyle name="Normal 3 29 3 2" xfId="27655" xr:uid="{00000000-0005-0000-0000-0000066C0000}"/>
    <cellStyle name="Normal 3 29 3 3" xfId="27656" xr:uid="{00000000-0005-0000-0000-0000076C0000}"/>
    <cellStyle name="Normal 3 29 4" xfId="27657" xr:uid="{00000000-0005-0000-0000-0000086C0000}"/>
    <cellStyle name="Normal 3 29 5" xfId="27658" xr:uid="{00000000-0005-0000-0000-0000096C0000}"/>
    <cellStyle name="Normal 3 3" xfId="27659" xr:uid="{00000000-0005-0000-0000-00000A6C0000}"/>
    <cellStyle name="Normal 3 3 10" xfId="27660" xr:uid="{00000000-0005-0000-0000-00000B6C0000}"/>
    <cellStyle name="Normal 3 3 10 2" xfId="27661" xr:uid="{00000000-0005-0000-0000-00000C6C0000}"/>
    <cellStyle name="Normal 3 3 10 2 2" xfId="27662" xr:uid="{00000000-0005-0000-0000-00000D6C0000}"/>
    <cellStyle name="Normal 3 3 10 2 3" xfId="27663" xr:uid="{00000000-0005-0000-0000-00000E6C0000}"/>
    <cellStyle name="Normal 3 3 10 3" xfId="27664" xr:uid="{00000000-0005-0000-0000-00000F6C0000}"/>
    <cellStyle name="Normal 3 3 10 3 2" xfId="27665" xr:uid="{00000000-0005-0000-0000-0000106C0000}"/>
    <cellStyle name="Normal 3 3 10 3 3" xfId="27666" xr:uid="{00000000-0005-0000-0000-0000116C0000}"/>
    <cellStyle name="Normal 3 3 10 4" xfId="27667" xr:uid="{00000000-0005-0000-0000-0000126C0000}"/>
    <cellStyle name="Normal 3 3 10 5" xfId="27668" xr:uid="{00000000-0005-0000-0000-0000136C0000}"/>
    <cellStyle name="Normal 3 3 11" xfId="27669" xr:uid="{00000000-0005-0000-0000-0000146C0000}"/>
    <cellStyle name="Normal 3 3 11 2" xfId="27670" xr:uid="{00000000-0005-0000-0000-0000156C0000}"/>
    <cellStyle name="Normal 3 3 11 2 2" xfId="27671" xr:uid="{00000000-0005-0000-0000-0000166C0000}"/>
    <cellStyle name="Normal 3 3 11 2 3" xfId="27672" xr:uid="{00000000-0005-0000-0000-0000176C0000}"/>
    <cellStyle name="Normal 3 3 11 3" xfId="27673" xr:uid="{00000000-0005-0000-0000-0000186C0000}"/>
    <cellStyle name="Normal 3 3 11 3 2" xfId="27674" xr:uid="{00000000-0005-0000-0000-0000196C0000}"/>
    <cellStyle name="Normal 3 3 11 3 3" xfId="27675" xr:uid="{00000000-0005-0000-0000-00001A6C0000}"/>
    <cellStyle name="Normal 3 3 11 4" xfId="27676" xr:uid="{00000000-0005-0000-0000-00001B6C0000}"/>
    <cellStyle name="Normal 3 3 11 5" xfId="27677" xr:uid="{00000000-0005-0000-0000-00001C6C0000}"/>
    <cellStyle name="Normal 3 3 12" xfId="27678" xr:uid="{00000000-0005-0000-0000-00001D6C0000}"/>
    <cellStyle name="Normal 3 3 12 2" xfId="27679" xr:uid="{00000000-0005-0000-0000-00001E6C0000}"/>
    <cellStyle name="Normal 3 3 12 2 2" xfId="27680" xr:uid="{00000000-0005-0000-0000-00001F6C0000}"/>
    <cellStyle name="Normal 3 3 12 2 3" xfId="27681" xr:uid="{00000000-0005-0000-0000-0000206C0000}"/>
    <cellStyle name="Normal 3 3 12 3" xfId="27682" xr:uid="{00000000-0005-0000-0000-0000216C0000}"/>
    <cellStyle name="Normal 3 3 12 3 2" xfId="27683" xr:uid="{00000000-0005-0000-0000-0000226C0000}"/>
    <cellStyle name="Normal 3 3 12 3 3" xfId="27684" xr:uid="{00000000-0005-0000-0000-0000236C0000}"/>
    <cellStyle name="Normal 3 3 12 4" xfId="27685" xr:uid="{00000000-0005-0000-0000-0000246C0000}"/>
    <cellStyle name="Normal 3 3 12 5" xfId="27686" xr:uid="{00000000-0005-0000-0000-0000256C0000}"/>
    <cellStyle name="Normal 3 3 13" xfId="27687" xr:uid="{00000000-0005-0000-0000-0000266C0000}"/>
    <cellStyle name="Normal 3 3 13 2" xfId="27688" xr:uid="{00000000-0005-0000-0000-0000276C0000}"/>
    <cellStyle name="Normal 3 3 13 2 2" xfId="27689" xr:uid="{00000000-0005-0000-0000-0000286C0000}"/>
    <cellStyle name="Normal 3 3 13 2 3" xfId="27690" xr:uid="{00000000-0005-0000-0000-0000296C0000}"/>
    <cellStyle name="Normal 3 3 13 3" xfId="27691" xr:uid="{00000000-0005-0000-0000-00002A6C0000}"/>
    <cellStyle name="Normal 3 3 13 3 2" xfId="27692" xr:uid="{00000000-0005-0000-0000-00002B6C0000}"/>
    <cellStyle name="Normal 3 3 13 3 3" xfId="27693" xr:uid="{00000000-0005-0000-0000-00002C6C0000}"/>
    <cellStyle name="Normal 3 3 13 4" xfId="27694" xr:uid="{00000000-0005-0000-0000-00002D6C0000}"/>
    <cellStyle name="Normal 3 3 13 5" xfId="27695" xr:uid="{00000000-0005-0000-0000-00002E6C0000}"/>
    <cellStyle name="Normal 3 3 14" xfId="27696" xr:uid="{00000000-0005-0000-0000-00002F6C0000}"/>
    <cellStyle name="Normal 3 3 14 2" xfId="27697" xr:uid="{00000000-0005-0000-0000-0000306C0000}"/>
    <cellStyle name="Normal 3 3 14 2 2" xfId="27698" xr:uid="{00000000-0005-0000-0000-0000316C0000}"/>
    <cellStyle name="Normal 3 3 14 2 3" xfId="27699" xr:uid="{00000000-0005-0000-0000-0000326C0000}"/>
    <cellStyle name="Normal 3 3 14 3" xfId="27700" xr:uid="{00000000-0005-0000-0000-0000336C0000}"/>
    <cellStyle name="Normal 3 3 14 3 2" xfId="27701" xr:uid="{00000000-0005-0000-0000-0000346C0000}"/>
    <cellStyle name="Normal 3 3 14 3 3" xfId="27702" xr:uid="{00000000-0005-0000-0000-0000356C0000}"/>
    <cellStyle name="Normal 3 3 14 4" xfId="27703" xr:uid="{00000000-0005-0000-0000-0000366C0000}"/>
    <cellStyle name="Normal 3 3 14 5" xfId="27704" xr:uid="{00000000-0005-0000-0000-0000376C0000}"/>
    <cellStyle name="Normal 3 3 15" xfId="27705" xr:uid="{00000000-0005-0000-0000-0000386C0000}"/>
    <cellStyle name="Normal 3 3 15 2" xfId="27706" xr:uid="{00000000-0005-0000-0000-0000396C0000}"/>
    <cellStyle name="Normal 3 3 15 2 2" xfId="27707" xr:uid="{00000000-0005-0000-0000-00003A6C0000}"/>
    <cellStyle name="Normal 3 3 15 2 3" xfId="27708" xr:uid="{00000000-0005-0000-0000-00003B6C0000}"/>
    <cellStyle name="Normal 3 3 15 3" xfId="27709" xr:uid="{00000000-0005-0000-0000-00003C6C0000}"/>
    <cellStyle name="Normal 3 3 15 3 2" xfId="27710" xr:uid="{00000000-0005-0000-0000-00003D6C0000}"/>
    <cellStyle name="Normal 3 3 15 3 3" xfId="27711" xr:uid="{00000000-0005-0000-0000-00003E6C0000}"/>
    <cellStyle name="Normal 3 3 15 4" xfId="27712" xr:uid="{00000000-0005-0000-0000-00003F6C0000}"/>
    <cellStyle name="Normal 3 3 15 5" xfId="27713" xr:uid="{00000000-0005-0000-0000-0000406C0000}"/>
    <cellStyle name="Normal 3 3 16" xfId="27714" xr:uid="{00000000-0005-0000-0000-0000416C0000}"/>
    <cellStyle name="Normal 3 3 16 2" xfId="27715" xr:uid="{00000000-0005-0000-0000-0000426C0000}"/>
    <cellStyle name="Normal 3 3 16 2 2" xfId="27716" xr:uid="{00000000-0005-0000-0000-0000436C0000}"/>
    <cellStyle name="Normal 3 3 16 2 3" xfId="27717" xr:uid="{00000000-0005-0000-0000-0000446C0000}"/>
    <cellStyle name="Normal 3 3 16 3" xfId="27718" xr:uid="{00000000-0005-0000-0000-0000456C0000}"/>
    <cellStyle name="Normal 3 3 16 3 2" xfId="27719" xr:uid="{00000000-0005-0000-0000-0000466C0000}"/>
    <cellStyle name="Normal 3 3 16 3 3" xfId="27720" xr:uid="{00000000-0005-0000-0000-0000476C0000}"/>
    <cellStyle name="Normal 3 3 16 4" xfId="27721" xr:uid="{00000000-0005-0000-0000-0000486C0000}"/>
    <cellStyle name="Normal 3 3 16 5" xfId="27722" xr:uid="{00000000-0005-0000-0000-0000496C0000}"/>
    <cellStyle name="Normal 3 3 17" xfId="27723" xr:uid="{00000000-0005-0000-0000-00004A6C0000}"/>
    <cellStyle name="Normal 3 3 17 2" xfId="27724" xr:uid="{00000000-0005-0000-0000-00004B6C0000}"/>
    <cellStyle name="Normal 3 3 17 2 2" xfId="27725" xr:uid="{00000000-0005-0000-0000-00004C6C0000}"/>
    <cellStyle name="Normal 3 3 17 2 3" xfId="27726" xr:uid="{00000000-0005-0000-0000-00004D6C0000}"/>
    <cellStyle name="Normal 3 3 17 3" xfId="27727" xr:uid="{00000000-0005-0000-0000-00004E6C0000}"/>
    <cellStyle name="Normal 3 3 17 3 2" xfId="27728" xr:uid="{00000000-0005-0000-0000-00004F6C0000}"/>
    <cellStyle name="Normal 3 3 17 3 3" xfId="27729" xr:uid="{00000000-0005-0000-0000-0000506C0000}"/>
    <cellStyle name="Normal 3 3 17 4" xfId="27730" xr:uid="{00000000-0005-0000-0000-0000516C0000}"/>
    <cellStyle name="Normal 3 3 17 5" xfId="27731" xr:uid="{00000000-0005-0000-0000-0000526C0000}"/>
    <cellStyle name="Normal 3 3 18" xfId="27732" xr:uid="{00000000-0005-0000-0000-0000536C0000}"/>
    <cellStyle name="Normal 3 3 18 2" xfId="27733" xr:uid="{00000000-0005-0000-0000-0000546C0000}"/>
    <cellStyle name="Normal 3 3 18 2 2" xfId="27734" xr:uid="{00000000-0005-0000-0000-0000556C0000}"/>
    <cellStyle name="Normal 3 3 18 2 3" xfId="27735" xr:uid="{00000000-0005-0000-0000-0000566C0000}"/>
    <cellStyle name="Normal 3 3 18 3" xfId="27736" xr:uid="{00000000-0005-0000-0000-0000576C0000}"/>
    <cellStyle name="Normal 3 3 18 3 2" xfId="27737" xr:uid="{00000000-0005-0000-0000-0000586C0000}"/>
    <cellStyle name="Normal 3 3 18 3 3" xfId="27738" xr:uid="{00000000-0005-0000-0000-0000596C0000}"/>
    <cellStyle name="Normal 3 3 18 4" xfId="27739" xr:uid="{00000000-0005-0000-0000-00005A6C0000}"/>
    <cellStyle name="Normal 3 3 18 5" xfId="27740" xr:uid="{00000000-0005-0000-0000-00005B6C0000}"/>
    <cellStyle name="Normal 3 3 19" xfId="27741" xr:uid="{00000000-0005-0000-0000-00005C6C0000}"/>
    <cellStyle name="Normal 3 3 19 2" xfId="27742" xr:uid="{00000000-0005-0000-0000-00005D6C0000}"/>
    <cellStyle name="Normal 3 3 19 2 2" xfId="27743" xr:uid="{00000000-0005-0000-0000-00005E6C0000}"/>
    <cellStyle name="Normal 3 3 19 2 3" xfId="27744" xr:uid="{00000000-0005-0000-0000-00005F6C0000}"/>
    <cellStyle name="Normal 3 3 19 3" xfId="27745" xr:uid="{00000000-0005-0000-0000-0000606C0000}"/>
    <cellStyle name="Normal 3 3 19 3 2" xfId="27746" xr:uid="{00000000-0005-0000-0000-0000616C0000}"/>
    <cellStyle name="Normal 3 3 19 3 3" xfId="27747" xr:uid="{00000000-0005-0000-0000-0000626C0000}"/>
    <cellStyle name="Normal 3 3 19 4" xfId="27748" xr:uid="{00000000-0005-0000-0000-0000636C0000}"/>
    <cellStyle name="Normal 3 3 19 5" xfId="27749" xr:uid="{00000000-0005-0000-0000-0000646C0000}"/>
    <cellStyle name="Normal 3 3 2" xfId="27750" xr:uid="{00000000-0005-0000-0000-0000656C0000}"/>
    <cellStyle name="Normal 3 3 2 2" xfId="27751" xr:uid="{00000000-0005-0000-0000-0000666C0000}"/>
    <cellStyle name="Normal 3 3 2 2 2" xfId="27752" xr:uid="{00000000-0005-0000-0000-0000676C0000}"/>
    <cellStyle name="Normal 3 3 2 2 3" xfId="27753" xr:uid="{00000000-0005-0000-0000-0000686C0000}"/>
    <cellStyle name="Normal 3 3 2 3" xfId="27754" xr:uid="{00000000-0005-0000-0000-0000696C0000}"/>
    <cellStyle name="Normal 3 3 2 3 2" xfId="27755" xr:uid="{00000000-0005-0000-0000-00006A6C0000}"/>
    <cellStyle name="Normal 3 3 2 3 3" xfId="27756" xr:uid="{00000000-0005-0000-0000-00006B6C0000}"/>
    <cellStyle name="Normal 3 3 2 4" xfId="27757" xr:uid="{00000000-0005-0000-0000-00006C6C0000}"/>
    <cellStyle name="Normal 3 3 2 5" xfId="27758" xr:uid="{00000000-0005-0000-0000-00006D6C0000}"/>
    <cellStyle name="Normal 3 3 20" xfId="27759" xr:uid="{00000000-0005-0000-0000-00006E6C0000}"/>
    <cellStyle name="Normal 3 3 20 2" xfId="27760" xr:uid="{00000000-0005-0000-0000-00006F6C0000}"/>
    <cellStyle name="Normal 3 3 20 2 2" xfId="27761" xr:uid="{00000000-0005-0000-0000-0000706C0000}"/>
    <cellStyle name="Normal 3 3 20 2 3" xfId="27762" xr:uid="{00000000-0005-0000-0000-0000716C0000}"/>
    <cellStyle name="Normal 3 3 20 3" xfId="27763" xr:uid="{00000000-0005-0000-0000-0000726C0000}"/>
    <cellStyle name="Normal 3 3 20 3 2" xfId="27764" xr:uid="{00000000-0005-0000-0000-0000736C0000}"/>
    <cellStyle name="Normal 3 3 20 3 3" xfId="27765" xr:uid="{00000000-0005-0000-0000-0000746C0000}"/>
    <cellStyle name="Normal 3 3 20 4" xfId="27766" xr:uid="{00000000-0005-0000-0000-0000756C0000}"/>
    <cellStyle name="Normal 3 3 20 5" xfId="27767" xr:uid="{00000000-0005-0000-0000-0000766C0000}"/>
    <cellStyle name="Normal 3 3 21" xfId="27768" xr:uid="{00000000-0005-0000-0000-0000776C0000}"/>
    <cellStyle name="Normal 3 3 21 2" xfId="27769" xr:uid="{00000000-0005-0000-0000-0000786C0000}"/>
    <cellStyle name="Normal 3 3 21 2 2" xfId="27770" xr:uid="{00000000-0005-0000-0000-0000796C0000}"/>
    <cellStyle name="Normal 3 3 21 2 3" xfId="27771" xr:uid="{00000000-0005-0000-0000-00007A6C0000}"/>
    <cellStyle name="Normal 3 3 21 3" xfId="27772" xr:uid="{00000000-0005-0000-0000-00007B6C0000}"/>
    <cellStyle name="Normal 3 3 21 3 2" xfId="27773" xr:uid="{00000000-0005-0000-0000-00007C6C0000}"/>
    <cellStyle name="Normal 3 3 21 3 3" xfId="27774" xr:uid="{00000000-0005-0000-0000-00007D6C0000}"/>
    <cellStyle name="Normal 3 3 21 4" xfId="27775" xr:uid="{00000000-0005-0000-0000-00007E6C0000}"/>
    <cellStyle name="Normal 3 3 21 5" xfId="27776" xr:uid="{00000000-0005-0000-0000-00007F6C0000}"/>
    <cellStyle name="Normal 3 3 22" xfId="27777" xr:uid="{00000000-0005-0000-0000-0000806C0000}"/>
    <cellStyle name="Normal 3 3 22 2" xfId="27778" xr:uid="{00000000-0005-0000-0000-0000816C0000}"/>
    <cellStyle name="Normal 3 3 22 2 2" xfId="27779" xr:uid="{00000000-0005-0000-0000-0000826C0000}"/>
    <cellStyle name="Normal 3 3 22 2 3" xfId="27780" xr:uid="{00000000-0005-0000-0000-0000836C0000}"/>
    <cellStyle name="Normal 3 3 22 3" xfId="27781" xr:uid="{00000000-0005-0000-0000-0000846C0000}"/>
    <cellStyle name="Normal 3 3 22 3 2" xfId="27782" xr:uid="{00000000-0005-0000-0000-0000856C0000}"/>
    <cellStyle name="Normal 3 3 22 3 3" xfId="27783" xr:uid="{00000000-0005-0000-0000-0000866C0000}"/>
    <cellStyle name="Normal 3 3 22 4" xfId="27784" xr:uid="{00000000-0005-0000-0000-0000876C0000}"/>
    <cellStyle name="Normal 3 3 22 5" xfId="27785" xr:uid="{00000000-0005-0000-0000-0000886C0000}"/>
    <cellStyle name="Normal 3 3 23" xfId="27786" xr:uid="{00000000-0005-0000-0000-0000896C0000}"/>
    <cellStyle name="Normal 3 3 23 2" xfId="27787" xr:uid="{00000000-0005-0000-0000-00008A6C0000}"/>
    <cellStyle name="Normal 3 3 23 2 2" xfId="27788" xr:uid="{00000000-0005-0000-0000-00008B6C0000}"/>
    <cellStyle name="Normal 3 3 23 2 3" xfId="27789" xr:uid="{00000000-0005-0000-0000-00008C6C0000}"/>
    <cellStyle name="Normal 3 3 23 3" xfId="27790" xr:uid="{00000000-0005-0000-0000-00008D6C0000}"/>
    <cellStyle name="Normal 3 3 23 3 2" xfId="27791" xr:uid="{00000000-0005-0000-0000-00008E6C0000}"/>
    <cellStyle name="Normal 3 3 23 3 3" xfId="27792" xr:uid="{00000000-0005-0000-0000-00008F6C0000}"/>
    <cellStyle name="Normal 3 3 23 4" xfId="27793" xr:uid="{00000000-0005-0000-0000-0000906C0000}"/>
    <cellStyle name="Normal 3 3 23 5" xfId="27794" xr:uid="{00000000-0005-0000-0000-0000916C0000}"/>
    <cellStyle name="Normal 3 3 24" xfId="27795" xr:uid="{00000000-0005-0000-0000-0000926C0000}"/>
    <cellStyle name="Normal 3 3 24 2" xfId="27796" xr:uid="{00000000-0005-0000-0000-0000936C0000}"/>
    <cellStyle name="Normal 3 3 24 2 2" xfId="27797" xr:uid="{00000000-0005-0000-0000-0000946C0000}"/>
    <cellStyle name="Normal 3 3 24 2 3" xfId="27798" xr:uid="{00000000-0005-0000-0000-0000956C0000}"/>
    <cellStyle name="Normal 3 3 24 3" xfId="27799" xr:uid="{00000000-0005-0000-0000-0000966C0000}"/>
    <cellStyle name="Normal 3 3 24 3 2" xfId="27800" xr:uid="{00000000-0005-0000-0000-0000976C0000}"/>
    <cellStyle name="Normal 3 3 24 3 3" xfId="27801" xr:uid="{00000000-0005-0000-0000-0000986C0000}"/>
    <cellStyle name="Normal 3 3 24 4" xfId="27802" xr:uid="{00000000-0005-0000-0000-0000996C0000}"/>
    <cellStyle name="Normal 3 3 24 5" xfId="27803" xr:uid="{00000000-0005-0000-0000-00009A6C0000}"/>
    <cellStyle name="Normal 3 3 25" xfId="27804" xr:uid="{00000000-0005-0000-0000-00009B6C0000}"/>
    <cellStyle name="Normal 3 3 25 2" xfId="27805" xr:uid="{00000000-0005-0000-0000-00009C6C0000}"/>
    <cellStyle name="Normal 3 3 25 2 2" xfId="27806" xr:uid="{00000000-0005-0000-0000-00009D6C0000}"/>
    <cellStyle name="Normal 3 3 25 2 3" xfId="27807" xr:uid="{00000000-0005-0000-0000-00009E6C0000}"/>
    <cellStyle name="Normal 3 3 25 3" xfId="27808" xr:uid="{00000000-0005-0000-0000-00009F6C0000}"/>
    <cellStyle name="Normal 3 3 25 3 2" xfId="27809" xr:uid="{00000000-0005-0000-0000-0000A06C0000}"/>
    <cellStyle name="Normal 3 3 25 3 3" xfId="27810" xr:uid="{00000000-0005-0000-0000-0000A16C0000}"/>
    <cellStyle name="Normal 3 3 25 4" xfId="27811" xr:uid="{00000000-0005-0000-0000-0000A26C0000}"/>
    <cellStyle name="Normal 3 3 25 5" xfId="27812" xr:uid="{00000000-0005-0000-0000-0000A36C0000}"/>
    <cellStyle name="Normal 3 3 26" xfId="27813" xr:uid="{00000000-0005-0000-0000-0000A46C0000}"/>
    <cellStyle name="Normal 3 3 26 2" xfId="27814" xr:uid="{00000000-0005-0000-0000-0000A56C0000}"/>
    <cellStyle name="Normal 3 3 26 2 2" xfId="27815" xr:uid="{00000000-0005-0000-0000-0000A66C0000}"/>
    <cellStyle name="Normal 3 3 26 2 3" xfId="27816" xr:uid="{00000000-0005-0000-0000-0000A76C0000}"/>
    <cellStyle name="Normal 3 3 26 3" xfId="27817" xr:uid="{00000000-0005-0000-0000-0000A86C0000}"/>
    <cellStyle name="Normal 3 3 26 3 2" xfId="27818" xr:uid="{00000000-0005-0000-0000-0000A96C0000}"/>
    <cellStyle name="Normal 3 3 26 3 3" xfId="27819" xr:uid="{00000000-0005-0000-0000-0000AA6C0000}"/>
    <cellStyle name="Normal 3 3 26 4" xfId="27820" xr:uid="{00000000-0005-0000-0000-0000AB6C0000}"/>
    <cellStyle name="Normal 3 3 26 5" xfId="27821" xr:uid="{00000000-0005-0000-0000-0000AC6C0000}"/>
    <cellStyle name="Normal 3 3 27" xfId="27822" xr:uid="{00000000-0005-0000-0000-0000AD6C0000}"/>
    <cellStyle name="Normal 3 3 27 2" xfId="27823" xr:uid="{00000000-0005-0000-0000-0000AE6C0000}"/>
    <cellStyle name="Normal 3 3 27 2 2" xfId="27824" xr:uid="{00000000-0005-0000-0000-0000AF6C0000}"/>
    <cellStyle name="Normal 3 3 27 2 3" xfId="27825" xr:uid="{00000000-0005-0000-0000-0000B06C0000}"/>
    <cellStyle name="Normal 3 3 27 3" xfId="27826" xr:uid="{00000000-0005-0000-0000-0000B16C0000}"/>
    <cellStyle name="Normal 3 3 27 3 2" xfId="27827" xr:uid="{00000000-0005-0000-0000-0000B26C0000}"/>
    <cellStyle name="Normal 3 3 27 3 3" xfId="27828" xr:uid="{00000000-0005-0000-0000-0000B36C0000}"/>
    <cellStyle name="Normal 3 3 27 4" xfId="27829" xr:uid="{00000000-0005-0000-0000-0000B46C0000}"/>
    <cellStyle name="Normal 3 3 27 5" xfId="27830" xr:uid="{00000000-0005-0000-0000-0000B56C0000}"/>
    <cellStyle name="Normal 3 3 28" xfId="27831" xr:uid="{00000000-0005-0000-0000-0000B66C0000}"/>
    <cellStyle name="Normal 3 3 28 2" xfId="27832" xr:uid="{00000000-0005-0000-0000-0000B76C0000}"/>
    <cellStyle name="Normal 3 3 28 2 2" xfId="27833" xr:uid="{00000000-0005-0000-0000-0000B86C0000}"/>
    <cellStyle name="Normal 3 3 28 2 3" xfId="27834" xr:uid="{00000000-0005-0000-0000-0000B96C0000}"/>
    <cellStyle name="Normal 3 3 28 3" xfId="27835" xr:uid="{00000000-0005-0000-0000-0000BA6C0000}"/>
    <cellStyle name="Normal 3 3 28 3 2" xfId="27836" xr:uid="{00000000-0005-0000-0000-0000BB6C0000}"/>
    <cellStyle name="Normal 3 3 28 3 3" xfId="27837" xr:uid="{00000000-0005-0000-0000-0000BC6C0000}"/>
    <cellStyle name="Normal 3 3 28 4" xfId="27838" xr:uid="{00000000-0005-0000-0000-0000BD6C0000}"/>
    <cellStyle name="Normal 3 3 28 5" xfId="27839" xr:uid="{00000000-0005-0000-0000-0000BE6C0000}"/>
    <cellStyle name="Normal 3 3 29" xfId="27840" xr:uid="{00000000-0005-0000-0000-0000BF6C0000}"/>
    <cellStyle name="Normal 3 3 29 2" xfId="27841" xr:uid="{00000000-0005-0000-0000-0000C06C0000}"/>
    <cellStyle name="Normal 3 3 29 2 2" xfId="27842" xr:uid="{00000000-0005-0000-0000-0000C16C0000}"/>
    <cellStyle name="Normal 3 3 29 2 3" xfId="27843" xr:uid="{00000000-0005-0000-0000-0000C26C0000}"/>
    <cellStyle name="Normal 3 3 29 3" xfId="27844" xr:uid="{00000000-0005-0000-0000-0000C36C0000}"/>
    <cellStyle name="Normal 3 3 29 3 2" xfId="27845" xr:uid="{00000000-0005-0000-0000-0000C46C0000}"/>
    <cellStyle name="Normal 3 3 29 3 3" xfId="27846" xr:uid="{00000000-0005-0000-0000-0000C56C0000}"/>
    <cellStyle name="Normal 3 3 29 4" xfId="27847" xr:uid="{00000000-0005-0000-0000-0000C66C0000}"/>
    <cellStyle name="Normal 3 3 29 5" xfId="27848" xr:uid="{00000000-0005-0000-0000-0000C76C0000}"/>
    <cellStyle name="Normal 3 3 3" xfId="27849" xr:uid="{00000000-0005-0000-0000-0000C86C0000}"/>
    <cellStyle name="Normal 3 3 3 2" xfId="27850" xr:uid="{00000000-0005-0000-0000-0000C96C0000}"/>
    <cellStyle name="Normal 3 3 3 2 2" xfId="27851" xr:uid="{00000000-0005-0000-0000-0000CA6C0000}"/>
    <cellStyle name="Normal 3 3 3 2 3" xfId="27852" xr:uid="{00000000-0005-0000-0000-0000CB6C0000}"/>
    <cellStyle name="Normal 3 3 3 3" xfId="27853" xr:uid="{00000000-0005-0000-0000-0000CC6C0000}"/>
    <cellStyle name="Normal 3 3 3 3 2" xfId="27854" xr:uid="{00000000-0005-0000-0000-0000CD6C0000}"/>
    <cellStyle name="Normal 3 3 3 3 3" xfId="27855" xr:uid="{00000000-0005-0000-0000-0000CE6C0000}"/>
    <cellStyle name="Normal 3 3 3 4" xfId="27856" xr:uid="{00000000-0005-0000-0000-0000CF6C0000}"/>
    <cellStyle name="Normal 3 3 3 5" xfId="27857" xr:uid="{00000000-0005-0000-0000-0000D06C0000}"/>
    <cellStyle name="Normal 3 3 30" xfId="27858" xr:uid="{00000000-0005-0000-0000-0000D16C0000}"/>
    <cellStyle name="Normal 3 3 30 2" xfId="27859" xr:uid="{00000000-0005-0000-0000-0000D26C0000}"/>
    <cellStyle name="Normal 3 3 30 2 2" xfId="27860" xr:uid="{00000000-0005-0000-0000-0000D36C0000}"/>
    <cellStyle name="Normal 3 3 30 2 3" xfId="27861" xr:uid="{00000000-0005-0000-0000-0000D46C0000}"/>
    <cellStyle name="Normal 3 3 30 3" xfId="27862" xr:uid="{00000000-0005-0000-0000-0000D56C0000}"/>
    <cellStyle name="Normal 3 3 30 3 2" xfId="27863" xr:uid="{00000000-0005-0000-0000-0000D66C0000}"/>
    <cellStyle name="Normal 3 3 30 3 3" xfId="27864" xr:uid="{00000000-0005-0000-0000-0000D76C0000}"/>
    <cellStyle name="Normal 3 3 30 4" xfId="27865" xr:uid="{00000000-0005-0000-0000-0000D86C0000}"/>
    <cellStyle name="Normal 3 3 30 5" xfId="27866" xr:uid="{00000000-0005-0000-0000-0000D96C0000}"/>
    <cellStyle name="Normal 3 3 31" xfId="27867" xr:uid="{00000000-0005-0000-0000-0000DA6C0000}"/>
    <cellStyle name="Normal 3 3 31 2" xfId="27868" xr:uid="{00000000-0005-0000-0000-0000DB6C0000}"/>
    <cellStyle name="Normal 3 3 31 2 2" xfId="27869" xr:uid="{00000000-0005-0000-0000-0000DC6C0000}"/>
    <cellStyle name="Normal 3 3 31 2 3" xfId="27870" xr:uid="{00000000-0005-0000-0000-0000DD6C0000}"/>
    <cellStyle name="Normal 3 3 31 3" xfId="27871" xr:uid="{00000000-0005-0000-0000-0000DE6C0000}"/>
    <cellStyle name="Normal 3 3 31 3 2" xfId="27872" xr:uid="{00000000-0005-0000-0000-0000DF6C0000}"/>
    <cellStyle name="Normal 3 3 31 3 3" xfId="27873" xr:uid="{00000000-0005-0000-0000-0000E06C0000}"/>
    <cellStyle name="Normal 3 3 31 4" xfId="27874" xr:uid="{00000000-0005-0000-0000-0000E16C0000}"/>
    <cellStyle name="Normal 3 3 31 5" xfId="27875" xr:uid="{00000000-0005-0000-0000-0000E26C0000}"/>
    <cellStyle name="Normal 3 3 32" xfId="27876" xr:uid="{00000000-0005-0000-0000-0000E36C0000}"/>
    <cellStyle name="Normal 3 3 32 2" xfId="27877" xr:uid="{00000000-0005-0000-0000-0000E46C0000}"/>
    <cellStyle name="Normal 3 3 32 2 2" xfId="27878" xr:uid="{00000000-0005-0000-0000-0000E56C0000}"/>
    <cellStyle name="Normal 3 3 32 2 3" xfId="27879" xr:uid="{00000000-0005-0000-0000-0000E66C0000}"/>
    <cellStyle name="Normal 3 3 32 3" xfId="27880" xr:uid="{00000000-0005-0000-0000-0000E76C0000}"/>
    <cellStyle name="Normal 3 3 32 3 2" xfId="27881" xr:uid="{00000000-0005-0000-0000-0000E86C0000}"/>
    <cellStyle name="Normal 3 3 32 3 3" xfId="27882" xr:uid="{00000000-0005-0000-0000-0000E96C0000}"/>
    <cellStyle name="Normal 3 3 32 4" xfId="27883" xr:uid="{00000000-0005-0000-0000-0000EA6C0000}"/>
    <cellStyle name="Normal 3 3 32 5" xfId="27884" xr:uid="{00000000-0005-0000-0000-0000EB6C0000}"/>
    <cellStyle name="Normal 3 3 33" xfId="27885" xr:uid="{00000000-0005-0000-0000-0000EC6C0000}"/>
    <cellStyle name="Normal 3 3 33 2" xfId="27886" xr:uid="{00000000-0005-0000-0000-0000ED6C0000}"/>
    <cellStyle name="Normal 3 3 33 2 2" xfId="27887" xr:uid="{00000000-0005-0000-0000-0000EE6C0000}"/>
    <cellStyle name="Normal 3 3 33 2 3" xfId="27888" xr:uid="{00000000-0005-0000-0000-0000EF6C0000}"/>
    <cellStyle name="Normal 3 3 33 3" xfId="27889" xr:uid="{00000000-0005-0000-0000-0000F06C0000}"/>
    <cellStyle name="Normal 3 3 33 3 2" xfId="27890" xr:uid="{00000000-0005-0000-0000-0000F16C0000}"/>
    <cellStyle name="Normal 3 3 33 3 3" xfId="27891" xr:uid="{00000000-0005-0000-0000-0000F26C0000}"/>
    <cellStyle name="Normal 3 3 33 4" xfId="27892" xr:uid="{00000000-0005-0000-0000-0000F36C0000}"/>
    <cellStyle name="Normal 3 3 33 5" xfId="27893" xr:uid="{00000000-0005-0000-0000-0000F46C0000}"/>
    <cellStyle name="Normal 3 3 34" xfId="27894" xr:uid="{00000000-0005-0000-0000-0000F56C0000}"/>
    <cellStyle name="Normal 3 3 34 2" xfId="27895" xr:uid="{00000000-0005-0000-0000-0000F66C0000}"/>
    <cellStyle name="Normal 3 3 34 2 2" xfId="27896" xr:uid="{00000000-0005-0000-0000-0000F76C0000}"/>
    <cellStyle name="Normal 3 3 34 2 3" xfId="27897" xr:uid="{00000000-0005-0000-0000-0000F86C0000}"/>
    <cellStyle name="Normal 3 3 34 3" xfId="27898" xr:uid="{00000000-0005-0000-0000-0000F96C0000}"/>
    <cellStyle name="Normal 3 3 34 3 2" xfId="27899" xr:uid="{00000000-0005-0000-0000-0000FA6C0000}"/>
    <cellStyle name="Normal 3 3 34 3 3" xfId="27900" xr:uid="{00000000-0005-0000-0000-0000FB6C0000}"/>
    <cellStyle name="Normal 3 3 34 4" xfId="27901" xr:uid="{00000000-0005-0000-0000-0000FC6C0000}"/>
    <cellStyle name="Normal 3 3 34 5" xfId="27902" xr:uid="{00000000-0005-0000-0000-0000FD6C0000}"/>
    <cellStyle name="Normal 3 3 35" xfId="27903" xr:uid="{00000000-0005-0000-0000-0000FE6C0000}"/>
    <cellStyle name="Normal 3 3 35 2" xfId="27904" xr:uid="{00000000-0005-0000-0000-0000FF6C0000}"/>
    <cellStyle name="Normal 3 3 35 2 2" xfId="27905" xr:uid="{00000000-0005-0000-0000-0000006D0000}"/>
    <cellStyle name="Normal 3 3 35 2 3" xfId="27906" xr:uid="{00000000-0005-0000-0000-0000016D0000}"/>
    <cellStyle name="Normal 3 3 35 3" xfId="27907" xr:uid="{00000000-0005-0000-0000-0000026D0000}"/>
    <cellStyle name="Normal 3 3 35 3 2" xfId="27908" xr:uid="{00000000-0005-0000-0000-0000036D0000}"/>
    <cellStyle name="Normal 3 3 35 3 3" xfId="27909" xr:uid="{00000000-0005-0000-0000-0000046D0000}"/>
    <cellStyle name="Normal 3 3 35 4" xfId="27910" xr:uid="{00000000-0005-0000-0000-0000056D0000}"/>
    <cellStyle name="Normal 3 3 35 5" xfId="27911" xr:uid="{00000000-0005-0000-0000-0000066D0000}"/>
    <cellStyle name="Normal 3 3 36" xfId="27912" xr:uid="{00000000-0005-0000-0000-0000076D0000}"/>
    <cellStyle name="Normal 3 3 36 2" xfId="27913" xr:uid="{00000000-0005-0000-0000-0000086D0000}"/>
    <cellStyle name="Normal 3 3 36 2 2" xfId="27914" xr:uid="{00000000-0005-0000-0000-0000096D0000}"/>
    <cellStyle name="Normal 3 3 36 2 3" xfId="27915" xr:uid="{00000000-0005-0000-0000-00000A6D0000}"/>
    <cellStyle name="Normal 3 3 36 3" xfId="27916" xr:uid="{00000000-0005-0000-0000-00000B6D0000}"/>
    <cellStyle name="Normal 3 3 36 3 2" xfId="27917" xr:uid="{00000000-0005-0000-0000-00000C6D0000}"/>
    <cellStyle name="Normal 3 3 36 3 3" xfId="27918" xr:uid="{00000000-0005-0000-0000-00000D6D0000}"/>
    <cellStyle name="Normal 3 3 36 4" xfId="27919" xr:uid="{00000000-0005-0000-0000-00000E6D0000}"/>
    <cellStyle name="Normal 3 3 36 5" xfId="27920" xr:uid="{00000000-0005-0000-0000-00000F6D0000}"/>
    <cellStyle name="Normal 3 3 37" xfId="27921" xr:uid="{00000000-0005-0000-0000-0000106D0000}"/>
    <cellStyle name="Normal 3 3 37 2" xfId="27922" xr:uid="{00000000-0005-0000-0000-0000116D0000}"/>
    <cellStyle name="Normal 3 3 37 2 2" xfId="27923" xr:uid="{00000000-0005-0000-0000-0000126D0000}"/>
    <cellStyle name="Normal 3 3 37 2 3" xfId="27924" xr:uid="{00000000-0005-0000-0000-0000136D0000}"/>
    <cellStyle name="Normal 3 3 37 3" xfId="27925" xr:uid="{00000000-0005-0000-0000-0000146D0000}"/>
    <cellStyle name="Normal 3 3 37 3 2" xfId="27926" xr:uid="{00000000-0005-0000-0000-0000156D0000}"/>
    <cellStyle name="Normal 3 3 37 3 3" xfId="27927" xr:uid="{00000000-0005-0000-0000-0000166D0000}"/>
    <cellStyle name="Normal 3 3 37 4" xfId="27928" xr:uid="{00000000-0005-0000-0000-0000176D0000}"/>
    <cellStyle name="Normal 3 3 37 5" xfId="27929" xr:uid="{00000000-0005-0000-0000-0000186D0000}"/>
    <cellStyle name="Normal 3 3 38" xfId="27930" xr:uid="{00000000-0005-0000-0000-0000196D0000}"/>
    <cellStyle name="Normal 3 3 38 2" xfId="27931" xr:uid="{00000000-0005-0000-0000-00001A6D0000}"/>
    <cellStyle name="Normal 3 3 38 2 2" xfId="27932" xr:uid="{00000000-0005-0000-0000-00001B6D0000}"/>
    <cellStyle name="Normal 3 3 38 2 3" xfId="27933" xr:uid="{00000000-0005-0000-0000-00001C6D0000}"/>
    <cellStyle name="Normal 3 3 38 3" xfId="27934" xr:uid="{00000000-0005-0000-0000-00001D6D0000}"/>
    <cellStyle name="Normal 3 3 38 3 2" xfId="27935" xr:uid="{00000000-0005-0000-0000-00001E6D0000}"/>
    <cellStyle name="Normal 3 3 38 3 3" xfId="27936" xr:uid="{00000000-0005-0000-0000-00001F6D0000}"/>
    <cellStyle name="Normal 3 3 38 4" xfId="27937" xr:uid="{00000000-0005-0000-0000-0000206D0000}"/>
    <cellStyle name="Normal 3 3 38 5" xfId="27938" xr:uid="{00000000-0005-0000-0000-0000216D0000}"/>
    <cellStyle name="Normal 3 3 39" xfId="27939" xr:uid="{00000000-0005-0000-0000-0000226D0000}"/>
    <cellStyle name="Normal 3 3 39 2" xfId="27940" xr:uid="{00000000-0005-0000-0000-0000236D0000}"/>
    <cellStyle name="Normal 3 3 39 2 2" xfId="27941" xr:uid="{00000000-0005-0000-0000-0000246D0000}"/>
    <cellStyle name="Normal 3 3 39 2 3" xfId="27942" xr:uid="{00000000-0005-0000-0000-0000256D0000}"/>
    <cellStyle name="Normal 3 3 39 3" xfId="27943" xr:uid="{00000000-0005-0000-0000-0000266D0000}"/>
    <cellStyle name="Normal 3 3 39 3 2" xfId="27944" xr:uid="{00000000-0005-0000-0000-0000276D0000}"/>
    <cellStyle name="Normal 3 3 39 3 3" xfId="27945" xr:uid="{00000000-0005-0000-0000-0000286D0000}"/>
    <cellStyle name="Normal 3 3 39 4" xfId="27946" xr:uid="{00000000-0005-0000-0000-0000296D0000}"/>
    <cellStyle name="Normal 3 3 39 5" xfId="27947" xr:uid="{00000000-0005-0000-0000-00002A6D0000}"/>
    <cellStyle name="Normal 3 3 4" xfId="27948" xr:uid="{00000000-0005-0000-0000-00002B6D0000}"/>
    <cellStyle name="Normal 3 3 4 2" xfId="27949" xr:uid="{00000000-0005-0000-0000-00002C6D0000}"/>
    <cellStyle name="Normal 3 3 4 2 2" xfId="27950" xr:uid="{00000000-0005-0000-0000-00002D6D0000}"/>
    <cellStyle name="Normal 3 3 4 2 3" xfId="27951" xr:uid="{00000000-0005-0000-0000-00002E6D0000}"/>
    <cellStyle name="Normal 3 3 4 3" xfId="27952" xr:uid="{00000000-0005-0000-0000-00002F6D0000}"/>
    <cellStyle name="Normal 3 3 4 3 2" xfId="27953" xr:uid="{00000000-0005-0000-0000-0000306D0000}"/>
    <cellStyle name="Normal 3 3 4 3 3" xfId="27954" xr:uid="{00000000-0005-0000-0000-0000316D0000}"/>
    <cellStyle name="Normal 3 3 4 4" xfId="27955" xr:uid="{00000000-0005-0000-0000-0000326D0000}"/>
    <cellStyle name="Normal 3 3 4 5" xfId="27956" xr:uid="{00000000-0005-0000-0000-0000336D0000}"/>
    <cellStyle name="Normal 3 3 40" xfId="27957" xr:uid="{00000000-0005-0000-0000-0000346D0000}"/>
    <cellStyle name="Normal 3 3 40 2" xfId="27958" xr:uid="{00000000-0005-0000-0000-0000356D0000}"/>
    <cellStyle name="Normal 3 3 40 2 2" xfId="27959" xr:uid="{00000000-0005-0000-0000-0000366D0000}"/>
    <cellStyle name="Normal 3 3 40 2 3" xfId="27960" xr:uid="{00000000-0005-0000-0000-0000376D0000}"/>
    <cellStyle name="Normal 3 3 40 3" xfId="27961" xr:uid="{00000000-0005-0000-0000-0000386D0000}"/>
    <cellStyle name="Normal 3 3 40 3 2" xfId="27962" xr:uid="{00000000-0005-0000-0000-0000396D0000}"/>
    <cellStyle name="Normal 3 3 40 3 3" xfId="27963" xr:uid="{00000000-0005-0000-0000-00003A6D0000}"/>
    <cellStyle name="Normal 3 3 40 4" xfId="27964" xr:uid="{00000000-0005-0000-0000-00003B6D0000}"/>
    <cellStyle name="Normal 3 3 40 5" xfId="27965" xr:uid="{00000000-0005-0000-0000-00003C6D0000}"/>
    <cellStyle name="Normal 3 3 41" xfId="27966" xr:uid="{00000000-0005-0000-0000-00003D6D0000}"/>
    <cellStyle name="Normal 3 3 41 2" xfId="27967" xr:uid="{00000000-0005-0000-0000-00003E6D0000}"/>
    <cellStyle name="Normal 3 3 41 2 2" xfId="27968" xr:uid="{00000000-0005-0000-0000-00003F6D0000}"/>
    <cellStyle name="Normal 3 3 41 2 3" xfId="27969" xr:uid="{00000000-0005-0000-0000-0000406D0000}"/>
    <cellStyle name="Normal 3 3 41 3" xfId="27970" xr:uid="{00000000-0005-0000-0000-0000416D0000}"/>
    <cellStyle name="Normal 3 3 41 3 2" xfId="27971" xr:uid="{00000000-0005-0000-0000-0000426D0000}"/>
    <cellStyle name="Normal 3 3 41 3 3" xfId="27972" xr:uid="{00000000-0005-0000-0000-0000436D0000}"/>
    <cellStyle name="Normal 3 3 41 4" xfId="27973" xr:uid="{00000000-0005-0000-0000-0000446D0000}"/>
    <cellStyle name="Normal 3 3 41 5" xfId="27974" xr:uid="{00000000-0005-0000-0000-0000456D0000}"/>
    <cellStyle name="Normal 3 3 42" xfId="27975" xr:uid="{00000000-0005-0000-0000-0000466D0000}"/>
    <cellStyle name="Normal 3 3 42 2" xfId="27976" xr:uid="{00000000-0005-0000-0000-0000476D0000}"/>
    <cellStyle name="Normal 3 3 42 2 2" xfId="27977" xr:uid="{00000000-0005-0000-0000-0000486D0000}"/>
    <cellStyle name="Normal 3 3 42 2 3" xfId="27978" xr:uid="{00000000-0005-0000-0000-0000496D0000}"/>
    <cellStyle name="Normal 3 3 42 3" xfId="27979" xr:uid="{00000000-0005-0000-0000-00004A6D0000}"/>
    <cellStyle name="Normal 3 3 42 3 2" xfId="27980" xr:uid="{00000000-0005-0000-0000-00004B6D0000}"/>
    <cellStyle name="Normal 3 3 42 3 3" xfId="27981" xr:uid="{00000000-0005-0000-0000-00004C6D0000}"/>
    <cellStyle name="Normal 3 3 42 4" xfId="27982" xr:uid="{00000000-0005-0000-0000-00004D6D0000}"/>
    <cellStyle name="Normal 3 3 42 5" xfId="27983" xr:uid="{00000000-0005-0000-0000-00004E6D0000}"/>
    <cellStyle name="Normal 3 3 43" xfId="27984" xr:uid="{00000000-0005-0000-0000-00004F6D0000}"/>
    <cellStyle name="Normal 3 3 43 2" xfId="27985" xr:uid="{00000000-0005-0000-0000-0000506D0000}"/>
    <cellStyle name="Normal 3 3 43 2 2" xfId="27986" xr:uid="{00000000-0005-0000-0000-0000516D0000}"/>
    <cellStyle name="Normal 3 3 43 2 3" xfId="27987" xr:uid="{00000000-0005-0000-0000-0000526D0000}"/>
    <cellStyle name="Normal 3 3 43 3" xfId="27988" xr:uid="{00000000-0005-0000-0000-0000536D0000}"/>
    <cellStyle name="Normal 3 3 43 3 2" xfId="27989" xr:uid="{00000000-0005-0000-0000-0000546D0000}"/>
    <cellStyle name="Normal 3 3 43 3 3" xfId="27990" xr:uid="{00000000-0005-0000-0000-0000556D0000}"/>
    <cellStyle name="Normal 3 3 43 4" xfId="27991" xr:uid="{00000000-0005-0000-0000-0000566D0000}"/>
    <cellStyle name="Normal 3 3 43 5" xfId="27992" xr:uid="{00000000-0005-0000-0000-0000576D0000}"/>
    <cellStyle name="Normal 3 3 44" xfId="27993" xr:uid="{00000000-0005-0000-0000-0000586D0000}"/>
    <cellStyle name="Normal 3 3 44 2" xfId="27994" xr:uid="{00000000-0005-0000-0000-0000596D0000}"/>
    <cellStyle name="Normal 3 3 44 2 2" xfId="27995" xr:uid="{00000000-0005-0000-0000-00005A6D0000}"/>
    <cellStyle name="Normal 3 3 44 2 3" xfId="27996" xr:uid="{00000000-0005-0000-0000-00005B6D0000}"/>
    <cellStyle name="Normal 3 3 44 3" xfId="27997" xr:uid="{00000000-0005-0000-0000-00005C6D0000}"/>
    <cellStyle name="Normal 3 3 44 3 2" xfId="27998" xr:uid="{00000000-0005-0000-0000-00005D6D0000}"/>
    <cellStyle name="Normal 3 3 44 3 3" xfId="27999" xr:uid="{00000000-0005-0000-0000-00005E6D0000}"/>
    <cellStyle name="Normal 3 3 44 4" xfId="28000" xr:uid="{00000000-0005-0000-0000-00005F6D0000}"/>
    <cellStyle name="Normal 3 3 44 5" xfId="28001" xr:uid="{00000000-0005-0000-0000-0000606D0000}"/>
    <cellStyle name="Normal 3 3 45" xfId="28002" xr:uid="{00000000-0005-0000-0000-0000616D0000}"/>
    <cellStyle name="Normal 3 3 45 2" xfId="28003" xr:uid="{00000000-0005-0000-0000-0000626D0000}"/>
    <cellStyle name="Normal 3 3 45 2 2" xfId="28004" xr:uid="{00000000-0005-0000-0000-0000636D0000}"/>
    <cellStyle name="Normal 3 3 45 2 3" xfId="28005" xr:uid="{00000000-0005-0000-0000-0000646D0000}"/>
    <cellStyle name="Normal 3 3 45 3" xfId="28006" xr:uid="{00000000-0005-0000-0000-0000656D0000}"/>
    <cellStyle name="Normal 3 3 45 3 2" xfId="28007" xr:uid="{00000000-0005-0000-0000-0000666D0000}"/>
    <cellStyle name="Normal 3 3 45 3 3" xfId="28008" xr:uid="{00000000-0005-0000-0000-0000676D0000}"/>
    <cellStyle name="Normal 3 3 45 4" xfId="28009" xr:uid="{00000000-0005-0000-0000-0000686D0000}"/>
    <cellStyle name="Normal 3 3 45 5" xfId="28010" xr:uid="{00000000-0005-0000-0000-0000696D0000}"/>
    <cellStyle name="Normal 3 3 46" xfId="28011" xr:uid="{00000000-0005-0000-0000-00006A6D0000}"/>
    <cellStyle name="Normal 3 3 46 2" xfId="28012" xr:uid="{00000000-0005-0000-0000-00006B6D0000}"/>
    <cellStyle name="Normal 3 3 46 2 2" xfId="28013" xr:uid="{00000000-0005-0000-0000-00006C6D0000}"/>
    <cellStyle name="Normal 3 3 46 2 3" xfId="28014" xr:uid="{00000000-0005-0000-0000-00006D6D0000}"/>
    <cellStyle name="Normal 3 3 46 3" xfId="28015" xr:uid="{00000000-0005-0000-0000-00006E6D0000}"/>
    <cellStyle name="Normal 3 3 46 3 2" xfId="28016" xr:uid="{00000000-0005-0000-0000-00006F6D0000}"/>
    <cellStyle name="Normal 3 3 46 3 3" xfId="28017" xr:uid="{00000000-0005-0000-0000-0000706D0000}"/>
    <cellStyle name="Normal 3 3 46 4" xfId="28018" xr:uid="{00000000-0005-0000-0000-0000716D0000}"/>
    <cellStyle name="Normal 3 3 46 5" xfId="28019" xr:uid="{00000000-0005-0000-0000-0000726D0000}"/>
    <cellStyle name="Normal 3 3 47" xfId="28020" xr:uid="{00000000-0005-0000-0000-0000736D0000}"/>
    <cellStyle name="Normal 3 3 47 2" xfId="28021" xr:uid="{00000000-0005-0000-0000-0000746D0000}"/>
    <cellStyle name="Normal 3 3 47 2 2" xfId="28022" xr:uid="{00000000-0005-0000-0000-0000756D0000}"/>
    <cellStyle name="Normal 3 3 47 2 3" xfId="28023" xr:uid="{00000000-0005-0000-0000-0000766D0000}"/>
    <cellStyle name="Normal 3 3 47 3" xfId="28024" xr:uid="{00000000-0005-0000-0000-0000776D0000}"/>
    <cellStyle name="Normal 3 3 47 3 2" xfId="28025" xr:uid="{00000000-0005-0000-0000-0000786D0000}"/>
    <cellStyle name="Normal 3 3 47 3 3" xfId="28026" xr:uid="{00000000-0005-0000-0000-0000796D0000}"/>
    <cellStyle name="Normal 3 3 47 4" xfId="28027" xr:uid="{00000000-0005-0000-0000-00007A6D0000}"/>
    <cellStyle name="Normal 3 3 47 5" xfId="28028" xr:uid="{00000000-0005-0000-0000-00007B6D0000}"/>
    <cellStyle name="Normal 3 3 48" xfId="28029" xr:uid="{00000000-0005-0000-0000-00007C6D0000}"/>
    <cellStyle name="Normal 3 3 48 2" xfId="28030" xr:uid="{00000000-0005-0000-0000-00007D6D0000}"/>
    <cellStyle name="Normal 3 3 48 2 2" xfId="28031" xr:uid="{00000000-0005-0000-0000-00007E6D0000}"/>
    <cellStyle name="Normal 3 3 48 2 3" xfId="28032" xr:uid="{00000000-0005-0000-0000-00007F6D0000}"/>
    <cellStyle name="Normal 3 3 48 3" xfId="28033" xr:uid="{00000000-0005-0000-0000-0000806D0000}"/>
    <cellStyle name="Normal 3 3 48 3 2" xfId="28034" xr:uid="{00000000-0005-0000-0000-0000816D0000}"/>
    <cellStyle name="Normal 3 3 48 3 3" xfId="28035" xr:uid="{00000000-0005-0000-0000-0000826D0000}"/>
    <cellStyle name="Normal 3 3 48 4" xfId="28036" xr:uid="{00000000-0005-0000-0000-0000836D0000}"/>
    <cellStyle name="Normal 3 3 48 5" xfId="28037" xr:uid="{00000000-0005-0000-0000-0000846D0000}"/>
    <cellStyle name="Normal 3 3 49" xfId="28038" xr:uid="{00000000-0005-0000-0000-0000856D0000}"/>
    <cellStyle name="Normal 3 3 49 2" xfId="28039" xr:uid="{00000000-0005-0000-0000-0000866D0000}"/>
    <cellStyle name="Normal 3 3 49 2 2" xfId="28040" xr:uid="{00000000-0005-0000-0000-0000876D0000}"/>
    <cellStyle name="Normal 3 3 49 2 3" xfId="28041" xr:uid="{00000000-0005-0000-0000-0000886D0000}"/>
    <cellStyle name="Normal 3 3 49 3" xfId="28042" xr:uid="{00000000-0005-0000-0000-0000896D0000}"/>
    <cellStyle name="Normal 3 3 49 3 2" xfId="28043" xr:uid="{00000000-0005-0000-0000-00008A6D0000}"/>
    <cellStyle name="Normal 3 3 49 3 3" xfId="28044" xr:uid="{00000000-0005-0000-0000-00008B6D0000}"/>
    <cellStyle name="Normal 3 3 49 4" xfId="28045" xr:uid="{00000000-0005-0000-0000-00008C6D0000}"/>
    <cellStyle name="Normal 3 3 49 5" xfId="28046" xr:uid="{00000000-0005-0000-0000-00008D6D0000}"/>
    <cellStyle name="Normal 3 3 5" xfId="28047" xr:uid="{00000000-0005-0000-0000-00008E6D0000}"/>
    <cellStyle name="Normal 3 3 5 2" xfId="28048" xr:uid="{00000000-0005-0000-0000-00008F6D0000}"/>
    <cellStyle name="Normal 3 3 5 2 2" xfId="28049" xr:uid="{00000000-0005-0000-0000-0000906D0000}"/>
    <cellStyle name="Normal 3 3 5 2 3" xfId="28050" xr:uid="{00000000-0005-0000-0000-0000916D0000}"/>
    <cellStyle name="Normal 3 3 5 3" xfId="28051" xr:uid="{00000000-0005-0000-0000-0000926D0000}"/>
    <cellStyle name="Normal 3 3 5 3 2" xfId="28052" xr:uid="{00000000-0005-0000-0000-0000936D0000}"/>
    <cellStyle name="Normal 3 3 5 3 3" xfId="28053" xr:uid="{00000000-0005-0000-0000-0000946D0000}"/>
    <cellStyle name="Normal 3 3 5 4" xfId="28054" xr:uid="{00000000-0005-0000-0000-0000956D0000}"/>
    <cellStyle name="Normal 3 3 5 5" xfId="28055" xr:uid="{00000000-0005-0000-0000-0000966D0000}"/>
    <cellStyle name="Normal 3 3 50" xfId="28056" xr:uid="{00000000-0005-0000-0000-0000976D0000}"/>
    <cellStyle name="Normal 3 3 50 2" xfId="28057" xr:uid="{00000000-0005-0000-0000-0000986D0000}"/>
    <cellStyle name="Normal 3 3 50 2 2" xfId="28058" xr:uid="{00000000-0005-0000-0000-0000996D0000}"/>
    <cellStyle name="Normal 3 3 50 2 3" xfId="28059" xr:uid="{00000000-0005-0000-0000-00009A6D0000}"/>
    <cellStyle name="Normal 3 3 50 3" xfId="28060" xr:uid="{00000000-0005-0000-0000-00009B6D0000}"/>
    <cellStyle name="Normal 3 3 50 3 2" xfId="28061" xr:uid="{00000000-0005-0000-0000-00009C6D0000}"/>
    <cellStyle name="Normal 3 3 50 3 3" xfId="28062" xr:uid="{00000000-0005-0000-0000-00009D6D0000}"/>
    <cellStyle name="Normal 3 3 50 4" xfId="28063" xr:uid="{00000000-0005-0000-0000-00009E6D0000}"/>
    <cellStyle name="Normal 3 3 50 5" xfId="28064" xr:uid="{00000000-0005-0000-0000-00009F6D0000}"/>
    <cellStyle name="Normal 3 3 51" xfId="28065" xr:uid="{00000000-0005-0000-0000-0000A06D0000}"/>
    <cellStyle name="Normal 3 3 51 2" xfId="28066" xr:uid="{00000000-0005-0000-0000-0000A16D0000}"/>
    <cellStyle name="Normal 3 3 51 2 2" xfId="28067" xr:uid="{00000000-0005-0000-0000-0000A26D0000}"/>
    <cellStyle name="Normal 3 3 51 2 3" xfId="28068" xr:uid="{00000000-0005-0000-0000-0000A36D0000}"/>
    <cellStyle name="Normal 3 3 51 3" xfId="28069" xr:uid="{00000000-0005-0000-0000-0000A46D0000}"/>
    <cellStyle name="Normal 3 3 51 3 2" xfId="28070" xr:uid="{00000000-0005-0000-0000-0000A56D0000}"/>
    <cellStyle name="Normal 3 3 51 3 3" xfId="28071" xr:uid="{00000000-0005-0000-0000-0000A66D0000}"/>
    <cellStyle name="Normal 3 3 51 4" xfId="28072" xr:uid="{00000000-0005-0000-0000-0000A76D0000}"/>
    <cellStyle name="Normal 3 3 51 5" xfId="28073" xr:uid="{00000000-0005-0000-0000-0000A86D0000}"/>
    <cellStyle name="Normal 3 3 52" xfId="28074" xr:uid="{00000000-0005-0000-0000-0000A96D0000}"/>
    <cellStyle name="Normal 3 3 52 2" xfId="28075" xr:uid="{00000000-0005-0000-0000-0000AA6D0000}"/>
    <cellStyle name="Normal 3 3 52 2 2" xfId="28076" xr:uid="{00000000-0005-0000-0000-0000AB6D0000}"/>
    <cellStyle name="Normal 3 3 52 2 3" xfId="28077" xr:uid="{00000000-0005-0000-0000-0000AC6D0000}"/>
    <cellStyle name="Normal 3 3 52 3" xfId="28078" xr:uid="{00000000-0005-0000-0000-0000AD6D0000}"/>
    <cellStyle name="Normal 3 3 52 3 2" xfId="28079" xr:uid="{00000000-0005-0000-0000-0000AE6D0000}"/>
    <cellStyle name="Normal 3 3 52 3 3" xfId="28080" xr:uid="{00000000-0005-0000-0000-0000AF6D0000}"/>
    <cellStyle name="Normal 3 3 52 4" xfId="28081" xr:uid="{00000000-0005-0000-0000-0000B06D0000}"/>
    <cellStyle name="Normal 3 3 52 5" xfId="28082" xr:uid="{00000000-0005-0000-0000-0000B16D0000}"/>
    <cellStyle name="Normal 3 3 53" xfId="28083" xr:uid="{00000000-0005-0000-0000-0000B26D0000}"/>
    <cellStyle name="Normal 3 3 53 2" xfId="28084" xr:uid="{00000000-0005-0000-0000-0000B36D0000}"/>
    <cellStyle name="Normal 3 3 53 2 2" xfId="28085" xr:uid="{00000000-0005-0000-0000-0000B46D0000}"/>
    <cellStyle name="Normal 3 3 53 2 3" xfId="28086" xr:uid="{00000000-0005-0000-0000-0000B56D0000}"/>
    <cellStyle name="Normal 3 3 53 3" xfId="28087" xr:uid="{00000000-0005-0000-0000-0000B66D0000}"/>
    <cellStyle name="Normal 3 3 53 3 2" xfId="28088" xr:uid="{00000000-0005-0000-0000-0000B76D0000}"/>
    <cellStyle name="Normal 3 3 53 3 3" xfId="28089" xr:uid="{00000000-0005-0000-0000-0000B86D0000}"/>
    <cellStyle name="Normal 3 3 53 4" xfId="28090" xr:uid="{00000000-0005-0000-0000-0000B96D0000}"/>
    <cellStyle name="Normal 3 3 53 5" xfId="28091" xr:uid="{00000000-0005-0000-0000-0000BA6D0000}"/>
    <cellStyle name="Normal 3 3 54" xfId="28092" xr:uid="{00000000-0005-0000-0000-0000BB6D0000}"/>
    <cellStyle name="Normal 3 3 54 2" xfId="28093" xr:uid="{00000000-0005-0000-0000-0000BC6D0000}"/>
    <cellStyle name="Normal 3 3 54 2 2" xfId="28094" xr:uid="{00000000-0005-0000-0000-0000BD6D0000}"/>
    <cellStyle name="Normal 3 3 54 2 3" xfId="28095" xr:uid="{00000000-0005-0000-0000-0000BE6D0000}"/>
    <cellStyle name="Normal 3 3 54 3" xfId="28096" xr:uid="{00000000-0005-0000-0000-0000BF6D0000}"/>
    <cellStyle name="Normal 3 3 54 3 2" xfId="28097" xr:uid="{00000000-0005-0000-0000-0000C06D0000}"/>
    <cellStyle name="Normal 3 3 54 3 3" xfId="28098" xr:uid="{00000000-0005-0000-0000-0000C16D0000}"/>
    <cellStyle name="Normal 3 3 54 4" xfId="28099" xr:uid="{00000000-0005-0000-0000-0000C26D0000}"/>
    <cellStyle name="Normal 3 3 54 5" xfId="28100" xr:uid="{00000000-0005-0000-0000-0000C36D0000}"/>
    <cellStyle name="Normal 3 3 55" xfId="28101" xr:uid="{00000000-0005-0000-0000-0000C46D0000}"/>
    <cellStyle name="Normal 3 3 55 2" xfId="28102" xr:uid="{00000000-0005-0000-0000-0000C56D0000}"/>
    <cellStyle name="Normal 3 3 55 2 2" xfId="28103" xr:uid="{00000000-0005-0000-0000-0000C66D0000}"/>
    <cellStyle name="Normal 3 3 55 2 3" xfId="28104" xr:uid="{00000000-0005-0000-0000-0000C76D0000}"/>
    <cellStyle name="Normal 3 3 55 3" xfId="28105" xr:uid="{00000000-0005-0000-0000-0000C86D0000}"/>
    <cellStyle name="Normal 3 3 55 3 2" xfId="28106" xr:uid="{00000000-0005-0000-0000-0000C96D0000}"/>
    <cellStyle name="Normal 3 3 55 3 3" xfId="28107" xr:uid="{00000000-0005-0000-0000-0000CA6D0000}"/>
    <cellStyle name="Normal 3 3 55 4" xfId="28108" xr:uid="{00000000-0005-0000-0000-0000CB6D0000}"/>
    <cellStyle name="Normal 3 3 55 5" xfId="28109" xr:uid="{00000000-0005-0000-0000-0000CC6D0000}"/>
    <cellStyle name="Normal 3 3 56" xfId="28110" xr:uid="{00000000-0005-0000-0000-0000CD6D0000}"/>
    <cellStyle name="Normal 3 3 56 2" xfId="28111" xr:uid="{00000000-0005-0000-0000-0000CE6D0000}"/>
    <cellStyle name="Normal 3 3 56 2 2" xfId="28112" xr:uid="{00000000-0005-0000-0000-0000CF6D0000}"/>
    <cellStyle name="Normal 3 3 56 2 3" xfId="28113" xr:uid="{00000000-0005-0000-0000-0000D06D0000}"/>
    <cellStyle name="Normal 3 3 56 3" xfId="28114" xr:uid="{00000000-0005-0000-0000-0000D16D0000}"/>
    <cellStyle name="Normal 3 3 56 3 2" xfId="28115" xr:uid="{00000000-0005-0000-0000-0000D26D0000}"/>
    <cellStyle name="Normal 3 3 56 3 3" xfId="28116" xr:uid="{00000000-0005-0000-0000-0000D36D0000}"/>
    <cellStyle name="Normal 3 3 56 4" xfId="28117" xr:uid="{00000000-0005-0000-0000-0000D46D0000}"/>
    <cellStyle name="Normal 3 3 56 5" xfId="28118" xr:uid="{00000000-0005-0000-0000-0000D56D0000}"/>
    <cellStyle name="Normal 3 3 57" xfId="28119" xr:uid="{00000000-0005-0000-0000-0000D66D0000}"/>
    <cellStyle name="Normal 3 3 57 2" xfId="28120" xr:uid="{00000000-0005-0000-0000-0000D76D0000}"/>
    <cellStyle name="Normal 3 3 57 2 2" xfId="28121" xr:uid="{00000000-0005-0000-0000-0000D86D0000}"/>
    <cellStyle name="Normal 3 3 57 2 3" xfId="28122" xr:uid="{00000000-0005-0000-0000-0000D96D0000}"/>
    <cellStyle name="Normal 3 3 57 3" xfId="28123" xr:uid="{00000000-0005-0000-0000-0000DA6D0000}"/>
    <cellStyle name="Normal 3 3 57 3 2" xfId="28124" xr:uid="{00000000-0005-0000-0000-0000DB6D0000}"/>
    <cellStyle name="Normal 3 3 57 3 3" xfId="28125" xr:uid="{00000000-0005-0000-0000-0000DC6D0000}"/>
    <cellStyle name="Normal 3 3 57 4" xfId="28126" xr:uid="{00000000-0005-0000-0000-0000DD6D0000}"/>
    <cellStyle name="Normal 3 3 57 5" xfId="28127" xr:uid="{00000000-0005-0000-0000-0000DE6D0000}"/>
    <cellStyle name="Normal 3 3 58" xfId="28128" xr:uid="{00000000-0005-0000-0000-0000DF6D0000}"/>
    <cellStyle name="Normal 3 3 58 2" xfId="28129" xr:uid="{00000000-0005-0000-0000-0000E06D0000}"/>
    <cellStyle name="Normal 3 3 58 2 2" xfId="28130" xr:uid="{00000000-0005-0000-0000-0000E16D0000}"/>
    <cellStyle name="Normal 3 3 58 2 3" xfId="28131" xr:uid="{00000000-0005-0000-0000-0000E26D0000}"/>
    <cellStyle name="Normal 3 3 58 3" xfId="28132" xr:uid="{00000000-0005-0000-0000-0000E36D0000}"/>
    <cellStyle name="Normal 3 3 58 3 2" xfId="28133" xr:uid="{00000000-0005-0000-0000-0000E46D0000}"/>
    <cellStyle name="Normal 3 3 58 3 3" xfId="28134" xr:uid="{00000000-0005-0000-0000-0000E56D0000}"/>
    <cellStyle name="Normal 3 3 58 4" xfId="28135" xr:uid="{00000000-0005-0000-0000-0000E66D0000}"/>
    <cellStyle name="Normal 3 3 58 5" xfId="28136" xr:uid="{00000000-0005-0000-0000-0000E76D0000}"/>
    <cellStyle name="Normal 3 3 59" xfId="28137" xr:uid="{00000000-0005-0000-0000-0000E86D0000}"/>
    <cellStyle name="Normal 3 3 59 2" xfId="28138" xr:uid="{00000000-0005-0000-0000-0000E96D0000}"/>
    <cellStyle name="Normal 3 3 59 2 2" xfId="28139" xr:uid="{00000000-0005-0000-0000-0000EA6D0000}"/>
    <cellStyle name="Normal 3 3 59 2 3" xfId="28140" xr:uid="{00000000-0005-0000-0000-0000EB6D0000}"/>
    <cellStyle name="Normal 3 3 59 3" xfId="28141" xr:uid="{00000000-0005-0000-0000-0000EC6D0000}"/>
    <cellStyle name="Normal 3 3 59 3 2" xfId="28142" xr:uid="{00000000-0005-0000-0000-0000ED6D0000}"/>
    <cellStyle name="Normal 3 3 59 3 3" xfId="28143" xr:uid="{00000000-0005-0000-0000-0000EE6D0000}"/>
    <cellStyle name="Normal 3 3 59 4" xfId="28144" xr:uid="{00000000-0005-0000-0000-0000EF6D0000}"/>
    <cellStyle name="Normal 3 3 59 5" xfId="28145" xr:uid="{00000000-0005-0000-0000-0000F06D0000}"/>
    <cellStyle name="Normal 3 3 6" xfId="28146" xr:uid="{00000000-0005-0000-0000-0000F16D0000}"/>
    <cellStyle name="Normal 3 3 6 2" xfId="28147" xr:uid="{00000000-0005-0000-0000-0000F26D0000}"/>
    <cellStyle name="Normal 3 3 6 2 2" xfId="28148" xr:uid="{00000000-0005-0000-0000-0000F36D0000}"/>
    <cellStyle name="Normal 3 3 6 2 3" xfId="28149" xr:uid="{00000000-0005-0000-0000-0000F46D0000}"/>
    <cellStyle name="Normal 3 3 6 3" xfId="28150" xr:uid="{00000000-0005-0000-0000-0000F56D0000}"/>
    <cellStyle name="Normal 3 3 6 3 2" xfId="28151" xr:uid="{00000000-0005-0000-0000-0000F66D0000}"/>
    <cellStyle name="Normal 3 3 6 3 3" xfId="28152" xr:uid="{00000000-0005-0000-0000-0000F76D0000}"/>
    <cellStyle name="Normal 3 3 6 4" xfId="28153" xr:uid="{00000000-0005-0000-0000-0000F86D0000}"/>
    <cellStyle name="Normal 3 3 6 5" xfId="28154" xr:uid="{00000000-0005-0000-0000-0000F96D0000}"/>
    <cellStyle name="Normal 3 3 60" xfId="28155" xr:uid="{00000000-0005-0000-0000-0000FA6D0000}"/>
    <cellStyle name="Normal 3 3 60 2" xfId="28156" xr:uid="{00000000-0005-0000-0000-0000FB6D0000}"/>
    <cellStyle name="Normal 3 3 60 2 2" xfId="28157" xr:uid="{00000000-0005-0000-0000-0000FC6D0000}"/>
    <cellStyle name="Normal 3 3 60 2 3" xfId="28158" xr:uid="{00000000-0005-0000-0000-0000FD6D0000}"/>
    <cellStyle name="Normal 3 3 60 3" xfId="28159" xr:uid="{00000000-0005-0000-0000-0000FE6D0000}"/>
    <cellStyle name="Normal 3 3 60 3 2" xfId="28160" xr:uid="{00000000-0005-0000-0000-0000FF6D0000}"/>
    <cellStyle name="Normal 3 3 60 3 3" xfId="28161" xr:uid="{00000000-0005-0000-0000-0000006E0000}"/>
    <cellStyle name="Normal 3 3 60 4" xfId="28162" xr:uid="{00000000-0005-0000-0000-0000016E0000}"/>
    <cellStyle name="Normal 3 3 60 5" xfId="28163" xr:uid="{00000000-0005-0000-0000-0000026E0000}"/>
    <cellStyle name="Normal 3 3 61" xfId="28164" xr:uid="{00000000-0005-0000-0000-0000036E0000}"/>
    <cellStyle name="Normal 3 3 61 2" xfId="28165" xr:uid="{00000000-0005-0000-0000-0000046E0000}"/>
    <cellStyle name="Normal 3 3 61 2 2" xfId="28166" xr:uid="{00000000-0005-0000-0000-0000056E0000}"/>
    <cellStyle name="Normal 3 3 61 2 3" xfId="28167" xr:uid="{00000000-0005-0000-0000-0000066E0000}"/>
    <cellStyle name="Normal 3 3 61 3" xfId="28168" xr:uid="{00000000-0005-0000-0000-0000076E0000}"/>
    <cellStyle name="Normal 3 3 61 3 2" xfId="28169" xr:uid="{00000000-0005-0000-0000-0000086E0000}"/>
    <cellStyle name="Normal 3 3 61 3 3" xfId="28170" xr:uid="{00000000-0005-0000-0000-0000096E0000}"/>
    <cellStyle name="Normal 3 3 61 4" xfId="28171" xr:uid="{00000000-0005-0000-0000-00000A6E0000}"/>
    <cellStyle name="Normal 3 3 61 5" xfId="28172" xr:uid="{00000000-0005-0000-0000-00000B6E0000}"/>
    <cellStyle name="Normal 3 3 62" xfId="28173" xr:uid="{00000000-0005-0000-0000-00000C6E0000}"/>
    <cellStyle name="Normal 3 3 62 2" xfId="28174" xr:uid="{00000000-0005-0000-0000-00000D6E0000}"/>
    <cellStyle name="Normal 3 3 62 2 2" xfId="28175" xr:uid="{00000000-0005-0000-0000-00000E6E0000}"/>
    <cellStyle name="Normal 3 3 62 2 3" xfId="28176" xr:uid="{00000000-0005-0000-0000-00000F6E0000}"/>
    <cellStyle name="Normal 3 3 62 3" xfId="28177" xr:uid="{00000000-0005-0000-0000-0000106E0000}"/>
    <cellStyle name="Normal 3 3 62 3 2" xfId="28178" xr:uid="{00000000-0005-0000-0000-0000116E0000}"/>
    <cellStyle name="Normal 3 3 62 3 3" xfId="28179" xr:uid="{00000000-0005-0000-0000-0000126E0000}"/>
    <cellStyle name="Normal 3 3 62 4" xfId="28180" xr:uid="{00000000-0005-0000-0000-0000136E0000}"/>
    <cellStyle name="Normal 3 3 62 5" xfId="28181" xr:uid="{00000000-0005-0000-0000-0000146E0000}"/>
    <cellStyle name="Normal 3 3 63" xfId="28182" xr:uid="{00000000-0005-0000-0000-0000156E0000}"/>
    <cellStyle name="Normal 3 3 63 2" xfId="28183" xr:uid="{00000000-0005-0000-0000-0000166E0000}"/>
    <cellStyle name="Normal 3 3 63 2 2" xfId="28184" xr:uid="{00000000-0005-0000-0000-0000176E0000}"/>
    <cellStyle name="Normal 3 3 63 2 3" xfId="28185" xr:uid="{00000000-0005-0000-0000-0000186E0000}"/>
    <cellStyle name="Normal 3 3 63 3" xfId="28186" xr:uid="{00000000-0005-0000-0000-0000196E0000}"/>
    <cellStyle name="Normal 3 3 63 3 2" xfId="28187" xr:uid="{00000000-0005-0000-0000-00001A6E0000}"/>
    <cellStyle name="Normal 3 3 63 3 3" xfId="28188" xr:uid="{00000000-0005-0000-0000-00001B6E0000}"/>
    <cellStyle name="Normal 3 3 63 4" xfId="28189" xr:uid="{00000000-0005-0000-0000-00001C6E0000}"/>
    <cellStyle name="Normal 3 3 63 5" xfId="28190" xr:uid="{00000000-0005-0000-0000-00001D6E0000}"/>
    <cellStyle name="Normal 3 3 64" xfId="28191" xr:uid="{00000000-0005-0000-0000-00001E6E0000}"/>
    <cellStyle name="Normal 3 3 64 2" xfId="28192" xr:uid="{00000000-0005-0000-0000-00001F6E0000}"/>
    <cellStyle name="Normal 3 3 64 2 2" xfId="28193" xr:uid="{00000000-0005-0000-0000-0000206E0000}"/>
    <cellStyle name="Normal 3 3 64 2 3" xfId="28194" xr:uid="{00000000-0005-0000-0000-0000216E0000}"/>
    <cellStyle name="Normal 3 3 64 3" xfId="28195" xr:uid="{00000000-0005-0000-0000-0000226E0000}"/>
    <cellStyle name="Normal 3 3 64 3 2" xfId="28196" xr:uid="{00000000-0005-0000-0000-0000236E0000}"/>
    <cellStyle name="Normal 3 3 64 3 3" xfId="28197" xr:uid="{00000000-0005-0000-0000-0000246E0000}"/>
    <cellStyle name="Normal 3 3 64 4" xfId="28198" xr:uid="{00000000-0005-0000-0000-0000256E0000}"/>
    <cellStyle name="Normal 3 3 64 5" xfId="28199" xr:uid="{00000000-0005-0000-0000-0000266E0000}"/>
    <cellStyle name="Normal 3 3 65" xfId="28200" xr:uid="{00000000-0005-0000-0000-0000276E0000}"/>
    <cellStyle name="Normal 3 3 65 2" xfId="28201" xr:uid="{00000000-0005-0000-0000-0000286E0000}"/>
    <cellStyle name="Normal 3 3 65 2 2" xfId="28202" xr:uid="{00000000-0005-0000-0000-0000296E0000}"/>
    <cellStyle name="Normal 3 3 65 2 3" xfId="28203" xr:uid="{00000000-0005-0000-0000-00002A6E0000}"/>
    <cellStyle name="Normal 3 3 65 3" xfId="28204" xr:uid="{00000000-0005-0000-0000-00002B6E0000}"/>
    <cellStyle name="Normal 3 3 65 3 2" xfId="28205" xr:uid="{00000000-0005-0000-0000-00002C6E0000}"/>
    <cellStyle name="Normal 3 3 65 3 3" xfId="28206" xr:uid="{00000000-0005-0000-0000-00002D6E0000}"/>
    <cellStyle name="Normal 3 3 65 4" xfId="28207" xr:uid="{00000000-0005-0000-0000-00002E6E0000}"/>
    <cellStyle name="Normal 3 3 65 5" xfId="28208" xr:uid="{00000000-0005-0000-0000-00002F6E0000}"/>
    <cellStyle name="Normal 3 3 66" xfId="28209" xr:uid="{00000000-0005-0000-0000-0000306E0000}"/>
    <cellStyle name="Normal 3 3 66 2" xfId="28210" xr:uid="{00000000-0005-0000-0000-0000316E0000}"/>
    <cellStyle name="Normal 3 3 66 2 2" xfId="28211" xr:uid="{00000000-0005-0000-0000-0000326E0000}"/>
    <cellStyle name="Normal 3 3 66 2 3" xfId="28212" xr:uid="{00000000-0005-0000-0000-0000336E0000}"/>
    <cellStyle name="Normal 3 3 66 3" xfId="28213" xr:uid="{00000000-0005-0000-0000-0000346E0000}"/>
    <cellStyle name="Normal 3 3 66 3 2" xfId="28214" xr:uid="{00000000-0005-0000-0000-0000356E0000}"/>
    <cellStyle name="Normal 3 3 66 3 3" xfId="28215" xr:uid="{00000000-0005-0000-0000-0000366E0000}"/>
    <cellStyle name="Normal 3 3 66 4" xfId="28216" xr:uid="{00000000-0005-0000-0000-0000376E0000}"/>
    <cellStyle name="Normal 3 3 66 5" xfId="28217" xr:uid="{00000000-0005-0000-0000-0000386E0000}"/>
    <cellStyle name="Normal 3 3 67" xfId="28218" xr:uid="{00000000-0005-0000-0000-0000396E0000}"/>
    <cellStyle name="Normal 3 3 67 2" xfId="28219" xr:uid="{00000000-0005-0000-0000-00003A6E0000}"/>
    <cellStyle name="Normal 3 3 67 2 2" xfId="28220" xr:uid="{00000000-0005-0000-0000-00003B6E0000}"/>
    <cellStyle name="Normal 3 3 67 2 3" xfId="28221" xr:uid="{00000000-0005-0000-0000-00003C6E0000}"/>
    <cellStyle name="Normal 3 3 67 3" xfId="28222" xr:uid="{00000000-0005-0000-0000-00003D6E0000}"/>
    <cellStyle name="Normal 3 3 67 3 2" xfId="28223" xr:uid="{00000000-0005-0000-0000-00003E6E0000}"/>
    <cellStyle name="Normal 3 3 67 3 3" xfId="28224" xr:uid="{00000000-0005-0000-0000-00003F6E0000}"/>
    <cellStyle name="Normal 3 3 67 4" xfId="28225" xr:uid="{00000000-0005-0000-0000-0000406E0000}"/>
    <cellStyle name="Normal 3 3 67 5" xfId="28226" xr:uid="{00000000-0005-0000-0000-0000416E0000}"/>
    <cellStyle name="Normal 3 3 68" xfId="28227" xr:uid="{00000000-0005-0000-0000-0000426E0000}"/>
    <cellStyle name="Normal 3 3 68 2" xfId="28228" xr:uid="{00000000-0005-0000-0000-0000436E0000}"/>
    <cellStyle name="Normal 3 3 68 2 2" xfId="28229" xr:uid="{00000000-0005-0000-0000-0000446E0000}"/>
    <cellStyle name="Normal 3 3 68 2 3" xfId="28230" xr:uid="{00000000-0005-0000-0000-0000456E0000}"/>
    <cellStyle name="Normal 3 3 68 3" xfId="28231" xr:uid="{00000000-0005-0000-0000-0000466E0000}"/>
    <cellStyle name="Normal 3 3 68 3 2" xfId="28232" xr:uid="{00000000-0005-0000-0000-0000476E0000}"/>
    <cellStyle name="Normal 3 3 68 3 3" xfId="28233" xr:uid="{00000000-0005-0000-0000-0000486E0000}"/>
    <cellStyle name="Normal 3 3 68 4" xfId="28234" xr:uid="{00000000-0005-0000-0000-0000496E0000}"/>
    <cellStyle name="Normal 3 3 68 5" xfId="28235" xr:uid="{00000000-0005-0000-0000-00004A6E0000}"/>
    <cellStyle name="Normal 3 3 69" xfId="28236" xr:uid="{00000000-0005-0000-0000-00004B6E0000}"/>
    <cellStyle name="Normal 3 3 69 2" xfId="28237" xr:uid="{00000000-0005-0000-0000-00004C6E0000}"/>
    <cellStyle name="Normal 3 3 69 2 2" xfId="28238" xr:uid="{00000000-0005-0000-0000-00004D6E0000}"/>
    <cellStyle name="Normal 3 3 69 2 3" xfId="28239" xr:uid="{00000000-0005-0000-0000-00004E6E0000}"/>
    <cellStyle name="Normal 3 3 69 3" xfId="28240" xr:uid="{00000000-0005-0000-0000-00004F6E0000}"/>
    <cellStyle name="Normal 3 3 69 3 2" xfId="28241" xr:uid="{00000000-0005-0000-0000-0000506E0000}"/>
    <cellStyle name="Normal 3 3 69 3 3" xfId="28242" xr:uid="{00000000-0005-0000-0000-0000516E0000}"/>
    <cellStyle name="Normal 3 3 69 4" xfId="28243" xr:uid="{00000000-0005-0000-0000-0000526E0000}"/>
    <cellStyle name="Normal 3 3 69 5" xfId="28244" xr:uid="{00000000-0005-0000-0000-0000536E0000}"/>
    <cellStyle name="Normal 3 3 7" xfId="28245" xr:uid="{00000000-0005-0000-0000-0000546E0000}"/>
    <cellStyle name="Normal 3 3 7 2" xfId="28246" xr:uid="{00000000-0005-0000-0000-0000556E0000}"/>
    <cellStyle name="Normal 3 3 7 2 2" xfId="28247" xr:uid="{00000000-0005-0000-0000-0000566E0000}"/>
    <cellStyle name="Normal 3 3 7 2 3" xfId="28248" xr:uid="{00000000-0005-0000-0000-0000576E0000}"/>
    <cellStyle name="Normal 3 3 7 3" xfId="28249" xr:uid="{00000000-0005-0000-0000-0000586E0000}"/>
    <cellStyle name="Normal 3 3 7 3 2" xfId="28250" xr:uid="{00000000-0005-0000-0000-0000596E0000}"/>
    <cellStyle name="Normal 3 3 7 3 3" xfId="28251" xr:uid="{00000000-0005-0000-0000-00005A6E0000}"/>
    <cellStyle name="Normal 3 3 7 4" xfId="28252" xr:uid="{00000000-0005-0000-0000-00005B6E0000}"/>
    <cellStyle name="Normal 3 3 7 5" xfId="28253" xr:uid="{00000000-0005-0000-0000-00005C6E0000}"/>
    <cellStyle name="Normal 3 3 70" xfId="28254" xr:uid="{00000000-0005-0000-0000-00005D6E0000}"/>
    <cellStyle name="Normal 3 3 70 2" xfId="28255" xr:uid="{00000000-0005-0000-0000-00005E6E0000}"/>
    <cellStyle name="Normal 3 3 70 2 2" xfId="28256" xr:uid="{00000000-0005-0000-0000-00005F6E0000}"/>
    <cellStyle name="Normal 3 3 70 2 3" xfId="28257" xr:uid="{00000000-0005-0000-0000-0000606E0000}"/>
    <cellStyle name="Normal 3 3 70 3" xfId="28258" xr:uid="{00000000-0005-0000-0000-0000616E0000}"/>
    <cellStyle name="Normal 3 3 70 3 2" xfId="28259" xr:uid="{00000000-0005-0000-0000-0000626E0000}"/>
    <cellStyle name="Normal 3 3 70 3 3" xfId="28260" xr:uid="{00000000-0005-0000-0000-0000636E0000}"/>
    <cellStyle name="Normal 3 3 70 4" xfId="28261" xr:uid="{00000000-0005-0000-0000-0000646E0000}"/>
    <cellStyle name="Normal 3 3 70 5" xfId="28262" xr:uid="{00000000-0005-0000-0000-0000656E0000}"/>
    <cellStyle name="Normal 3 3 71" xfId="28263" xr:uid="{00000000-0005-0000-0000-0000666E0000}"/>
    <cellStyle name="Normal 3 3 71 2" xfId="28264" xr:uid="{00000000-0005-0000-0000-0000676E0000}"/>
    <cellStyle name="Normal 3 3 71 2 2" xfId="28265" xr:uid="{00000000-0005-0000-0000-0000686E0000}"/>
    <cellStyle name="Normal 3 3 71 2 3" xfId="28266" xr:uid="{00000000-0005-0000-0000-0000696E0000}"/>
    <cellStyle name="Normal 3 3 71 3" xfId="28267" xr:uid="{00000000-0005-0000-0000-00006A6E0000}"/>
    <cellStyle name="Normal 3 3 71 3 2" xfId="28268" xr:uid="{00000000-0005-0000-0000-00006B6E0000}"/>
    <cellStyle name="Normal 3 3 71 3 3" xfId="28269" xr:uid="{00000000-0005-0000-0000-00006C6E0000}"/>
    <cellStyle name="Normal 3 3 71 4" xfId="28270" xr:uid="{00000000-0005-0000-0000-00006D6E0000}"/>
    <cellStyle name="Normal 3 3 71 5" xfId="28271" xr:uid="{00000000-0005-0000-0000-00006E6E0000}"/>
    <cellStyle name="Normal 3 3 72" xfId="28272" xr:uid="{00000000-0005-0000-0000-00006F6E0000}"/>
    <cellStyle name="Normal 3 3 72 2" xfId="28273" xr:uid="{00000000-0005-0000-0000-0000706E0000}"/>
    <cellStyle name="Normal 3 3 72 2 2" xfId="28274" xr:uid="{00000000-0005-0000-0000-0000716E0000}"/>
    <cellStyle name="Normal 3 3 72 2 3" xfId="28275" xr:uid="{00000000-0005-0000-0000-0000726E0000}"/>
    <cellStyle name="Normal 3 3 72 3" xfId="28276" xr:uid="{00000000-0005-0000-0000-0000736E0000}"/>
    <cellStyle name="Normal 3 3 72 3 2" xfId="28277" xr:uid="{00000000-0005-0000-0000-0000746E0000}"/>
    <cellStyle name="Normal 3 3 72 3 3" xfId="28278" xr:uid="{00000000-0005-0000-0000-0000756E0000}"/>
    <cellStyle name="Normal 3 3 72 4" xfId="28279" xr:uid="{00000000-0005-0000-0000-0000766E0000}"/>
    <cellStyle name="Normal 3 3 72 5" xfId="28280" xr:uid="{00000000-0005-0000-0000-0000776E0000}"/>
    <cellStyle name="Normal 3 3 73" xfId="28281" xr:uid="{00000000-0005-0000-0000-0000786E0000}"/>
    <cellStyle name="Normal 3 3 73 2" xfId="28282" xr:uid="{00000000-0005-0000-0000-0000796E0000}"/>
    <cellStyle name="Normal 3 3 73 2 2" xfId="28283" xr:uid="{00000000-0005-0000-0000-00007A6E0000}"/>
    <cellStyle name="Normal 3 3 73 2 3" xfId="28284" xr:uid="{00000000-0005-0000-0000-00007B6E0000}"/>
    <cellStyle name="Normal 3 3 73 3" xfId="28285" xr:uid="{00000000-0005-0000-0000-00007C6E0000}"/>
    <cellStyle name="Normal 3 3 73 3 2" xfId="28286" xr:uid="{00000000-0005-0000-0000-00007D6E0000}"/>
    <cellStyle name="Normal 3 3 73 3 3" xfId="28287" xr:uid="{00000000-0005-0000-0000-00007E6E0000}"/>
    <cellStyle name="Normal 3 3 73 4" xfId="28288" xr:uid="{00000000-0005-0000-0000-00007F6E0000}"/>
    <cellStyle name="Normal 3 3 73 5" xfId="28289" xr:uid="{00000000-0005-0000-0000-0000806E0000}"/>
    <cellStyle name="Normal 3 3 74" xfId="28290" xr:uid="{00000000-0005-0000-0000-0000816E0000}"/>
    <cellStyle name="Normal 3 3 74 2" xfId="28291" xr:uid="{00000000-0005-0000-0000-0000826E0000}"/>
    <cellStyle name="Normal 3 3 74 2 2" xfId="28292" xr:uid="{00000000-0005-0000-0000-0000836E0000}"/>
    <cellStyle name="Normal 3 3 74 2 3" xfId="28293" xr:uid="{00000000-0005-0000-0000-0000846E0000}"/>
    <cellStyle name="Normal 3 3 74 3" xfId="28294" xr:uid="{00000000-0005-0000-0000-0000856E0000}"/>
    <cellStyle name="Normal 3 3 74 3 2" xfId="28295" xr:uid="{00000000-0005-0000-0000-0000866E0000}"/>
    <cellStyle name="Normal 3 3 74 3 3" xfId="28296" xr:uid="{00000000-0005-0000-0000-0000876E0000}"/>
    <cellStyle name="Normal 3 3 74 4" xfId="28297" xr:uid="{00000000-0005-0000-0000-0000886E0000}"/>
    <cellStyle name="Normal 3 3 74 5" xfId="28298" xr:uid="{00000000-0005-0000-0000-0000896E0000}"/>
    <cellStyle name="Normal 3 3 75" xfId="28299" xr:uid="{00000000-0005-0000-0000-00008A6E0000}"/>
    <cellStyle name="Normal 3 3 75 2" xfId="28300" xr:uid="{00000000-0005-0000-0000-00008B6E0000}"/>
    <cellStyle name="Normal 3 3 75 2 2" xfId="28301" xr:uid="{00000000-0005-0000-0000-00008C6E0000}"/>
    <cellStyle name="Normal 3 3 75 2 3" xfId="28302" xr:uid="{00000000-0005-0000-0000-00008D6E0000}"/>
    <cellStyle name="Normal 3 3 75 3" xfId="28303" xr:uid="{00000000-0005-0000-0000-00008E6E0000}"/>
    <cellStyle name="Normal 3 3 75 3 2" xfId="28304" xr:uid="{00000000-0005-0000-0000-00008F6E0000}"/>
    <cellStyle name="Normal 3 3 75 3 3" xfId="28305" xr:uid="{00000000-0005-0000-0000-0000906E0000}"/>
    <cellStyle name="Normal 3 3 75 4" xfId="28306" xr:uid="{00000000-0005-0000-0000-0000916E0000}"/>
    <cellStyle name="Normal 3 3 75 5" xfId="28307" xr:uid="{00000000-0005-0000-0000-0000926E0000}"/>
    <cellStyle name="Normal 3 3 76" xfId="28308" xr:uid="{00000000-0005-0000-0000-0000936E0000}"/>
    <cellStyle name="Normal 3 3 76 2" xfId="28309" xr:uid="{00000000-0005-0000-0000-0000946E0000}"/>
    <cellStyle name="Normal 3 3 76 2 2" xfId="28310" xr:uid="{00000000-0005-0000-0000-0000956E0000}"/>
    <cellStyle name="Normal 3 3 76 2 3" xfId="28311" xr:uid="{00000000-0005-0000-0000-0000966E0000}"/>
    <cellStyle name="Normal 3 3 76 3" xfId="28312" xr:uid="{00000000-0005-0000-0000-0000976E0000}"/>
    <cellStyle name="Normal 3 3 76 3 2" xfId="28313" xr:uid="{00000000-0005-0000-0000-0000986E0000}"/>
    <cellStyle name="Normal 3 3 76 3 3" xfId="28314" xr:uid="{00000000-0005-0000-0000-0000996E0000}"/>
    <cellStyle name="Normal 3 3 76 4" xfId="28315" xr:uid="{00000000-0005-0000-0000-00009A6E0000}"/>
    <cellStyle name="Normal 3 3 76 5" xfId="28316" xr:uid="{00000000-0005-0000-0000-00009B6E0000}"/>
    <cellStyle name="Normal 3 3 77" xfId="28317" xr:uid="{00000000-0005-0000-0000-00009C6E0000}"/>
    <cellStyle name="Normal 3 3 77 2" xfId="28318" xr:uid="{00000000-0005-0000-0000-00009D6E0000}"/>
    <cellStyle name="Normal 3 3 77 2 2" xfId="28319" xr:uid="{00000000-0005-0000-0000-00009E6E0000}"/>
    <cellStyle name="Normal 3 3 77 2 3" xfId="28320" xr:uid="{00000000-0005-0000-0000-00009F6E0000}"/>
    <cellStyle name="Normal 3 3 77 3" xfId="28321" xr:uid="{00000000-0005-0000-0000-0000A06E0000}"/>
    <cellStyle name="Normal 3 3 77 3 2" xfId="28322" xr:uid="{00000000-0005-0000-0000-0000A16E0000}"/>
    <cellStyle name="Normal 3 3 77 3 3" xfId="28323" xr:uid="{00000000-0005-0000-0000-0000A26E0000}"/>
    <cellStyle name="Normal 3 3 77 4" xfId="28324" xr:uid="{00000000-0005-0000-0000-0000A36E0000}"/>
    <cellStyle name="Normal 3 3 77 5" xfId="28325" xr:uid="{00000000-0005-0000-0000-0000A46E0000}"/>
    <cellStyle name="Normal 3 3 78" xfId="28326" xr:uid="{00000000-0005-0000-0000-0000A56E0000}"/>
    <cellStyle name="Normal 3 3 78 2" xfId="28327" xr:uid="{00000000-0005-0000-0000-0000A66E0000}"/>
    <cellStyle name="Normal 3 3 78 2 2" xfId="28328" xr:uid="{00000000-0005-0000-0000-0000A76E0000}"/>
    <cellStyle name="Normal 3 3 78 2 3" xfId="28329" xr:uid="{00000000-0005-0000-0000-0000A86E0000}"/>
    <cellStyle name="Normal 3 3 78 3" xfId="28330" xr:uid="{00000000-0005-0000-0000-0000A96E0000}"/>
    <cellStyle name="Normal 3 3 78 3 2" xfId="28331" xr:uid="{00000000-0005-0000-0000-0000AA6E0000}"/>
    <cellStyle name="Normal 3 3 78 3 3" xfId="28332" xr:uid="{00000000-0005-0000-0000-0000AB6E0000}"/>
    <cellStyle name="Normal 3 3 78 4" xfId="28333" xr:uid="{00000000-0005-0000-0000-0000AC6E0000}"/>
    <cellStyle name="Normal 3 3 78 5" xfId="28334" xr:uid="{00000000-0005-0000-0000-0000AD6E0000}"/>
    <cellStyle name="Normal 3 3 79" xfId="28335" xr:uid="{00000000-0005-0000-0000-0000AE6E0000}"/>
    <cellStyle name="Normal 3 3 79 2" xfId="28336" xr:uid="{00000000-0005-0000-0000-0000AF6E0000}"/>
    <cellStyle name="Normal 3 3 79 2 2" xfId="28337" xr:uid="{00000000-0005-0000-0000-0000B06E0000}"/>
    <cellStyle name="Normal 3 3 79 2 3" xfId="28338" xr:uid="{00000000-0005-0000-0000-0000B16E0000}"/>
    <cellStyle name="Normal 3 3 79 3" xfId="28339" xr:uid="{00000000-0005-0000-0000-0000B26E0000}"/>
    <cellStyle name="Normal 3 3 79 3 2" xfId="28340" xr:uid="{00000000-0005-0000-0000-0000B36E0000}"/>
    <cellStyle name="Normal 3 3 79 3 3" xfId="28341" xr:uid="{00000000-0005-0000-0000-0000B46E0000}"/>
    <cellStyle name="Normal 3 3 79 4" xfId="28342" xr:uid="{00000000-0005-0000-0000-0000B56E0000}"/>
    <cellStyle name="Normal 3 3 79 5" xfId="28343" xr:uid="{00000000-0005-0000-0000-0000B66E0000}"/>
    <cellStyle name="Normal 3 3 8" xfId="28344" xr:uid="{00000000-0005-0000-0000-0000B76E0000}"/>
    <cellStyle name="Normal 3 3 8 2" xfId="28345" xr:uid="{00000000-0005-0000-0000-0000B86E0000}"/>
    <cellStyle name="Normal 3 3 8 2 2" xfId="28346" xr:uid="{00000000-0005-0000-0000-0000B96E0000}"/>
    <cellStyle name="Normal 3 3 8 2 3" xfId="28347" xr:uid="{00000000-0005-0000-0000-0000BA6E0000}"/>
    <cellStyle name="Normal 3 3 8 3" xfId="28348" xr:uid="{00000000-0005-0000-0000-0000BB6E0000}"/>
    <cellStyle name="Normal 3 3 8 3 2" xfId="28349" xr:uid="{00000000-0005-0000-0000-0000BC6E0000}"/>
    <cellStyle name="Normal 3 3 8 3 3" xfId="28350" xr:uid="{00000000-0005-0000-0000-0000BD6E0000}"/>
    <cellStyle name="Normal 3 3 8 4" xfId="28351" xr:uid="{00000000-0005-0000-0000-0000BE6E0000}"/>
    <cellStyle name="Normal 3 3 8 5" xfId="28352" xr:uid="{00000000-0005-0000-0000-0000BF6E0000}"/>
    <cellStyle name="Normal 3 3 80" xfId="28353" xr:uid="{00000000-0005-0000-0000-0000C06E0000}"/>
    <cellStyle name="Normal 3 3 80 2" xfId="28354" xr:uid="{00000000-0005-0000-0000-0000C16E0000}"/>
    <cellStyle name="Normal 3 3 80 2 2" xfId="28355" xr:uid="{00000000-0005-0000-0000-0000C26E0000}"/>
    <cellStyle name="Normal 3 3 80 2 3" xfId="28356" xr:uid="{00000000-0005-0000-0000-0000C36E0000}"/>
    <cellStyle name="Normal 3 3 80 3" xfId="28357" xr:uid="{00000000-0005-0000-0000-0000C46E0000}"/>
    <cellStyle name="Normal 3 3 80 3 2" xfId="28358" xr:uid="{00000000-0005-0000-0000-0000C56E0000}"/>
    <cellStyle name="Normal 3 3 80 3 3" xfId="28359" xr:uid="{00000000-0005-0000-0000-0000C66E0000}"/>
    <cellStyle name="Normal 3 3 80 4" xfId="28360" xr:uid="{00000000-0005-0000-0000-0000C76E0000}"/>
    <cellStyle name="Normal 3 3 80 5" xfId="28361" xr:uid="{00000000-0005-0000-0000-0000C86E0000}"/>
    <cellStyle name="Normal 3 3 81" xfId="28362" xr:uid="{00000000-0005-0000-0000-0000C96E0000}"/>
    <cellStyle name="Normal 3 3 81 2" xfId="28363" xr:uid="{00000000-0005-0000-0000-0000CA6E0000}"/>
    <cellStyle name="Normal 3 3 81 2 2" xfId="28364" xr:uid="{00000000-0005-0000-0000-0000CB6E0000}"/>
    <cellStyle name="Normal 3 3 81 2 3" xfId="28365" xr:uid="{00000000-0005-0000-0000-0000CC6E0000}"/>
    <cellStyle name="Normal 3 3 81 3" xfId="28366" xr:uid="{00000000-0005-0000-0000-0000CD6E0000}"/>
    <cellStyle name="Normal 3 3 81 3 2" xfId="28367" xr:uid="{00000000-0005-0000-0000-0000CE6E0000}"/>
    <cellStyle name="Normal 3 3 81 3 3" xfId="28368" xr:uid="{00000000-0005-0000-0000-0000CF6E0000}"/>
    <cellStyle name="Normal 3 3 81 4" xfId="28369" xr:uid="{00000000-0005-0000-0000-0000D06E0000}"/>
    <cellStyle name="Normal 3 3 81 5" xfId="28370" xr:uid="{00000000-0005-0000-0000-0000D16E0000}"/>
    <cellStyle name="Normal 3 3 82" xfId="28371" xr:uid="{00000000-0005-0000-0000-0000D26E0000}"/>
    <cellStyle name="Normal 3 3 82 2" xfId="28372" xr:uid="{00000000-0005-0000-0000-0000D36E0000}"/>
    <cellStyle name="Normal 3 3 82 3" xfId="28373" xr:uid="{00000000-0005-0000-0000-0000D46E0000}"/>
    <cellStyle name="Normal 3 3 83" xfId="28374" xr:uid="{00000000-0005-0000-0000-0000D56E0000}"/>
    <cellStyle name="Normal 3 3 83 2" xfId="28375" xr:uid="{00000000-0005-0000-0000-0000D66E0000}"/>
    <cellStyle name="Normal 3 3 83 3" xfId="28376" xr:uid="{00000000-0005-0000-0000-0000D76E0000}"/>
    <cellStyle name="Normal 3 3 84" xfId="28377" xr:uid="{00000000-0005-0000-0000-0000D86E0000}"/>
    <cellStyle name="Normal 3 3 84 2" xfId="28378" xr:uid="{00000000-0005-0000-0000-0000D96E0000}"/>
    <cellStyle name="Normal 3 3 84 3" xfId="28379" xr:uid="{00000000-0005-0000-0000-0000DA6E0000}"/>
    <cellStyle name="Normal 3 3 85" xfId="28380" xr:uid="{00000000-0005-0000-0000-0000DB6E0000}"/>
    <cellStyle name="Normal 3 3 9" xfId="28381" xr:uid="{00000000-0005-0000-0000-0000DC6E0000}"/>
    <cellStyle name="Normal 3 3 9 2" xfId="28382" xr:uid="{00000000-0005-0000-0000-0000DD6E0000}"/>
    <cellStyle name="Normal 3 3 9 2 2" xfId="28383" xr:uid="{00000000-0005-0000-0000-0000DE6E0000}"/>
    <cellStyle name="Normal 3 3 9 2 3" xfId="28384" xr:uid="{00000000-0005-0000-0000-0000DF6E0000}"/>
    <cellStyle name="Normal 3 3 9 3" xfId="28385" xr:uid="{00000000-0005-0000-0000-0000E06E0000}"/>
    <cellStyle name="Normal 3 3 9 3 2" xfId="28386" xr:uid="{00000000-0005-0000-0000-0000E16E0000}"/>
    <cellStyle name="Normal 3 3 9 3 3" xfId="28387" xr:uid="{00000000-0005-0000-0000-0000E26E0000}"/>
    <cellStyle name="Normal 3 3 9 4" xfId="28388" xr:uid="{00000000-0005-0000-0000-0000E36E0000}"/>
    <cellStyle name="Normal 3 3 9 5" xfId="28389" xr:uid="{00000000-0005-0000-0000-0000E46E0000}"/>
    <cellStyle name="Normal 3 30" xfId="28390" xr:uid="{00000000-0005-0000-0000-0000E56E0000}"/>
    <cellStyle name="Normal 3 30 2" xfId="28391" xr:uid="{00000000-0005-0000-0000-0000E66E0000}"/>
    <cellStyle name="Normal 3 30 2 2" xfId="28392" xr:uid="{00000000-0005-0000-0000-0000E76E0000}"/>
    <cellStyle name="Normal 3 30 2 3" xfId="28393" xr:uid="{00000000-0005-0000-0000-0000E86E0000}"/>
    <cellStyle name="Normal 3 30 3" xfId="28394" xr:uid="{00000000-0005-0000-0000-0000E96E0000}"/>
    <cellStyle name="Normal 3 30 3 2" xfId="28395" xr:uid="{00000000-0005-0000-0000-0000EA6E0000}"/>
    <cellStyle name="Normal 3 30 3 3" xfId="28396" xr:uid="{00000000-0005-0000-0000-0000EB6E0000}"/>
    <cellStyle name="Normal 3 30 4" xfId="28397" xr:uid="{00000000-0005-0000-0000-0000EC6E0000}"/>
    <cellStyle name="Normal 3 30 5" xfId="28398" xr:uid="{00000000-0005-0000-0000-0000ED6E0000}"/>
    <cellStyle name="Normal 3 31" xfId="28399" xr:uid="{00000000-0005-0000-0000-0000EE6E0000}"/>
    <cellStyle name="Normal 3 31 2" xfId="28400" xr:uid="{00000000-0005-0000-0000-0000EF6E0000}"/>
    <cellStyle name="Normal 3 31 2 2" xfId="28401" xr:uid="{00000000-0005-0000-0000-0000F06E0000}"/>
    <cellStyle name="Normal 3 31 2 3" xfId="28402" xr:uid="{00000000-0005-0000-0000-0000F16E0000}"/>
    <cellStyle name="Normal 3 31 3" xfId="28403" xr:uid="{00000000-0005-0000-0000-0000F26E0000}"/>
    <cellStyle name="Normal 3 31 3 2" xfId="28404" xr:uid="{00000000-0005-0000-0000-0000F36E0000}"/>
    <cellStyle name="Normal 3 31 3 3" xfId="28405" xr:uid="{00000000-0005-0000-0000-0000F46E0000}"/>
    <cellStyle name="Normal 3 31 4" xfId="28406" xr:uid="{00000000-0005-0000-0000-0000F56E0000}"/>
    <cellStyle name="Normal 3 31 5" xfId="28407" xr:uid="{00000000-0005-0000-0000-0000F66E0000}"/>
    <cellStyle name="Normal 3 32" xfId="28408" xr:uid="{00000000-0005-0000-0000-0000F76E0000}"/>
    <cellStyle name="Normal 3 32 2" xfId="28409" xr:uid="{00000000-0005-0000-0000-0000F86E0000}"/>
    <cellStyle name="Normal 3 32 2 2" xfId="28410" xr:uid="{00000000-0005-0000-0000-0000F96E0000}"/>
    <cellStyle name="Normal 3 32 2 3" xfId="28411" xr:uid="{00000000-0005-0000-0000-0000FA6E0000}"/>
    <cellStyle name="Normal 3 32 3" xfId="28412" xr:uid="{00000000-0005-0000-0000-0000FB6E0000}"/>
    <cellStyle name="Normal 3 32 3 2" xfId="28413" xr:uid="{00000000-0005-0000-0000-0000FC6E0000}"/>
    <cellStyle name="Normal 3 32 3 3" xfId="28414" xr:uid="{00000000-0005-0000-0000-0000FD6E0000}"/>
    <cellStyle name="Normal 3 32 4" xfId="28415" xr:uid="{00000000-0005-0000-0000-0000FE6E0000}"/>
    <cellStyle name="Normal 3 32 5" xfId="28416" xr:uid="{00000000-0005-0000-0000-0000FF6E0000}"/>
    <cellStyle name="Normal 3 33" xfId="28417" xr:uid="{00000000-0005-0000-0000-0000006F0000}"/>
    <cellStyle name="Normal 3 33 2" xfId="28418" xr:uid="{00000000-0005-0000-0000-0000016F0000}"/>
    <cellStyle name="Normal 3 33 2 2" xfId="28419" xr:uid="{00000000-0005-0000-0000-0000026F0000}"/>
    <cellStyle name="Normal 3 33 2 3" xfId="28420" xr:uid="{00000000-0005-0000-0000-0000036F0000}"/>
    <cellStyle name="Normal 3 33 3" xfId="28421" xr:uid="{00000000-0005-0000-0000-0000046F0000}"/>
    <cellStyle name="Normal 3 33 3 2" xfId="28422" xr:uid="{00000000-0005-0000-0000-0000056F0000}"/>
    <cellStyle name="Normal 3 33 3 3" xfId="28423" xr:uid="{00000000-0005-0000-0000-0000066F0000}"/>
    <cellStyle name="Normal 3 33 4" xfId="28424" xr:uid="{00000000-0005-0000-0000-0000076F0000}"/>
    <cellStyle name="Normal 3 33 5" xfId="28425" xr:uid="{00000000-0005-0000-0000-0000086F0000}"/>
    <cellStyle name="Normal 3 34" xfId="28426" xr:uid="{00000000-0005-0000-0000-0000096F0000}"/>
    <cellStyle name="Normal 3 34 2" xfId="28427" xr:uid="{00000000-0005-0000-0000-00000A6F0000}"/>
    <cellStyle name="Normal 3 34 2 2" xfId="28428" xr:uid="{00000000-0005-0000-0000-00000B6F0000}"/>
    <cellStyle name="Normal 3 34 2 3" xfId="28429" xr:uid="{00000000-0005-0000-0000-00000C6F0000}"/>
    <cellStyle name="Normal 3 34 3" xfId="28430" xr:uid="{00000000-0005-0000-0000-00000D6F0000}"/>
    <cellStyle name="Normal 3 34 3 2" xfId="28431" xr:uid="{00000000-0005-0000-0000-00000E6F0000}"/>
    <cellStyle name="Normal 3 34 3 3" xfId="28432" xr:uid="{00000000-0005-0000-0000-00000F6F0000}"/>
    <cellStyle name="Normal 3 34 4" xfId="28433" xr:uid="{00000000-0005-0000-0000-0000106F0000}"/>
    <cellStyle name="Normal 3 34 5" xfId="28434" xr:uid="{00000000-0005-0000-0000-0000116F0000}"/>
    <cellStyle name="Normal 3 35" xfId="28435" xr:uid="{00000000-0005-0000-0000-0000126F0000}"/>
    <cellStyle name="Normal 3 35 2" xfId="28436" xr:uid="{00000000-0005-0000-0000-0000136F0000}"/>
    <cellStyle name="Normal 3 35 2 2" xfId="28437" xr:uid="{00000000-0005-0000-0000-0000146F0000}"/>
    <cellStyle name="Normal 3 35 2 3" xfId="28438" xr:uid="{00000000-0005-0000-0000-0000156F0000}"/>
    <cellStyle name="Normal 3 35 3" xfId="28439" xr:uid="{00000000-0005-0000-0000-0000166F0000}"/>
    <cellStyle name="Normal 3 35 3 2" xfId="28440" xr:uid="{00000000-0005-0000-0000-0000176F0000}"/>
    <cellStyle name="Normal 3 35 3 3" xfId="28441" xr:uid="{00000000-0005-0000-0000-0000186F0000}"/>
    <cellStyle name="Normal 3 35 4" xfId="28442" xr:uid="{00000000-0005-0000-0000-0000196F0000}"/>
    <cellStyle name="Normal 3 35 5" xfId="28443" xr:uid="{00000000-0005-0000-0000-00001A6F0000}"/>
    <cellStyle name="Normal 3 36" xfId="28444" xr:uid="{00000000-0005-0000-0000-00001B6F0000}"/>
    <cellStyle name="Normal 3 36 2" xfId="28445" xr:uid="{00000000-0005-0000-0000-00001C6F0000}"/>
    <cellStyle name="Normal 3 36 2 2" xfId="28446" xr:uid="{00000000-0005-0000-0000-00001D6F0000}"/>
    <cellStyle name="Normal 3 36 2 3" xfId="28447" xr:uid="{00000000-0005-0000-0000-00001E6F0000}"/>
    <cellStyle name="Normal 3 36 3" xfId="28448" xr:uid="{00000000-0005-0000-0000-00001F6F0000}"/>
    <cellStyle name="Normal 3 36 3 2" xfId="28449" xr:uid="{00000000-0005-0000-0000-0000206F0000}"/>
    <cellStyle name="Normal 3 36 3 3" xfId="28450" xr:uid="{00000000-0005-0000-0000-0000216F0000}"/>
    <cellStyle name="Normal 3 36 4" xfId="28451" xr:uid="{00000000-0005-0000-0000-0000226F0000}"/>
    <cellStyle name="Normal 3 36 5" xfId="28452" xr:uid="{00000000-0005-0000-0000-0000236F0000}"/>
    <cellStyle name="Normal 3 37" xfId="28453" xr:uid="{00000000-0005-0000-0000-0000246F0000}"/>
    <cellStyle name="Normal 3 37 2" xfId="28454" xr:uid="{00000000-0005-0000-0000-0000256F0000}"/>
    <cellStyle name="Normal 3 37 2 2" xfId="28455" xr:uid="{00000000-0005-0000-0000-0000266F0000}"/>
    <cellStyle name="Normal 3 37 2 3" xfId="28456" xr:uid="{00000000-0005-0000-0000-0000276F0000}"/>
    <cellStyle name="Normal 3 37 3" xfId="28457" xr:uid="{00000000-0005-0000-0000-0000286F0000}"/>
    <cellStyle name="Normal 3 37 3 2" xfId="28458" xr:uid="{00000000-0005-0000-0000-0000296F0000}"/>
    <cellStyle name="Normal 3 37 3 3" xfId="28459" xr:uid="{00000000-0005-0000-0000-00002A6F0000}"/>
    <cellStyle name="Normal 3 37 4" xfId="28460" xr:uid="{00000000-0005-0000-0000-00002B6F0000}"/>
    <cellStyle name="Normal 3 37 5" xfId="28461" xr:uid="{00000000-0005-0000-0000-00002C6F0000}"/>
    <cellStyle name="Normal 3 38" xfId="28462" xr:uid="{00000000-0005-0000-0000-00002D6F0000}"/>
    <cellStyle name="Normal 3 38 2" xfId="28463" xr:uid="{00000000-0005-0000-0000-00002E6F0000}"/>
    <cellStyle name="Normal 3 38 2 2" xfId="28464" xr:uid="{00000000-0005-0000-0000-00002F6F0000}"/>
    <cellStyle name="Normal 3 38 2 3" xfId="28465" xr:uid="{00000000-0005-0000-0000-0000306F0000}"/>
    <cellStyle name="Normal 3 38 3" xfId="28466" xr:uid="{00000000-0005-0000-0000-0000316F0000}"/>
    <cellStyle name="Normal 3 38 3 2" xfId="28467" xr:uid="{00000000-0005-0000-0000-0000326F0000}"/>
    <cellStyle name="Normal 3 38 3 3" xfId="28468" xr:uid="{00000000-0005-0000-0000-0000336F0000}"/>
    <cellStyle name="Normal 3 38 4" xfId="28469" xr:uid="{00000000-0005-0000-0000-0000346F0000}"/>
    <cellStyle name="Normal 3 38 5" xfId="28470" xr:uid="{00000000-0005-0000-0000-0000356F0000}"/>
    <cellStyle name="Normal 3 39" xfId="28471" xr:uid="{00000000-0005-0000-0000-0000366F0000}"/>
    <cellStyle name="Normal 3 39 2" xfId="28472" xr:uid="{00000000-0005-0000-0000-0000376F0000}"/>
    <cellStyle name="Normal 3 39 2 2" xfId="28473" xr:uid="{00000000-0005-0000-0000-0000386F0000}"/>
    <cellStyle name="Normal 3 39 2 3" xfId="28474" xr:uid="{00000000-0005-0000-0000-0000396F0000}"/>
    <cellStyle name="Normal 3 39 3" xfId="28475" xr:uid="{00000000-0005-0000-0000-00003A6F0000}"/>
    <cellStyle name="Normal 3 39 3 2" xfId="28476" xr:uid="{00000000-0005-0000-0000-00003B6F0000}"/>
    <cellStyle name="Normal 3 39 3 3" xfId="28477" xr:uid="{00000000-0005-0000-0000-00003C6F0000}"/>
    <cellStyle name="Normal 3 39 4" xfId="28478" xr:uid="{00000000-0005-0000-0000-00003D6F0000}"/>
    <cellStyle name="Normal 3 39 5" xfId="28479" xr:uid="{00000000-0005-0000-0000-00003E6F0000}"/>
    <cellStyle name="Normal 3 4" xfId="28480" xr:uid="{00000000-0005-0000-0000-00003F6F0000}"/>
    <cellStyle name="Normal 3 4 2" xfId="28481" xr:uid="{00000000-0005-0000-0000-0000406F0000}"/>
    <cellStyle name="Normal 3 4 2 2" xfId="28482" xr:uid="{00000000-0005-0000-0000-0000416F0000}"/>
    <cellStyle name="Normal 3 4 2 3" xfId="28483" xr:uid="{00000000-0005-0000-0000-0000426F0000}"/>
    <cellStyle name="Normal 3 4 3" xfId="28484" xr:uid="{00000000-0005-0000-0000-0000436F0000}"/>
    <cellStyle name="Normal 3 4 3 2" xfId="28485" xr:uid="{00000000-0005-0000-0000-0000446F0000}"/>
    <cellStyle name="Normal 3 4 3 3" xfId="28486" xr:uid="{00000000-0005-0000-0000-0000456F0000}"/>
    <cellStyle name="Normal 3 4 4" xfId="28487" xr:uid="{00000000-0005-0000-0000-0000466F0000}"/>
    <cellStyle name="Normal 3 4 5" xfId="28488" xr:uid="{00000000-0005-0000-0000-0000476F0000}"/>
    <cellStyle name="Normal 3 40" xfId="28489" xr:uid="{00000000-0005-0000-0000-0000486F0000}"/>
    <cellStyle name="Normal 3 40 2" xfId="28490" xr:uid="{00000000-0005-0000-0000-0000496F0000}"/>
    <cellStyle name="Normal 3 40 2 2" xfId="28491" xr:uid="{00000000-0005-0000-0000-00004A6F0000}"/>
    <cellStyle name="Normal 3 40 2 3" xfId="28492" xr:uid="{00000000-0005-0000-0000-00004B6F0000}"/>
    <cellStyle name="Normal 3 40 3" xfId="28493" xr:uid="{00000000-0005-0000-0000-00004C6F0000}"/>
    <cellStyle name="Normal 3 40 3 2" xfId="28494" xr:uid="{00000000-0005-0000-0000-00004D6F0000}"/>
    <cellStyle name="Normal 3 40 3 3" xfId="28495" xr:uid="{00000000-0005-0000-0000-00004E6F0000}"/>
    <cellStyle name="Normal 3 40 4" xfId="28496" xr:uid="{00000000-0005-0000-0000-00004F6F0000}"/>
    <cellStyle name="Normal 3 40 5" xfId="28497" xr:uid="{00000000-0005-0000-0000-0000506F0000}"/>
    <cellStyle name="Normal 3 41" xfId="28498" xr:uid="{00000000-0005-0000-0000-0000516F0000}"/>
    <cellStyle name="Normal 3 41 2" xfId="28499" xr:uid="{00000000-0005-0000-0000-0000526F0000}"/>
    <cellStyle name="Normal 3 41 2 2" xfId="28500" xr:uid="{00000000-0005-0000-0000-0000536F0000}"/>
    <cellStyle name="Normal 3 41 2 3" xfId="28501" xr:uid="{00000000-0005-0000-0000-0000546F0000}"/>
    <cellStyle name="Normal 3 41 3" xfId="28502" xr:uid="{00000000-0005-0000-0000-0000556F0000}"/>
    <cellStyle name="Normal 3 41 3 2" xfId="28503" xr:uid="{00000000-0005-0000-0000-0000566F0000}"/>
    <cellStyle name="Normal 3 41 3 3" xfId="28504" xr:uid="{00000000-0005-0000-0000-0000576F0000}"/>
    <cellStyle name="Normal 3 41 4" xfId="28505" xr:uid="{00000000-0005-0000-0000-0000586F0000}"/>
    <cellStyle name="Normal 3 41 5" xfId="28506" xr:uid="{00000000-0005-0000-0000-0000596F0000}"/>
    <cellStyle name="Normal 3 42" xfId="28507" xr:uid="{00000000-0005-0000-0000-00005A6F0000}"/>
    <cellStyle name="Normal 3 42 2" xfId="28508" xr:uid="{00000000-0005-0000-0000-00005B6F0000}"/>
    <cellStyle name="Normal 3 42 2 2" xfId="28509" xr:uid="{00000000-0005-0000-0000-00005C6F0000}"/>
    <cellStyle name="Normal 3 42 2 3" xfId="28510" xr:uid="{00000000-0005-0000-0000-00005D6F0000}"/>
    <cellStyle name="Normal 3 42 3" xfId="28511" xr:uid="{00000000-0005-0000-0000-00005E6F0000}"/>
    <cellStyle name="Normal 3 42 3 2" xfId="28512" xr:uid="{00000000-0005-0000-0000-00005F6F0000}"/>
    <cellStyle name="Normal 3 42 3 3" xfId="28513" xr:uid="{00000000-0005-0000-0000-0000606F0000}"/>
    <cellStyle name="Normal 3 42 4" xfId="28514" xr:uid="{00000000-0005-0000-0000-0000616F0000}"/>
    <cellStyle name="Normal 3 42 5" xfId="28515" xr:uid="{00000000-0005-0000-0000-0000626F0000}"/>
    <cellStyle name="Normal 3 43" xfId="28516" xr:uid="{00000000-0005-0000-0000-0000636F0000}"/>
    <cellStyle name="Normal 3 43 2" xfId="28517" xr:uid="{00000000-0005-0000-0000-0000646F0000}"/>
    <cellStyle name="Normal 3 43 2 2" xfId="28518" xr:uid="{00000000-0005-0000-0000-0000656F0000}"/>
    <cellStyle name="Normal 3 43 2 3" xfId="28519" xr:uid="{00000000-0005-0000-0000-0000666F0000}"/>
    <cellStyle name="Normal 3 43 3" xfId="28520" xr:uid="{00000000-0005-0000-0000-0000676F0000}"/>
    <cellStyle name="Normal 3 43 3 2" xfId="28521" xr:uid="{00000000-0005-0000-0000-0000686F0000}"/>
    <cellStyle name="Normal 3 43 3 3" xfId="28522" xr:uid="{00000000-0005-0000-0000-0000696F0000}"/>
    <cellStyle name="Normal 3 43 4" xfId="28523" xr:uid="{00000000-0005-0000-0000-00006A6F0000}"/>
    <cellStyle name="Normal 3 43 5" xfId="28524" xr:uid="{00000000-0005-0000-0000-00006B6F0000}"/>
    <cellStyle name="Normal 3 44" xfId="28525" xr:uid="{00000000-0005-0000-0000-00006C6F0000}"/>
    <cellStyle name="Normal 3 44 2" xfId="28526" xr:uid="{00000000-0005-0000-0000-00006D6F0000}"/>
    <cellStyle name="Normal 3 44 2 2" xfId="28527" xr:uid="{00000000-0005-0000-0000-00006E6F0000}"/>
    <cellStyle name="Normal 3 44 2 3" xfId="28528" xr:uid="{00000000-0005-0000-0000-00006F6F0000}"/>
    <cellStyle name="Normal 3 44 3" xfId="28529" xr:uid="{00000000-0005-0000-0000-0000706F0000}"/>
    <cellStyle name="Normal 3 44 3 2" xfId="28530" xr:uid="{00000000-0005-0000-0000-0000716F0000}"/>
    <cellStyle name="Normal 3 44 3 3" xfId="28531" xr:uid="{00000000-0005-0000-0000-0000726F0000}"/>
    <cellStyle name="Normal 3 44 4" xfId="28532" xr:uid="{00000000-0005-0000-0000-0000736F0000}"/>
    <cellStyle name="Normal 3 44 5" xfId="28533" xr:uid="{00000000-0005-0000-0000-0000746F0000}"/>
    <cellStyle name="Normal 3 45" xfId="28534" xr:uid="{00000000-0005-0000-0000-0000756F0000}"/>
    <cellStyle name="Normal 3 45 2" xfId="28535" xr:uid="{00000000-0005-0000-0000-0000766F0000}"/>
    <cellStyle name="Normal 3 45 2 2" xfId="28536" xr:uid="{00000000-0005-0000-0000-0000776F0000}"/>
    <cellStyle name="Normal 3 45 2 3" xfId="28537" xr:uid="{00000000-0005-0000-0000-0000786F0000}"/>
    <cellStyle name="Normal 3 45 3" xfId="28538" xr:uid="{00000000-0005-0000-0000-0000796F0000}"/>
    <cellStyle name="Normal 3 45 3 2" xfId="28539" xr:uid="{00000000-0005-0000-0000-00007A6F0000}"/>
    <cellStyle name="Normal 3 45 3 3" xfId="28540" xr:uid="{00000000-0005-0000-0000-00007B6F0000}"/>
    <cellStyle name="Normal 3 45 4" xfId="28541" xr:uid="{00000000-0005-0000-0000-00007C6F0000}"/>
    <cellStyle name="Normal 3 45 5" xfId="28542" xr:uid="{00000000-0005-0000-0000-00007D6F0000}"/>
    <cellStyle name="Normal 3 46" xfId="28543" xr:uid="{00000000-0005-0000-0000-00007E6F0000}"/>
    <cellStyle name="Normal 3 46 2" xfId="28544" xr:uid="{00000000-0005-0000-0000-00007F6F0000}"/>
    <cellStyle name="Normal 3 46 2 2" xfId="28545" xr:uid="{00000000-0005-0000-0000-0000806F0000}"/>
    <cellStyle name="Normal 3 46 2 3" xfId="28546" xr:uid="{00000000-0005-0000-0000-0000816F0000}"/>
    <cellStyle name="Normal 3 46 3" xfId="28547" xr:uid="{00000000-0005-0000-0000-0000826F0000}"/>
    <cellStyle name="Normal 3 46 3 2" xfId="28548" xr:uid="{00000000-0005-0000-0000-0000836F0000}"/>
    <cellStyle name="Normal 3 46 3 3" xfId="28549" xr:uid="{00000000-0005-0000-0000-0000846F0000}"/>
    <cellStyle name="Normal 3 46 4" xfId="28550" xr:uid="{00000000-0005-0000-0000-0000856F0000}"/>
    <cellStyle name="Normal 3 46 5" xfId="28551" xr:uid="{00000000-0005-0000-0000-0000866F0000}"/>
    <cellStyle name="Normal 3 47" xfId="28552" xr:uid="{00000000-0005-0000-0000-0000876F0000}"/>
    <cellStyle name="Normal 3 47 2" xfId="28553" xr:uid="{00000000-0005-0000-0000-0000886F0000}"/>
    <cellStyle name="Normal 3 47 2 2" xfId="28554" xr:uid="{00000000-0005-0000-0000-0000896F0000}"/>
    <cellStyle name="Normal 3 47 2 3" xfId="28555" xr:uid="{00000000-0005-0000-0000-00008A6F0000}"/>
    <cellStyle name="Normal 3 47 3" xfId="28556" xr:uid="{00000000-0005-0000-0000-00008B6F0000}"/>
    <cellStyle name="Normal 3 47 3 2" xfId="28557" xr:uid="{00000000-0005-0000-0000-00008C6F0000}"/>
    <cellStyle name="Normal 3 47 3 3" xfId="28558" xr:uid="{00000000-0005-0000-0000-00008D6F0000}"/>
    <cellStyle name="Normal 3 47 4" xfId="28559" xr:uid="{00000000-0005-0000-0000-00008E6F0000}"/>
    <cellStyle name="Normal 3 47 5" xfId="28560" xr:uid="{00000000-0005-0000-0000-00008F6F0000}"/>
    <cellStyle name="Normal 3 48" xfId="28561" xr:uid="{00000000-0005-0000-0000-0000906F0000}"/>
    <cellStyle name="Normal 3 48 2" xfId="28562" xr:uid="{00000000-0005-0000-0000-0000916F0000}"/>
    <cellStyle name="Normal 3 48 2 2" xfId="28563" xr:uid="{00000000-0005-0000-0000-0000926F0000}"/>
    <cellStyle name="Normal 3 48 2 3" xfId="28564" xr:uid="{00000000-0005-0000-0000-0000936F0000}"/>
    <cellStyle name="Normal 3 48 3" xfId="28565" xr:uid="{00000000-0005-0000-0000-0000946F0000}"/>
    <cellStyle name="Normal 3 48 3 2" xfId="28566" xr:uid="{00000000-0005-0000-0000-0000956F0000}"/>
    <cellStyle name="Normal 3 48 3 3" xfId="28567" xr:uid="{00000000-0005-0000-0000-0000966F0000}"/>
    <cellStyle name="Normal 3 48 4" xfId="28568" xr:uid="{00000000-0005-0000-0000-0000976F0000}"/>
    <cellStyle name="Normal 3 48 5" xfId="28569" xr:uid="{00000000-0005-0000-0000-0000986F0000}"/>
    <cellStyle name="Normal 3 49" xfId="28570" xr:uid="{00000000-0005-0000-0000-0000996F0000}"/>
    <cellStyle name="Normal 3 49 2" xfId="28571" xr:uid="{00000000-0005-0000-0000-00009A6F0000}"/>
    <cellStyle name="Normal 3 49 2 2" xfId="28572" xr:uid="{00000000-0005-0000-0000-00009B6F0000}"/>
    <cellStyle name="Normal 3 49 2 3" xfId="28573" xr:uid="{00000000-0005-0000-0000-00009C6F0000}"/>
    <cellStyle name="Normal 3 49 3" xfId="28574" xr:uid="{00000000-0005-0000-0000-00009D6F0000}"/>
    <cellStyle name="Normal 3 49 3 2" xfId="28575" xr:uid="{00000000-0005-0000-0000-00009E6F0000}"/>
    <cellStyle name="Normal 3 49 3 3" xfId="28576" xr:uid="{00000000-0005-0000-0000-00009F6F0000}"/>
    <cellStyle name="Normal 3 49 4" xfId="28577" xr:uid="{00000000-0005-0000-0000-0000A06F0000}"/>
    <cellStyle name="Normal 3 49 5" xfId="28578" xr:uid="{00000000-0005-0000-0000-0000A16F0000}"/>
    <cellStyle name="Normal 3 5" xfId="28579" xr:uid="{00000000-0005-0000-0000-0000A26F0000}"/>
    <cellStyle name="Normal 3 5 2" xfId="28580" xr:uid="{00000000-0005-0000-0000-0000A36F0000}"/>
    <cellStyle name="Normal 3 5 2 2" xfId="28581" xr:uid="{00000000-0005-0000-0000-0000A46F0000}"/>
    <cellStyle name="Normal 3 5 2 3" xfId="28582" xr:uid="{00000000-0005-0000-0000-0000A56F0000}"/>
    <cellStyle name="Normal 3 5 3" xfId="28583" xr:uid="{00000000-0005-0000-0000-0000A66F0000}"/>
    <cellStyle name="Normal 3 5 3 2" xfId="28584" xr:uid="{00000000-0005-0000-0000-0000A76F0000}"/>
    <cellStyle name="Normal 3 5 3 3" xfId="28585" xr:uid="{00000000-0005-0000-0000-0000A86F0000}"/>
    <cellStyle name="Normal 3 5 4" xfId="28586" xr:uid="{00000000-0005-0000-0000-0000A96F0000}"/>
    <cellStyle name="Normal 3 5 5" xfId="28587" xr:uid="{00000000-0005-0000-0000-0000AA6F0000}"/>
    <cellStyle name="Normal 3 50" xfId="28588" xr:uid="{00000000-0005-0000-0000-0000AB6F0000}"/>
    <cellStyle name="Normal 3 50 2" xfId="28589" xr:uid="{00000000-0005-0000-0000-0000AC6F0000}"/>
    <cellStyle name="Normal 3 50 2 2" xfId="28590" xr:uid="{00000000-0005-0000-0000-0000AD6F0000}"/>
    <cellStyle name="Normal 3 50 2 3" xfId="28591" xr:uid="{00000000-0005-0000-0000-0000AE6F0000}"/>
    <cellStyle name="Normal 3 50 3" xfId="28592" xr:uid="{00000000-0005-0000-0000-0000AF6F0000}"/>
    <cellStyle name="Normal 3 50 3 2" xfId="28593" xr:uid="{00000000-0005-0000-0000-0000B06F0000}"/>
    <cellStyle name="Normal 3 50 3 3" xfId="28594" xr:uid="{00000000-0005-0000-0000-0000B16F0000}"/>
    <cellStyle name="Normal 3 50 4" xfId="28595" xr:uid="{00000000-0005-0000-0000-0000B26F0000}"/>
    <cellStyle name="Normal 3 50 5" xfId="28596" xr:uid="{00000000-0005-0000-0000-0000B36F0000}"/>
    <cellStyle name="Normal 3 51" xfId="28597" xr:uid="{00000000-0005-0000-0000-0000B46F0000}"/>
    <cellStyle name="Normal 3 51 2" xfId="28598" xr:uid="{00000000-0005-0000-0000-0000B56F0000}"/>
    <cellStyle name="Normal 3 51 2 2" xfId="28599" xr:uid="{00000000-0005-0000-0000-0000B66F0000}"/>
    <cellStyle name="Normal 3 51 2 3" xfId="28600" xr:uid="{00000000-0005-0000-0000-0000B76F0000}"/>
    <cellStyle name="Normal 3 51 3" xfId="28601" xr:uid="{00000000-0005-0000-0000-0000B86F0000}"/>
    <cellStyle name="Normal 3 51 3 2" xfId="28602" xr:uid="{00000000-0005-0000-0000-0000B96F0000}"/>
    <cellStyle name="Normal 3 51 3 3" xfId="28603" xr:uid="{00000000-0005-0000-0000-0000BA6F0000}"/>
    <cellStyle name="Normal 3 51 4" xfId="28604" xr:uid="{00000000-0005-0000-0000-0000BB6F0000}"/>
    <cellStyle name="Normal 3 51 5" xfId="28605" xr:uid="{00000000-0005-0000-0000-0000BC6F0000}"/>
    <cellStyle name="Normal 3 52" xfId="28606" xr:uid="{00000000-0005-0000-0000-0000BD6F0000}"/>
    <cellStyle name="Normal 3 52 2" xfId="28607" xr:uid="{00000000-0005-0000-0000-0000BE6F0000}"/>
    <cellStyle name="Normal 3 52 2 2" xfId="28608" xr:uid="{00000000-0005-0000-0000-0000BF6F0000}"/>
    <cellStyle name="Normal 3 52 2 3" xfId="28609" xr:uid="{00000000-0005-0000-0000-0000C06F0000}"/>
    <cellStyle name="Normal 3 52 3" xfId="28610" xr:uid="{00000000-0005-0000-0000-0000C16F0000}"/>
    <cellStyle name="Normal 3 52 3 2" xfId="28611" xr:uid="{00000000-0005-0000-0000-0000C26F0000}"/>
    <cellStyle name="Normal 3 52 3 3" xfId="28612" xr:uid="{00000000-0005-0000-0000-0000C36F0000}"/>
    <cellStyle name="Normal 3 52 4" xfId="28613" xr:uid="{00000000-0005-0000-0000-0000C46F0000}"/>
    <cellStyle name="Normal 3 52 5" xfId="28614" xr:uid="{00000000-0005-0000-0000-0000C56F0000}"/>
    <cellStyle name="Normal 3 53" xfId="28615" xr:uid="{00000000-0005-0000-0000-0000C66F0000}"/>
    <cellStyle name="Normal 3 53 2" xfId="28616" xr:uid="{00000000-0005-0000-0000-0000C76F0000}"/>
    <cellStyle name="Normal 3 53 2 2" xfId="28617" xr:uid="{00000000-0005-0000-0000-0000C86F0000}"/>
    <cellStyle name="Normal 3 53 2 3" xfId="28618" xr:uid="{00000000-0005-0000-0000-0000C96F0000}"/>
    <cellStyle name="Normal 3 53 3" xfId="28619" xr:uid="{00000000-0005-0000-0000-0000CA6F0000}"/>
    <cellStyle name="Normal 3 53 3 2" xfId="28620" xr:uid="{00000000-0005-0000-0000-0000CB6F0000}"/>
    <cellStyle name="Normal 3 53 3 3" xfId="28621" xr:uid="{00000000-0005-0000-0000-0000CC6F0000}"/>
    <cellStyle name="Normal 3 53 4" xfId="28622" xr:uid="{00000000-0005-0000-0000-0000CD6F0000}"/>
    <cellStyle name="Normal 3 53 5" xfId="28623" xr:uid="{00000000-0005-0000-0000-0000CE6F0000}"/>
    <cellStyle name="Normal 3 54" xfId="28624" xr:uid="{00000000-0005-0000-0000-0000CF6F0000}"/>
    <cellStyle name="Normal 3 54 2" xfId="28625" xr:uid="{00000000-0005-0000-0000-0000D06F0000}"/>
    <cellStyle name="Normal 3 54 2 2" xfId="28626" xr:uid="{00000000-0005-0000-0000-0000D16F0000}"/>
    <cellStyle name="Normal 3 54 2 3" xfId="28627" xr:uid="{00000000-0005-0000-0000-0000D26F0000}"/>
    <cellStyle name="Normal 3 54 3" xfId="28628" xr:uid="{00000000-0005-0000-0000-0000D36F0000}"/>
    <cellStyle name="Normal 3 54 3 2" xfId="28629" xr:uid="{00000000-0005-0000-0000-0000D46F0000}"/>
    <cellStyle name="Normal 3 54 3 3" xfId="28630" xr:uid="{00000000-0005-0000-0000-0000D56F0000}"/>
    <cellStyle name="Normal 3 54 4" xfId="28631" xr:uid="{00000000-0005-0000-0000-0000D66F0000}"/>
    <cellStyle name="Normal 3 54 5" xfId="28632" xr:uid="{00000000-0005-0000-0000-0000D76F0000}"/>
    <cellStyle name="Normal 3 55" xfId="28633" xr:uid="{00000000-0005-0000-0000-0000D86F0000}"/>
    <cellStyle name="Normal 3 55 2" xfId="28634" xr:uid="{00000000-0005-0000-0000-0000D96F0000}"/>
    <cellStyle name="Normal 3 55 2 2" xfId="28635" xr:uid="{00000000-0005-0000-0000-0000DA6F0000}"/>
    <cellStyle name="Normal 3 55 2 3" xfId="28636" xr:uid="{00000000-0005-0000-0000-0000DB6F0000}"/>
    <cellStyle name="Normal 3 55 3" xfId="28637" xr:uid="{00000000-0005-0000-0000-0000DC6F0000}"/>
    <cellStyle name="Normal 3 55 3 2" xfId="28638" xr:uid="{00000000-0005-0000-0000-0000DD6F0000}"/>
    <cellStyle name="Normal 3 55 3 3" xfId="28639" xr:uid="{00000000-0005-0000-0000-0000DE6F0000}"/>
    <cellStyle name="Normal 3 55 4" xfId="28640" xr:uid="{00000000-0005-0000-0000-0000DF6F0000}"/>
    <cellStyle name="Normal 3 55 5" xfId="28641" xr:uid="{00000000-0005-0000-0000-0000E06F0000}"/>
    <cellStyle name="Normal 3 56" xfId="28642" xr:uid="{00000000-0005-0000-0000-0000E16F0000}"/>
    <cellStyle name="Normal 3 56 2" xfId="28643" xr:uid="{00000000-0005-0000-0000-0000E26F0000}"/>
    <cellStyle name="Normal 3 56 2 2" xfId="28644" xr:uid="{00000000-0005-0000-0000-0000E36F0000}"/>
    <cellStyle name="Normal 3 56 2 3" xfId="28645" xr:uid="{00000000-0005-0000-0000-0000E46F0000}"/>
    <cellStyle name="Normal 3 56 3" xfId="28646" xr:uid="{00000000-0005-0000-0000-0000E56F0000}"/>
    <cellStyle name="Normal 3 56 3 2" xfId="28647" xr:uid="{00000000-0005-0000-0000-0000E66F0000}"/>
    <cellStyle name="Normal 3 56 3 3" xfId="28648" xr:uid="{00000000-0005-0000-0000-0000E76F0000}"/>
    <cellStyle name="Normal 3 56 4" xfId="28649" xr:uid="{00000000-0005-0000-0000-0000E86F0000}"/>
    <cellStyle name="Normal 3 56 5" xfId="28650" xr:uid="{00000000-0005-0000-0000-0000E96F0000}"/>
    <cellStyle name="Normal 3 57" xfId="28651" xr:uid="{00000000-0005-0000-0000-0000EA6F0000}"/>
    <cellStyle name="Normal 3 57 2" xfId="28652" xr:uid="{00000000-0005-0000-0000-0000EB6F0000}"/>
    <cellStyle name="Normal 3 57 2 2" xfId="28653" xr:uid="{00000000-0005-0000-0000-0000EC6F0000}"/>
    <cellStyle name="Normal 3 57 2 3" xfId="28654" xr:uid="{00000000-0005-0000-0000-0000ED6F0000}"/>
    <cellStyle name="Normal 3 57 3" xfId="28655" xr:uid="{00000000-0005-0000-0000-0000EE6F0000}"/>
    <cellStyle name="Normal 3 57 3 2" xfId="28656" xr:uid="{00000000-0005-0000-0000-0000EF6F0000}"/>
    <cellStyle name="Normal 3 57 3 3" xfId="28657" xr:uid="{00000000-0005-0000-0000-0000F06F0000}"/>
    <cellStyle name="Normal 3 57 4" xfId="28658" xr:uid="{00000000-0005-0000-0000-0000F16F0000}"/>
    <cellStyle name="Normal 3 57 5" xfId="28659" xr:uid="{00000000-0005-0000-0000-0000F26F0000}"/>
    <cellStyle name="Normal 3 58" xfId="28660" xr:uid="{00000000-0005-0000-0000-0000F36F0000}"/>
    <cellStyle name="Normal 3 58 2" xfId="28661" xr:uid="{00000000-0005-0000-0000-0000F46F0000}"/>
    <cellStyle name="Normal 3 58 2 2" xfId="28662" xr:uid="{00000000-0005-0000-0000-0000F56F0000}"/>
    <cellStyle name="Normal 3 58 2 3" xfId="28663" xr:uid="{00000000-0005-0000-0000-0000F66F0000}"/>
    <cellStyle name="Normal 3 58 3" xfId="28664" xr:uid="{00000000-0005-0000-0000-0000F76F0000}"/>
    <cellStyle name="Normal 3 58 3 2" xfId="28665" xr:uid="{00000000-0005-0000-0000-0000F86F0000}"/>
    <cellStyle name="Normal 3 58 3 3" xfId="28666" xr:uid="{00000000-0005-0000-0000-0000F96F0000}"/>
    <cellStyle name="Normal 3 58 4" xfId="28667" xr:uid="{00000000-0005-0000-0000-0000FA6F0000}"/>
    <cellStyle name="Normal 3 58 5" xfId="28668" xr:uid="{00000000-0005-0000-0000-0000FB6F0000}"/>
    <cellStyle name="Normal 3 59" xfId="28669" xr:uid="{00000000-0005-0000-0000-0000FC6F0000}"/>
    <cellStyle name="Normal 3 59 2" xfId="28670" xr:uid="{00000000-0005-0000-0000-0000FD6F0000}"/>
    <cellStyle name="Normal 3 59 2 2" xfId="28671" xr:uid="{00000000-0005-0000-0000-0000FE6F0000}"/>
    <cellStyle name="Normal 3 59 2 3" xfId="28672" xr:uid="{00000000-0005-0000-0000-0000FF6F0000}"/>
    <cellStyle name="Normal 3 59 3" xfId="28673" xr:uid="{00000000-0005-0000-0000-000000700000}"/>
    <cellStyle name="Normal 3 59 3 2" xfId="28674" xr:uid="{00000000-0005-0000-0000-000001700000}"/>
    <cellStyle name="Normal 3 59 3 3" xfId="28675" xr:uid="{00000000-0005-0000-0000-000002700000}"/>
    <cellStyle name="Normal 3 59 4" xfId="28676" xr:uid="{00000000-0005-0000-0000-000003700000}"/>
    <cellStyle name="Normal 3 59 5" xfId="28677" xr:uid="{00000000-0005-0000-0000-000004700000}"/>
    <cellStyle name="Normal 3 6" xfId="28678" xr:uid="{00000000-0005-0000-0000-000005700000}"/>
    <cellStyle name="Normal 3 6 2" xfId="28679" xr:uid="{00000000-0005-0000-0000-000006700000}"/>
    <cellStyle name="Normal 3 6 2 2" xfId="28680" xr:uid="{00000000-0005-0000-0000-000007700000}"/>
    <cellStyle name="Normal 3 6 2 3" xfId="28681" xr:uid="{00000000-0005-0000-0000-000008700000}"/>
    <cellStyle name="Normal 3 6 3" xfId="28682" xr:uid="{00000000-0005-0000-0000-000009700000}"/>
    <cellStyle name="Normal 3 6 3 2" xfId="28683" xr:uid="{00000000-0005-0000-0000-00000A700000}"/>
    <cellStyle name="Normal 3 6 3 3" xfId="28684" xr:uid="{00000000-0005-0000-0000-00000B700000}"/>
    <cellStyle name="Normal 3 6 4" xfId="28685" xr:uid="{00000000-0005-0000-0000-00000C700000}"/>
    <cellStyle name="Normal 3 6 5" xfId="28686" xr:uid="{00000000-0005-0000-0000-00000D700000}"/>
    <cellStyle name="Normal 3 60" xfId="28687" xr:uid="{00000000-0005-0000-0000-00000E700000}"/>
    <cellStyle name="Normal 3 60 2" xfId="28688" xr:uid="{00000000-0005-0000-0000-00000F700000}"/>
    <cellStyle name="Normal 3 60 2 2" xfId="28689" xr:uid="{00000000-0005-0000-0000-000010700000}"/>
    <cellStyle name="Normal 3 60 2 3" xfId="28690" xr:uid="{00000000-0005-0000-0000-000011700000}"/>
    <cellStyle name="Normal 3 60 3" xfId="28691" xr:uid="{00000000-0005-0000-0000-000012700000}"/>
    <cellStyle name="Normal 3 60 3 2" xfId="28692" xr:uid="{00000000-0005-0000-0000-000013700000}"/>
    <cellStyle name="Normal 3 60 3 3" xfId="28693" xr:uid="{00000000-0005-0000-0000-000014700000}"/>
    <cellStyle name="Normal 3 60 4" xfId="28694" xr:uid="{00000000-0005-0000-0000-000015700000}"/>
    <cellStyle name="Normal 3 60 5" xfId="28695" xr:uid="{00000000-0005-0000-0000-000016700000}"/>
    <cellStyle name="Normal 3 61" xfId="28696" xr:uid="{00000000-0005-0000-0000-000017700000}"/>
    <cellStyle name="Normal 3 61 2" xfId="28697" xr:uid="{00000000-0005-0000-0000-000018700000}"/>
    <cellStyle name="Normal 3 61 2 2" xfId="28698" xr:uid="{00000000-0005-0000-0000-000019700000}"/>
    <cellStyle name="Normal 3 61 2 3" xfId="28699" xr:uid="{00000000-0005-0000-0000-00001A700000}"/>
    <cellStyle name="Normal 3 61 3" xfId="28700" xr:uid="{00000000-0005-0000-0000-00001B700000}"/>
    <cellStyle name="Normal 3 61 3 2" xfId="28701" xr:uid="{00000000-0005-0000-0000-00001C700000}"/>
    <cellStyle name="Normal 3 61 3 3" xfId="28702" xr:uid="{00000000-0005-0000-0000-00001D700000}"/>
    <cellStyle name="Normal 3 61 4" xfId="28703" xr:uid="{00000000-0005-0000-0000-00001E700000}"/>
    <cellStyle name="Normal 3 61 5" xfId="28704" xr:uid="{00000000-0005-0000-0000-00001F700000}"/>
    <cellStyle name="Normal 3 62" xfId="28705" xr:uid="{00000000-0005-0000-0000-000020700000}"/>
    <cellStyle name="Normal 3 62 2" xfId="28706" xr:uid="{00000000-0005-0000-0000-000021700000}"/>
    <cellStyle name="Normal 3 62 2 2" xfId="28707" xr:uid="{00000000-0005-0000-0000-000022700000}"/>
    <cellStyle name="Normal 3 62 2 3" xfId="28708" xr:uid="{00000000-0005-0000-0000-000023700000}"/>
    <cellStyle name="Normal 3 62 3" xfId="28709" xr:uid="{00000000-0005-0000-0000-000024700000}"/>
    <cellStyle name="Normal 3 62 3 2" xfId="28710" xr:uid="{00000000-0005-0000-0000-000025700000}"/>
    <cellStyle name="Normal 3 62 3 3" xfId="28711" xr:uid="{00000000-0005-0000-0000-000026700000}"/>
    <cellStyle name="Normal 3 62 4" xfId="28712" xr:uid="{00000000-0005-0000-0000-000027700000}"/>
    <cellStyle name="Normal 3 62 5" xfId="28713" xr:uid="{00000000-0005-0000-0000-000028700000}"/>
    <cellStyle name="Normal 3 63" xfId="28714" xr:uid="{00000000-0005-0000-0000-000029700000}"/>
    <cellStyle name="Normal 3 63 2" xfId="28715" xr:uid="{00000000-0005-0000-0000-00002A700000}"/>
    <cellStyle name="Normal 3 63 2 2" xfId="28716" xr:uid="{00000000-0005-0000-0000-00002B700000}"/>
    <cellStyle name="Normal 3 63 2 3" xfId="28717" xr:uid="{00000000-0005-0000-0000-00002C700000}"/>
    <cellStyle name="Normal 3 63 3" xfId="28718" xr:uid="{00000000-0005-0000-0000-00002D700000}"/>
    <cellStyle name="Normal 3 63 3 2" xfId="28719" xr:uid="{00000000-0005-0000-0000-00002E700000}"/>
    <cellStyle name="Normal 3 63 3 3" xfId="28720" xr:uid="{00000000-0005-0000-0000-00002F700000}"/>
    <cellStyle name="Normal 3 63 4" xfId="28721" xr:uid="{00000000-0005-0000-0000-000030700000}"/>
    <cellStyle name="Normal 3 63 5" xfId="28722" xr:uid="{00000000-0005-0000-0000-000031700000}"/>
    <cellStyle name="Normal 3 64" xfId="28723" xr:uid="{00000000-0005-0000-0000-000032700000}"/>
    <cellStyle name="Normal 3 64 2" xfId="28724" xr:uid="{00000000-0005-0000-0000-000033700000}"/>
    <cellStyle name="Normal 3 64 2 2" xfId="28725" xr:uid="{00000000-0005-0000-0000-000034700000}"/>
    <cellStyle name="Normal 3 64 2 3" xfId="28726" xr:uid="{00000000-0005-0000-0000-000035700000}"/>
    <cellStyle name="Normal 3 64 3" xfId="28727" xr:uid="{00000000-0005-0000-0000-000036700000}"/>
    <cellStyle name="Normal 3 64 3 2" xfId="28728" xr:uid="{00000000-0005-0000-0000-000037700000}"/>
    <cellStyle name="Normal 3 64 3 3" xfId="28729" xr:uid="{00000000-0005-0000-0000-000038700000}"/>
    <cellStyle name="Normal 3 64 4" xfId="28730" xr:uid="{00000000-0005-0000-0000-000039700000}"/>
    <cellStyle name="Normal 3 64 5" xfId="28731" xr:uid="{00000000-0005-0000-0000-00003A700000}"/>
    <cellStyle name="Normal 3 65" xfId="28732" xr:uid="{00000000-0005-0000-0000-00003B700000}"/>
    <cellStyle name="Normal 3 65 2" xfId="28733" xr:uid="{00000000-0005-0000-0000-00003C700000}"/>
    <cellStyle name="Normal 3 65 2 2" xfId="28734" xr:uid="{00000000-0005-0000-0000-00003D700000}"/>
    <cellStyle name="Normal 3 65 2 3" xfId="28735" xr:uid="{00000000-0005-0000-0000-00003E700000}"/>
    <cellStyle name="Normal 3 65 3" xfId="28736" xr:uid="{00000000-0005-0000-0000-00003F700000}"/>
    <cellStyle name="Normal 3 65 3 2" xfId="28737" xr:uid="{00000000-0005-0000-0000-000040700000}"/>
    <cellStyle name="Normal 3 65 3 3" xfId="28738" xr:uid="{00000000-0005-0000-0000-000041700000}"/>
    <cellStyle name="Normal 3 65 4" xfId="28739" xr:uid="{00000000-0005-0000-0000-000042700000}"/>
    <cellStyle name="Normal 3 65 5" xfId="28740" xr:uid="{00000000-0005-0000-0000-000043700000}"/>
    <cellStyle name="Normal 3 66" xfId="28741" xr:uid="{00000000-0005-0000-0000-000044700000}"/>
    <cellStyle name="Normal 3 66 2" xfId="28742" xr:uid="{00000000-0005-0000-0000-000045700000}"/>
    <cellStyle name="Normal 3 66 2 2" xfId="28743" xr:uid="{00000000-0005-0000-0000-000046700000}"/>
    <cellStyle name="Normal 3 66 2 3" xfId="28744" xr:uid="{00000000-0005-0000-0000-000047700000}"/>
    <cellStyle name="Normal 3 66 3" xfId="28745" xr:uid="{00000000-0005-0000-0000-000048700000}"/>
    <cellStyle name="Normal 3 66 3 2" xfId="28746" xr:uid="{00000000-0005-0000-0000-000049700000}"/>
    <cellStyle name="Normal 3 66 3 3" xfId="28747" xr:uid="{00000000-0005-0000-0000-00004A700000}"/>
    <cellStyle name="Normal 3 66 4" xfId="28748" xr:uid="{00000000-0005-0000-0000-00004B700000}"/>
    <cellStyle name="Normal 3 66 5" xfId="28749" xr:uid="{00000000-0005-0000-0000-00004C700000}"/>
    <cellStyle name="Normal 3 67" xfId="28750" xr:uid="{00000000-0005-0000-0000-00004D700000}"/>
    <cellStyle name="Normal 3 67 2" xfId="28751" xr:uid="{00000000-0005-0000-0000-00004E700000}"/>
    <cellStyle name="Normal 3 67 2 2" xfId="28752" xr:uid="{00000000-0005-0000-0000-00004F700000}"/>
    <cellStyle name="Normal 3 67 2 3" xfId="28753" xr:uid="{00000000-0005-0000-0000-000050700000}"/>
    <cellStyle name="Normal 3 67 3" xfId="28754" xr:uid="{00000000-0005-0000-0000-000051700000}"/>
    <cellStyle name="Normal 3 67 3 2" xfId="28755" xr:uid="{00000000-0005-0000-0000-000052700000}"/>
    <cellStyle name="Normal 3 67 3 3" xfId="28756" xr:uid="{00000000-0005-0000-0000-000053700000}"/>
    <cellStyle name="Normal 3 67 4" xfId="28757" xr:uid="{00000000-0005-0000-0000-000054700000}"/>
    <cellStyle name="Normal 3 67 5" xfId="28758" xr:uid="{00000000-0005-0000-0000-000055700000}"/>
    <cellStyle name="Normal 3 68" xfId="28759" xr:uid="{00000000-0005-0000-0000-000056700000}"/>
    <cellStyle name="Normal 3 68 2" xfId="28760" xr:uid="{00000000-0005-0000-0000-000057700000}"/>
    <cellStyle name="Normal 3 68 2 2" xfId="28761" xr:uid="{00000000-0005-0000-0000-000058700000}"/>
    <cellStyle name="Normal 3 68 2 3" xfId="28762" xr:uid="{00000000-0005-0000-0000-000059700000}"/>
    <cellStyle name="Normal 3 68 3" xfId="28763" xr:uid="{00000000-0005-0000-0000-00005A700000}"/>
    <cellStyle name="Normal 3 68 3 2" xfId="28764" xr:uid="{00000000-0005-0000-0000-00005B700000}"/>
    <cellStyle name="Normal 3 68 3 3" xfId="28765" xr:uid="{00000000-0005-0000-0000-00005C700000}"/>
    <cellStyle name="Normal 3 68 4" xfId="28766" xr:uid="{00000000-0005-0000-0000-00005D700000}"/>
    <cellStyle name="Normal 3 68 5" xfId="28767" xr:uid="{00000000-0005-0000-0000-00005E700000}"/>
    <cellStyle name="Normal 3 69" xfId="28768" xr:uid="{00000000-0005-0000-0000-00005F700000}"/>
    <cellStyle name="Normal 3 69 2" xfId="28769" xr:uid="{00000000-0005-0000-0000-000060700000}"/>
    <cellStyle name="Normal 3 69 2 2" xfId="28770" xr:uid="{00000000-0005-0000-0000-000061700000}"/>
    <cellStyle name="Normal 3 69 2 3" xfId="28771" xr:uid="{00000000-0005-0000-0000-000062700000}"/>
    <cellStyle name="Normal 3 69 3" xfId="28772" xr:uid="{00000000-0005-0000-0000-000063700000}"/>
    <cellStyle name="Normal 3 69 3 2" xfId="28773" xr:uid="{00000000-0005-0000-0000-000064700000}"/>
    <cellStyle name="Normal 3 69 3 3" xfId="28774" xr:uid="{00000000-0005-0000-0000-000065700000}"/>
    <cellStyle name="Normal 3 69 4" xfId="28775" xr:uid="{00000000-0005-0000-0000-000066700000}"/>
    <cellStyle name="Normal 3 69 5" xfId="28776" xr:uid="{00000000-0005-0000-0000-000067700000}"/>
    <cellStyle name="Normal 3 7" xfId="28777" xr:uid="{00000000-0005-0000-0000-000068700000}"/>
    <cellStyle name="Normal 3 7 2" xfId="28778" xr:uid="{00000000-0005-0000-0000-000069700000}"/>
    <cellStyle name="Normal 3 7 2 2" xfId="28779" xr:uid="{00000000-0005-0000-0000-00006A700000}"/>
    <cellStyle name="Normal 3 7 2 3" xfId="28780" xr:uid="{00000000-0005-0000-0000-00006B700000}"/>
    <cellStyle name="Normal 3 7 3" xfId="28781" xr:uid="{00000000-0005-0000-0000-00006C700000}"/>
    <cellStyle name="Normal 3 7 3 2" xfId="28782" xr:uid="{00000000-0005-0000-0000-00006D700000}"/>
    <cellStyle name="Normal 3 7 3 3" xfId="28783" xr:uid="{00000000-0005-0000-0000-00006E700000}"/>
    <cellStyle name="Normal 3 7 4" xfId="28784" xr:uid="{00000000-0005-0000-0000-00006F700000}"/>
    <cellStyle name="Normal 3 7 5" xfId="28785" xr:uid="{00000000-0005-0000-0000-000070700000}"/>
    <cellStyle name="Normal 3 70" xfId="28786" xr:uid="{00000000-0005-0000-0000-000071700000}"/>
    <cellStyle name="Normal 3 70 2" xfId="28787" xr:uid="{00000000-0005-0000-0000-000072700000}"/>
    <cellStyle name="Normal 3 70 2 2" xfId="28788" xr:uid="{00000000-0005-0000-0000-000073700000}"/>
    <cellStyle name="Normal 3 70 2 3" xfId="28789" xr:uid="{00000000-0005-0000-0000-000074700000}"/>
    <cellStyle name="Normal 3 70 3" xfId="28790" xr:uid="{00000000-0005-0000-0000-000075700000}"/>
    <cellStyle name="Normal 3 70 3 2" xfId="28791" xr:uid="{00000000-0005-0000-0000-000076700000}"/>
    <cellStyle name="Normal 3 70 3 3" xfId="28792" xr:uid="{00000000-0005-0000-0000-000077700000}"/>
    <cellStyle name="Normal 3 70 4" xfId="28793" xr:uid="{00000000-0005-0000-0000-000078700000}"/>
    <cellStyle name="Normal 3 70 5" xfId="28794" xr:uid="{00000000-0005-0000-0000-000079700000}"/>
    <cellStyle name="Normal 3 71" xfId="28795" xr:uid="{00000000-0005-0000-0000-00007A700000}"/>
    <cellStyle name="Normal 3 71 2" xfId="28796" xr:uid="{00000000-0005-0000-0000-00007B700000}"/>
    <cellStyle name="Normal 3 71 2 2" xfId="28797" xr:uid="{00000000-0005-0000-0000-00007C700000}"/>
    <cellStyle name="Normal 3 71 2 3" xfId="28798" xr:uid="{00000000-0005-0000-0000-00007D700000}"/>
    <cellStyle name="Normal 3 71 3" xfId="28799" xr:uid="{00000000-0005-0000-0000-00007E700000}"/>
    <cellStyle name="Normal 3 71 3 2" xfId="28800" xr:uid="{00000000-0005-0000-0000-00007F700000}"/>
    <cellStyle name="Normal 3 71 3 3" xfId="28801" xr:uid="{00000000-0005-0000-0000-000080700000}"/>
    <cellStyle name="Normal 3 71 4" xfId="28802" xr:uid="{00000000-0005-0000-0000-000081700000}"/>
    <cellStyle name="Normal 3 71 5" xfId="28803" xr:uid="{00000000-0005-0000-0000-000082700000}"/>
    <cellStyle name="Normal 3 72" xfId="28804" xr:uid="{00000000-0005-0000-0000-000083700000}"/>
    <cellStyle name="Normal 3 72 2" xfId="28805" xr:uid="{00000000-0005-0000-0000-000084700000}"/>
    <cellStyle name="Normal 3 72 2 2" xfId="28806" xr:uid="{00000000-0005-0000-0000-000085700000}"/>
    <cellStyle name="Normal 3 72 2 3" xfId="28807" xr:uid="{00000000-0005-0000-0000-000086700000}"/>
    <cellStyle name="Normal 3 72 3" xfId="28808" xr:uid="{00000000-0005-0000-0000-000087700000}"/>
    <cellStyle name="Normal 3 72 3 2" xfId="28809" xr:uid="{00000000-0005-0000-0000-000088700000}"/>
    <cellStyle name="Normal 3 72 3 3" xfId="28810" xr:uid="{00000000-0005-0000-0000-000089700000}"/>
    <cellStyle name="Normal 3 72 4" xfId="28811" xr:uid="{00000000-0005-0000-0000-00008A700000}"/>
    <cellStyle name="Normal 3 72 5" xfId="28812" xr:uid="{00000000-0005-0000-0000-00008B700000}"/>
    <cellStyle name="Normal 3 73" xfId="28813" xr:uid="{00000000-0005-0000-0000-00008C700000}"/>
    <cellStyle name="Normal 3 73 2" xfId="28814" xr:uid="{00000000-0005-0000-0000-00008D700000}"/>
    <cellStyle name="Normal 3 73 2 2" xfId="28815" xr:uid="{00000000-0005-0000-0000-00008E700000}"/>
    <cellStyle name="Normal 3 73 2 3" xfId="28816" xr:uid="{00000000-0005-0000-0000-00008F700000}"/>
    <cellStyle name="Normal 3 73 3" xfId="28817" xr:uid="{00000000-0005-0000-0000-000090700000}"/>
    <cellStyle name="Normal 3 73 3 2" xfId="28818" xr:uid="{00000000-0005-0000-0000-000091700000}"/>
    <cellStyle name="Normal 3 73 3 3" xfId="28819" xr:uid="{00000000-0005-0000-0000-000092700000}"/>
    <cellStyle name="Normal 3 73 4" xfId="28820" xr:uid="{00000000-0005-0000-0000-000093700000}"/>
    <cellStyle name="Normal 3 73 5" xfId="28821" xr:uid="{00000000-0005-0000-0000-000094700000}"/>
    <cellStyle name="Normal 3 74" xfId="28822" xr:uid="{00000000-0005-0000-0000-000095700000}"/>
    <cellStyle name="Normal 3 74 2" xfId="28823" xr:uid="{00000000-0005-0000-0000-000096700000}"/>
    <cellStyle name="Normal 3 74 2 2" xfId="28824" xr:uid="{00000000-0005-0000-0000-000097700000}"/>
    <cellStyle name="Normal 3 74 2 3" xfId="28825" xr:uid="{00000000-0005-0000-0000-000098700000}"/>
    <cellStyle name="Normal 3 74 3" xfId="28826" xr:uid="{00000000-0005-0000-0000-000099700000}"/>
    <cellStyle name="Normal 3 74 3 2" xfId="28827" xr:uid="{00000000-0005-0000-0000-00009A700000}"/>
    <cellStyle name="Normal 3 74 3 3" xfId="28828" xr:uid="{00000000-0005-0000-0000-00009B700000}"/>
    <cellStyle name="Normal 3 74 4" xfId="28829" xr:uid="{00000000-0005-0000-0000-00009C700000}"/>
    <cellStyle name="Normal 3 74 5" xfId="28830" xr:uid="{00000000-0005-0000-0000-00009D700000}"/>
    <cellStyle name="Normal 3 75" xfId="28831" xr:uid="{00000000-0005-0000-0000-00009E700000}"/>
    <cellStyle name="Normal 3 75 2" xfId="28832" xr:uid="{00000000-0005-0000-0000-00009F700000}"/>
    <cellStyle name="Normal 3 75 2 2" xfId="28833" xr:uid="{00000000-0005-0000-0000-0000A0700000}"/>
    <cellStyle name="Normal 3 75 2 3" xfId="28834" xr:uid="{00000000-0005-0000-0000-0000A1700000}"/>
    <cellStyle name="Normal 3 75 3" xfId="28835" xr:uid="{00000000-0005-0000-0000-0000A2700000}"/>
    <cellStyle name="Normal 3 75 3 2" xfId="28836" xr:uid="{00000000-0005-0000-0000-0000A3700000}"/>
    <cellStyle name="Normal 3 75 3 3" xfId="28837" xr:uid="{00000000-0005-0000-0000-0000A4700000}"/>
    <cellStyle name="Normal 3 75 4" xfId="28838" xr:uid="{00000000-0005-0000-0000-0000A5700000}"/>
    <cellStyle name="Normal 3 75 5" xfId="28839" xr:uid="{00000000-0005-0000-0000-0000A6700000}"/>
    <cellStyle name="Normal 3 76" xfId="28840" xr:uid="{00000000-0005-0000-0000-0000A7700000}"/>
    <cellStyle name="Normal 3 76 2" xfId="28841" xr:uid="{00000000-0005-0000-0000-0000A8700000}"/>
    <cellStyle name="Normal 3 76 2 2" xfId="28842" xr:uid="{00000000-0005-0000-0000-0000A9700000}"/>
    <cellStyle name="Normal 3 76 2 3" xfId="28843" xr:uid="{00000000-0005-0000-0000-0000AA700000}"/>
    <cellStyle name="Normal 3 76 3" xfId="28844" xr:uid="{00000000-0005-0000-0000-0000AB700000}"/>
    <cellStyle name="Normal 3 76 3 2" xfId="28845" xr:uid="{00000000-0005-0000-0000-0000AC700000}"/>
    <cellStyle name="Normal 3 76 3 3" xfId="28846" xr:uid="{00000000-0005-0000-0000-0000AD700000}"/>
    <cellStyle name="Normal 3 76 4" xfId="28847" xr:uid="{00000000-0005-0000-0000-0000AE700000}"/>
    <cellStyle name="Normal 3 76 5" xfId="28848" xr:uid="{00000000-0005-0000-0000-0000AF700000}"/>
    <cellStyle name="Normal 3 77" xfId="28849" xr:uid="{00000000-0005-0000-0000-0000B0700000}"/>
    <cellStyle name="Normal 3 77 2" xfId="28850" xr:uid="{00000000-0005-0000-0000-0000B1700000}"/>
    <cellStyle name="Normal 3 77 2 2" xfId="28851" xr:uid="{00000000-0005-0000-0000-0000B2700000}"/>
    <cellStyle name="Normal 3 77 2 3" xfId="28852" xr:uid="{00000000-0005-0000-0000-0000B3700000}"/>
    <cellStyle name="Normal 3 77 3" xfId="28853" xr:uid="{00000000-0005-0000-0000-0000B4700000}"/>
    <cellStyle name="Normal 3 77 3 2" xfId="28854" xr:uid="{00000000-0005-0000-0000-0000B5700000}"/>
    <cellStyle name="Normal 3 77 3 3" xfId="28855" xr:uid="{00000000-0005-0000-0000-0000B6700000}"/>
    <cellStyle name="Normal 3 77 4" xfId="28856" xr:uid="{00000000-0005-0000-0000-0000B7700000}"/>
    <cellStyle name="Normal 3 77 5" xfId="28857" xr:uid="{00000000-0005-0000-0000-0000B8700000}"/>
    <cellStyle name="Normal 3 78" xfId="28858" xr:uid="{00000000-0005-0000-0000-0000B9700000}"/>
    <cellStyle name="Normal 3 78 2" xfId="28859" xr:uid="{00000000-0005-0000-0000-0000BA700000}"/>
    <cellStyle name="Normal 3 78 2 2" xfId="28860" xr:uid="{00000000-0005-0000-0000-0000BB700000}"/>
    <cellStyle name="Normal 3 78 2 3" xfId="28861" xr:uid="{00000000-0005-0000-0000-0000BC700000}"/>
    <cellStyle name="Normal 3 78 3" xfId="28862" xr:uid="{00000000-0005-0000-0000-0000BD700000}"/>
    <cellStyle name="Normal 3 78 3 2" xfId="28863" xr:uid="{00000000-0005-0000-0000-0000BE700000}"/>
    <cellStyle name="Normal 3 78 3 3" xfId="28864" xr:uid="{00000000-0005-0000-0000-0000BF700000}"/>
    <cellStyle name="Normal 3 78 4" xfId="28865" xr:uid="{00000000-0005-0000-0000-0000C0700000}"/>
    <cellStyle name="Normal 3 78 5" xfId="28866" xr:uid="{00000000-0005-0000-0000-0000C1700000}"/>
    <cellStyle name="Normal 3 79" xfId="28867" xr:uid="{00000000-0005-0000-0000-0000C2700000}"/>
    <cellStyle name="Normal 3 79 2" xfId="28868" xr:uid="{00000000-0005-0000-0000-0000C3700000}"/>
    <cellStyle name="Normal 3 79 2 2" xfId="28869" xr:uid="{00000000-0005-0000-0000-0000C4700000}"/>
    <cellStyle name="Normal 3 79 2 3" xfId="28870" xr:uid="{00000000-0005-0000-0000-0000C5700000}"/>
    <cellStyle name="Normal 3 79 3" xfId="28871" xr:uid="{00000000-0005-0000-0000-0000C6700000}"/>
    <cellStyle name="Normal 3 79 3 2" xfId="28872" xr:uid="{00000000-0005-0000-0000-0000C7700000}"/>
    <cellStyle name="Normal 3 79 3 3" xfId="28873" xr:uid="{00000000-0005-0000-0000-0000C8700000}"/>
    <cellStyle name="Normal 3 79 4" xfId="28874" xr:uid="{00000000-0005-0000-0000-0000C9700000}"/>
    <cellStyle name="Normal 3 79 5" xfId="28875" xr:uid="{00000000-0005-0000-0000-0000CA700000}"/>
    <cellStyle name="Normal 3 8" xfId="28876" xr:uid="{00000000-0005-0000-0000-0000CB700000}"/>
    <cellStyle name="Normal 3 8 2" xfId="28877" xr:uid="{00000000-0005-0000-0000-0000CC700000}"/>
    <cellStyle name="Normal 3 8 2 2" xfId="28878" xr:uid="{00000000-0005-0000-0000-0000CD700000}"/>
    <cellStyle name="Normal 3 8 2 3" xfId="28879" xr:uid="{00000000-0005-0000-0000-0000CE700000}"/>
    <cellStyle name="Normal 3 8 3" xfId="28880" xr:uid="{00000000-0005-0000-0000-0000CF700000}"/>
    <cellStyle name="Normal 3 8 3 2" xfId="28881" xr:uid="{00000000-0005-0000-0000-0000D0700000}"/>
    <cellStyle name="Normal 3 8 3 3" xfId="28882" xr:uid="{00000000-0005-0000-0000-0000D1700000}"/>
    <cellStyle name="Normal 3 8 4" xfId="28883" xr:uid="{00000000-0005-0000-0000-0000D2700000}"/>
    <cellStyle name="Normal 3 8 5" xfId="28884" xr:uid="{00000000-0005-0000-0000-0000D3700000}"/>
    <cellStyle name="Normal 3 80" xfId="28885" xr:uid="{00000000-0005-0000-0000-0000D4700000}"/>
    <cellStyle name="Normal 3 80 2" xfId="28886" xr:uid="{00000000-0005-0000-0000-0000D5700000}"/>
    <cellStyle name="Normal 3 80 2 2" xfId="28887" xr:uid="{00000000-0005-0000-0000-0000D6700000}"/>
    <cellStyle name="Normal 3 80 2 3" xfId="28888" xr:uid="{00000000-0005-0000-0000-0000D7700000}"/>
    <cellStyle name="Normal 3 80 3" xfId="28889" xr:uid="{00000000-0005-0000-0000-0000D8700000}"/>
    <cellStyle name="Normal 3 80 3 2" xfId="28890" xr:uid="{00000000-0005-0000-0000-0000D9700000}"/>
    <cellStyle name="Normal 3 80 3 3" xfId="28891" xr:uid="{00000000-0005-0000-0000-0000DA700000}"/>
    <cellStyle name="Normal 3 80 4" xfId="28892" xr:uid="{00000000-0005-0000-0000-0000DB700000}"/>
    <cellStyle name="Normal 3 80 5" xfId="28893" xr:uid="{00000000-0005-0000-0000-0000DC700000}"/>
    <cellStyle name="Normal 3 81" xfId="28894" xr:uid="{00000000-0005-0000-0000-0000DD700000}"/>
    <cellStyle name="Normal 3 81 2" xfId="28895" xr:uid="{00000000-0005-0000-0000-0000DE700000}"/>
    <cellStyle name="Normal 3 81 2 2" xfId="28896" xr:uid="{00000000-0005-0000-0000-0000DF700000}"/>
    <cellStyle name="Normal 3 81 2 3" xfId="28897" xr:uid="{00000000-0005-0000-0000-0000E0700000}"/>
    <cellStyle name="Normal 3 81 3" xfId="28898" xr:uid="{00000000-0005-0000-0000-0000E1700000}"/>
    <cellStyle name="Normal 3 81 3 2" xfId="28899" xr:uid="{00000000-0005-0000-0000-0000E2700000}"/>
    <cellStyle name="Normal 3 81 3 3" xfId="28900" xr:uid="{00000000-0005-0000-0000-0000E3700000}"/>
    <cellStyle name="Normal 3 81 4" xfId="28901" xr:uid="{00000000-0005-0000-0000-0000E4700000}"/>
    <cellStyle name="Normal 3 81 5" xfId="28902" xr:uid="{00000000-0005-0000-0000-0000E5700000}"/>
    <cellStyle name="Normal 3 82" xfId="28903" xr:uid="{00000000-0005-0000-0000-0000E6700000}"/>
    <cellStyle name="Normal 3 82 2" xfId="28904" xr:uid="{00000000-0005-0000-0000-0000E7700000}"/>
    <cellStyle name="Normal 3 82 2 2" xfId="28905" xr:uid="{00000000-0005-0000-0000-0000E8700000}"/>
    <cellStyle name="Normal 3 82 2 3" xfId="28906" xr:uid="{00000000-0005-0000-0000-0000E9700000}"/>
    <cellStyle name="Normal 3 82 3" xfId="28907" xr:uid="{00000000-0005-0000-0000-0000EA700000}"/>
    <cellStyle name="Normal 3 82 3 2" xfId="28908" xr:uid="{00000000-0005-0000-0000-0000EB700000}"/>
    <cellStyle name="Normal 3 82 3 3" xfId="28909" xr:uid="{00000000-0005-0000-0000-0000EC700000}"/>
    <cellStyle name="Normal 3 82 4" xfId="28910" xr:uid="{00000000-0005-0000-0000-0000ED700000}"/>
    <cellStyle name="Normal 3 82 5" xfId="28911" xr:uid="{00000000-0005-0000-0000-0000EE700000}"/>
    <cellStyle name="Normal 3 83" xfId="28912" xr:uid="{00000000-0005-0000-0000-0000EF700000}"/>
    <cellStyle name="Normal 3 83 2" xfId="28913" xr:uid="{00000000-0005-0000-0000-0000F0700000}"/>
    <cellStyle name="Normal 3 83 2 2" xfId="28914" xr:uid="{00000000-0005-0000-0000-0000F1700000}"/>
    <cellStyle name="Normal 3 83 2 3" xfId="28915" xr:uid="{00000000-0005-0000-0000-0000F2700000}"/>
    <cellStyle name="Normal 3 83 3" xfId="28916" xr:uid="{00000000-0005-0000-0000-0000F3700000}"/>
    <cellStyle name="Normal 3 83 3 2" xfId="28917" xr:uid="{00000000-0005-0000-0000-0000F4700000}"/>
    <cellStyle name="Normal 3 83 3 3" xfId="28918" xr:uid="{00000000-0005-0000-0000-0000F5700000}"/>
    <cellStyle name="Normal 3 83 4" xfId="28919" xr:uid="{00000000-0005-0000-0000-0000F6700000}"/>
    <cellStyle name="Normal 3 83 5" xfId="28920" xr:uid="{00000000-0005-0000-0000-0000F7700000}"/>
    <cellStyle name="Normal 3 84" xfId="28921" xr:uid="{00000000-0005-0000-0000-0000F8700000}"/>
    <cellStyle name="Normal 3 84 2" xfId="28922" xr:uid="{00000000-0005-0000-0000-0000F9700000}"/>
    <cellStyle name="Normal 3 84 3" xfId="28923" xr:uid="{00000000-0005-0000-0000-0000FA700000}"/>
    <cellStyle name="Normal 3 84 4" xfId="28924" xr:uid="{00000000-0005-0000-0000-0000FB700000}"/>
    <cellStyle name="Normal 3 85" xfId="28925" xr:uid="{00000000-0005-0000-0000-0000FC700000}"/>
    <cellStyle name="Normal 3 85 2" xfId="28926" xr:uid="{00000000-0005-0000-0000-0000FD700000}"/>
    <cellStyle name="Normal 3 85 3" xfId="28927" xr:uid="{00000000-0005-0000-0000-0000FE700000}"/>
    <cellStyle name="Normal 3 86" xfId="28928" xr:uid="{00000000-0005-0000-0000-0000FF700000}"/>
    <cellStyle name="Normal 3 86 2" xfId="28929" xr:uid="{00000000-0005-0000-0000-000000710000}"/>
    <cellStyle name="Normal 3 86 3" xfId="28930" xr:uid="{00000000-0005-0000-0000-000001710000}"/>
    <cellStyle name="Normal 3 87" xfId="28931" xr:uid="{00000000-0005-0000-0000-000002710000}"/>
    <cellStyle name="Normal 3 88" xfId="28932" xr:uid="{00000000-0005-0000-0000-000003710000}"/>
    <cellStyle name="Normal 3 9" xfId="28933" xr:uid="{00000000-0005-0000-0000-000004710000}"/>
    <cellStyle name="Normal 3 9 2" xfId="28934" xr:uid="{00000000-0005-0000-0000-000005710000}"/>
    <cellStyle name="Normal 3 9 2 2" xfId="28935" xr:uid="{00000000-0005-0000-0000-000006710000}"/>
    <cellStyle name="Normal 3 9 2 3" xfId="28936" xr:uid="{00000000-0005-0000-0000-000007710000}"/>
    <cellStyle name="Normal 3 9 3" xfId="28937" xr:uid="{00000000-0005-0000-0000-000008710000}"/>
    <cellStyle name="Normal 3 9 3 2" xfId="28938" xr:uid="{00000000-0005-0000-0000-000009710000}"/>
    <cellStyle name="Normal 3 9 3 3" xfId="28939" xr:uid="{00000000-0005-0000-0000-00000A710000}"/>
    <cellStyle name="Normal 3 9 4" xfId="28940" xr:uid="{00000000-0005-0000-0000-00000B710000}"/>
    <cellStyle name="Normal 3 9 5" xfId="28941" xr:uid="{00000000-0005-0000-0000-00000C710000}"/>
    <cellStyle name="Normal 30" xfId="28942" xr:uid="{00000000-0005-0000-0000-00000D710000}"/>
    <cellStyle name="Normal 30 10" xfId="28943" xr:uid="{00000000-0005-0000-0000-00000E710000}"/>
    <cellStyle name="Normal 30 10 2" xfId="28944" xr:uid="{00000000-0005-0000-0000-00000F710000}"/>
    <cellStyle name="Normal 30 10 3" xfId="28945" xr:uid="{00000000-0005-0000-0000-000010710000}"/>
    <cellStyle name="Normal 30 10 4" xfId="28946" xr:uid="{00000000-0005-0000-0000-000011710000}"/>
    <cellStyle name="Normal 30 10 5" xfId="28947" xr:uid="{00000000-0005-0000-0000-000012710000}"/>
    <cellStyle name="Normal 30 11" xfId="28948" xr:uid="{00000000-0005-0000-0000-000013710000}"/>
    <cellStyle name="Normal 30 11 2" xfId="28949" xr:uid="{00000000-0005-0000-0000-000014710000}"/>
    <cellStyle name="Normal 30 11 3" xfId="28950" xr:uid="{00000000-0005-0000-0000-000015710000}"/>
    <cellStyle name="Normal 30 11 4" xfId="28951" xr:uid="{00000000-0005-0000-0000-000016710000}"/>
    <cellStyle name="Normal 30 11 5" xfId="28952" xr:uid="{00000000-0005-0000-0000-000017710000}"/>
    <cellStyle name="Normal 30 12" xfId="28953" xr:uid="{00000000-0005-0000-0000-000018710000}"/>
    <cellStyle name="Normal 30 12 2" xfId="28954" xr:uid="{00000000-0005-0000-0000-000019710000}"/>
    <cellStyle name="Normal 30 12 3" xfId="28955" xr:uid="{00000000-0005-0000-0000-00001A710000}"/>
    <cellStyle name="Normal 30 12 4" xfId="28956" xr:uid="{00000000-0005-0000-0000-00001B710000}"/>
    <cellStyle name="Normal 30 12 5" xfId="28957" xr:uid="{00000000-0005-0000-0000-00001C710000}"/>
    <cellStyle name="Normal 30 13" xfId="28958" xr:uid="{00000000-0005-0000-0000-00001D710000}"/>
    <cellStyle name="Normal 30 13 2" xfId="28959" xr:uid="{00000000-0005-0000-0000-00001E710000}"/>
    <cellStyle name="Normal 30 13 3" xfId="28960" xr:uid="{00000000-0005-0000-0000-00001F710000}"/>
    <cellStyle name="Normal 30 13 4" xfId="28961" xr:uid="{00000000-0005-0000-0000-000020710000}"/>
    <cellStyle name="Normal 30 13 5" xfId="28962" xr:uid="{00000000-0005-0000-0000-000021710000}"/>
    <cellStyle name="Normal 30 14" xfId="28963" xr:uid="{00000000-0005-0000-0000-000022710000}"/>
    <cellStyle name="Normal 30 14 2" xfId="28964" xr:uid="{00000000-0005-0000-0000-000023710000}"/>
    <cellStyle name="Normal 30 14 3" xfId="28965" xr:uid="{00000000-0005-0000-0000-000024710000}"/>
    <cellStyle name="Normal 30 14 4" xfId="28966" xr:uid="{00000000-0005-0000-0000-000025710000}"/>
    <cellStyle name="Normal 30 14 5" xfId="28967" xr:uid="{00000000-0005-0000-0000-000026710000}"/>
    <cellStyle name="Normal 30 15" xfId="28968" xr:uid="{00000000-0005-0000-0000-000027710000}"/>
    <cellStyle name="Normal 30 15 2" xfId="28969" xr:uid="{00000000-0005-0000-0000-000028710000}"/>
    <cellStyle name="Normal 30 15 3" xfId="28970" xr:uid="{00000000-0005-0000-0000-000029710000}"/>
    <cellStyle name="Normal 30 15 4" xfId="28971" xr:uid="{00000000-0005-0000-0000-00002A710000}"/>
    <cellStyle name="Normal 30 15 5" xfId="28972" xr:uid="{00000000-0005-0000-0000-00002B710000}"/>
    <cellStyle name="Normal 30 16" xfId="28973" xr:uid="{00000000-0005-0000-0000-00002C710000}"/>
    <cellStyle name="Normal 30 16 2" xfId="28974" xr:uid="{00000000-0005-0000-0000-00002D710000}"/>
    <cellStyle name="Normal 30 16 3" xfId="28975" xr:uid="{00000000-0005-0000-0000-00002E710000}"/>
    <cellStyle name="Normal 30 16 4" xfId="28976" xr:uid="{00000000-0005-0000-0000-00002F710000}"/>
    <cellStyle name="Normal 30 16 5" xfId="28977" xr:uid="{00000000-0005-0000-0000-000030710000}"/>
    <cellStyle name="Normal 30 17" xfId="28978" xr:uid="{00000000-0005-0000-0000-000031710000}"/>
    <cellStyle name="Normal 30 17 2" xfId="28979" xr:uid="{00000000-0005-0000-0000-000032710000}"/>
    <cellStyle name="Normal 30 17 3" xfId="28980" xr:uid="{00000000-0005-0000-0000-000033710000}"/>
    <cellStyle name="Normal 30 17 4" xfId="28981" xr:uid="{00000000-0005-0000-0000-000034710000}"/>
    <cellStyle name="Normal 30 17 5" xfId="28982" xr:uid="{00000000-0005-0000-0000-000035710000}"/>
    <cellStyle name="Normal 30 18" xfId="28983" xr:uid="{00000000-0005-0000-0000-000036710000}"/>
    <cellStyle name="Normal 30 18 2" xfId="28984" xr:uid="{00000000-0005-0000-0000-000037710000}"/>
    <cellStyle name="Normal 30 18 3" xfId="28985" xr:uid="{00000000-0005-0000-0000-000038710000}"/>
    <cellStyle name="Normal 30 18 4" xfId="28986" xr:uid="{00000000-0005-0000-0000-000039710000}"/>
    <cellStyle name="Normal 30 18 5" xfId="28987" xr:uid="{00000000-0005-0000-0000-00003A710000}"/>
    <cellStyle name="Normal 30 19" xfId="28988" xr:uid="{00000000-0005-0000-0000-00003B710000}"/>
    <cellStyle name="Normal 30 19 2" xfId="28989" xr:uid="{00000000-0005-0000-0000-00003C710000}"/>
    <cellStyle name="Normal 30 19 3" xfId="28990" xr:uid="{00000000-0005-0000-0000-00003D710000}"/>
    <cellStyle name="Normal 30 19 4" xfId="28991" xr:uid="{00000000-0005-0000-0000-00003E710000}"/>
    <cellStyle name="Normal 30 19 5" xfId="28992" xr:uid="{00000000-0005-0000-0000-00003F710000}"/>
    <cellStyle name="Normal 30 2" xfId="28993" xr:uid="{00000000-0005-0000-0000-000040710000}"/>
    <cellStyle name="Normal 30 2 2" xfId="28994" xr:uid="{00000000-0005-0000-0000-000041710000}"/>
    <cellStyle name="Normal 30 2 3" xfId="28995" xr:uid="{00000000-0005-0000-0000-000042710000}"/>
    <cellStyle name="Normal 30 2 4" xfId="28996" xr:uid="{00000000-0005-0000-0000-000043710000}"/>
    <cellStyle name="Normal 30 2 5" xfId="28997" xr:uid="{00000000-0005-0000-0000-000044710000}"/>
    <cellStyle name="Normal 30 20" xfId="28998" xr:uid="{00000000-0005-0000-0000-000045710000}"/>
    <cellStyle name="Normal 30 20 2" xfId="28999" xr:uid="{00000000-0005-0000-0000-000046710000}"/>
    <cellStyle name="Normal 30 20 3" xfId="29000" xr:uid="{00000000-0005-0000-0000-000047710000}"/>
    <cellStyle name="Normal 30 20 4" xfId="29001" xr:uid="{00000000-0005-0000-0000-000048710000}"/>
    <cellStyle name="Normal 30 20 5" xfId="29002" xr:uid="{00000000-0005-0000-0000-000049710000}"/>
    <cellStyle name="Normal 30 21" xfId="29003" xr:uid="{00000000-0005-0000-0000-00004A710000}"/>
    <cellStyle name="Normal 30 21 2" xfId="29004" xr:uid="{00000000-0005-0000-0000-00004B710000}"/>
    <cellStyle name="Normal 30 21 3" xfId="29005" xr:uid="{00000000-0005-0000-0000-00004C710000}"/>
    <cellStyle name="Normal 30 21 4" xfId="29006" xr:uid="{00000000-0005-0000-0000-00004D710000}"/>
    <cellStyle name="Normal 30 21 5" xfId="29007" xr:uid="{00000000-0005-0000-0000-00004E710000}"/>
    <cellStyle name="Normal 30 22" xfId="29008" xr:uid="{00000000-0005-0000-0000-00004F710000}"/>
    <cellStyle name="Normal 30 22 2" xfId="29009" xr:uid="{00000000-0005-0000-0000-000050710000}"/>
    <cellStyle name="Normal 30 22 3" xfId="29010" xr:uid="{00000000-0005-0000-0000-000051710000}"/>
    <cellStyle name="Normal 30 22 4" xfId="29011" xr:uid="{00000000-0005-0000-0000-000052710000}"/>
    <cellStyle name="Normal 30 22 5" xfId="29012" xr:uid="{00000000-0005-0000-0000-000053710000}"/>
    <cellStyle name="Normal 30 23" xfId="29013" xr:uid="{00000000-0005-0000-0000-000054710000}"/>
    <cellStyle name="Normal 30 23 2" xfId="29014" xr:uid="{00000000-0005-0000-0000-000055710000}"/>
    <cellStyle name="Normal 30 23 3" xfId="29015" xr:uid="{00000000-0005-0000-0000-000056710000}"/>
    <cellStyle name="Normal 30 23 4" xfId="29016" xr:uid="{00000000-0005-0000-0000-000057710000}"/>
    <cellStyle name="Normal 30 23 5" xfId="29017" xr:uid="{00000000-0005-0000-0000-000058710000}"/>
    <cellStyle name="Normal 30 24" xfId="29018" xr:uid="{00000000-0005-0000-0000-000059710000}"/>
    <cellStyle name="Normal 30 24 2" xfId="29019" xr:uid="{00000000-0005-0000-0000-00005A710000}"/>
    <cellStyle name="Normal 30 24 3" xfId="29020" xr:uid="{00000000-0005-0000-0000-00005B710000}"/>
    <cellStyle name="Normal 30 24 4" xfId="29021" xr:uid="{00000000-0005-0000-0000-00005C710000}"/>
    <cellStyle name="Normal 30 24 5" xfId="29022" xr:uid="{00000000-0005-0000-0000-00005D710000}"/>
    <cellStyle name="Normal 30 25" xfId="29023" xr:uid="{00000000-0005-0000-0000-00005E710000}"/>
    <cellStyle name="Normal 30 26" xfId="29024" xr:uid="{00000000-0005-0000-0000-00005F710000}"/>
    <cellStyle name="Normal 30 27" xfId="29025" xr:uid="{00000000-0005-0000-0000-000060710000}"/>
    <cellStyle name="Normal 30 27 2" xfId="29026" xr:uid="{00000000-0005-0000-0000-000061710000}"/>
    <cellStyle name="Normal 30 27 3" xfId="29027" xr:uid="{00000000-0005-0000-0000-000062710000}"/>
    <cellStyle name="Normal 30 28" xfId="29028" xr:uid="{00000000-0005-0000-0000-000063710000}"/>
    <cellStyle name="Normal 30 3" xfId="29029" xr:uid="{00000000-0005-0000-0000-000064710000}"/>
    <cellStyle name="Normal 30 3 2" xfId="29030" xr:uid="{00000000-0005-0000-0000-000065710000}"/>
    <cellStyle name="Normal 30 3 3" xfId="29031" xr:uid="{00000000-0005-0000-0000-000066710000}"/>
    <cellStyle name="Normal 30 3 4" xfId="29032" xr:uid="{00000000-0005-0000-0000-000067710000}"/>
    <cellStyle name="Normal 30 3 5" xfId="29033" xr:uid="{00000000-0005-0000-0000-000068710000}"/>
    <cellStyle name="Normal 30 4" xfId="29034" xr:uid="{00000000-0005-0000-0000-000069710000}"/>
    <cellStyle name="Normal 30 4 2" xfId="29035" xr:uid="{00000000-0005-0000-0000-00006A710000}"/>
    <cellStyle name="Normal 30 4 3" xfId="29036" xr:uid="{00000000-0005-0000-0000-00006B710000}"/>
    <cellStyle name="Normal 30 4 4" xfId="29037" xr:uid="{00000000-0005-0000-0000-00006C710000}"/>
    <cellStyle name="Normal 30 4 5" xfId="29038" xr:uid="{00000000-0005-0000-0000-00006D710000}"/>
    <cellStyle name="Normal 30 5" xfId="29039" xr:uid="{00000000-0005-0000-0000-00006E710000}"/>
    <cellStyle name="Normal 30 5 2" xfId="29040" xr:uid="{00000000-0005-0000-0000-00006F710000}"/>
    <cellStyle name="Normal 30 5 3" xfId="29041" xr:uid="{00000000-0005-0000-0000-000070710000}"/>
    <cellStyle name="Normal 30 5 4" xfId="29042" xr:uid="{00000000-0005-0000-0000-000071710000}"/>
    <cellStyle name="Normal 30 5 5" xfId="29043" xr:uid="{00000000-0005-0000-0000-000072710000}"/>
    <cellStyle name="Normal 30 6" xfId="29044" xr:uid="{00000000-0005-0000-0000-000073710000}"/>
    <cellStyle name="Normal 30 6 2" xfId="29045" xr:uid="{00000000-0005-0000-0000-000074710000}"/>
    <cellStyle name="Normal 30 6 3" xfId="29046" xr:uid="{00000000-0005-0000-0000-000075710000}"/>
    <cellStyle name="Normal 30 6 4" xfId="29047" xr:uid="{00000000-0005-0000-0000-000076710000}"/>
    <cellStyle name="Normal 30 6 5" xfId="29048" xr:uid="{00000000-0005-0000-0000-000077710000}"/>
    <cellStyle name="Normal 30 7" xfId="29049" xr:uid="{00000000-0005-0000-0000-000078710000}"/>
    <cellStyle name="Normal 30 7 2" xfId="29050" xr:uid="{00000000-0005-0000-0000-000079710000}"/>
    <cellStyle name="Normal 30 7 3" xfId="29051" xr:uid="{00000000-0005-0000-0000-00007A710000}"/>
    <cellStyle name="Normal 30 7 4" xfId="29052" xr:uid="{00000000-0005-0000-0000-00007B710000}"/>
    <cellStyle name="Normal 30 7 5" xfId="29053" xr:uid="{00000000-0005-0000-0000-00007C710000}"/>
    <cellStyle name="Normal 30 8" xfId="29054" xr:uid="{00000000-0005-0000-0000-00007D710000}"/>
    <cellStyle name="Normal 30 8 2" xfId="29055" xr:uid="{00000000-0005-0000-0000-00007E710000}"/>
    <cellStyle name="Normal 30 8 3" xfId="29056" xr:uid="{00000000-0005-0000-0000-00007F710000}"/>
    <cellStyle name="Normal 30 8 4" xfId="29057" xr:uid="{00000000-0005-0000-0000-000080710000}"/>
    <cellStyle name="Normal 30 8 5" xfId="29058" xr:uid="{00000000-0005-0000-0000-000081710000}"/>
    <cellStyle name="Normal 30 9" xfId="29059" xr:uid="{00000000-0005-0000-0000-000082710000}"/>
    <cellStyle name="Normal 30 9 2" xfId="29060" xr:uid="{00000000-0005-0000-0000-000083710000}"/>
    <cellStyle name="Normal 30 9 3" xfId="29061" xr:uid="{00000000-0005-0000-0000-000084710000}"/>
    <cellStyle name="Normal 30 9 4" xfId="29062" xr:uid="{00000000-0005-0000-0000-000085710000}"/>
    <cellStyle name="Normal 30 9 5" xfId="29063" xr:uid="{00000000-0005-0000-0000-000086710000}"/>
    <cellStyle name="Normal 31" xfId="29064" xr:uid="{00000000-0005-0000-0000-000087710000}"/>
    <cellStyle name="Normal 31 10" xfId="29065" xr:uid="{00000000-0005-0000-0000-000088710000}"/>
    <cellStyle name="Normal 31 10 2" xfId="29066" xr:uid="{00000000-0005-0000-0000-000089710000}"/>
    <cellStyle name="Normal 31 10 3" xfId="29067" xr:uid="{00000000-0005-0000-0000-00008A710000}"/>
    <cellStyle name="Normal 31 10 4" xfId="29068" xr:uid="{00000000-0005-0000-0000-00008B710000}"/>
    <cellStyle name="Normal 31 10 5" xfId="29069" xr:uid="{00000000-0005-0000-0000-00008C710000}"/>
    <cellStyle name="Normal 31 11" xfId="29070" xr:uid="{00000000-0005-0000-0000-00008D710000}"/>
    <cellStyle name="Normal 31 11 2" xfId="29071" xr:uid="{00000000-0005-0000-0000-00008E710000}"/>
    <cellStyle name="Normal 31 11 3" xfId="29072" xr:uid="{00000000-0005-0000-0000-00008F710000}"/>
    <cellStyle name="Normal 31 11 4" xfId="29073" xr:uid="{00000000-0005-0000-0000-000090710000}"/>
    <cellStyle name="Normal 31 11 5" xfId="29074" xr:uid="{00000000-0005-0000-0000-000091710000}"/>
    <cellStyle name="Normal 31 12" xfId="29075" xr:uid="{00000000-0005-0000-0000-000092710000}"/>
    <cellStyle name="Normal 31 12 2" xfId="29076" xr:uid="{00000000-0005-0000-0000-000093710000}"/>
    <cellStyle name="Normal 31 12 3" xfId="29077" xr:uid="{00000000-0005-0000-0000-000094710000}"/>
    <cellStyle name="Normal 31 12 4" xfId="29078" xr:uid="{00000000-0005-0000-0000-000095710000}"/>
    <cellStyle name="Normal 31 12 5" xfId="29079" xr:uid="{00000000-0005-0000-0000-000096710000}"/>
    <cellStyle name="Normal 31 13" xfId="29080" xr:uid="{00000000-0005-0000-0000-000097710000}"/>
    <cellStyle name="Normal 31 13 2" xfId="29081" xr:uid="{00000000-0005-0000-0000-000098710000}"/>
    <cellStyle name="Normal 31 13 3" xfId="29082" xr:uid="{00000000-0005-0000-0000-000099710000}"/>
    <cellStyle name="Normal 31 13 4" xfId="29083" xr:uid="{00000000-0005-0000-0000-00009A710000}"/>
    <cellStyle name="Normal 31 13 5" xfId="29084" xr:uid="{00000000-0005-0000-0000-00009B710000}"/>
    <cellStyle name="Normal 31 14" xfId="29085" xr:uid="{00000000-0005-0000-0000-00009C710000}"/>
    <cellStyle name="Normal 31 14 2" xfId="29086" xr:uid="{00000000-0005-0000-0000-00009D710000}"/>
    <cellStyle name="Normal 31 14 3" xfId="29087" xr:uid="{00000000-0005-0000-0000-00009E710000}"/>
    <cellStyle name="Normal 31 14 4" xfId="29088" xr:uid="{00000000-0005-0000-0000-00009F710000}"/>
    <cellStyle name="Normal 31 14 5" xfId="29089" xr:uid="{00000000-0005-0000-0000-0000A0710000}"/>
    <cellStyle name="Normal 31 15" xfId="29090" xr:uid="{00000000-0005-0000-0000-0000A1710000}"/>
    <cellStyle name="Normal 31 15 2" xfId="29091" xr:uid="{00000000-0005-0000-0000-0000A2710000}"/>
    <cellStyle name="Normal 31 15 3" xfId="29092" xr:uid="{00000000-0005-0000-0000-0000A3710000}"/>
    <cellStyle name="Normal 31 15 4" xfId="29093" xr:uid="{00000000-0005-0000-0000-0000A4710000}"/>
    <cellStyle name="Normal 31 15 5" xfId="29094" xr:uid="{00000000-0005-0000-0000-0000A5710000}"/>
    <cellStyle name="Normal 31 16" xfId="29095" xr:uid="{00000000-0005-0000-0000-0000A6710000}"/>
    <cellStyle name="Normal 31 16 2" xfId="29096" xr:uid="{00000000-0005-0000-0000-0000A7710000}"/>
    <cellStyle name="Normal 31 16 3" xfId="29097" xr:uid="{00000000-0005-0000-0000-0000A8710000}"/>
    <cellStyle name="Normal 31 16 4" xfId="29098" xr:uid="{00000000-0005-0000-0000-0000A9710000}"/>
    <cellStyle name="Normal 31 16 5" xfId="29099" xr:uid="{00000000-0005-0000-0000-0000AA710000}"/>
    <cellStyle name="Normal 31 17" xfId="29100" xr:uid="{00000000-0005-0000-0000-0000AB710000}"/>
    <cellStyle name="Normal 31 17 2" xfId="29101" xr:uid="{00000000-0005-0000-0000-0000AC710000}"/>
    <cellStyle name="Normal 31 17 3" xfId="29102" xr:uid="{00000000-0005-0000-0000-0000AD710000}"/>
    <cellStyle name="Normal 31 17 4" xfId="29103" xr:uid="{00000000-0005-0000-0000-0000AE710000}"/>
    <cellStyle name="Normal 31 17 5" xfId="29104" xr:uid="{00000000-0005-0000-0000-0000AF710000}"/>
    <cellStyle name="Normal 31 18" xfId="29105" xr:uid="{00000000-0005-0000-0000-0000B0710000}"/>
    <cellStyle name="Normal 31 18 2" xfId="29106" xr:uid="{00000000-0005-0000-0000-0000B1710000}"/>
    <cellStyle name="Normal 31 18 3" xfId="29107" xr:uid="{00000000-0005-0000-0000-0000B2710000}"/>
    <cellStyle name="Normal 31 18 4" xfId="29108" xr:uid="{00000000-0005-0000-0000-0000B3710000}"/>
    <cellStyle name="Normal 31 18 5" xfId="29109" xr:uid="{00000000-0005-0000-0000-0000B4710000}"/>
    <cellStyle name="Normal 31 19" xfId="29110" xr:uid="{00000000-0005-0000-0000-0000B5710000}"/>
    <cellStyle name="Normal 31 19 2" xfId="29111" xr:uid="{00000000-0005-0000-0000-0000B6710000}"/>
    <cellStyle name="Normal 31 19 3" xfId="29112" xr:uid="{00000000-0005-0000-0000-0000B7710000}"/>
    <cellStyle name="Normal 31 19 4" xfId="29113" xr:uid="{00000000-0005-0000-0000-0000B8710000}"/>
    <cellStyle name="Normal 31 19 5" xfId="29114" xr:uid="{00000000-0005-0000-0000-0000B9710000}"/>
    <cellStyle name="Normal 31 2" xfId="29115" xr:uid="{00000000-0005-0000-0000-0000BA710000}"/>
    <cellStyle name="Normal 31 2 2" xfId="29116" xr:uid="{00000000-0005-0000-0000-0000BB710000}"/>
    <cellStyle name="Normal 31 2 3" xfId="29117" xr:uid="{00000000-0005-0000-0000-0000BC710000}"/>
    <cellStyle name="Normal 31 2 4" xfId="29118" xr:uid="{00000000-0005-0000-0000-0000BD710000}"/>
    <cellStyle name="Normal 31 2 5" xfId="29119" xr:uid="{00000000-0005-0000-0000-0000BE710000}"/>
    <cellStyle name="Normal 31 20" xfId="29120" xr:uid="{00000000-0005-0000-0000-0000BF710000}"/>
    <cellStyle name="Normal 31 20 2" xfId="29121" xr:uid="{00000000-0005-0000-0000-0000C0710000}"/>
    <cellStyle name="Normal 31 20 3" xfId="29122" xr:uid="{00000000-0005-0000-0000-0000C1710000}"/>
    <cellStyle name="Normal 31 20 4" xfId="29123" xr:uid="{00000000-0005-0000-0000-0000C2710000}"/>
    <cellStyle name="Normal 31 20 5" xfId="29124" xr:uid="{00000000-0005-0000-0000-0000C3710000}"/>
    <cellStyle name="Normal 31 21" xfId="29125" xr:uid="{00000000-0005-0000-0000-0000C4710000}"/>
    <cellStyle name="Normal 31 21 2" xfId="29126" xr:uid="{00000000-0005-0000-0000-0000C5710000}"/>
    <cellStyle name="Normal 31 21 3" xfId="29127" xr:uid="{00000000-0005-0000-0000-0000C6710000}"/>
    <cellStyle name="Normal 31 21 4" xfId="29128" xr:uid="{00000000-0005-0000-0000-0000C7710000}"/>
    <cellStyle name="Normal 31 21 5" xfId="29129" xr:uid="{00000000-0005-0000-0000-0000C8710000}"/>
    <cellStyle name="Normal 31 22" xfId="29130" xr:uid="{00000000-0005-0000-0000-0000C9710000}"/>
    <cellStyle name="Normal 31 22 2" xfId="29131" xr:uid="{00000000-0005-0000-0000-0000CA710000}"/>
    <cellStyle name="Normal 31 22 3" xfId="29132" xr:uid="{00000000-0005-0000-0000-0000CB710000}"/>
    <cellStyle name="Normal 31 22 4" xfId="29133" xr:uid="{00000000-0005-0000-0000-0000CC710000}"/>
    <cellStyle name="Normal 31 22 5" xfId="29134" xr:uid="{00000000-0005-0000-0000-0000CD710000}"/>
    <cellStyle name="Normal 31 23" xfId="29135" xr:uid="{00000000-0005-0000-0000-0000CE710000}"/>
    <cellStyle name="Normal 31 23 2" xfId="29136" xr:uid="{00000000-0005-0000-0000-0000CF710000}"/>
    <cellStyle name="Normal 31 23 3" xfId="29137" xr:uid="{00000000-0005-0000-0000-0000D0710000}"/>
    <cellStyle name="Normal 31 23 4" xfId="29138" xr:uid="{00000000-0005-0000-0000-0000D1710000}"/>
    <cellStyle name="Normal 31 23 5" xfId="29139" xr:uid="{00000000-0005-0000-0000-0000D2710000}"/>
    <cellStyle name="Normal 31 24" xfId="29140" xr:uid="{00000000-0005-0000-0000-0000D3710000}"/>
    <cellStyle name="Normal 31 24 2" xfId="29141" xr:uid="{00000000-0005-0000-0000-0000D4710000}"/>
    <cellStyle name="Normal 31 24 3" xfId="29142" xr:uid="{00000000-0005-0000-0000-0000D5710000}"/>
    <cellStyle name="Normal 31 24 4" xfId="29143" xr:uid="{00000000-0005-0000-0000-0000D6710000}"/>
    <cellStyle name="Normal 31 24 5" xfId="29144" xr:uid="{00000000-0005-0000-0000-0000D7710000}"/>
    <cellStyle name="Normal 31 25" xfId="29145" xr:uid="{00000000-0005-0000-0000-0000D8710000}"/>
    <cellStyle name="Normal 31 26" xfId="29146" xr:uid="{00000000-0005-0000-0000-0000D9710000}"/>
    <cellStyle name="Normal 31 27" xfId="29147" xr:uid="{00000000-0005-0000-0000-0000DA710000}"/>
    <cellStyle name="Normal 31 27 2" xfId="29148" xr:uid="{00000000-0005-0000-0000-0000DB710000}"/>
    <cellStyle name="Normal 31 27 3" xfId="29149" xr:uid="{00000000-0005-0000-0000-0000DC710000}"/>
    <cellStyle name="Normal 31 28" xfId="29150" xr:uid="{00000000-0005-0000-0000-0000DD710000}"/>
    <cellStyle name="Normal 31 3" xfId="29151" xr:uid="{00000000-0005-0000-0000-0000DE710000}"/>
    <cellStyle name="Normal 31 3 2" xfId="29152" xr:uid="{00000000-0005-0000-0000-0000DF710000}"/>
    <cellStyle name="Normal 31 3 3" xfId="29153" xr:uid="{00000000-0005-0000-0000-0000E0710000}"/>
    <cellStyle name="Normal 31 3 4" xfId="29154" xr:uid="{00000000-0005-0000-0000-0000E1710000}"/>
    <cellStyle name="Normal 31 3 5" xfId="29155" xr:uid="{00000000-0005-0000-0000-0000E2710000}"/>
    <cellStyle name="Normal 31 4" xfId="29156" xr:uid="{00000000-0005-0000-0000-0000E3710000}"/>
    <cellStyle name="Normal 31 4 2" xfId="29157" xr:uid="{00000000-0005-0000-0000-0000E4710000}"/>
    <cellStyle name="Normal 31 4 3" xfId="29158" xr:uid="{00000000-0005-0000-0000-0000E5710000}"/>
    <cellStyle name="Normal 31 4 4" xfId="29159" xr:uid="{00000000-0005-0000-0000-0000E6710000}"/>
    <cellStyle name="Normal 31 4 5" xfId="29160" xr:uid="{00000000-0005-0000-0000-0000E7710000}"/>
    <cellStyle name="Normal 31 5" xfId="29161" xr:uid="{00000000-0005-0000-0000-0000E8710000}"/>
    <cellStyle name="Normal 31 5 2" xfId="29162" xr:uid="{00000000-0005-0000-0000-0000E9710000}"/>
    <cellStyle name="Normal 31 5 3" xfId="29163" xr:uid="{00000000-0005-0000-0000-0000EA710000}"/>
    <cellStyle name="Normal 31 5 4" xfId="29164" xr:uid="{00000000-0005-0000-0000-0000EB710000}"/>
    <cellStyle name="Normal 31 5 5" xfId="29165" xr:uid="{00000000-0005-0000-0000-0000EC710000}"/>
    <cellStyle name="Normal 31 6" xfId="29166" xr:uid="{00000000-0005-0000-0000-0000ED710000}"/>
    <cellStyle name="Normal 31 6 2" xfId="29167" xr:uid="{00000000-0005-0000-0000-0000EE710000}"/>
    <cellStyle name="Normal 31 6 3" xfId="29168" xr:uid="{00000000-0005-0000-0000-0000EF710000}"/>
    <cellStyle name="Normal 31 6 4" xfId="29169" xr:uid="{00000000-0005-0000-0000-0000F0710000}"/>
    <cellStyle name="Normal 31 6 5" xfId="29170" xr:uid="{00000000-0005-0000-0000-0000F1710000}"/>
    <cellStyle name="Normal 31 7" xfId="29171" xr:uid="{00000000-0005-0000-0000-0000F2710000}"/>
    <cellStyle name="Normal 31 7 2" xfId="29172" xr:uid="{00000000-0005-0000-0000-0000F3710000}"/>
    <cellStyle name="Normal 31 7 3" xfId="29173" xr:uid="{00000000-0005-0000-0000-0000F4710000}"/>
    <cellStyle name="Normal 31 7 4" xfId="29174" xr:uid="{00000000-0005-0000-0000-0000F5710000}"/>
    <cellStyle name="Normal 31 7 5" xfId="29175" xr:uid="{00000000-0005-0000-0000-0000F6710000}"/>
    <cellStyle name="Normal 31 8" xfId="29176" xr:uid="{00000000-0005-0000-0000-0000F7710000}"/>
    <cellStyle name="Normal 31 8 2" xfId="29177" xr:uid="{00000000-0005-0000-0000-0000F8710000}"/>
    <cellStyle name="Normal 31 8 3" xfId="29178" xr:uid="{00000000-0005-0000-0000-0000F9710000}"/>
    <cellStyle name="Normal 31 8 4" xfId="29179" xr:uid="{00000000-0005-0000-0000-0000FA710000}"/>
    <cellStyle name="Normal 31 8 5" xfId="29180" xr:uid="{00000000-0005-0000-0000-0000FB710000}"/>
    <cellStyle name="Normal 31 9" xfId="29181" xr:uid="{00000000-0005-0000-0000-0000FC710000}"/>
    <cellStyle name="Normal 31 9 2" xfId="29182" xr:uid="{00000000-0005-0000-0000-0000FD710000}"/>
    <cellStyle name="Normal 31 9 3" xfId="29183" xr:uid="{00000000-0005-0000-0000-0000FE710000}"/>
    <cellStyle name="Normal 31 9 4" xfId="29184" xr:uid="{00000000-0005-0000-0000-0000FF710000}"/>
    <cellStyle name="Normal 31 9 5" xfId="29185" xr:uid="{00000000-0005-0000-0000-000000720000}"/>
    <cellStyle name="Normal 32" xfId="29186" xr:uid="{00000000-0005-0000-0000-000001720000}"/>
    <cellStyle name="Normal 32 10" xfId="29187" xr:uid="{00000000-0005-0000-0000-000002720000}"/>
    <cellStyle name="Normal 32 10 2" xfId="29188" xr:uid="{00000000-0005-0000-0000-000003720000}"/>
    <cellStyle name="Normal 32 10 3" xfId="29189" xr:uid="{00000000-0005-0000-0000-000004720000}"/>
    <cellStyle name="Normal 32 10 4" xfId="29190" xr:uid="{00000000-0005-0000-0000-000005720000}"/>
    <cellStyle name="Normal 32 10 5" xfId="29191" xr:uid="{00000000-0005-0000-0000-000006720000}"/>
    <cellStyle name="Normal 32 11" xfId="29192" xr:uid="{00000000-0005-0000-0000-000007720000}"/>
    <cellStyle name="Normal 32 11 2" xfId="29193" xr:uid="{00000000-0005-0000-0000-000008720000}"/>
    <cellStyle name="Normal 32 11 3" xfId="29194" xr:uid="{00000000-0005-0000-0000-000009720000}"/>
    <cellStyle name="Normal 32 11 4" xfId="29195" xr:uid="{00000000-0005-0000-0000-00000A720000}"/>
    <cellStyle name="Normal 32 11 5" xfId="29196" xr:uid="{00000000-0005-0000-0000-00000B720000}"/>
    <cellStyle name="Normal 32 12" xfId="29197" xr:uid="{00000000-0005-0000-0000-00000C720000}"/>
    <cellStyle name="Normal 32 12 2" xfId="29198" xr:uid="{00000000-0005-0000-0000-00000D720000}"/>
    <cellStyle name="Normal 32 12 3" xfId="29199" xr:uid="{00000000-0005-0000-0000-00000E720000}"/>
    <cellStyle name="Normal 32 12 4" xfId="29200" xr:uid="{00000000-0005-0000-0000-00000F720000}"/>
    <cellStyle name="Normal 32 12 5" xfId="29201" xr:uid="{00000000-0005-0000-0000-000010720000}"/>
    <cellStyle name="Normal 32 13" xfId="29202" xr:uid="{00000000-0005-0000-0000-000011720000}"/>
    <cellStyle name="Normal 32 13 2" xfId="29203" xr:uid="{00000000-0005-0000-0000-000012720000}"/>
    <cellStyle name="Normal 32 13 3" xfId="29204" xr:uid="{00000000-0005-0000-0000-000013720000}"/>
    <cellStyle name="Normal 32 13 4" xfId="29205" xr:uid="{00000000-0005-0000-0000-000014720000}"/>
    <cellStyle name="Normal 32 13 5" xfId="29206" xr:uid="{00000000-0005-0000-0000-000015720000}"/>
    <cellStyle name="Normal 32 14" xfId="29207" xr:uid="{00000000-0005-0000-0000-000016720000}"/>
    <cellStyle name="Normal 32 14 2" xfId="29208" xr:uid="{00000000-0005-0000-0000-000017720000}"/>
    <cellStyle name="Normal 32 14 3" xfId="29209" xr:uid="{00000000-0005-0000-0000-000018720000}"/>
    <cellStyle name="Normal 32 14 4" xfId="29210" xr:uid="{00000000-0005-0000-0000-000019720000}"/>
    <cellStyle name="Normal 32 14 5" xfId="29211" xr:uid="{00000000-0005-0000-0000-00001A720000}"/>
    <cellStyle name="Normal 32 15" xfId="29212" xr:uid="{00000000-0005-0000-0000-00001B720000}"/>
    <cellStyle name="Normal 32 15 2" xfId="29213" xr:uid="{00000000-0005-0000-0000-00001C720000}"/>
    <cellStyle name="Normal 32 15 3" xfId="29214" xr:uid="{00000000-0005-0000-0000-00001D720000}"/>
    <cellStyle name="Normal 32 15 4" xfId="29215" xr:uid="{00000000-0005-0000-0000-00001E720000}"/>
    <cellStyle name="Normal 32 15 5" xfId="29216" xr:uid="{00000000-0005-0000-0000-00001F720000}"/>
    <cellStyle name="Normal 32 16" xfId="29217" xr:uid="{00000000-0005-0000-0000-000020720000}"/>
    <cellStyle name="Normal 32 16 2" xfId="29218" xr:uid="{00000000-0005-0000-0000-000021720000}"/>
    <cellStyle name="Normal 32 16 3" xfId="29219" xr:uid="{00000000-0005-0000-0000-000022720000}"/>
    <cellStyle name="Normal 32 16 4" xfId="29220" xr:uid="{00000000-0005-0000-0000-000023720000}"/>
    <cellStyle name="Normal 32 16 5" xfId="29221" xr:uid="{00000000-0005-0000-0000-000024720000}"/>
    <cellStyle name="Normal 32 17" xfId="29222" xr:uid="{00000000-0005-0000-0000-000025720000}"/>
    <cellStyle name="Normal 32 17 2" xfId="29223" xr:uid="{00000000-0005-0000-0000-000026720000}"/>
    <cellStyle name="Normal 32 17 3" xfId="29224" xr:uid="{00000000-0005-0000-0000-000027720000}"/>
    <cellStyle name="Normal 32 17 4" xfId="29225" xr:uid="{00000000-0005-0000-0000-000028720000}"/>
    <cellStyle name="Normal 32 17 5" xfId="29226" xr:uid="{00000000-0005-0000-0000-000029720000}"/>
    <cellStyle name="Normal 32 18" xfId="29227" xr:uid="{00000000-0005-0000-0000-00002A720000}"/>
    <cellStyle name="Normal 32 18 2" xfId="29228" xr:uid="{00000000-0005-0000-0000-00002B720000}"/>
    <cellStyle name="Normal 32 18 3" xfId="29229" xr:uid="{00000000-0005-0000-0000-00002C720000}"/>
    <cellStyle name="Normal 32 18 4" xfId="29230" xr:uid="{00000000-0005-0000-0000-00002D720000}"/>
    <cellStyle name="Normal 32 18 5" xfId="29231" xr:uid="{00000000-0005-0000-0000-00002E720000}"/>
    <cellStyle name="Normal 32 19" xfId="29232" xr:uid="{00000000-0005-0000-0000-00002F720000}"/>
    <cellStyle name="Normal 32 19 2" xfId="29233" xr:uid="{00000000-0005-0000-0000-000030720000}"/>
    <cellStyle name="Normal 32 19 3" xfId="29234" xr:uid="{00000000-0005-0000-0000-000031720000}"/>
    <cellStyle name="Normal 32 19 4" xfId="29235" xr:uid="{00000000-0005-0000-0000-000032720000}"/>
    <cellStyle name="Normal 32 19 5" xfId="29236" xr:uid="{00000000-0005-0000-0000-000033720000}"/>
    <cellStyle name="Normal 32 2" xfId="29237" xr:uid="{00000000-0005-0000-0000-000034720000}"/>
    <cellStyle name="Normal 32 2 2" xfId="29238" xr:uid="{00000000-0005-0000-0000-000035720000}"/>
    <cellStyle name="Normal 32 2 3" xfId="29239" xr:uid="{00000000-0005-0000-0000-000036720000}"/>
    <cellStyle name="Normal 32 2 4" xfId="29240" xr:uid="{00000000-0005-0000-0000-000037720000}"/>
    <cellStyle name="Normal 32 2 5" xfId="29241" xr:uid="{00000000-0005-0000-0000-000038720000}"/>
    <cellStyle name="Normal 32 20" xfId="29242" xr:uid="{00000000-0005-0000-0000-000039720000}"/>
    <cellStyle name="Normal 32 20 2" xfId="29243" xr:uid="{00000000-0005-0000-0000-00003A720000}"/>
    <cellStyle name="Normal 32 20 3" xfId="29244" xr:uid="{00000000-0005-0000-0000-00003B720000}"/>
    <cellStyle name="Normal 32 20 4" xfId="29245" xr:uid="{00000000-0005-0000-0000-00003C720000}"/>
    <cellStyle name="Normal 32 20 5" xfId="29246" xr:uid="{00000000-0005-0000-0000-00003D720000}"/>
    <cellStyle name="Normal 32 21" xfId="29247" xr:uid="{00000000-0005-0000-0000-00003E720000}"/>
    <cellStyle name="Normal 32 21 2" xfId="29248" xr:uid="{00000000-0005-0000-0000-00003F720000}"/>
    <cellStyle name="Normal 32 21 3" xfId="29249" xr:uid="{00000000-0005-0000-0000-000040720000}"/>
    <cellStyle name="Normal 32 21 4" xfId="29250" xr:uid="{00000000-0005-0000-0000-000041720000}"/>
    <cellStyle name="Normal 32 21 5" xfId="29251" xr:uid="{00000000-0005-0000-0000-000042720000}"/>
    <cellStyle name="Normal 32 22" xfId="29252" xr:uid="{00000000-0005-0000-0000-000043720000}"/>
    <cellStyle name="Normal 32 22 2" xfId="29253" xr:uid="{00000000-0005-0000-0000-000044720000}"/>
    <cellStyle name="Normal 32 22 3" xfId="29254" xr:uid="{00000000-0005-0000-0000-000045720000}"/>
    <cellStyle name="Normal 32 22 4" xfId="29255" xr:uid="{00000000-0005-0000-0000-000046720000}"/>
    <cellStyle name="Normal 32 22 5" xfId="29256" xr:uid="{00000000-0005-0000-0000-000047720000}"/>
    <cellStyle name="Normal 32 23" xfId="29257" xr:uid="{00000000-0005-0000-0000-000048720000}"/>
    <cellStyle name="Normal 32 23 2" xfId="29258" xr:uid="{00000000-0005-0000-0000-000049720000}"/>
    <cellStyle name="Normal 32 23 3" xfId="29259" xr:uid="{00000000-0005-0000-0000-00004A720000}"/>
    <cellStyle name="Normal 32 23 4" xfId="29260" xr:uid="{00000000-0005-0000-0000-00004B720000}"/>
    <cellStyle name="Normal 32 23 5" xfId="29261" xr:uid="{00000000-0005-0000-0000-00004C720000}"/>
    <cellStyle name="Normal 32 24" xfId="29262" xr:uid="{00000000-0005-0000-0000-00004D720000}"/>
    <cellStyle name="Normal 32 24 2" xfId="29263" xr:uid="{00000000-0005-0000-0000-00004E720000}"/>
    <cellStyle name="Normal 32 24 3" xfId="29264" xr:uid="{00000000-0005-0000-0000-00004F720000}"/>
    <cellStyle name="Normal 32 24 4" xfId="29265" xr:uid="{00000000-0005-0000-0000-000050720000}"/>
    <cellStyle name="Normal 32 24 5" xfId="29266" xr:uid="{00000000-0005-0000-0000-000051720000}"/>
    <cellStyle name="Normal 32 25" xfId="29267" xr:uid="{00000000-0005-0000-0000-000052720000}"/>
    <cellStyle name="Normal 32 26" xfId="29268" xr:uid="{00000000-0005-0000-0000-000053720000}"/>
    <cellStyle name="Normal 32 27" xfId="29269" xr:uid="{00000000-0005-0000-0000-000054720000}"/>
    <cellStyle name="Normal 32 27 2" xfId="29270" xr:uid="{00000000-0005-0000-0000-000055720000}"/>
    <cellStyle name="Normal 32 27 3" xfId="29271" xr:uid="{00000000-0005-0000-0000-000056720000}"/>
    <cellStyle name="Normal 32 28" xfId="29272" xr:uid="{00000000-0005-0000-0000-000057720000}"/>
    <cellStyle name="Normal 32 3" xfId="29273" xr:uid="{00000000-0005-0000-0000-000058720000}"/>
    <cellStyle name="Normal 32 3 2" xfId="29274" xr:uid="{00000000-0005-0000-0000-000059720000}"/>
    <cellStyle name="Normal 32 3 3" xfId="29275" xr:uid="{00000000-0005-0000-0000-00005A720000}"/>
    <cellStyle name="Normal 32 3 4" xfId="29276" xr:uid="{00000000-0005-0000-0000-00005B720000}"/>
    <cellStyle name="Normal 32 3 5" xfId="29277" xr:uid="{00000000-0005-0000-0000-00005C720000}"/>
    <cellStyle name="Normal 32 4" xfId="29278" xr:uid="{00000000-0005-0000-0000-00005D720000}"/>
    <cellStyle name="Normal 32 4 2" xfId="29279" xr:uid="{00000000-0005-0000-0000-00005E720000}"/>
    <cellStyle name="Normal 32 4 3" xfId="29280" xr:uid="{00000000-0005-0000-0000-00005F720000}"/>
    <cellStyle name="Normal 32 4 4" xfId="29281" xr:uid="{00000000-0005-0000-0000-000060720000}"/>
    <cellStyle name="Normal 32 4 5" xfId="29282" xr:uid="{00000000-0005-0000-0000-000061720000}"/>
    <cellStyle name="Normal 32 5" xfId="29283" xr:uid="{00000000-0005-0000-0000-000062720000}"/>
    <cellStyle name="Normal 32 5 2" xfId="29284" xr:uid="{00000000-0005-0000-0000-000063720000}"/>
    <cellStyle name="Normal 32 5 3" xfId="29285" xr:uid="{00000000-0005-0000-0000-000064720000}"/>
    <cellStyle name="Normal 32 5 4" xfId="29286" xr:uid="{00000000-0005-0000-0000-000065720000}"/>
    <cellStyle name="Normal 32 5 5" xfId="29287" xr:uid="{00000000-0005-0000-0000-000066720000}"/>
    <cellStyle name="Normal 32 6" xfId="29288" xr:uid="{00000000-0005-0000-0000-000067720000}"/>
    <cellStyle name="Normal 32 6 2" xfId="29289" xr:uid="{00000000-0005-0000-0000-000068720000}"/>
    <cellStyle name="Normal 32 6 3" xfId="29290" xr:uid="{00000000-0005-0000-0000-000069720000}"/>
    <cellStyle name="Normal 32 6 4" xfId="29291" xr:uid="{00000000-0005-0000-0000-00006A720000}"/>
    <cellStyle name="Normal 32 6 5" xfId="29292" xr:uid="{00000000-0005-0000-0000-00006B720000}"/>
    <cellStyle name="Normal 32 7" xfId="29293" xr:uid="{00000000-0005-0000-0000-00006C720000}"/>
    <cellStyle name="Normal 32 7 2" xfId="29294" xr:uid="{00000000-0005-0000-0000-00006D720000}"/>
    <cellStyle name="Normal 32 7 3" xfId="29295" xr:uid="{00000000-0005-0000-0000-00006E720000}"/>
    <cellStyle name="Normal 32 7 4" xfId="29296" xr:uid="{00000000-0005-0000-0000-00006F720000}"/>
    <cellStyle name="Normal 32 7 5" xfId="29297" xr:uid="{00000000-0005-0000-0000-000070720000}"/>
    <cellStyle name="Normal 32 8" xfId="29298" xr:uid="{00000000-0005-0000-0000-000071720000}"/>
    <cellStyle name="Normal 32 8 2" xfId="29299" xr:uid="{00000000-0005-0000-0000-000072720000}"/>
    <cellStyle name="Normal 32 8 3" xfId="29300" xr:uid="{00000000-0005-0000-0000-000073720000}"/>
    <cellStyle name="Normal 32 8 4" xfId="29301" xr:uid="{00000000-0005-0000-0000-000074720000}"/>
    <cellStyle name="Normal 32 8 5" xfId="29302" xr:uid="{00000000-0005-0000-0000-000075720000}"/>
    <cellStyle name="Normal 32 9" xfId="29303" xr:uid="{00000000-0005-0000-0000-000076720000}"/>
    <cellStyle name="Normal 32 9 2" xfId="29304" xr:uid="{00000000-0005-0000-0000-000077720000}"/>
    <cellStyle name="Normal 32 9 3" xfId="29305" xr:uid="{00000000-0005-0000-0000-000078720000}"/>
    <cellStyle name="Normal 32 9 4" xfId="29306" xr:uid="{00000000-0005-0000-0000-000079720000}"/>
    <cellStyle name="Normal 32 9 5" xfId="29307" xr:uid="{00000000-0005-0000-0000-00007A720000}"/>
    <cellStyle name="Normal 33" xfId="29308" xr:uid="{00000000-0005-0000-0000-00007B720000}"/>
    <cellStyle name="Normal 33 10" xfId="29309" xr:uid="{00000000-0005-0000-0000-00007C720000}"/>
    <cellStyle name="Normal 33 10 2" xfId="29310" xr:uid="{00000000-0005-0000-0000-00007D720000}"/>
    <cellStyle name="Normal 33 10 3" xfId="29311" xr:uid="{00000000-0005-0000-0000-00007E720000}"/>
    <cellStyle name="Normal 33 10 4" xfId="29312" xr:uid="{00000000-0005-0000-0000-00007F720000}"/>
    <cellStyle name="Normal 33 10 5" xfId="29313" xr:uid="{00000000-0005-0000-0000-000080720000}"/>
    <cellStyle name="Normal 33 11" xfId="29314" xr:uid="{00000000-0005-0000-0000-000081720000}"/>
    <cellStyle name="Normal 33 11 2" xfId="29315" xr:uid="{00000000-0005-0000-0000-000082720000}"/>
    <cellStyle name="Normal 33 11 3" xfId="29316" xr:uid="{00000000-0005-0000-0000-000083720000}"/>
    <cellStyle name="Normal 33 11 4" xfId="29317" xr:uid="{00000000-0005-0000-0000-000084720000}"/>
    <cellStyle name="Normal 33 11 5" xfId="29318" xr:uid="{00000000-0005-0000-0000-000085720000}"/>
    <cellStyle name="Normal 33 12" xfId="29319" xr:uid="{00000000-0005-0000-0000-000086720000}"/>
    <cellStyle name="Normal 33 12 2" xfId="29320" xr:uid="{00000000-0005-0000-0000-000087720000}"/>
    <cellStyle name="Normal 33 12 3" xfId="29321" xr:uid="{00000000-0005-0000-0000-000088720000}"/>
    <cellStyle name="Normal 33 12 4" xfId="29322" xr:uid="{00000000-0005-0000-0000-000089720000}"/>
    <cellStyle name="Normal 33 12 5" xfId="29323" xr:uid="{00000000-0005-0000-0000-00008A720000}"/>
    <cellStyle name="Normal 33 13" xfId="29324" xr:uid="{00000000-0005-0000-0000-00008B720000}"/>
    <cellStyle name="Normal 33 13 2" xfId="29325" xr:uid="{00000000-0005-0000-0000-00008C720000}"/>
    <cellStyle name="Normal 33 13 3" xfId="29326" xr:uid="{00000000-0005-0000-0000-00008D720000}"/>
    <cellStyle name="Normal 33 13 4" xfId="29327" xr:uid="{00000000-0005-0000-0000-00008E720000}"/>
    <cellStyle name="Normal 33 13 5" xfId="29328" xr:uid="{00000000-0005-0000-0000-00008F720000}"/>
    <cellStyle name="Normal 33 14" xfId="29329" xr:uid="{00000000-0005-0000-0000-000090720000}"/>
    <cellStyle name="Normal 33 14 2" xfId="29330" xr:uid="{00000000-0005-0000-0000-000091720000}"/>
    <cellStyle name="Normal 33 14 3" xfId="29331" xr:uid="{00000000-0005-0000-0000-000092720000}"/>
    <cellStyle name="Normal 33 14 4" xfId="29332" xr:uid="{00000000-0005-0000-0000-000093720000}"/>
    <cellStyle name="Normal 33 14 5" xfId="29333" xr:uid="{00000000-0005-0000-0000-000094720000}"/>
    <cellStyle name="Normal 33 15" xfId="29334" xr:uid="{00000000-0005-0000-0000-000095720000}"/>
    <cellStyle name="Normal 33 15 2" xfId="29335" xr:uid="{00000000-0005-0000-0000-000096720000}"/>
    <cellStyle name="Normal 33 15 3" xfId="29336" xr:uid="{00000000-0005-0000-0000-000097720000}"/>
    <cellStyle name="Normal 33 15 4" xfId="29337" xr:uid="{00000000-0005-0000-0000-000098720000}"/>
    <cellStyle name="Normal 33 15 5" xfId="29338" xr:uid="{00000000-0005-0000-0000-000099720000}"/>
    <cellStyle name="Normal 33 16" xfId="29339" xr:uid="{00000000-0005-0000-0000-00009A720000}"/>
    <cellStyle name="Normal 33 16 2" xfId="29340" xr:uid="{00000000-0005-0000-0000-00009B720000}"/>
    <cellStyle name="Normal 33 16 3" xfId="29341" xr:uid="{00000000-0005-0000-0000-00009C720000}"/>
    <cellStyle name="Normal 33 16 4" xfId="29342" xr:uid="{00000000-0005-0000-0000-00009D720000}"/>
    <cellStyle name="Normal 33 16 5" xfId="29343" xr:uid="{00000000-0005-0000-0000-00009E720000}"/>
    <cellStyle name="Normal 33 17" xfId="29344" xr:uid="{00000000-0005-0000-0000-00009F720000}"/>
    <cellStyle name="Normal 33 17 2" xfId="29345" xr:uid="{00000000-0005-0000-0000-0000A0720000}"/>
    <cellStyle name="Normal 33 17 3" xfId="29346" xr:uid="{00000000-0005-0000-0000-0000A1720000}"/>
    <cellStyle name="Normal 33 17 4" xfId="29347" xr:uid="{00000000-0005-0000-0000-0000A2720000}"/>
    <cellStyle name="Normal 33 17 5" xfId="29348" xr:uid="{00000000-0005-0000-0000-0000A3720000}"/>
    <cellStyle name="Normal 33 18" xfId="29349" xr:uid="{00000000-0005-0000-0000-0000A4720000}"/>
    <cellStyle name="Normal 33 18 2" xfId="29350" xr:uid="{00000000-0005-0000-0000-0000A5720000}"/>
    <cellStyle name="Normal 33 18 3" xfId="29351" xr:uid="{00000000-0005-0000-0000-0000A6720000}"/>
    <cellStyle name="Normal 33 18 4" xfId="29352" xr:uid="{00000000-0005-0000-0000-0000A7720000}"/>
    <cellStyle name="Normal 33 18 5" xfId="29353" xr:uid="{00000000-0005-0000-0000-0000A8720000}"/>
    <cellStyle name="Normal 33 19" xfId="29354" xr:uid="{00000000-0005-0000-0000-0000A9720000}"/>
    <cellStyle name="Normal 33 19 2" xfId="29355" xr:uid="{00000000-0005-0000-0000-0000AA720000}"/>
    <cellStyle name="Normal 33 19 3" xfId="29356" xr:uid="{00000000-0005-0000-0000-0000AB720000}"/>
    <cellStyle name="Normal 33 19 4" xfId="29357" xr:uid="{00000000-0005-0000-0000-0000AC720000}"/>
    <cellStyle name="Normal 33 19 5" xfId="29358" xr:uid="{00000000-0005-0000-0000-0000AD720000}"/>
    <cellStyle name="Normal 33 2" xfId="29359" xr:uid="{00000000-0005-0000-0000-0000AE720000}"/>
    <cellStyle name="Normal 33 2 2" xfId="29360" xr:uid="{00000000-0005-0000-0000-0000AF720000}"/>
    <cellStyle name="Normal 33 2 3" xfId="29361" xr:uid="{00000000-0005-0000-0000-0000B0720000}"/>
    <cellStyle name="Normal 33 2 4" xfId="29362" xr:uid="{00000000-0005-0000-0000-0000B1720000}"/>
    <cellStyle name="Normal 33 2 5" xfId="29363" xr:uid="{00000000-0005-0000-0000-0000B2720000}"/>
    <cellStyle name="Normal 33 20" xfId="29364" xr:uid="{00000000-0005-0000-0000-0000B3720000}"/>
    <cellStyle name="Normal 33 20 2" xfId="29365" xr:uid="{00000000-0005-0000-0000-0000B4720000}"/>
    <cellStyle name="Normal 33 20 3" xfId="29366" xr:uid="{00000000-0005-0000-0000-0000B5720000}"/>
    <cellStyle name="Normal 33 20 4" xfId="29367" xr:uid="{00000000-0005-0000-0000-0000B6720000}"/>
    <cellStyle name="Normal 33 20 5" xfId="29368" xr:uid="{00000000-0005-0000-0000-0000B7720000}"/>
    <cellStyle name="Normal 33 21" xfId="29369" xr:uid="{00000000-0005-0000-0000-0000B8720000}"/>
    <cellStyle name="Normal 33 21 2" xfId="29370" xr:uid="{00000000-0005-0000-0000-0000B9720000}"/>
    <cellStyle name="Normal 33 21 3" xfId="29371" xr:uid="{00000000-0005-0000-0000-0000BA720000}"/>
    <cellStyle name="Normal 33 21 4" xfId="29372" xr:uid="{00000000-0005-0000-0000-0000BB720000}"/>
    <cellStyle name="Normal 33 21 5" xfId="29373" xr:uid="{00000000-0005-0000-0000-0000BC720000}"/>
    <cellStyle name="Normal 33 22" xfId="29374" xr:uid="{00000000-0005-0000-0000-0000BD720000}"/>
    <cellStyle name="Normal 33 22 2" xfId="29375" xr:uid="{00000000-0005-0000-0000-0000BE720000}"/>
    <cellStyle name="Normal 33 22 3" xfId="29376" xr:uid="{00000000-0005-0000-0000-0000BF720000}"/>
    <cellStyle name="Normal 33 22 4" xfId="29377" xr:uid="{00000000-0005-0000-0000-0000C0720000}"/>
    <cellStyle name="Normal 33 22 5" xfId="29378" xr:uid="{00000000-0005-0000-0000-0000C1720000}"/>
    <cellStyle name="Normal 33 23" xfId="29379" xr:uid="{00000000-0005-0000-0000-0000C2720000}"/>
    <cellStyle name="Normal 33 23 2" xfId="29380" xr:uid="{00000000-0005-0000-0000-0000C3720000}"/>
    <cellStyle name="Normal 33 23 3" xfId="29381" xr:uid="{00000000-0005-0000-0000-0000C4720000}"/>
    <cellStyle name="Normal 33 23 4" xfId="29382" xr:uid="{00000000-0005-0000-0000-0000C5720000}"/>
    <cellStyle name="Normal 33 23 5" xfId="29383" xr:uid="{00000000-0005-0000-0000-0000C6720000}"/>
    <cellStyle name="Normal 33 24" xfId="29384" xr:uid="{00000000-0005-0000-0000-0000C7720000}"/>
    <cellStyle name="Normal 33 24 2" xfId="29385" xr:uid="{00000000-0005-0000-0000-0000C8720000}"/>
    <cellStyle name="Normal 33 24 3" xfId="29386" xr:uid="{00000000-0005-0000-0000-0000C9720000}"/>
    <cellStyle name="Normal 33 24 4" xfId="29387" xr:uid="{00000000-0005-0000-0000-0000CA720000}"/>
    <cellStyle name="Normal 33 24 5" xfId="29388" xr:uid="{00000000-0005-0000-0000-0000CB720000}"/>
    <cellStyle name="Normal 33 25" xfId="29389" xr:uid="{00000000-0005-0000-0000-0000CC720000}"/>
    <cellStyle name="Normal 33 26" xfId="29390" xr:uid="{00000000-0005-0000-0000-0000CD720000}"/>
    <cellStyle name="Normal 33 27" xfId="29391" xr:uid="{00000000-0005-0000-0000-0000CE720000}"/>
    <cellStyle name="Normal 33 27 2" xfId="29392" xr:uid="{00000000-0005-0000-0000-0000CF720000}"/>
    <cellStyle name="Normal 33 27 3" xfId="29393" xr:uid="{00000000-0005-0000-0000-0000D0720000}"/>
    <cellStyle name="Normal 33 28" xfId="29394" xr:uid="{00000000-0005-0000-0000-0000D1720000}"/>
    <cellStyle name="Normal 33 3" xfId="29395" xr:uid="{00000000-0005-0000-0000-0000D2720000}"/>
    <cellStyle name="Normal 33 3 2" xfId="29396" xr:uid="{00000000-0005-0000-0000-0000D3720000}"/>
    <cellStyle name="Normal 33 3 3" xfId="29397" xr:uid="{00000000-0005-0000-0000-0000D4720000}"/>
    <cellStyle name="Normal 33 3 4" xfId="29398" xr:uid="{00000000-0005-0000-0000-0000D5720000}"/>
    <cellStyle name="Normal 33 3 5" xfId="29399" xr:uid="{00000000-0005-0000-0000-0000D6720000}"/>
    <cellStyle name="Normal 33 4" xfId="29400" xr:uid="{00000000-0005-0000-0000-0000D7720000}"/>
    <cellStyle name="Normal 33 4 2" xfId="29401" xr:uid="{00000000-0005-0000-0000-0000D8720000}"/>
    <cellStyle name="Normal 33 4 3" xfId="29402" xr:uid="{00000000-0005-0000-0000-0000D9720000}"/>
    <cellStyle name="Normal 33 4 4" xfId="29403" xr:uid="{00000000-0005-0000-0000-0000DA720000}"/>
    <cellStyle name="Normal 33 4 5" xfId="29404" xr:uid="{00000000-0005-0000-0000-0000DB720000}"/>
    <cellStyle name="Normal 33 5" xfId="29405" xr:uid="{00000000-0005-0000-0000-0000DC720000}"/>
    <cellStyle name="Normal 33 5 2" xfId="29406" xr:uid="{00000000-0005-0000-0000-0000DD720000}"/>
    <cellStyle name="Normal 33 5 3" xfId="29407" xr:uid="{00000000-0005-0000-0000-0000DE720000}"/>
    <cellStyle name="Normal 33 5 4" xfId="29408" xr:uid="{00000000-0005-0000-0000-0000DF720000}"/>
    <cellStyle name="Normal 33 5 5" xfId="29409" xr:uid="{00000000-0005-0000-0000-0000E0720000}"/>
    <cellStyle name="Normal 33 6" xfId="29410" xr:uid="{00000000-0005-0000-0000-0000E1720000}"/>
    <cellStyle name="Normal 33 6 2" xfId="29411" xr:uid="{00000000-0005-0000-0000-0000E2720000}"/>
    <cellStyle name="Normal 33 6 3" xfId="29412" xr:uid="{00000000-0005-0000-0000-0000E3720000}"/>
    <cellStyle name="Normal 33 6 4" xfId="29413" xr:uid="{00000000-0005-0000-0000-0000E4720000}"/>
    <cellStyle name="Normal 33 6 5" xfId="29414" xr:uid="{00000000-0005-0000-0000-0000E5720000}"/>
    <cellStyle name="Normal 33 7" xfId="29415" xr:uid="{00000000-0005-0000-0000-0000E6720000}"/>
    <cellStyle name="Normal 33 7 2" xfId="29416" xr:uid="{00000000-0005-0000-0000-0000E7720000}"/>
    <cellStyle name="Normal 33 7 3" xfId="29417" xr:uid="{00000000-0005-0000-0000-0000E8720000}"/>
    <cellStyle name="Normal 33 7 4" xfId="29418" xr:uid="{00000000-0005-0000-0000-0000E9720000}"/>
    <cellStyle name="Normal 33 7 5" xfId="29419" xr:uid="{00000000-0005-0000-0000-0000EA720000}"/>
    <cellStyle name="Normal 33 8" xfId="29420" xr:uid="{00000000-0005-0000-0000-0000EB720000}"/>
    <cellStyle name="Normal 33 8 2" xfId="29421" xr:uid="{00000000-0005-0000-0000-0000EC720000}"/>
    <cellStyle name="Normal 33 8 3" xfId="29422" xr:uid="{00000000-0005-0000-0000-0000ED720000}"/>
    <cellStyle name="Normal 33 8 4" xfId="29423" xr:uid="{00000000-0005-0000-0000-0000EE720000}"/>
    <cellStyle name="Normal 33 8 5" xfId="29424" xr:uid="{00000000-0005-0000-0000-0000EF720000}"/>
    <cellStyle name="Normal 33 9" xfId="29425" xr:uid="{00000000-0005-0000-0000-0000F0720000}"/>
    <cellStyle name="Normal 33 9 2" xfId="29426" xr:uid="{00000000-0005-0000-0000-0000F1720000}"/>
    <cellStyle name="Normal 33 9 3" xfId="29427" xr:uid="{00000000-0005-0000-0000-0000F2720000}"/>
    <cellStyle name="Normal 33 9 4" xfId="29428" xr:uid="{00000000-0005-0000-0000-0000F3720000}"/>
    <cellStyle name="Normal 33 9 5" xfId="29429" xr:uid="{00000000-0005-0000-0000-0000F4720000}"/>
    <cellStyle name="Normal 34" xfId="29430" xr:uid="{00000000-0005-0000-0000-0000F5720000}"/>
    <cellStyle name="Normal 34 10" xfId="29431" xr:uid="{00000000-0005-0000-0000-0000F6720000}"/>
    <cellStyle name="Normal 34 10 2" xfId="29432" xr:uid="{00000000-0005-0000-0000-0000F7720000}"/>
    <cellStyle name="Normal 34 10 3" xfId="29433" xr:uid="{00000000-0005-0000-0000-0000F8720000}"/>
    <cellStyle name="Normal 34 10 4" xfId="29434" xr:uid="{00000000-0005-0000-0000-0000F9720000}"/>
    <cellStyle name="Normal 34 10 5" xfId="29435" xr:uid="{00000000-0005-0000-0000-0000FA720000}"/>
    <cellStyle name="Normal 34 11" xfId="29436" xr:uid="{00000000-0005-0000-0000-0000FB720000}"/>
    <cellStyle name="Normal 34 11 2" xfId="29437" xr:uid="{00000000-0005-0000-0000-0000FC720000}"/>
    <cellStyle name="Normal 34 11 3" xfId="29438" xr:uid="{00000000-0005-0000-0000-0000FD720000}"/>
    <cellStyle name="Normal 34 11 4" xfId="29439" xr:uid="{00000000-0005-0000-0000-0000FE720000}"/>
    <cellStyle name="Normal 34 11 5" xfId="29440" xr:uid="{00000000-0005-0000-0000-0000FF720000}"/>
    <cellStyle name="Normal 34 12" xfId="29441" xr:uid="{00000000-0005-0000-0000-000000730000}"/>
    <cellStyle name="Normal 34 12 2" xfId="29442" xr:uid="{00000000-0005-0000-0000-000001730000}"/>
    <cellStyle name="Normal 34 12 3" xfId="29443" xr:uid="{00000000-0005-0000-0000-000002730000}"/>
    <cellStyle name="Normal 34 12 4" xfId="29444" xr:uid="{00000000-0005-0000-0000-000003730000}"/>
    <cellStyle name="Normal 34 12 5" xfId="29445" xr:uid="{00000000-0005-0000-0000-000004730000}"/>
    <cellStyle name="Normal 34 13" xfId="29446" xr:uid="{00000000-0005-0000-0000-000005730000}"/>
    <cellStyle name="Normal 34 13 2" xfId="29447" xr:uid="{00000000-0005-0000-0000-000006730000}"/>
    <cellStyle name="Normal 34 13 3" xfId="29448" xr:uid="{00000000-0005-0000-0000-000007730000}"/>
    <cellStyle name="Normal 34 13 4" xfId="29449" xr:uid="{00000000-0005-0000-0000-000008730000}"/>
    <cellStyle name="Normal 34 13 5" xfId="29450" xr:uid="{00000000-0005-0000-0000-000009730000}"/>
    <cellStyle name="Normal 34 14" xfId="29451" xr:uid="{00000000-0005-0000-0000-00000A730000}"/>
    <cellStyle name="Normal 34 14 2" xfId="29452" xr:uid="{00000000-0005-0000-0000-00000B730000}"/>
    <cellStyle name="Normal 34 14 3" xfId="29453" xr:uid="{00000000-0005-0000-0000-00000C730000}"/>
    <cellStyle name="Normal 34 14 4" xfId="29454" xr:uid="{00000000-0005-0000-0000-00000D730000}"/>
    <cellStyle name="Normal 34 14 5" xfId="29455" xr:uid="{00000000-0005-0000-0000-00000E730000}"/>
    <cellStyle name="Normal 34 15" xfId="29456" xr:uid="{00000000-0005-0000-0000-00000F730000}"/>
    <cellStyle name="Normal 34 15 2" xfId="29457" xr:uid="{00000000-0005-0000-0000-000010730000}"/>
    <cellStyle name="Normal 34 15 3" xfId="29458" xr:uid="{00000000-0005-0000-0000-000011730000}"/>
    <cellStyle name="Normal 34 15 4" xfId="29459" xr:uid="{00000000-0005-0000-0000-000012730000}"/>
    <cellStyle name="Normal 34 15 5" xfId="29460" xr:uid="{00000000-0005-0000-0000-000013730000}"/>
    <cellStyle name="Normal 34 16" xfId="29461" xr:uid="{00000000-0005-0000-0000-000014730000}"/>
    <cellStyle name="Normal 34 16 2" xfId="29462" xr:uid="{00000000-0005-0000-0000-000015730000}"/>
    <cellStyle name="Normal 34 16 3" xfId="29463" xr:uid="{00000000-0005-0000-0000-000016730000}"/>
    <cellStyle name="Normal 34 16 4" xfId="29464" xr:uid="{00000000-0005-0000-0000-000017730000}"/>
    <cellStyle name="Normal 34 16 5" xfId="29465" xr:uid="{00000000-0005-0000-0000-000018730000}"/>
    <cellStyle name="Normal 34 17" xfId="29466" xr:uid="{00000000-0005-0000-0000-000019730000}"/>
    <cellStyle name="Normal 34 17 2" xfId="29467" xr:uid="{00000000-0005-0000-0000-00001A730000}"/>
    <cellStyle name="Normal 34 17 3" xfId="29468" xr:uid="{00000000-0005-0000-0000-00001B730000}"/>
    <cellStyle name="Normal 34 17 4" xfId="29469" xr:uid="{00000000-0005-0000-0000-00001C730000}"/>
    <cellStyle name="Normal 34 17 5" xfId="29470" xr:uid="{00000000-0005-0000-0000-00001D730000}"/>
    <cellStyle name="Normal 34 18" xfId="29471" xr:uid="{00000000-0005-0000-0000-00001E730000}"/>
    <cellStyle name="Normal 34 18 2" xfId="29472" xr:uid="{00000000-0005-0000-0000-00001F730000}"/>
    <cellStyle name="Normal 34 18 3" xfId="29473" xr:uid="{00000000-0005-0000-0000-000020730000}"/>
    <cellStyle name="Normal 34 18 4" xfId="29474" xr:uid="{00000000-0005-0000-0000-000021730000}"/>
    <cellStyle name="Normal 34 18 5" xfId="29475" xr:uid="{00000000-0005-0000-0000-000022730000}"/>
    <cellStyle name="Normal 34 19" xfId="29476" xr:uid="{00000000-0005-0000-0000-000023730000}"/>
    <cellStyle name="Normal 34 19 2" xfId="29477" xr:uid="{00000000-0005-0000-0000-000024730000}"/>
    <cellStyle name="Normal 34 19 3" xfId="29478" xr:uid="{00000000-0005-0000-0000-000025730000}"/>
    <cellStyle name="Normal 34 19 4" xfId="29479" xr:uid="{00000000-0005-0000-0000-000026730000}"/>
    <cellStyle name="Normal 34 19 5" xfId="29480" xr:uid="{00000000-0005-0000-0000-000027730000}"/>
    <cellStyle name="Normal 34 2" xfId="29481" xr:uid="{00000000-0005-0000-0000-000028730000}"/>
    <cellStyle name="Normal 34 2 2" xfId="29482" xr:uid="{00000000-0005-0000-0000-000029730000}"/>
    <cellStyle name="Normal 34 2 3" xfId="29483" xr:uid="{00000000-0005-0000-0000-00002A730000}"/>
    <cellStyle name="Normal 34 2 4" xfId="29484" xr:uid="{00000000-0005-0000-0000-00002B730000}"/>
    <cellStyle name="Normal 34 2 5" xfId="29485" xr:uid="{00000000-0005-0000-0000-00002C730000}"/>
    <cellStyle name="Normal 34 20" xfId="29486" xr:uid="{00000000-0005-0000-0000-00002D730000}"/>
    <cellStyle name="Normal 34 20 2" xfId="29487" xr:uid="{00000000-0005-0000-0000-00002E730000}"/>
    <cellStyle name="Normal 34 20 3" xfId="29488" xr:uid="{00000000-0005-0000-0000-00002F730000}"/>
    <cellStyle name="Normal 34 20 4" xfId="29489" xr:uid="{00000000-0005-0000-0000-000030730000}"/>
    <cellStyle name="Normal 34 20 5" xfId="29490" xr:uid="{00000000-0005-0000-0000-000031730000}"/>
    <cellStyle name="Normal 34 21" xfId="29491" xr:uid="{00000000-0005-0000-0000-000032730000}"/>
    <cellStyle name="Normal 34 21 2" xfId="29492" xr:uid="{00000000-0005-0000-0000-000033730000}"/>
    <cellStyle name="Normal 34 21 3" xfId="29493" xr:uid="{00000000-0005-0000-0000-000034730000}"/>
    <cellStyle name="Normal 34 21 4" xfId="29494" xr:uid="{00000000-0005-0000-0000-000035730000}"/>
    <cellStyle name="Normal 34 21 5" xfId="29495" xr:uid="{00000000-0005-0000-0000-000036730000}"/>
    <cellStyle name="Normal 34 22" xfId="29496" xr:uid="{00000000-0005-0000-0000-000037730000}"/>
    <cellStyle name="Normal 34 22 2" xfId="29497" xr:uid="{00000000-0005-0000-0000-000038730000}"/>
    <cellStyle name="Normal 34 22 3" xfId="29498" xr:uid="{00000000-0005-0000-0000-000039730000}"/>
    <cellStyle name="Normal 34 22 4" xfId="29499" xr:uid="{00000000-0005-0000-0000-00003A730000}"/>
    <cellStyle name="Normal 34 22 5" xfId="29500" xr:uid="{00000000-0005-0000-0000-00003B730000}"/>
    <cellStyle name="Normal 34 23" xfId="29501" xr:uid="{00000000-0005-0000-0000-00003C730000}"/>
    <cellStyle name="Normal 34 23 2" xfId="29502" xr:uid="{00000000-0005-0000-0000-00003D730000}"/>
    <cellStyle name="Normal 34 23 3" xfId="29503" xr:uid="{00000000-0005-0000-0000-00003E730000}"/>
    <cellStyle name="Normal 34 23 4" xfId="29504" xr:uid="{00000000-0005-0000-0000-00003F730000}"/>
    <cellStyle name="Normal 34 23 5" xfId="29505" xr:uid="{00000000-0005-0000-0000-000040730000}"/>
    <cellStyle name="Normal 34 24" xfId="29506" xr:uid="{00000000-0005-0000-0000-000041730000}"/>
    <cellStyle name="Normal 34 24 2" xfId="29507" xr:uid="{00000000-0005-0000-0000-000042730000}"/>
    <cellStyle name="Normal 34 24 3" xfId="29508" xr:uid="{00000000-0005-0000-0000-000043730000}"/>
    <cellStyle name="Normal 34 24 4" xfId="29509" xr:uid="{00000000-0005-0000-0000-000044730000}"/>
    <cellStyle name="Normal 34 24 5" xfId="29510" xr:uid="{00000000-0005-0000-0000-000045730000}"/>
    <cellStyle name="Normal 34 25" xfId="29511" xr:uid="{00000000-0005-0000-0000-000046730000}"/>
    <cellStyle name="Normal 34 26" xfId="29512" xr:uid="{00000000-0005-0000-0000-000047730000}"/>
    <cellStyle name="Normal 34 27" xfId="29513" xr:uid="{00000000-0005-0000-0000-000048730000}"/>
    <cellStyle name="Normal 34 27 2" xfId="29514" xr:uid="{00000000-0005-0000-0000-000049730000}"/>
    <cellStyle name="Normal 34 27 3" xfId="29515" xr:uid="{00000000-0005-0000-0000-00004A730000}"/>
    <cellStyle name="Normal 34 28" xfId="29516" xr:uid="{00000000-0005-0000-0000-00004B730000}"/>
    <cellStyle name="Normal 34 3" xfId="29517" xr:uid="{00000000-0005-0000-0000-00004C730000}"/>
    <cellStyle name="Normal 34 3 2" xfId="29518" xr:uid="{00000000-0005-0000-0000-00004D730000}"/>
    <cellStyle name="Normal 34 3 3" xfId="29519" xr:uid="{00000000-0005-0000-0000-00004E730000}"/>
    <cellStyle name="Normal 34 3 4" xfId="29520" xr:uid="{00000000-0005-0000-0000-00004F730000}"/>
    <cellStyle name="Normal 34 3 5" xfId="29521" xr:uid="{00000000-0005-0000-0000-000050730000}"/>
    <cellStyle name="Normal 34 4" xfId="29522" xr:uid="{00000000-0005-0000-0000-000051730000}"/>
    <cellStyle name="Normal 34 4 2" xfId="29523" xr:uid="{00000000-0005-0000-0000-000052730000}"/>
    <cellStyle name="Normal 34 4 3" xfId="29524" xr:uid="{00000000-0005-0000-0000-000053730000}"/>
    <cellStyle name="Normal 34 4 4" xfId="29525" xr:uid="{00000000-0005-0000-0000-000054730000}"/>
    <cellStyle name="Normal 34 4 5" xfId="29526" xr:uid="{00000000-0005-0000-0000-000055730000}"/>
    <cellStyle name="Normal 34 5" xfId="29527" xr:uid="{00000000-0005-0000-0000-000056730000}"/>
    <cellStyle name="Normal 34 5 2" xfId="29528" xr:uid="{00000000-0005-0000-0000-000057730000}"/>
    <cellStyle name="Normal 34 5 3" xfId="29529" xr:uid="{00000000-0005-0000-0000-000058730000}"/>
    <cellStyle name="Normal 34 5 4" xfId="29530" xr:uid="{00000000-0005-0000-0000-000059730000}"/>
    <cellStyle name="Normal 34 5 5" xfId="29531" xr:uid="{00000000-0005-0000-0000-00005A730000}"/>
    <cellStyle name="Normal 34 6" xfId="29532" xr:uid="{00000000-0005-0000-0000-00005B730000}"/>
    <cellStyle name="Normal 34 6 2" xfId="29533" xr:uid="{00000000-0005-0000-0000-00005C730000}"/>
    <cellStyle name="Normal 34 6 3" xfId="29534" xr:uid="{00000000-0005-0000-0000-00005D730000}"/>
    <cellStyle name="Normal 34 6 4" xfId="29535" xr:uid="{00000000-0005-0000-0000-00005E730000}"/>
    <cellStyle name="Normal 34 6 5" xfId="29536" xr:uid="{00000000-0005-0000-0000-00005F730000}"/>
    <cellStyle name="Normal 34 7" xfId="29537" xr:uid="{00000000-0005-0000-0000-000060730000}"/>
    <cellStyle name="Normal 34 7 2" xfId="29538" xr:uid="{00000000-0005-0000-0000-000061730000}"/>
    <cellStyle name="Normal 34 7 3" xfId="29539" xr:uid="{00000000-0005-0000-0000-000062730000}"/>
    <cellStyle name="Normal 34 7 4" xfId="29540" xr:uid="{00000000-0005-0000-0000-000063730000}"/>
    <cellStyle name="Normal 34 7 5" xfId="29541" xr:uid="{00000000-0005-0000-0000-000064730000}"/>
    <cellStyle name="Normal 34 8" xfId="29542" xr:uid="{00000000-0005-0000-0000-000065730000}"/>
    <cellStyle name="Normal 34 8 2" xfId="29543" xr:uid="{00000000-0005-0000-0000-000066730000}"/>
    <cellStyle name="Normal 34 8 3" xfId="29544" xr:uid="{00000000-0005-0000-0000-000067730000}"/>
    <cellStyle name="Normal 34 8 4" xfId="29545" xr:uid="{00000000-0005-0000-0000-000068730000}"/>
    <cellStyle name="Normal 34 8 5" xfId="29546" xr:uid="{00000000-0005-0000-0000-000069730000}"/>
    <cellStyle name="Normal 34 9" xfId="29547" xr:uid="{00000000-0005-0000-0000-00006A730000}"/>
    <cellStyle name="Normal 34 9 2" xfId="29548" xr:uid="{00000000-0005-0000-0000-00006B730000}"/>
    <cellStyle name="Normal 34 9 3" xfId="29549" xr:uid="{00000000-0005-0000-0000-00006C730000}"/>
    <cellStyle name="Normal 34 9 4" xfId="29550" xr:uid="{00000000-0005-0000-0000-00006D730000}"/>
    <cellStyle name="Normal 34 9 5" xfId="29551" xr:uid="{00000000-0005-0000-0000-00006E730000}"/>
    <cellStyle name="Normal 35" xfId="29552" xr:uid="{00000000-0005-0000-0000-00006F730000}"/>
    <cellStyle name="Normal 35 10" xfId="29553" xr:uid="{00000000-0005-0000-0000-000070730000}"/>
    <cellStyle name="Normal 35 10 2" xfId="29554" xr:uid="{00000000-0005-0000-0000-000071730000}"/>
    <cellStyle name="Normal 35 10 3" xfId="29555" xr:uid="{00000000-0005-0000-0000-000072730000}"/>
    <cellStyle name="Normal 35 10 4" xfId="29556" xr:uid="{00000000-0005-0000-0000-000073730000}"/>
    <cellStyle name="Normal 35 10 5" xfId="29557" xr:uid="{00000000-0005-0000-0000-000074730000}"/>
    <cellStyle name="Normal 35 11" xfId="29558" xr:uid="{00000000-0005-0000-0000-000075730000}"/>
    <cellStyle name="Normal 35 11 2" xfId="29559" xr:uid="{00000000-0005-0000-0000-000076730000}"/>
    <cellStyle name="Normal 35 11 3" xfId="29560" xr:uid="{00000000-0005-0000-0000-000077730000}"/>
    <cellStyle name="Normal 35 11 4" xfId="29561" xr:uid="{00000000-0005-0000-0000-000078730000}"/>
    <cellStyle name="Normal 35 11 5" xfId="29562" xr:uid="{00000000-0005-0000-0000-000079730000}"/>
    <cellStyle name="Normal 35 12" xfId="29563" xr:uid="{00000000-0005-0000-0000-00007A730000}"/>
    <cellStyle name="Normal 35 12 2" xfId="29564" xr:uid="{00000000-0005-0000-0000-00007B730000}"/>
    <cellStyle name="Normal 35 12 3" xfId="29565" xr:uid="{00000000-0005-0000-0000-00007C730000}"/>
    <cellStyle name="Normal 35 12 4" xfId="29566" xr:uid="{00000000-0005-0000-0000-00007D730000}"/>
    <cellStyle name="Normal 35 12 5" xfId="29567" xr:uid="{00000000-0005-0000-0000-00007E730000}"/>
    <cellStyle name="Normal 35 13" xfId="29568" xr:uid="{00000000-0005-0000-0000-00007F730000}"/>
    <cellStyle name="Normal 35 13 2" xfId="29569" xr:uid="{00000000-0005-0000-0000-000080730000}"/>
    <cellStyle name="Normal 35 13 3" xfId="29570" xr:uid="{00000000-0005-0000-0000-000081730000}"/>
    <cellStyle name="Normal 35 13 4" xfId="29571" xr:uid="{00000000-0005-0000-0000-000082730000}"/>
    <cellStyle name="Normal 35 13 5" xfId="29572" xr:uid="{00000000-0005-0000-0000-000083730000}"/>
    <cellStyle name="Normal 35 14" xfId="29573" xr:uid="{00000000-0005-0000-0000-000084730000}"/>
    <cellStyle name="Normal 35 14 2" xfId="29574" xr:uid="{00000000-0005-0000-0000-000085730000}"/>
    <cellStyle name="Normal 35 14 3" xfId="29575" xr:uid="{00000000-0005-0000-0000-000086730000}"/>
    <cellStyle name="Normal 35 14 4" xfId="29576" xr:uid="{00000000-0005-0000-0000-000087730000}"/>
    <cellStyle name="Normal 35 14 5" xfId="29577" xr:uid="{00000000-0005-0000-0000-000088730000}"/>
    <cellStyle name="Normal 35 15" xfId="29578" xr:uid="{00000000-0005-0000-0000-000089730000}"/>
    <cellStyle name="Normal 35 15 2" xfId="29579" xr:uid="{00000000-0005-0000-0000-00008A730000}"/>
    <cellStyle name="Normal 35 15 3" xfId="29580" xr:uid="{00000000-0005-0000-0000-00008B730000}"/>
    <cellStyle name="Normal 35 15 4" xfId="29581" xr:uid="{00000000-0005-0000-0000-00008C730000}"/>
    <cellStyle name="Normal 35 15 5" xfId="29582" xr:uid="{00000000-0005-0000-0000-00008D730000}"/>
    <cellStyle name="Normal 35 16" xfId="29583" xr:uid="{00000000-0005-0000-0000-00008E730000}"/>
    <cellStyle name="Normal 35 16 2" xfId="29584" xr:uid="{00000000-0005-0000-0000-00008F730000}"/>
    <cellStyle name="Normal 35 16 3" xfId="29585" xr:uid="{00000000-0005-0000-0000-000090730000}"/>
    <cellStyle name="Normal 35 16 4" xfId="29586" xr:uid="{00000000-0005-0000-0000-000091730000}"/>
    <cellStyle name="Normal 35 16 5" xfId="29587" xr:uid="{00000000-0005-0000-0000-000092730000}"/>
    <cellStyle name="Normal 35 17" xfId="29588" xr:uid="{00000000-0005-0000-0000-000093730000}"/>
    <cellStyle name="Normal 35 17 2" xfId="29589" xr:uid="{00000000-0005-0000-0000-000094730000}"/>
    <cellStyle name="Normal 35 17 3" xfId="29590" xr:uid="{00000000-0005-0000-0000-000095730000}"/>
    <cellStyle name="Normal 35 17 4" xfId="29591" xr:uid="{00000000-0005-0000-0000-000096730000}"/>
    <cellStyle name="Normal 35 17 5" xfId="29592" xr:uid="{00000000-0005-0000-0000-000097730000}"/>
    <cellStyle name="Normal 35 18" xfId="29593" xr:uid="{00000000-0005-0000-0000-000098730000}"/>
    <cellStyle name="Normal 35 18 2" xfId="29594" xr:uid="{00000000-0005-0000-0000-000099730000}"/>
    <cellStyle name="Normal 35 18 3" xfId="29595" xr:uid="{00000000-0005-0000-0000-00009A730000}"/>
    <cellStyle name="Normal 35 18 4" xfId="29596" xr:uid="{00000000-0005-0000-0000-00009B730000}"/>
    <cellStyle name="Normal 35 18 5" xfId="29597" xr:uid="{00000000-0005-0000-0000-00009C730000}"/>
    <cellStyle name="Normal 35 19" xfId="29598" xr:uid="{00000000-0005-0000-0000-00009D730000}"/>
    <cellStyle name="Normal 35 19 2" xfId="29599" xr:uid="{00000000-0005-0000-0000-00009E730000}"/>
    <cellStyle name="Normal 35 19 3" xfId="29600" xr:uid="{00000000-0005-0000-0000-00009F730000}"/>
    <cellStyle name="Normal 35 19 4" xfId="29601" xr:uid="{00000000-0005-0000-0000-0000A0730000}"/>
    <cellStyle name="Normal 35 19 5" xfId="29602" xr:uid="{00000000-0005-0000-0000-0000A1730000}"/>
    <cellStyle name="Normal 35 2" xfId="29603" xr:uid="{00000000-0005-0000-0000-0000A2730000}"/>
    <cellStyle name="Normal 35 2 2" xfId="29604" xr:uid="{00000000-0005-0000-0000-0000A3730000}"/>
    <cellStyle name="Normal 35 2 3" xfId="29605" xr:uid="{00000000-0005-0000-0000-0000A4730000}"/>
    <cellStyle name="Normal 35 2 4" xfId="29606" xr:uid="{00000000-0005-0000-0000-0000A5730000}"/>
    <cellStyle name="Normal 35 2 5" xfId="29607" xr:uid="{00000000-0005-0000-0000-0000A6730000}"/>
    <cellStyle name="Normal 35 20" xfId="29608" xr:uid="{00000000-0005-0000-0000-0000A7730000}"/>
    <cellStyle name="Normal 35 20 2" xfId="29609" xr:uid="{00000000-0005-0000-0000-0000A8730000}"/>
    <cellStyle name="Normal 35 20 3" xfId="29610" xr:uid="{00000000-0005-0000-0000-0000A9730000}"/>
    <cellStyle name="Normal 35 20 4" xfId="29611" xr:uid="{00000000-0005-0000-0000-0000AA730000}"/>
    <cellStyle name="Normal 35 20 5" xfId="29612" xr:uid="{00000000-0005-0000-0000-0000AB730000}"/>
    <cellStyle name="Normal 35 21" xfId="29613" xr:uid="{00000000-0005-0000-0000-0000AC730000}"/>
    <cellStyle name="Normal 35 21 2" xfId="29614" xr:uid="{00000000-0005-0000-0000-0000AD730000}"/>
    <cellStyle name="Normal 35 21 3" xfId="29615" xr:uid="{00000000-0005-0000-0000-0000AE730000}"/>
    <cellStyle name="Normal 35 21 4" xfId="29616" xr:uid="{00000000-0005-0000-0000-0000AF730000}"/>
    <cellStyle name="Normal 35 21 5" xfId="29617" xr:uid="{00000000-0005-0000-0000-0000B0730000}"/>
    <cellStyle name="Normal 35 22" xfId="29618" xr:uid="{00000000-0005-0000-0000-0000B1730000}"/>
    <cellStyle name="Normal 35 22 2" xfId="29619" xr:uid="{00000000-0005-0000-0000-0000B2730000}"/>
    <cellStyle name="Normal 35 22 3" xfId="29620" xr:uid="{00000000-0005-0000-0000-0000B3730000}"/>
    <cellStyle name="Normal 35 22 4" xfId="29621" xr:uid="{00000000-0005-0000-0000-0000B4730000}"/>
    <cellStyle name="Normal 35 22 5" xfId="29622" xr:uid="{00000000-0005-0000-0000-0000B5730000}"/>
    <cellStyle name="Normal 35 23" xfId="29623" xr:uid="{00000000-0005-0000-0000-0000B6730000}"/>
    <cellStyle name="Normal 35 23 2" xfId="29624" xr:uid="{00000000-0005-0000-0000-0000B7730000}"/>
    <cellStyle name="Normal 35 23 3" xfId="29625" xr:uid="{00000000-0005-0000-0000-0000B8730000}"/>
    <cellStyle name="Normal 35 23 4" xfId="29626" xr:uid="{00000000-0005-0000-0000-0000B9730000}"/>
    <cellStyle name="Normal 35 23 5" xfId="29627" xr:uid="{00000000-0005-0000-0000-0000BA730000}"/>
    <cellStyle name="Normal 35 24" xfId="29628" xr:uid="{00000000-0005-0000-0000-0000BB730000}"/>
    <cellStyle name="Normal 35 24 2" xfId="29629" xr:uid="{00000000-0005-0000-0000-0000BC730000}"/>
    <cellStyle name="Normal 35 24 3" xfId="29630" xr:uid="{00000000-0005-0000-0000-0000BD730000}"/>
    <cellStyle name="Normal 35 24 4" xfId="29631" xr:uid="{00000000-0005-0000-0000-0000BE730000}"/>
    <cellStyle name="Normal 35 24 5" xfId="29632" xr:uid="{00000000-0005-0000-0000-0000BF730000}"/>
    <cellStyle name="Normal 35 25" xfId="29633" xr:uid="{00000000-0005-0000-0000-0000C0730000}"/>
    <cellStyle name="Normal 35 26" xfId="29634" xr:uid="{00000000-0005-0000-0000-0000C1730000}"/>
    <cellStyle name="Normal 35 27" xfId="29635" xr:uid="{00000000-0005-0000-0000-0000C2730000}"/>
    <cellStyle name="Normal 35 27 2" xfId="29636" xr:uid="{00000000-0005-0000-0000-0000C3730000}"/>
    <cellStyle name="Normal 35 27 3" xfId="29637" xr:uid="{00000000-0005-0000-0000-0000C4730000}"/>
    <cellStyle name="Normal 35 28" xfId="29638" xr:uid="{00000000-0005-0000-0000-0000C5730000}"/>
    <cellStyle name="Normal 35 3" xfId="29639" xr:uid="{00000000-0005-0000-0000-0000C6730000}"/>
    <cellStyle name="Normal 35 3 2" xfId="29640" xr:uid="{00000000-0005-0000-0000-0000C7730000}"/>
    <cellStyle name="Normal 35 3 3" xfId="29641" xr:uid="{00000000-0005-0000-0000-0000C8730000}"/>
    <cellStyle name="Normal 35 3 4" xfId="29642" xr:uid="{00000000-0005-0000-0000-0000C9730000}"/>
    <cellStyle name="Normal 35 3 5" xfId="29643" xr:uid="{00000000-0005-0000-0000-0000CA730000}"/>
    <cellStyle name="Normal 35 4" xfId="29644" xr:uid="{00000000-0005-0000-0000-0000CB730000}"/>
    <cellStyle name="Normal 35 4 2" xfId="29645" xr:uid="{00000000-0005-0000-0000-0000CC730000}"/>
    <cellStyle name="Normal 35 4 3" xfId="29646" xr:uid="{00000000-0005-0000-0000-0000CD730000}"/>
    <cellStyle name="Normal 35 4 4" xfId="29647" xr:uid="{00000000-0005-0000-0000-0000CE730000}"/>
    <cellStyle name="Normal 35 4 5" xfId="29648" xr:uid="{00000000-0005-0000-0000-0000CF730000}"/>
    <cellStyle name="Normal 35 5" xfId="29649" xr:uid="{00000000-0005-0000-0000-0000D0730000}"/>
    <cellStyle name="Normal 35 5 2" xfId="29650" xr:uid="{00000000-0005-0000-0000-0000D1730000}"/>
    <cellStyle name="Normal 35 5 3" xfId="29651" xr:uid="{00000000-0005-0000-0000-0000D2730000}"/>
    <cellStyle name="Normal 35 5 4" xfId="29652" xr:uid="{00000000-0005-0000-0000-0000D3730000}"/>
    <cellStyle name="Normal 35 5 5" xfId="29653" xr:uid="{00000000-0005-0000-0000-0000D4730000}"/>
    <cellStyle name="Normal 35 6" xfId="29654" xr:uid="{00000000-0005-0000-0000-0000D5730000}"/>
    <cellStyle name="Normal 35 6 2" xfId="29655" xr:uid="{00000000-0005-0000-0000-0000D6730000}"/>
    <cellStyle name="Normal 35 6 3" xfId="29656" xr:uid="{00000000-0005-0000-0000-0000D7730000}"/>
    <cellStyle name="Normal 35 6 4" xfId="29657" xr:uid="{00000000-0005-0000-0000-0000D8730000}"/>
    <cellStyle name="Normal 35 6 5" xfId="29658" xr:uid="{00000000-0005-0000-0000-0000D9730000}"/>
    <cellStyle name="Normal 35 7" xfId="29659" xr:uid="{00000000-0005-0000-0000-0000DA730000}"/>
    <cellStyle name="Normal 35 7 2" xfId="29660" xr:uid="{00000000-0005-0000-0000-0000DB730000}"/>
    <cellStyle name="Normal 35 7 3" xfId="29661" xr:uid="{00000000-0005-0000-0000-0000DC730000}"/>
    <cellStyle name="Normal 35 7 4" xfId="29662" xr:uid="{00000000-0005-0000-0000-0000DD730000}"/>
    <cellStyle name="Normal 35 7 5" xfId="29663" xr:uid="{00000000-0005-0000-0000-0000DE730000}"/>
    <cellStyle name="Normal 35 8" xfId="29664" xr:uid="{00000000-0005-0000-0000-0000DF730000}"/>
    <cellStyle name="Normal 35 8 2" xfId="29665" xr:uid="{00000000-0005-0000-0000-0000E0730000}"/>
    <cellStyle name="Normal 35 8 3" xfId="29666" xr:uid="{00000000-0005-0000-0000-0000E1730000}"/>
    <cellStyle name="Normal 35 8 4" xfId="29667" xr:uid="{00000000-0005-0000-0000-0000E2730000}"/>
    <cellStyle name="Normal 35 8 5" xfId="29668" xr:uid="{00000000-0005-0000-0000-0000E3730000}"/>
    <cellStyle name="Normal 35 9" xfId="29669" xr:uid="{00000000-0005-0000-0000-0000E4730000}"/>
    <cellStyle name="Normal 35 9 2" xfId="29670" xr:uid="{00000000-0005-0000-0000-0000E5730000}"/>
    <cellStyle name="Normal 35 9 3" xfId="29671" xr:uid="{00000000-0005-0000-0000-0000E6730000}"/>
    <cellStyle name="Normal 35 9 4" xfId="29672" xr:uid="{00000000-0005-0000-0000-0000E7730000}"/>
    <cellStyle name="Normal 35 9 5" xfId="29673" xr:uid="{00000000-0005-0000-0000-0000E8730000}"/>
    <cellStyle name="Normal 36" xfId="29674" xr:uid="{00000000-0005-0000-0000-0000E9730000}"/>
    <cellStyle name="Normal 36 10" xfId="29675" xr:uid="{00000000-0005-0000-0000-0000EA730000}"/>
    <cellStyle name="Normal 36 10 2" xfId="29676" xr:uid="{00000000-0005-0000-0000-0000EB730000}"/>
    <cellStyle name="Normal 36 10 3" xfId="29677" xr:uid="{00000000-0005-0000-0000-0000EC730000}"/>
    <cellStyle name="Normal 36 10 4" xfId="29678" xr:uid="{00000000-0005-0000-0000-0000ED730000}"/>
    <cellStyle name="Normal 36 10 5" xfId="29679" xr:uid="{00000000-0005-0000-0000-0000EE730000}"/>
    <cellStyle name="Normal 36 11" xfId="29680" xr:uid="{00000000-0005-0000-0000-0000EF730000}"/>
    <cellStyle name="Normal 36 11 2" xfId="29681" xr:uid="{00000000-0005-0000-0000-0000F0730000}"/>
    <cellStyle name="Normal 36 11 3" xfId="29682" xr:uid="{00000000-0005-0000-0000-0000F1730000}"/>
    <cellStyle name="Normal 36 11 4" xfId="29683" xr:uid="{00000000-0005-0000-0000-0000F2730000}"/>
    <cellStyle name="Normal 36 11 5" xfId="29684" xr:uid="{00000000-0005-0000-0000-0000F3730000}"/>
    <cellStyle name="Normal 36 12" xfId="29685" xr:uid="{00000000-0005-0000-0000-0000F4730000}"/>
    <cellStyle name="Normal 36 12 2" xfId="29686" xr:uid="{00000000-0005-0000-0000-0000F5730000}"/>
    <cellStyle name="Normal 36 12 3" xfId="29687" xr:uid="{00000000-0005-0000-0000-0000F6730000}"/>
    <cellStyle name="Normal 36 12 4" xfId="29688" xr:uid="{00000000-0005-0000-0000-0000F7730000}"/>
    <cellStyle name="Normal 36 12 5" xfId="29689" xr:uid="{00000000-0005-0000-0000-0000F8730000}"/>
    <cellStyle name="Normal 36 13" xfId="29690" xr:uid="{00000000-0005-0000-0000-0000F9730000}"/>
    <cellStyle name="Normal 36 13 2" xfId="29691" xr:uid="{00000000-0005-0000-0000-0000FA730000}"/>
    <cellStyle name="Normal 36 13 3" xfId="29692" xr:uid="{00000000-0005-0000-0000-0000FB730000}"/>
    <cellStyle name="Normal 36 13 4" xfId="29693" xr:uid="{00000000-0005-0000-0000-0000FC730000}"/>
    <cellStyle name="Normal 36 13 5" xfId="29694" xr:uid="{00000000-0005-0000-0000-0000FD730000}"/>
    <cellStyle name="Normal 36 14" xfId="29695" xr:uid="{00000000-0005-0000-0000-0000FE730000}"/>
    <cellStyle name="Normal 36 14 2" xfId="29696" xr:uid="{00000000-0005-0000-0000-0000FF730000}"/>
    <cellStyle name="Normal 36 14 3" xfId="29697" xr:uid="{00000000-0005-0000-0000-000000740000}"/>
    <cellStyle name="Normal 36 14 4" xfId="29698" xr:uid="{00000000-0005-0000-0000-000001740000}"/>
    <cellStyle name="Normal 36 14 5" xfId="29699" xr:uid="{00000000-0005-0000-0000-000002740000}"/>
    <cellStyle name="Normal 36 15" xfId="29700" xr:uid="{00000000-0005-0000-0000-000003740000}"/>
    <cellStyle name="Normal 36 15 2" xfId="29701" xr:uid="{00000000-0005-0000-0000-000004740000}"/>
    <cellStyle name="Normal 36 15 3" xfId="29702" xr:uid="{00000000-0005-0000-0000-000005740000}"/>
    <cellStyle name="Normal 36 15 4" xfId="29703" xr:uid="{00000000-0005-0000-0000-000006740000}"/>
    <cellStyle name="Normal 36 15 5" xfId="29704" xr:uid="{00000000-0005-0000-0000-000007740000}"/>
    <cellStyle name="Normal 36 16" xfId="29705" xr:uid="{00000000-0005-0000-0000-000008740000}"/>
    <cellStyle name="Normal 36 16 2" xfId="29706" xr:uid="{00000000-0005-0000-0000-000009740000}"/>
    <cellStyle name="Normal 36 16 3" xfId="29707" xr:uid="{00000000-0005-0000-0000-00000A740000}"/>
    <cellStyle name="Normal 36 16 4" xfId="29708" xr:uid="{00000000-0005-0000-0000-00000B740000}"/>
    <cellStyle name="Normal 36 16 5" xfId="29709" xr:uid="{00000000-0005-0000-0000-00000C740000}"/>
    <cellStyle name="Normal 36 17" xfId="29710" xr:uid="{00000000-0005-0000-0000-00000D740000}"/>
    <cellStyle name="Normal 36 17 2" xfId="29711" xr:uid="{00000000-0005-0000-0000-00000E740000}"/>
    <cellStyle name="Normal 36 17 3" xfId="29712" xr:uid="{00000000-0005-0000-0000-00000F740000}"/>
    <cellStyle name="Normal 36 17 4" xfId="29713" xr:uid="{00000000-0005-0000-0000-000010740000}"/>
    <cellStyle name="Normal 36 17 5" xfId="29714" xr:uid="{00000000-0005-0000-0000-000011740000}"/>
    <cellStyle name="Normal 36 18" xfId="29715" xr:uid="{00000000-0005-0000-0000-000012740000}"/>
    <cellStyle name="Normal 36 18 2" xfId="29716" xr:uid="{00000000-0005-0000-0000-000013740000}"/>
    <cellStyle name="Normal 36 18 3" xfId="29717" xr:uid="{00000000-0005-0000-0000-000014740000}"/>
    <cellStyle name="Normal 36 18 4" xfId="29718" xr:uid="{00000000-0005-0000-0000-000015740000}"/>
    <cellStyle name="Normal 36 18 5" xfId="29719" xr:uid="{00000000-0005-0000-0000-000016740000}"/>
    <cellStyle name="Normal 36 19" xfId="29720" xr:uid="{00000000-0005-0000-0000-000017740000}"/>
    <cellStyle name="Normal 36 19 2" xfId="29721" xr:uid="{00000000-0005-0000-0000-000018740000}"/>
    <cellStyle name="Normal 36 19 3" xfId="29722" xr:uid="{00000000-0005-0000-0000-000019740000}"/>
    <cellStyle name="Normal 36 19 4" xfId="29723" xr:uid="{00000000-0005-0000-0000-00001A740000}"/>
    <cellStyle name="Normal 36 19 5" xfId="29724" xr:uid="{00000000-0005-0000-0000-00001B740000}"/>
    <cellStyle name="Normal 36 2" xfId="29725" xr:uid="{00000000-0005-0000-0000-00001C740000}"/>
    <cellStyle name="Normal 36 2 2" xfId="29726" xr:uid="{00000000-0005-0000-0000-00001D740000}"/>
    <cellStyle name="Normal 36 2 3" xfId="29727" xr:uid="{00000000-0005-0000-0000-00001E740000}"/>
    <cellStyle name="Normal 36 2 4" xfId="29728" xr:uid="{00000000-0005-0000-0000-00001F740000}"/>
    <cellStyle name="Normal 36 2 5" xfId="29729" xr:uid="{00000000-0005-0000-0000-000020740000}"/>
    <cellStyle name="Normal 36 20" xfId="29730" xr:uid="{00000000-0005-0000-0000-000021740000}"/>
    <cellStyle name="Normal 36 20 2" xfId="29731" xr:uid="{00000000-0005-0000-0000-000022740000}"/>
    <cellStyle name="Normal 36 20 3" xfId="29732" xr:uid="{00000000-0005-0000-0000-000023740000}"/>
    <cellStyle name="Normal 36 20 4" xfId="29733" xr:uid="{00000000-0005-0000-0000-000024740000}"/>
    <cellStyle name="Normal 36 20 5" xfId="29734" xr:uid="{00000000-0005-0000-0000-000025740000}"/>
    <cellStyle name="Normal 36 21" xfId="29735" xr:uid="{00000000-0005-0000-0000-000026740000}"/>
    <cellStyle name="Normal 36 21 2" xfId="29736" xr:uid="{00000000-0005-0000-0000-000027740000}"/>
    <cellStyle name="Normal 36 21 3" xfId="29737" xr:uid="{00000000-0005-0000-0000-000028740000}"/>
    <cellStyle name="Normal 36 21 4" xfId="29738" xr:uid="{00000000-0005-0000-0000-000029740000}"/>
    <cellStyle name="Normal 36 21 5" xfId="29739" xr:uid="{00000000-0005-0000-0000-00002A740000}"/>
    <cellStyle name="Normal 36 22" xfId="29740" xr:uid="{00000000-0005-0000-0000-00002B740000}"/>
    <cellStyle name="Normal 36 22 2" xfId="29741" xr:uid="{00000000-0005-0000-0000-00002C740000}"/>
    <cellStyle name="Normal 36 22 3" xfId="29742" xr:uid="{00000000-0005-0000-0000-00002D740000}"/>
    <cellStyle name="Normal 36 22 4" xfId="29743" xr:uid="{00000000-0005-0000-0000-00002E740000}"/>
    <cellStyle name="Normal 36 22 5" xfId="29744" xr:uid="{00000000-0005-0000-0000-00002F740000}"/>
    <cellStyle name="Normal 36 23" xfId="29745" xr:uid="{00000000-0005-0000-0000-000030740000}"/>
    <cellStyle name="Normal 36 23 2" xfId="29746" xr:uid="{00000000-0005-0000-0000-000031740000}"/>
    <cellStyle name="Normal 36 23 3" xfId="29747" xr:uid="{00000000-0005-0000-0000-000032740000}"/>
    <cellStyle name="Normal 36 23 4" xfId="29748" xr:uid="{00000000-0005-0000-0000-000033740000}"/>
    <cellStyle name="Normal 36 23 5" xfId="29749" xr:uid="{00000000-0005-0000-0000-000034740000}"/>
    <cellStyle name="Normal 36 24" xfId="29750" xr:uid="{00000000-0005-0000-0000-000035740000}"/>
    <cellStyle name="Normal 36 24 2" xfId="29751" xr:uid="{00000000-0005-0000-0000-000036740000}"/>
    <cellStyle name="Normal 36 24 3" xfId="29752" xr:uid="{00000000-0005-0000-0000-000037740000}"/>
    <cellStyle name="Normal 36 24 4" xfId="29753" xr:uid="{00000000-0005-0000-0000-000038740000}"/>
    <cellStyle name="Normal 36 24 5" xfId="29754" xr:uid="{00000000-0005-0000-0000-000039740000}"/>
    <cellStyle name="Normal 36 25" xfId="29755" xr:uid="{00000000-0005-0000-0000-00003A740000}"/>
    <cellStyle name="Normal 36 26" xfId="29756" xr:uid="{00000000-0005-0000-0000-00003B740000}"/>
    <cellStyle name="Normal 36 27" xfId="29757" xr:uid="{00000000-0005-0000-0000-00003C740000}"/>
    <cellStyle name="Normal 36 27 2" xfId="29758" xr:uid="{00000000-0005-0000-0000-00003D740000}"/>
    <cellStyle name="Normal 36 27 3" xfId="29759" xr:uid="{00000000-0005-0000-0000-00003E740000}"/>
    <cellStyle name="Normal 36 28" xfId="29760" xr:uid="{00000000-0005-0000-0000-00003F740000}"/>
    <cellStyle name="Normal 36 3" xfId="29761" xr:uid="{00000000-0005-0000-0000-000040740000}"/>
    <cellStyle name="Normal 36 3 2" xfId="29762" xr:uid="{00000000-0005-0000-0000-000041740000}"/>
    <cellStyle name="Normal 36 3 3" xfId="29763" xr:uid="{00000000-0005-0000-0000-000042740000}"/>
    <cellStyle name="Normal 36 3 4" xfId="29764" xr:uid="{00000000-0005-0000-0000-000043740000}"/>
    <cellStyle name="Normal 36 3 5" xfId="29765" xr:uid="{00000000-0005-0000-0000-000044740000}"/>
    <cellStyle name="Normal 36 4" xfId="29766" xr:uid="{00000000-0005-0000-0000-000045740000}"/>
    <cellStyle name="Normal 36 4 2" xfId="29767" xr:uid="{00000000-0005-0000-0000-000046740000}"/>
    <cellStyle name="Normal 36 4 3" xfId="29768" xr:uid="{00000000-0005-0000-0000-000047740000}"/>
    <cellStyle name="Normal 36 4 4" xfId="29769" xr:uid="{00000000-0005-0000-0000-000048740000}"/>
    <cellStyle name="Normal 36 4 5" xfId="29770" xr:uid="{00000000-0005-0000-0000-000049740000}"/>
    <cellStyle name="Normal 36 5" xfId="29771" xr:uid="{00000000-0005-0000-0000-00004A740000}"/>
    <cellStyle name="Normal 36 5 2" xfId="29772" xr:uid="{00000000-0005-0000-0000-00004B740000}"/>
    <cellStyle name="Normal 36 5 3" xfId="29773" xr:uid="{00000000-0005-0000-0000-00004C740000}"/>
    <cellStyle name="Normal 36 5 4" xfId="29774" xr:uid="{00000000-0005-0000-0000-00004D740000}"/>
    <cellStyle name="Normal 36 5 5" xfId="29775" xr:uid="{00000000-0005-0000-0000-00004E740000}"/>
    <cellStyle name="Normal 36 6" xfId="29776" xr:uid="{00000000-0005-0000-0000-00004F740000}"/>
    <cellStyle name="Normal 36 6 2" xfId="29777" xr:uid="{00000000-0005-0000-0000-000050740000}"/>
    <cellStyle name="Normal 36 6 3" xfId="29778" xr:uid="{00000000-0005-0000-0000-000051740000}"/>
    <cellStyle name="Normal 36 6 4" xfId="29779" xr:uid="{00000000-0005-0000-0000-000052740000}"/>
    <cellStyle name="Normal 36 6 5" xfId="29780" xr:uid="{00000000-0005-0000-0000-000053740000}"/>
    <cellStyle name="Normal 36 7" xfId="29781" xr:uid="{00000000-0005-0000-0000-000054740000}"/>
    <cellStyle name="Normal 36 7 2" xfId="29782" xr:uid="{00000000-0005-0000-0000-000055740000}"/>
    <cellStyle name="Normal 36 7 3" xfId="29783" xr:uid="{00000000-0005-0000-0000-000056740000}"/>
    <cellStyle name="Normal 36 7 4" xfId="29784" xr:uid="{00000000-0005-0000-0000-000057740000}"/>
    <cellStyle name="Normal 36 7 5" xfId="29785" xr:uid="{00000000-0005-0000-0000-000058740000}"/>
    <cellStyle name="Normal 36 8" xfId="29786" xr:uid="{00000000-0005-0000-0000-000059740000}"/>
    <cellStyle name="Normal 36 8 2" xfId="29787" xr:uid="{00000000-0005-0000-0000-00005A740000}"/>
    <cellStyle name="Normal 36 8 3" xfId="29788" xr:uid="{00000000-0005-0000-0000-00005B740000}"/>
    <cellStyle name="Normal 36 8 4" xfId="29789" xr:uid="{00000000-0005-0000-0000-00005C740000}"/>
    <cellStyle name="Normal 36 8 5" xfId="29790" xr:uid="{00000000-0005-0000-0000-00005D740000}"/>
    <cellStyle name="Normal 36 9" xfId="29791" xr:uid="{00000000-0005-0000-0000-00005E740000}"/>
    <cellStyle name="Normal 36 9 2" xfId="29792" xr:uid="{00000000-0005-0000-0000-00005F740000}"/>
    <cellStyle name="Normal 36 9 3" xfId="29793" xr:uid="{00000000-0005-0000-0000-000060740000}"/>
    <cellStyle name="Normal 36 9 4" xfId="29794" xr:uid="{00000000-0005-0000-0000-000061740000}"/>
    <cellStyle name="Normal 36 9 5" xfId="29795" xr:uid="{00000000-0005-0000-0000-000062740000}"/>
    <cellStyle name="Normal 37" xfId="29796" xr:uid="{00000000-0005-0000-0000-000063740000}"/>
    <cellStyle name="Normal 37 10" xfId="29797" xr:uid="{00000000-0005-0000-0000-000064740000}"/>
    <cellStyle name="Normal 37 10 2" xfId="29798" xr:uid="{00000000-0005-0000-0000-000065740000}"/>
    <cellStyle name="Normal 37 10 3" xfId="29799" xr:uid="{00000000-0005-0000-0000-000066740000}"/>
    <cellStyle name="Normal 37 10 4" xfId="29800" xr:uid="{00000000-0005-0000-0000-000067740000}"/>
    <cellStyle name="Normal 37 10 5" xfId="29801" xr:uid="{00000000-0005-0000-0000-000068740000}"/>
    <cellStyle name="Normal 37 11" xfId="29802" xr:uid="{00000000-0005-0000-0000-000069740000}"/>
    <cellStyle name="Normal 37 11 2" xfId="29803" xr:uid="{00000000-0005-0000-0000-00006A740000}"/>
    <cellStyle name="Normal 37 11 3" xfId="29804" xr:uid="{00000000-0005-0000-0000-00006B740000}"/>
    <cellStyle name="Normal 37 11 4" xfId="29805" xr:uid="{00000000-0005-0000-0000-00006C740000}"/>
    <cellStyle name="Normal 37 11 5" xfId="29806" xr:uid="{00000000-0005-0000-0000-00006D740000}"/>
    <cellStyle name="Normal 37 12" xfId="29807" xr:uid="{00000000-0005-0000-0000-00006E740000}"/>
    <cellStyle name="Normal 37 12 2" xfId="29808" xr:uid="{00000000-0005-0000-0000-00006F740000}"/>
    <cellStyle name="Normal 37 12 3" xfId="29809" xr:uid="{00000000-0005-0000-0000-000070740000}"/>
    <cellStyle name="Normal 37 12 4" xfId="29810" xr:uid="{00000000-0005-0000-0000-000071740000}"/>
    <cellStyle name="Normal 37 12 5" xfId="29811" xr:uid="{00000000-0005-0000-0000-000072740000}"/>
    <cellStyle name="Normal 37 13" xfId="29812" xr:uid="{00000000-0005-0000-0000-000073740000}"/>
    <cellStyle name="Normal 37 13 2" xfId="29813" xr:uid="{00000000-0005-0000-0000-000074740000}"/>
    <cellStyle name="Normal 37 13 3" xfId="29814" xr:uid="{00000000-0005-0000-0000-000075740000}"/>
    <cellStyle name="Normal 37 13 4" xfId="29815" xr:uid="{00000000-0005-0000-0000-000076740000}"/>
    <cellStyle name="Normal 37 13 5" xfId="29816" xr:uid="{00000000-0005-0000-0000-000077740000}"/>
    <cellStyle name="Normal 37 14" xfId="29817" xr:uid="{00000000-0005-0000-0000-000078740000}"/>
    <cellStyle name="Normal 37 14 2" xfId="29818" xr:uid="{00000000-0005-0000-0000-000079740000}"/>
    <cellStyle name="Normal 37 14 3" xfId="29819" xr:uid="{00000000-0005-0000-0000-00007A740000}"/>
    <cellStyle name="Normal 37 14 4" xfId="29820" xr:uid="{00000000-0005-0000-0000-00007B740000}"/>
    <cellStyle name="Normal 37 14 5" xfId="29821" xr:uid="{00000000-0005-0000-0000-00007C740000}"/>
    <cellStyle name="Normal 37 15" xfId="29822" xr:uid="{00000000-0005-0000-0000-00007D740000}"/>
    <cellStyle name="Normal 37 15 2" xfId="29823" xr:uid="{00000000-0005-0000-0000-00007E740000}"/>
    <cellStyle name="Normal 37 15 3" xfId="29824" xr:uid="{00000000-0005-0000-0000-00007F740000}"/>
    <cellStyle name="Normal 37 15 4" xfId="29825" xr:uid="{00000000-0005-0000-0000-000080740000}"/>
    <cellStyle name="Normal 37 15 5" xfId="29826" xr:uid="{00000000-0005-0000-0000-000081740000}"/>
    <cellStyle name="Normal 37 16" xfId="29827" xr:uid="{00000000-0005-0000-0000-000082740000}"/>
    <cellStyle name="Normal 37 16 2" xfId="29828" xr:uid="{00000000-0005-0000-0000-000083740000}"/>
    <cellStyle name="Normal 37 16 3" xfId="29829" xr:uid="{00000000-0005-0000-0000-000084740000}"/>
    <cellStyle name="Normal 37 16 4" xfId="29830" xr:uid="{00000000-0005-0000-0000-000085740000}"/>
    <cellStyle name="Normal 37 16 5" xfId="29831" xr:uid="{00000000-0005-0000-0000-000086740000}"/>
    <cellStyle name="Normal 37 17" xfId="29832" xr:uid="{00000000-0005-0000-0000-000087740000}"/>
    <cellStyle name="Normal 37 17 2" xfId="29833" xr:uid="{00000000-0005-0000-0000-000088740000}"/>
    <cellStyle name="Normal 37 17 3" xfId="29834" xr:uid="{00000000-0005-0000-0000-000089740000}"/>
    <cellStyle name="Normal 37 17 4" xfId="29835" xr:uid="{00000000-0005-0000-0000-00008A740000}"/>
    <cellStyle name="Normal 37 17 5" xfId="29836" xr:uid="{00000000-0005-0000-0000-00008B740000}"/>
    <cellStyle name="Normal 37 18" xfId="29837" xr:uid="{00000000-0005-0000-0000-00008C740000}"/>
    <cellStyle name="Normal 37 18 2" xfId="29838" xr:uid="{00000000-0005-0000-0000-00008D740000}"/>
    <cellStyle name="Normal 37 18 3" xfId="29839" xr:uid="{00000000-0005-0000-0000-00008E740000}"/>
    <cellStyle name="Normal 37 18 4" xfId="29840" xr:uid="{00000000-0005-0000-0000-00008F740000}"/>
    <cellStyle name="Normal 37 18 5" xfId="29841" xr:uid="{00000000-0005-0000-0000-000090740000}"/>
    <cellStyle name="Normal 37 19" xfId="29842" xr:uid="{00000000-0005-0000-0000-000091740000}"/>
    <cellStyle name="Normal 37 19 2" xfId="29843" xr:uid="{00000000-0005-0000-0000-000092740000}"/>
    <cellStyle name="Normal 37 19 3" xfId="29844" xr:uid="{00000000-0005-0000-0000-000093740000}"/>
    <cellStyle name="Normal 37 19 4" xfId="29845" xr:uid="{00000000-0005-0000-0000-000094740000}"/>
    <cellStyle name="Normal 37 19 5" xfId="29846" xr:uid="{00000000-0005-0000-0000-000095740000}"/>
    <cellStyle name="Normal 37 2" xfId="29847" xr:uid="{00000000-0005-0000-0000-000096740000}"/>
    <cellStyle name="Normal 37 2 2" xfId="29848" xr:uid="{00000000-0005-0000-0000-000097740000}"/>
    <cellStyle name="Normal 37 2 3" xfId="29849" xr:uid="{00000000-0005-0000-0000-000098740000}"/>
    <cellStyle name="Normal 37 2 4" xfId="29850" xr:uid="{00000000-0005-0000-0000-000099740000}"/>
    <cellStyle name="Normal 37 2 5" xfId="29851" xr:uid="{00000000-0005-0000-0000-00009A740000}"/>
    <cellStyle name="Normal 37 20" xfId="29852" xr:uid="{00000000-0005-0000-0000-00009B740000}"/>
    <cellStyle name="Normal 37 20 2" xfId="29853" xr:uid="{00000000-0005-0000-0000-00009C740000}"/>
    <cellStyle name="Normal 37 20 3" xfId="29854" xr:uid="{00000000-0005-0000-0000-00009D740000}"/>
    <cellStyle name="Normal 37 20 4" xfId="29855" xr:uid="{00000000-0005-0000-0000-00009E740000}"/>
    <cellStyle name="Normal 37 20 5" xfId="29856" xr:uid="{00000000-0005-0000-0000-00009F740000}"/>
    <cellStyle name="Normal 37 21" xfId="29857" xr:uid="{00000000-0005-0000-0000-0000A0740000}"/>
    <cellStyle name="Normal 37 21 2" xfId="29858" xr:uid="{00000000-0005-0000-0000-0000A1740000}"/>
    <cellStyle name="Normal 37 21 3" xfId="29859" xr:uid="{00000000-0005-0000-0000-0000A2740000}"/>
    <cellStyle name="Normal 37 21 4" xfId="29860" xr:uid="{00000000-0005-0000-0000-0000A3740000}"/>
    <cellStyle name="Normal 37 21 5" xfId="29861" xr:uid="{00000000-0005-0000-0000-0000A4740000}"/>
    <cellStyle name="Normal 37 22" xfId="29862" xr:uid="{00000000-0005-0000-0000-0000A5740000}"/>
    <cellStyle name="Normal 37 22 2" xfId="29863" xr:uid="{00000000-0005-0000-0000-0000A6740000}"/>
    <cellStyle name="Normal 37 22 3" xfId="29864" xr:uid="{00000000-0005-0000-0000-0000A7740000}"/>
    <cellStyle name="Normal 37 22 4" xfId="29865" xr:uid="{00000000-0005-0000-0000-0000A8740000}"/>
    <cellStyle name="Normal 37 22 5" xfId="29866" xr:uid="{00000000-0005-0000-0000-0000A9740000}"/>
    <cellStyle name="Normal 37 23" xfId="29867" xr:uid="{00000000-0005-0000-0000-0000AA740000}"/>
    <cellStyle name="Normal 37 23 2" xfId="29868" xr:uid="{00000000-0005-0000-0000-0000AB740000}"/>
    <cellStyle name="Normal 37 23 3" xfId="29869" xr:uid="{00000000-0005-0000-0000-0000AC740000}"/>
    <cellStyle name="Normal 37 23 4" xfId="29870" xr:uid="{00000000-0005-0000-0000-0000AD740000}"/>
    <cellStyle name="Normal 37 23 5" xfId="29871" xr:uid="{00000000-0005-0000-0000-0000AE740000}"/>
    <cellStyle name="Normal 37 24" xfId="29872" xr:uid="{00000000-0005-0000-0000-0000AF740000}"/>
    <cellStyle name="Normal 37 24 2" xfId="29873" xr:uid="{00000000-0005-0000-0000-0000B0740000}"/>
    <cellStyle name="Normal 37 24 3" xfId="29874" xr:uid="{00000000-0005-0000-0000-0000B1740000}"/>
    <cellStyle name="Normal 37 24 4" xfId="29875" xr:uid="{00000000-0005-0000-0000-0000B2740000}"/>
    <cellStyle name="Normal 37 24 5" xfId="29876" xr:uid="{00000000-0005-0000-0000-0000B3740000}"/>
    <cellStyle name="Normal 37 25" xfId="29877" xr:uid="{00000000-0005-0000-0000-0000B4740000}"/>
    <cellStyle name="Normal 37 26" xfId="29878" xr:uid="{00000000-0005-0000-0000-0000B5740000}"/>
    <cellStyle name="Normal 37 27" xfId="29879" xr:uid="{00000000-0005-0000-0000-0000B6740000}"/>
    <cellStyle name="Normal 37 27 2" xfId="29880" xr:uid="{00000000-0005-0000-0000-0000B7740000}"/>
    <cellStyle name="Normal 37 27 3" xfId="29881" xr:uid="{00000000-0005-0000-0000-0000B8740000}"/>
    <cellStyle name="Normal 37 28" xfId="29882" xr:uid="{00000000-0005-0000-0000-0000B9740000}"/>
    <cellStyle name="Normal 37 3" xfId="29883" xr:uid="{00000000-0005-0000-0000-0000BA740000}"/>
    <cellStyle name="Normal 37 3 2" xfId="29884" xr:uid="{00000000-0005-0000-0000-0000BB740000}"/>
    <cellStyle name="Normal 37 3 3" xfId="29885" xr:uid="{00000000-0005-0000-0000-0000BC740000}"/>
    <cellStyle name="Normal 37 3 4" xfId="29886" xr:uid="{00000000-0005-0000-0000-0000BD740000}"/>
    <cellStyle name="Normal 37 3 5" xfId="29887" xr:uid="{00000000-0005-0000-0000-0000BE740000}"/>
    <cellStyle name="Normal 37 4" xfId="29888" xr:uid="{00000000-0005-0000-0000-0000BF740000}"/>
    <cellStyle name="Normal 37 4 2" xfId="29889" xr:uid="{00000000-0005-0000-0000-0000C0740000}"/>
    <cellStyle name="Normal 37 4 3" xfId="29890" xr:uid="{00000000-0005-0000-0000-0000C1740000}"/>
    <cellStyle name="Normal 37 4 4" xfId="29891" xr:uid="{00000000-0005-0000-0000-0000C2740000}"/>
    <cellStyle name="Normal 37 4 5" xfId="29892" xr:uid="{00000000-0005-0000-0000-0000C3740000}"/>
    <cellStyle name="Normal 37 5" xfId="29893" xr:uid="{00000000-0005-0000-0000-0000C4740000}"/>
    <cellStyle name="Normal 37 5 2" xfId="29894" xr:uid="{00000000-0005-0000-0000-0000C5740000}"/>
    <cellStyle name="Normal 37 5 3" xfId="29895" xr:uid="{00000000-0005-0000-0000-0000C6740000}"/>
    <cellStyle name="Normal 37 5 4" xfId="29896" xr:uid="{00000000-0005-0000-0000-0000C7740000}"/>
    <cellStyle name="Normal 37 5 5" xfId="29897" xr:uid="{00000000-0005-0000-0000-0000C8740000}"/>
    <cellStyle name="Normal 37 6" xfId="29898" xr:uid="{00000000-0005-0000-0000-0000C9740000}"/>
    <cellStyle name="Normal 37 6 2" xfId="29899" xr:uid="{00000000-0005-0000-0000-0000CA740000}"/>
    <cellStyle name="Normal 37 6 3" xfId="29900" xr:uid="{00000000-0005-0000-0000-0000CB740000}"/>
    <cellStyle name="Normal 37 6 4" xfId="29901" xr:uid="{00000000-0005-0000-0000-0000CC740000}"/>
    <cellStyle name="Normal 37 6 5" xfId="29902" xr:uid="{00000000-0005-0000-0000-0000CD740000}"/>
    <cellStyle name="Normal 37 7" xfId="29903" xr:uid="{00000000-0005-0000-0000-0000CE740000}"/>
    <cellStyle name="Normal 37 7 2" xfId="29904" xr:uid="{00000000-0005-0000-0000-0000CF740000}"/>
    <cellStyle name="Normal 37 7 3" xfId="29905" xr:uid="{00000000-0005-0000-0000-0000D0740000}"/>
    <cellStyle name="Normal 37 7 4" xfId="29906" xr:uid="{00000000-0005-0000-0000-0000D1740000}"/>
    <cellStyle name="Normal 37 7 5" xfId="29907" xr:uid="{00000000-0005-0000-0000-0000D2740000}"/>
    <cellStyle name="Normal 37 8" xfId="29908" xr:uid="{00000000-0005-0000-0000-0000D3740000}"/>
    <cellStyle name="Normal 37 8 2" xfId="29909" xr:uid="{00000000-0005-0000-0000-0000D4740000}"/>
    <cellStyle name="Normal 37 8 3" xfId="29910" xr:uid="{00000000-0005-0000-0000-0000D5740000}"/>
    <cellStyle name="Normal 37 8 4" xfId="29911" xr:uid="{00000000-0005-0000-0000-0000D6740000}"/>
    <cellStyle name="Normal 37 8 5" xfId="29912" xr:uid="{00000000-0005-0000-0000-0000D7740000}"/>
    <cellStyle name="Normal 37 9" xfId="29913" xr:uid="{00000000-0005-0000-0000-0000D8740000}"/>
    <cellStyle name="Normal 37 9 2" xfId="29914" xr:uid="{00000000-0005-0000-0000-0000D9740000}"/>
    <cellStyle name="Normal 37 9 3" xfId="29915" xr:uid="{00000000-0005-0000-0000-0000DA740000}"/>
    <cellStyle name="Normal 37 9 4" xfId="29916" xr:uid="{00000000-0005-0000-0000-0000DB740000}"/>
    <cellStyle name="Normal 37 9 5" xfId="29917" xr:uid="{00000000-0005-0000-0000-0000DC740000}"/>
    <cellStyle name="Normal 38" xfId="29918" xr:uid="{00000000-0005-0000-0000-0000DD740000}"/>
    <cellStyle name="Normal 38 10" xfId="29919" xr:uid="{00000000-0005-0000-0000-0000DE740000}"/>
    <cellStyle name="Normal 38 10 2" xfId="29920" xr:uid="{00000000-0005-0000-0000-0000DF740000}"/>
    <cellStyle name="Normal 38 10 3" xfId="29921" xr:uid="{00000000-0005-0000-0000-0000E0740000}"/>
    <cellStyle name="Normal 38 10 4" xfId="29922" xr:uid="{00000000-0005-0000-0000-0000E1740000}"/>
    <cellStyle name="Normal 38 10 5" xfId="29923" xr:uid="{00000000-0005-0000-0000-0000E2740000}"/>
    <cellStyle name="Normal 38 11" xfId="29924" xr:uid="{00000000-0005-0000-0000-0000E3740000}"/>
    <cellStyle name="Normal 38 11 2" xfId="29925" xr:uid="{00000000-0005-0000-0000-0000E4740000}"/>
    <cellStyle name="Normal 38 11 3" xfId="29926" xr:uid="{00000000-0005-0000-0000-0000E5740000}"/>
    <cellStyle name="Normal 38 11 4" xfId="29927" xr:uid="{00000000-0005-0000-0000-0000E6740000}"/>
    <cellStyle name="Normal 38 11 5" xfId="29928" xr:uid="{00000000-0005-0000-0000-0000E7740000}"/>
    <cellStyle name="Normal 38 12" xfId="29929" xr:uid="{00000000-0005-0000-0000-0000E8740000}"/>
    <cellStyle name="Normal 38 12 2" xfId="29930" xr:uid="{00000000-0005-0000-0000-0000E9740000}"/>
    <cellStyle name="Normal 38 12 3" xfId="29931" xr:uid="{00000000-0005-0000-0000-0000EA740000}"/>
    <cellStyle name="Normal 38 12 4" xfId="29932" xr:uid="{00000000-0005-0000-0000-0000EB740000}"/>
    <cellStyle name="Normal 38 12 5" xfId="29933" xr:uid="{00000000-0005-0000-0000-0000EC740000}"/>
    <cellStyle name="Normal 38 13" xfId="29934" xr:uid="{00000000-0005-0000-0000-0000ED740000}"/>
    <cellStyle name="Normal 38 13 2" xfId="29935" xr:uid="{00000000-0005-0000-0000-0000EE740000}"/>
    <cellStyle name="Normal 38 13 3" xfId="29936" xr:uid="{00000000-0005-0000-0000-0000EF740000}"/>
    <cellStyle name="Normal 38 13 4" xfId="29937" xr:uid="{00000000-0005-0000-0000-0000F0740000}"/>
    <cellStyle name="Normal 38 13 5" xfId="29938" xr:uid="{00000000-0005-0000-0000-0000F1740000}"/>
    <cellStyle name="Normal 38 14" xfId="29939" xr:uid="{00000000-0005-0000-0000-0000F2740000}"/>
    <cellStyle name="Normal 38 14 2" xfId="29940" xr:uid="{00000000-0005-0000-0000-0000F3740000}"/>
    <cellStyle name="Normal 38 14 3" xfId="29941" xr:uid="{00000000-0005-0000-0000-0000F4740000}"/>
    <cellStyle name="Normal 38 14 4" xfId="29942" xr:uid="{00000000-0005-0000-0000-0000F5740000}"/>
    <cellStyle name="Normal 38 14 5" xfId="29943" xr:uid="{00000000-0005-0000-0000-0000F6740000}"/>
    <cellStyle name="Normal 38 15" xfId="29944" xr:uid="{00000000-0005-0000-0000-0000F7740000}"/>
    <cellStyle name="Normal 38 15 2" xfId="29945" xr:uid="{00000000-0005-0000-0000-0000F8740000}"/>
    <cellStyle name="Normal 38 15 3" xfId="29946" xr:uid="{00000000-0005-0000-0000-0000F9740000}"/>
    <cellStyle name="Normal 38 15 4" xfId="29947" xr:uid="{00000000-0005-0000-0000-0000FA740000}"/>
    <cellStyle name="Normal 38 15 5" xfId="29948" xr:uid="{00000000-0005-0000-0000-0000FB740000}"/>
    <cellStyle name="Normal 38 16" xfId="29949" xr:uid="{00000000-0005-0000-0000-0000FC740000}"/>
    <cellStyle name="Normal 38 16 2" xfId="29950" xr:uid="{00000000-0005-0000-0000-0000FD740000}"/>
    <cellStyle name="Normal 38 16 3" xfId="29951" xr:uid="{00000000-0005-0000-0000-0000FE740000}"/>
    <cellStyle name="Normal 38 16 4" xfId="29952" xr:uid="{00000000-0005-0000-0000-0000FF740000}"/>
    <cellStyle name="Normal 38 16 5" xfId="29953" xr:uid="{00000000-0005-0000-0000-000000750000}"/>
    <cellStyle name="Normal 38 17" xfId="29954" xr:uid="{00000000-0005-0000-0000-000001750000}"/>
    <cellStyle name="Normal 38 17 2" xfId="29955" xr:uid="{00000000-0005-0000-0000-000002750000}"/>
    <cellStyle name="Normal 38 17 3" xfId="29956" xr:uid="{00000000-0005-0000-0000-000003750000}"/>
    <cellStyle name="Normal 38 17 4" xfId="29957" xr:uid="{00000000-0005-0000-0000-000004750000}"/>
    <cellStyle name="Normal 38 17 5" xfId="29958" xr:uid="{00000000-0005-0000-0000-000005750000}"/>
    <cellStyle name="Normal 38 18" xfId="29959" xr:uid="{00000000-0005-0000-0000-000006750000}"/>
    <cellStyle name="Normal 38 18 2" xfId="29960" xr:uid="{00000000-0005-0000-0000-000007750000}"/>
    <cellStyle name="Normal 38 18 3" xfId="29961" xr:uid="{00000000-0005-0000-0000-000008750000}"/>
    <cellStyle name="Normal 38 18 4" xfId="29962" xr:uid="{00000000-0005-0000-0000-000009750000}"/>
    <cellStyle name="Normal 38 18 5" xfId="29963" xr:uid="{00000000-0005-0000-0000-00000A750000}"/>
    <cellStyle name="Normal 38 19" xfId="29964" xr:uid="{00000000-0005-0000-0000-00000B750000}"/>
    <cellStyle name="Normal 38 19 2" xfId="29965" xr:uid="{00000000-0005-0000-0000-00000C750000}"/>
    <cellStyle name="Normal 38 19 3" xfId="29966" xr:uid="{00000000-0005-0000-0000-00000D750000}"/>
    <cellStyle name="Normal 38 19 4" xfId="29967" xr:uid="{00000000-0005-0000-0000-00000E750000}"/>
    <cellStyle name="Normal 38 19 5" xfId="29968" xr:uid="{00000000-0005-0000-0000-00000F750000}"/>
    <cellStyle name="Normal 38 2" xfId="29969" xr:uid="{00000000-0005-0000-0000-000010750000}"/>
    <cellStyle name="Normal 38 2 2" xfId="29970" xr:uid="{00000000-0005-0000-0000-000011750000}"/>
    <cellStyle name="Normal 38 2 3" xfId="29971" xr:uid="{00000000-0005-0000-0000-000012750000}"/>
    <cellStyle name="Normal 38 2 4" xfId="29972" xr:uid="{00000000-0005-0000-0000-000013750000}"/>
    <cellStyle name="Normal 38 2 5" xfId="29973" xr:uid="{00000000-0005-0000-0000-000014750000}"/>
    <cellStyle name="Normal 38 20" xfId="29974" xr:uid="{00000000-0005-0000-0000-000015750000}"/>
    <cellStyle name="Normal 38 20 2" xfId="29975" xr:uid="{00000000-0005-0000-0000-000016750000}"/>
    <cellStyle name="Normal 38 20 3" xfId="29976" xr:uid="{00000000-0005-0000-0000-000017750000}"/>
    <cellStyle name="Normal 38 20 4" xfId="29977" xr:uid="{00000000-0005-0000-0000-000018750000}"/>
    <cellStyle name="Normal 38 20 5" xfId="29978" xr:uid="{00000000-0005-0000-0000-000019750000}"/>
    <cellStyle name="Normal 38 21" xfId="29979" xr:uid="{00000000-0005-0000-0000-00001A750000}"/>
    <cellStyle name="Normal 38 21 2" xfId="29980" xr:uid="{00000000-0005-0000-0000-00001B750000}"/>
    <cellStyle name="Normal 38 21 3" xfId="29981" xr:uid="{00000000-0005-0000-0000-00001C750000}"/>
    <cellStyle name="Normal 38 21 4" xfId="29982" xr:uid="{00000000-0005-0000-0000-00001D750000}"/>
    <cellStyle name="Normal 38 21 5" xfId="29983" xr:uid="{00000000-0005-0000-0000-00001E750000}"/>
    <cellStyle name="Normal 38 22" xfId="29984" xr:uid="{00000000-0005-0000-0000-00001F750000}"/>
    <cellStyle name="Normal 38 22 2" xfId="29985" xr:uid="{00000000-0005-0000-0000-000020750000}"/>
    <cellStyle name="Normal 38 22 3" xfId="29986" xr:uid="{00000000-0005-0000-0000-000021750000}"/>
    <cellStyle name="Normal 38 22 4" xfId="29987" xr:uid="{00000000-0005-0000-0000-000022750000}"/>
    <cellStyle name="Normal 38 22 5" xfId="29988" xr:uid="{00000000-0005-0000-0000-000023750000}"/>
    <cellStyle name="Normal 38 23" xfId="29989" xr:uid="{00000000-0005-0000-0000-000024750000}"/>
    <cellStyle name="Normal 38 23 2" xfId="29990" xr:uid="{00000000-0005-0000-0000-000025750000}"/>
    <cellStyle name="Normal 38 23 3" xfId="29991" xr:uid="{00000000-0005-0000-0000-000026750000}"/>
    <cellStyle name="Normal 38 23 4" xfId="29992" xr:uid="{00000000-0005-0000-0000-000027750000}"/>
    <cellStyle name="Normal 38 23 5" xfId="29993" xr:uid="{00000000-0005-0000-0000-000028750000}"/>
    <cellStyle name="Normal 38 24" xfId="29994" xr:uid="{00000000-0005-0000-0000-000029750000}"/>
    <cellStyle name="Normal 38 24 2" xfId="29995" xr:uid="{00000000-0005-0000-0000-00002A750000}"/>
    <cellStyle name="Normal 38 24 3" xfId="29996" xr:uid="{00000000-0005-0000-0000-00002B750000}"/>
    <cellStyle name="Normal 38 24 4" xfId="29997" xr:uid="{00000000-0005-0000-0000-00002C750000}"/>
    <cellStyle name="Normal 38 24 5" xfId="29998" xr:uid="{00000000-0005-0000-0000-00002D750000}"/>
    <cellStyle name="Normal 38 25" xfId="29999" xr:uid="{00000000-0005-0000-0000-00002E750000}"/>
    <cellStyle name="Normal 38 26" xfId="30000" xr:uid="{00000000-0005-0000-0000-00002F750000}"/>
    <cellStyle name="Normal 38 27" xfId="30001" xr:uid="{00000000-0005-0000-0000-000030750000}"/>
    <cellStyle name="Normal 38 27 2" xfId="30002" xr:uid="{00000000-0005-0000-0000-000031750000}"/>
    <cellStyle name="Normal 38 27 3" xfId="30003" xr:uid="{00000000-0005-0000-0000-000032750000}"/>
    <cellStyle name="Normal 38 28" xfId="30004" xr:uid="{00000000-0005-0000-0000-000033750000}"/>
    <cellStyle name="Normal 38 3" xfId="30005" xr:uid="{00000000-0005-0000-0000-000034750000}"/>
    <cellStyle name="Normal 38 3 2" xfId="30006" xr:uid="{00000000-0005-0000-0000-000035750000}"/>
    <cellStyle name="Normal 38 3 3" xfId="30007" xr:uid="{00000000-0005-0000-0000-000036750000}"/>
    <cellStyle name="Normal 38 3 4" xfId="30008" xr:uid="{00000000-0005-0000-0000-000037750000}"/>
    <cellStyle name="Normal 38 3 5" xfId="30009" xr:uid="{00000000-0005-0000-0000-000038750000}"/>
    <cellStyle name="Normal 38 4" xfId="30010" xr:uid="{00000000-0005-0000-0000-000039750000}"/>
    <cellStyle name="Normal 38 4 2" xfId="30011" xr:uid="{00000000-0005-0000-0000-00003A750000}"/>
    <cellStyle name="Normal 38 4 3" xfId="30012" xr:uid="{00000000-0005-0000-0000-00003B750000}"/>
    <cellStyle name="Normal 38 4 4" xfId="30013" xr:uid="{00000000-0005-0000-0000-00003C750000}"/>
    <cellStyle name="Normal 38 4 5" xfId="30014" xr:uid="{00000000-0005-0000-0000-00003D750000}"/>
    <cellStyle name="Normal 38 5" xfId="30015" xr:uid="{00000000-0005-0000-0000-00003E750000}"/>
    <cellStyle name="Normal 38 5 2" xfId="30016" xr:uid="{00000000-0005-0000-0000-00003F750000}"/>
    <cellStyle name="Normal 38 5 3" xfId="30017" xr:uid="{00000000-0005-0000-0000-000040750000}"/>
    <cellStyle name="Normal 38 5 4" xfId="30018" xr:uid="{00000000-0005-0000-0000-000041750000}"/>
    <cellStyle name="Normal 38 5 5" xfId="30019" xr:uid="{00000000-0005-0000-0000-000042750000}"/>
    <cellStyle name="Normal 38 6" xfId="30020" xr:uid="{00000000-0005-0000-0000-000043750000}"/>
    <cellStyle name="Normal 38 6 2" xfId="30021" xr:uid="{00000000-0005-0000-0000-000044750000}"/>
    <cellStyle name="Normal 38 6 3" xfId="30022" xr:uid="{00000000-0005-0000-0000-000045750000}"/>
    <cellStyle name="Normal 38 6 4" xfId="30023" xr:uid="{00000000-0005-0000-0000-000046750000}"/>
    <cellStyle name="Normal 38 6 5" xfId="30024" xr:uid="{00000000-0005-0000-0000-000047750000}"/>
    <cellStyle name="Normal 38 7" xfId="30025" xr:uid="{00000000-0005-0000-0000-000048750000}"/>
    <cellStyle name="Normal 38 7 2" xfId="30026" xr:uid="{00000000-0005-0000-0000-000049750000}"/>
    <cellStyle name="Normal 38 7 3" xfId="30027" xr:uid="{00000000-0005-0000-0000-00004A750000}"/>
    <cellStyle name="Normal 38 7 4" xfId="30028" xr:uid="{00000000-0005-0000-0000-00004B750000}"/>
    <cellStyle name="Normal 38 7 5" xfId="30029" xr:uid="{00000000-0005-0000-0000-00004C750000}"/>
    <cellStyle name="Normal 38 8" xfId="30030" xr:uid="{00000000-0005-0000-0000-00004D750000}"/>
    <cellStyle name="Normal 38 8 2" xfId="30031" xr:uid="{00000000-0005-0000-0000-00004E750000}"/>
    <cellStyle name="Normal 38 8 3" xfId="30032" xr:uid="{00000000-0005-0000-0000-00004F750000}"/>
    <cellStyle name="Normal 38 8 4" xfId="30033" xr:uid="{00000000-0005-0000-0000-000050750000}"/>
    <cellStyle name="Normal 38 8 5" xfId="30034" xr:uid="{00000000-0005-0000-0000-000051750000}"/>
    <cellStyle name="Normal 38 9" xfId="30035" xr:uid="{00000000-0005-0000-0000-000052750000}"/>
    <cellStyle name="Normal 38 9 2" xfId="30036" xr:uid="{00000000-0005-0000-0000-000053750000}"/>
    <cellStyle name="Normal 38 9 3" xfId="30037" xr:uid="{00000000-0005-0000-0000-000054750000}"/>
    <cellStyle name="Normal 38 9 4" xfId="30038" xr:uid="{00000000-0005-0000-0000-000055750000}"/>
    <cellStyle name="Normal 38 9 5" xfId="30039" xr:uid="{00000000-0005-0000-0000-000056750000}"/>
    <cellStyle name="Normal 39" xfId="30040" xr:uid="{00000000-0005-0000-0000-000057750000}"/>
    <cellStyle name="Normal 39 10" xfId="30041" xr:uid="{00000000-0005-0000-0000-000058750000}"/>
    <cellStyle name="Normal 39 10 2" xfId="30042" xr:uid="{00000000-0005-0000-0000-000059750000}"/>
    <cellStyle name="Normal 39 10 3" xfId="30043" xr:uid="{00000000-0005-0000-0000-00005A750000}"/>
    <cellStyle name="Normal 39 10 4" xfId="30044" xr:uid="{00000000-0005-0000-0000-00005B750000}"/>
    <cellStyle name="Normal 39 10 5" xfId="30045" xr:uid="{00000000-0005-0000-0000-00005C750000}"/>
    <cellStyle name="Normal 39 11" xfId="30046" xr:uid="{00000000-0005-0000-0000-00005D750000}"/>
    <cellStyle name="Normal 39 11 2" xfId="30047" xr:uid="{00000000-0005-0000-0000-00005E750000}"/>
    <cellStyle name="Normal 39 11 3" xfId="30048" xr:uid="{00000000-0005-0000-0000-00005F750000}"/>
    <cellStyle name="Normal 39 11 4" xfId="30049" xr:uid="{00000000-0005-0000-0000-000060750000}"/>
    <cellStyle name="Normal 39 11 5" xfId="30050" xr:uid="{00000000-0005-0000-0000-000061750000}"/>
    <cellStyle name="Normal 39 12" xfId="30051" xr:uid="{00000000-0005-0000-0000-000062750000}"/>
    <cellStyle name="Normal 39 12 2" xfId="30052" xr:uid="{00000000-0005-0000-0000-000063750000}"/>
    <cellStyle name="Normal 39 12 3" xfId="30053" xr:uid="{00000000-0005-0000-0000-000064750000}"/>
    <cellStyle name="Normal 39 12 4" xfId="30054" xr:uid="{00000000-0005-0000-0000-000065750000}"/>
    <cellStyle name="Normal 39 12 5" xfId="30055" xr:uid="{00000000-0005-0000-0000-000066750000}"/>
    <cellStyle name="Normal 39 13" xfId="30056" xr:uid="{00000000-0005-0000-0000-000067750000}"/>
    <cellStyle name="Normal 39 13 2" xfId="30057" xr:uid="{00000000-0005-0000-0000-000068750000}"/>
    <cellStyle name="Normal 39 13 3" xfId="30058" xr:uid="{00000000-0005-0000-0000-000069750000}"/>
    <cellStyle name="Normal 39 13 4" xfId="30059" xr:uid="{00000000-0005-0000-0000-00006A750000}"/>
    <cellStyle name="Normal 39 13 5" xfId="30060" xr:uid="{00000000-0005-0000-0000-00006B750000}"/>
    <cellStyle name="Normal 39 14" xfId="30061" xr:uid="{00000000-0005-0000-0000-00006C750000}"/>
    <cellStyle name="Normal 39 14 2" xfId="30062" xr:uid="{00000000-0005-0000-0000-00006D750000}"/>
    <cellStyle name="Normal 39 14 3" xfId="30063" xr:uid="{00000000-0005-0000-0000-00006E750000}"/>
    <cellStyle name="Normal 39 14 4" xfId="30064" xr:uid="{00000000-0005-0000-0000-00006F750000}"/>
    <cellStyle name="Normal 39 14 5" xfId="30065" xr:uid="{00000000-0005-0000-0000-000070750000}"/>
    <cellStyle name="Normal 39 15" xfId="30066" xr:uid="{00000000-0005-0000-0000-000071750000}"/>
    <cellStyle name="Normal 39 15 2" xfId="30067" xr:uid="{00000000-0005-0000-0000-000072750000}"/>
    <cellStyle name="Normal 39 15 3" xfId="30068" xr:uid="{00000000-0005-0000-0000-000073750000}"/>
    <cellStyle name="Normal 39 15 4" xfId="30069" xr:uid="{00000000-0005-0000-0000-000074750000}"/>
    <cellStyle name="Normal 39 15 5" xfId="30070" xr:uid="{00000000-0005-0000-0000-000075750000}"/>
    <cellStyle name="Normal 39 16" xfId="30071" xr:uid="{00000000-0005-0000-0000-000076750000}"/>
    <cellStyle name="Normal 39 16 2" xfId="30072" xr:uid="{00000000-0005-0000-0000-000077750000}"/>
    <cellStyle name="Normal 39 16 3" xfId="30073" xr:uid="{00000000-0005-0000-0000-000078750000}"/>
    <cellStyle name="Normal 39 16 4" xfId="30074" xr:uid="{00000000-0005-0000-0000-000079750000}"/>
    <cellStyle name="Normal 39 16 5" xfId="30075" xr:uid="{00000000-0005-0000-0000-00007A750000}"/>
    <cellStyle name="Normal 39 17" xfId="30076" xr:uid="{00000000-0005-0000-0000-00007B750000}"/>
    <cellStyle name="Normal 39 17 2" xfId="30077" xr:uid="{00000000-0005-0000-0000-00007C750000}"/>
    <cellStyle name="Normal 39 17 3" xfId="30078" xr:uid="{00000000-0005-0000-0000-00007D750000}"/>
    <cellStyle name="Normal 39 17 4" xfId="30079" xr:uid="{00000000-0005-0000-0000-00007E750000}"/>
    <cellStyle name="Normal 39 17 5" xfId="30080" xr:uid="{00000000-0005-0000-0000-00007F750000}"/>
    <cellStyle name="Normal 39 18" xfId="30081" xr:uid="{00000000-0005-0000-0000-000080750000}"/>
    <cellStyle name="Normal 39 18 2" xfId="30082" xr:uid="{00000000-0005-0000-0000-000081750000}"/>
    <cellStyle name="Normal 39 18 3" xfId="30083" xr:uid="{00000000-0005-0000-0000-000082750000}"/>
    <cellStyle name="Normal 39 18 4" xfId="30084" xr:uid="{00000000-0005-0000-0000-000083750000}"/>
    <cellStyle name="Normal 39 18 5" xfId="30085" xr:uid="{00000000-0005-0000-0000-000084750000}"/>
    <cellStyle name="Normal 39 19" xfId="30086" xr:uid="{00000000-0005-0000-0000-000085750000}"/>
    <cellStyle name="Normal 39 19 2" xfId="30087" xr:uid="{00000000-0005-0000-0000-000086750000}"/>
    <cellStyle name="Normal 39 19 3" xfId="30088" xr:uid="{00000000-0005-0000-0000-000087750000}"/>
    <cellStyle name="Normal 39 19 4" xfId="30089" xr:uid="{00000000-0005-0000-0000-000088750000}"/>
    <cellStyle name="Normal 39 19 5" xfId="30090" xr:uid="{00000000-0005-0000-0000-000089750000}"/>
    <cellStyle name="Normal 39 2" xfId="30091" xr:uid="{00000000-0005-0000-0000-00008A750000}"/>
    <cellStyle name="Normal 39 2 2" xfId="30092" xr:uid="{00000000-0005-0000-0000-00008B750000}"/>
    <cellStyle name="Normal 39 2 3" xfId="30093" xr:uid="{00000000-0005-0000-0000-00008C750000}"/>
    <cellStyle name="Normal 39 2 4" xfId="30094" xr:uid="{00000000-0005-0000-0000-00008D750000}"/>
    <cellStyle name="Normal 39 2 5" xfId="30095" xr:uid="{00000000-0005-0000-0000-00008E750000}"/>
    <cellStyle name="Normal 39 20" xfId="30096" xr:uid="{00000000-0005-0000-0000-00008F750000}"/>
    <cellStyle name="Normal 39 20 2" xfId="30097" xr:uid="{00000000-0005-0000-0000-000090750000}"/>
    <cellStyle name="Normal 39 20 3" xfId="30098" xr:uid="{00000000-0005-0000-0000-000091750000}"/>
    <cellStyle name="Normal 39 20 4" xfId="30099" xr:uid="{00000000-0005-0000-0000-000092750000}"/>
    <cellStyle name="Normal 39 20 5" xfId="30100" xr:uid="{00000000-0005-0000-0000-000093750000}"/>
    <cellStyle name="Normal 39 21" xfId="30101" xr:uid="{00000000-0005-0000-0000-000094750000}"/>
    <cellStyle name="Normal 39 21 2" xfId="30102" xr:uid="{00000000-0005-0000-0000-000095750000}"/>
    <cellStyle name="Normal 39 21 3" xfId="30103" xr:uid="{00000000-0005-0000-0000-000096750000}"/>
    <cellStyle name="Normal 39 21 4" xfId="30104" xr:uid="{00000000-0005-0000-0000-000097750000}"/>
    <cellStyle name="Normal 39 21 5" xfId="30105" xr:uid="{00000000-0005-0000-0000-000098750000}"/>
    <cellStyle name="Normal 39 22" xfId="30106" xr:uid="{00000000-0005-0000-0000-000099750000}"/>
    <cellStyle name="Normal 39 22 2" xfId="30107" xr:uid="{00000000-0005-0000-0000-00009A750000}"/>
    <cellStyle name="Normal 39 22 3" xfId="30108" xr:uid="{00000000-0005-0000-0000-00009B750000}"/>
    <cellStyle name="Normal 39 22 4" xfId="30109" xr:uid="{00000000-0005-0000-0000-00009C750000}"/>
    <cellStyle name="Normal 39 22 5" xfId="30110" xr:uid="{00000000-0005-0000-0000-00009D750000}"/>
    <cellStyle name="Normal 39 23" xfId="30111" xr:uid="{00000000-0005-0000-0000-00009E750000}"/>
    <cellStyle name="Normal 39 23 2" xfId="30112" xr:uid="{00000000-0005-0000-0000-00009F750000}"/>
    <cellStyle name="Normal 39 23 3" xfId="30113" xr:uid="{00000000-0005-0000-0000-0000A0750000}"/>
    <cellStyle name="Normal 39 23 4" xfId="30114" xr:uid="{00000000-0005-0000-0000-0000A1750000}"/>
    <cellStyle name="Normal 39 23 5" xfId="30115" xr:uid="{00000000-0005-0000-0000-0000A2750000}"/>
    <cellStyle name="Normal 39 24" xfId="30116" xr:uid="{00000000-0005-0000-0000-0000A3750000}"/>
    <cellStyle name="Normal 39 24 2" xfId="30117" xr:uid="{00000000-0005-0000-0000-0000A4750000}"/>
    <cellStyle name="Normal 39 24 3" xfId="30118" xr:uid="{00000000-0005-0000-0000-0000A5750000}"/>
    <cellStyle name="Normal 39 24 4" xfId="30119" xr:uid="{00000000-0005-0000-0000-0000A6750000}"/>
    <cellStyle name="Normal 39 24 5" xfId="30120" xr:uid="{00000000-0005-0000-0000-0000A7750000}"/>
    <cellStyle name="Normal 39 25" xfId="30121" xr:uid="{00000000-0005-0000-0000-0000A8750000}"/>
    <cellStyle name="Normal 39 26" xfId="30122" xr:uid="{00000000-0005-0000-0000-0000A9750000}"/>
    <cellStyle name="Normal 39 27" xfId="30123" xr:uid="{00000000-0005-0000-0000-0000AA750000}"/>
    <cellStyle name="Normal 39 27 2" xfId="30124" xr:uid="{00000000-0005-0000-0000-0000AB750000}"/>
    <cellStyle name="Normal 39 27 3" xfId="30125" xr:uid="{00000000-0005-0000-0000-0000AC750000}"/>
    <cellStyle name="Normal 39 28" xfId="30126" xr:uid="{00000000-0005-0000-0000-0000AD750000}"/>
    <cellStyle name="Normal 39 3" xfId="30127" xr:uid="{00000000-0005-0000-0000-0000AE750000}"/>
    <cellStyle name="Normal 39 3 2" xfId="30128" xr:uid="{00000000-0005-0000-0000-0000AF750000}"/>
    <cellStyle name="Normal 39 3 3" xfId="30129" xr:uid="{00000000-0005-0000-0000-0000B0750000}"/>
    <cellStyle name="Normal 39 3 4" xfId="30130" xr:uid="{00000000-0005-0000-0000-0000B1750000}"/>
    <cellStyle name="Normal 39 3 5" xfId="30131" xr:uid="{00000000-0005-0000-0000-0000B2750000}"/>
    <cellStyle name="Normal 39 4" xfId="30132" xr:uid="{00000000-0005-0000-0000-0000B3750000}"/>
    <cellStyle name="Normal 39 4 2" xfId="30133" xr:uid="{00000000-0005-0000-0000-0000B4750000}"/>
    <cellStyle name="Normal 39 4 3" xfId="30134" xr:uid="{00000000-0005-0000-0000-0000B5750000}"/>
    <cellStyle name="Normal 39 4 4" xfId="30135" xr:uid="{00000000-0005-0000-0000-0000B6750000}"/>
    <cellStyle name="Normal 39 4 5" xfId="30136" xr:uid="{00000000-0005-0000-0000-0000B7750000}"/>
    <cellStyle name="Normal 39 5" xfId="30137" xr:uid="{00000000-0005-0000-0000-0000B8750000}"/>
    <cellStyle name="Normal 39 5 2" xfId="30138" xr:uid="{00000000-0005-0000-0000-0000B9750000}"/>
    <cellStyle name="Normal 39 5 3" xfId="30139" xr:uid="{00000000-0005-0000-0000-0000BA750000}"/>
    <cellStyle name="Normal 39 5 4" xfId="30140" xr:uid="{00000000-0005-0000-0000-0000BB750000}"/>
    <cellStyle name="Normal 39 5 5" xfId="30141" xr:uid="{00000000-0005-0000-0000-0000BC750000}"/>
    <cellStyle name="Normal 39 6" xfId="30142" xr:uid="{00000000-0005-0000-0000-0000BD750000}"/>
    <cellStyle name="Normal 39 6 2" xfId="30143" xr:uid="{00000000-0005-0000-0000-0000BE750000}"/>
    <cellStyle name="Normal 39 6 3" xfId="30144" xr:uid="{00000000-0005-0000-0000-0000BF750000}"/>
    <cellStyle name="Normal 39 6 4" xfId="30145" xr:uid="{00000000-0005-0000-0000-0000C0750000}"/>
    <cellStyle name="Normal 39 6 5" xfId="30146" xr:uid="{00000000-0005-0000-0000-0000C1750000}"/>
    <cellStyle name="Normal 39 7" xfId="30147" xr:uid="{00000000-0005-0000-0000-0000C2750000}"/>
    <cellStyle name="Normal 39 7 2" xfId="30148" xr:uid="{00000000-0005-0000-0000-0000C3750000}"/>
    <cellStyle name="Normal 39 7 3" xfId="30149" xr:uid="{00000000-0005-0000-0000-0000C4750000}"/>
    <cellStyle name="Normal 39 7 4" xfId="30150" xr:uid="{00000000-0005-0000-0000-0000C5750000}"/>
    <cellStyle name="Normal 39 7 5" xfId="30151" xr:uid="{00000000-0005-0000-0000-0000C6750000}"/>
    <cellStyle name="Normal 39 8" xfId="30152" xr:uid="{00000000-0005-0000-0000-0000C7750000}"/>
    <cellStyle name="Normal 39 8 2" xfId="30153" xr:uid="{00000000-0005-0000-0000-0000C8750000}"/>
    <cellStyle name="Normal 39 8 3" xfId="30154" xr:uid="{00000000-0005-0000-0000-0000C9750000}"/>
    <cellStyle name="Normal 39 8 4" xfId="30155" xr:uid="{00000000-0005-0000-0000-0000CA750000}"/>
    <cellStyle name="Normal 39 8 5" xfId="30156" xr:uid="{00000000-0005-0000-0000-0000CB750000}"/>
    <cellStyle name="Normal 39 9" xfId="30157" xr:uid="{00000000-0005-0000-0000-0000CC750000}"/>
    <cellStyle name="Normal 39 9 2" xfId="30158" xr:uid="{00000000-0005-0000-0000-0000CD750000}"/>
    <cellStyle name="Normal 39 9 3" xfId="30159" xr:uid="{00000000-0005-0000-0000-0000CE750000}"/>
    <cellStyle name="Normal 39 9 4" xfId="30160" xr:uid="{00000000-0005-0000-0000-0000CF750000}"/>
    <cellStyle name="Normal 39 9 5" xfId="30161" xr:uid="{00000000-0005-0000-0000-0000D0750000}"/>
    <cellStyle name="Normal 4" xfId="30162" xr:uid="{00000000-0005-0000-0000-0000D1750000}"/>
    <cellStyle name="Normal 4 10" xfId="30163" xr:uid="{00000000-0005-0000-0000-0000D2750000}"/>
    <cellStyle name="Normal 4 10 2" xfId="30164" xr:uid="{00000000-0005-0000-0000-0000D3750000}"/>
    <cellStyle name="Normal 4 10 2 2" xfId="30165" xr:uid="{00000000-0005-0000-0000-0000D4750000}"/>
    <cellStyle name="Normal 4 10 2 3" xfId="30166" xr:uid="{00000000-0005-0000-0000-0000D5750000}"/>
    <cellStyle name="Normal 4 10 3" xfId="30167" xr:uid="{00000000-0005-0000-0000-0000D6750000}"/>
    <cellStyle name="Normal 4 10 3 2" xfId="30168" xr:uid="{00000000-0005-0000-0000-0000D7750000}"/>
    <cellStyle name="Normal 4 10 3 3" xfId="30169" xr:uid="{00000000-0005-0000-0000-0000D8750000}"/>
    <cellStyle name="Normal 4 10 4" xfId="30170" xr:uid="{00000000-0005-0000-0000-0000D9750000}"/>
    <cellStyle name="Normal 4 10 5" xfId="30171" xr:uid="{00000000-0005-0000-0000-0000DA750000}"/>
    <cellStyle name="Normal 4 11" xfId="30172" xr:uid="{00000000-0005-0000-0000-0000DB750000}"/>
    <cellStyle name="Normal 4 11 2" xfId="30173" xr:uid="{00000000-0005-0000-0000-0000DC750000}"/>
    <cellStyle name="Normal 4 11 2 2" xfId="30174" xr:uid="{00000000-0005-0000-0000-0000DD750000}"/>
    <cellStyle name="Normal 4 11 2 3" xfId="30175" xr:uid="{00000000-0005-0000-0000-0000DE750000}"/>
    <cellStyle name="Normal 4 11 3" xfId="30176" xr:uid="{00000000-0005-0000-0000-0000DF750000}"/>
    <cellStyle name="Normal 4 11 3 2" xfId="30177" xr:uid="{00000000-0005-0000-0000-0000E0750000}"/>
    <cellStyle name="Normal 4 11 3 3" xfId="30178" xr:uid="{00000000-0005-0000-0000-0000E1750000}"/>
    <cellStyle name="Normal 4 11 4" xfId="30179" xr:uid="{00000000-0005-0000-0000-0000E2750000}"/>
    <cellStyle name="Normal 4 11 5" xfId="30180" xr:uid="{00000000-0005-0000-0000-0000E3750000}"/>
    <cellStyle name="Normal 4 12" xfId="30181" xr:uid="{00000000-0005-0000-0000-0000E4750000}"/>
    <cellStyle name="Normal 4 12 2" xfId="30182" xr:uid="{00000000-0005-0000-0000-0000E5750000}"/>
    <cellStyle name="Normal 4 12 2 2" xfId="30183" xr:uid="{00000000-0005-0000-0000-0000E6750000}"/>
    <cellStyle name="Normal 4 12 2 3" xfId="30184" xr:uid="{00000000-0005-0000-0000-0000E7750000}"/>
    <cellStyle name="Normal 4 12 3" xfId="30185" xr:uid="{00000000-0005-0000-0000-0000E8750000}"/>
    <cellStyle name="Normal 4 12 3 2" xfId="30186" xr:uid="{00000000-0005-0000-0000-0000E9750000}"/>
    <cellStyle name="Normal 4 12 3 3" xfId="30187" xr:uid="{00000000-0005-0000-0000-0000EA750000}"/>
    <cellStyle name="Normal 4 12 4" xfId="30188" xr:uid="{00000000-0005-0000-0000-0000EB750000}"/>
    <cellStyle name="Normal 4 12 5" xfId="30189" xr:uid="{00000000-0005-0000-0000-0000EC750000}"/>
    <cellStyle name="Normal 4 13" xfId="30190" xr:uid="{00000000-0005-0000-0000-0000ED750000}"/>
    <cellStyle name="Normal 4 13 2" xfId="30191" xr:uid="{00000000-0005-0000-0000-0000EE750000}"/>
    <cellStyle name="Normal 4 13 2 2" xfId="30192" xr:uid="{00000000-0005-0000-0000-0000EF750000}"/>
    <cellStyle name="Normal 4 13 2 3" xfId="30193" xr:uid="{00000000-0005-0000-0000-0000F0750000}"/>
    <cellStyle name="Normal 4 13 3" xfId="30194" xr:uid="{00000000-0005-0000-0000-0000F1750000}"/>
    <cellStyle name="Normal 4 13 3 2" xfId="30195" xr:uid="{00000000-0005-0000-0000-0000F2750000}"/>
    <cellStyle name="Normal 4 13 3 3" xfId="30196" xr:uid="{00000000-0005-0000-0000-0000F3750000}"/>
    <cellStyle name="Normal 4 13 4" xfId="30197" xr:uid="{00000000-0005-0000-0000-0000F4750000}"/>
    <cellStyle name="Normal 4 13 5" xfId="30198" xr:uid="{00000000-0005-0000-0000-0000F5750000}"/>
    <cellStyle name="Normal 4 14" xfId="30199" xr:uid="{00000000-0005-0000-0000-0000F6750000}"/>
    <cellStyle name="Normal 4 14 2" xfId="30200" xr:uid="{00000000-0005-0000-0000-0000F7750000}"/>
    <cellStyle name="Normal 4 14 2 2" xfId="30201" xr:uid="{00000000-0005-0000-0000-0000F8750000}"/>
    <cellStyle name="Normal 4 14 2 3" xfId="30202" xr:uid="{00000000-0005-0000-0000-0000F9750000}"/>
    <cellStyle name="Normal 4 14 3" xfId="30203" xr:uid="{00000000-0005-0000-0000-0000FA750000}"/>
    <cellStyle name="Normal 4 14 3 2" xfId="30204" xr:uid="{00000000-0005-0000-0000-0000FB750000}"/>
    <cellStyle name="Normal 4 14 3 3" xfId="30205" xr:uid="{00000000-0005-0000-0000-0000FC750000}"/>
    <cellStyle name="Normal 4 14 4" xfId="30206" xr:uid="{00000000-0005-0000-0000-0000FD750000}"/>
    <cellStyle name="Normal 4 14 5" xfId="30207" xr:uid="{00000000-0005-0000-0000-0000FE750000}"/>
    <cellStyle name="Normal 4 15" xfId="30208" xr:uid="{00000000-0005-0000-0000-0000FF750000}"/>
    <cellStyle name="Normal 4 15 2" xfId="30209" xr:uid="{00000000-0005-0000-0000-000000760000}"/>
    <cellStyle name="Normal 4 15 2 2" xfId="30210" xr:uid="{00000000-0005-0000-0000-000001760000}"/>
    <cellStyle name="Normal 4 15 2 3" xfId="30211" xr:uid="{00000000-0005-0000-0000-000002760000}"/>
    <cellStyle name="Normal 4 15 3" xfId="30212" xr:uid="{00000000-0005-0000-0000-000003760000}"/>
    <cellStyle name="Normal 4 15 3 2" xfId="30213" xr:uid="{00000000-0005-0000-0000-000004760000}"/>
    <cellStyle name="Normal 4 15 3 3" xfId="30214" xr:uid="{00000000-0005-0000-0000-000005760000}"/>
    <cellStyle name="Normal 4 15 4" xfId="30215" xr:uid="{00000000-0005-0000-0000-000006760000}"/>
    <cellStyle name="Normal 4 15 5" xfId="30216" xr:uid="{00000000-0005-0000-0000-000007760000}"/>
    <cellStyle name="Normal 4 16" xfId="30217" xr:uid="{00000000-0005-0000-0000-000008760000}"/>
    <cellStyle name="Normal 4 16 2" xfId="30218" xr:uid="{00000000-0005-0000-0000-000009760000}"/>
    <cellStyle name="Normal 4 16 2 2" xfId="30219" xr:uid="{00000000-0005-0000-0000-00000A760000}"/>
    <cellStyle name="Normal 4 16 2 3" xfId="30220" xr:uid="{00000000-0005-0000-0000-00000B760000}"/>
    <cellStyle name="Normal 4 16 3" xfId="30221" xr:uid="{00000000-0005-0000-0000-00000C760000}"/>
    <cellStyle name="Normal 4 16 3 2" xfId="30222" xr:uid="{00000000-0005-0000-0000-00000D760000}"/>
    <cellStyle name="Normal 4 16 3 3" xfId="30223" xr:uid="{00000000-0005-0000-0000-00000E760000}"/>
    <cellStyle name="Normal 4 16 4" xfId="30224" xr:uid="{00000000-0005-0000-0000-00000F760000}"/>
    <cellStyle name="Normal 4 16 5" xfId="30225" xr:uid="{00000000-0005-0000-0000-000010760000}"/>
    <cellStyle name="Normal 4 17" xfId="30226" xr:uid="{00000000-0005-0000-0000-000011760000}"/>
    <cellStyle name="Normal 4 17 2" xfId="30227" xr:uid="{00000000-0005-0000-0000-000012760000}"/>
    <cellStyle name="Normal 4 17 2 2" xfId="30228" xr:uid="{00000000-0005-0000-0000-000013760000}"/>
    <cellStyle name="Normal 4 17 2 3" xfId="30229" xr:uid="{00000000-0005-0000-0000-000014760000}"/>
    <cellStyle name="Normal 4 17 3" xfId="30230" xr:uid="{00000000-0005-0000-0000-000015760000}"/>
    <cellStyle name="Normal 4 17 3 2" xfId="30231" xr:uid="{00000000-0005-0000-0000-000016760000}"/>
    <cellStyle name="Normal 4 17 3 3" xfId="30232" xr:uid="{00000000-0005-0000-0000-000017760000}"/>
    <cellStyle name="Normal 4 17 4" xfId="30233" xr:uid="{00000000-0005-0000-0000-000018760000}"/>
    <cellStyle name="Normal 4 17 5" xfId="30234" xr:uid="{00000000-0005-0000-0000-000019760000}"/>
    <cellStyle name="Normal 4 18" xfId="30235" xr:uid="{00000000-0005-0000-0000-00001A760000}"/>
    <cellStyle name="Normal 4 18 2" xfId="30236" xr:uid="{00000000-0005-0000-0000-00001B760000}"/>
    <cellStyle name="Normal 4 18 2 2" xfId="30237" xr:uid="{00000000-0005-0000-0000-00001C760000}"/>
    <cellStyle name="Normal 4 18 2 3" xfId="30238" xr:uid="{00000000-0005-0000-0000-00001D760000}"/>
    <cellStyle name="Normal 4 18 3" xfId="30239" xr:uid="{00000000-0005-0000-0000-00001E760000}"/>
    <cellStyle name="Normal 4 18 3 2" xfId="30240" xr:uid="{00000000-0005-0000-0000-00001F760000}"/>
    <cellStyle name="Normal 4 18 3 3" xfId="30241" xr:uid="{00000000-0005-0000-0000-000020760000}"/>
    <cellStyle name="Normal 4 18 4" xfId="30242" xr:uid="{00000000-0005-0000-0000-000021760000}"/>
    <cellStyle name="Normal 4 18 5" xfId="30243" xr:uid="{00000000-0005-0000-0000-000022760000}"/>
    <cellStyle name="Normal 4 19" xfId="30244" xr:uid="{00000000-0005-0000-0000-000023760000}"/>
    <cellStyle name="Normal 4 19 2" xfId="30245" xr:uid="{00000000-0005-0000-0000-000024760000}"/>
    <cellStyle name="Normal 4 19 2 2" xfId="30246" xr:uid="{00000000-0005-0000-0000-000025760000}"/>
    <cellStyle name="Normal 4 19 2 3" xfId="30247" xr:uid="{00000000-0005-0000-0000-000026760000}"/>
    <cellStyle name="Normal 4 19 3" xfId="30248" xr:uid="{00000000-0005-0000-0000-000027760000}"/>
    <cellStyle name="Normal 4 19 3 2" xfId="30249" xr:uid="{00000000-0005-0000-0000-000028760000}"/>
    <cellStyle name="Normal 4 19 3 3" xfId="30250" xr:uid="{00000000-0005-0000-0000-000029760000}"/>
    <cellStyle name="Normal 4 19 4" xfId="30251" xr:uid="{00000000-0005-0000-0000-00002A760000}"/>
    <cellStyle name="Normal 4 19 5" xfId="30252" xr:uid="{00000000-0005-0000-0000-00002B760000}"/>
    <cellStyle name="Normal 4 2" xfId="30253" xr:uid="{00000000-0005-0000-0000-00002C760000}"/>
    <cellStyle name="Normal 4 2 2" xfId="30254" xr:uid="{00000000-0005-0000-0000-00002D760000}"/>
    <cellStyle name="Normal 4 2 2 2" xfId="30255" xr:uid="{00000000-0005-0000-0000-00002E760000}"/>
    <cellStyle name="Normal 4 20" xfId="30256" xr:uid="{00000000-0005-0000-0000-00002F760000}"/>
    <cellStyle name="Normal 4 20 2" xfId="30257" xr:uid="{00000000-0005-0000-0000-000030760000}"/>
    <cellStyle name="Normal 4 20 2 2" xfId="30258" xr:uid="{00000000-0005-0000-0000-000031760000}"/>
    <cellStyle name="Normal 4 20 2 3" xfId="30259" xr:uid="{00000000-0005-0000-0000-000032760000}"/>
    <cellStyle name="Normal 4 20 3" xfId="30260" xr:uid="{00000000-0005-0000-0000-000033760000}"/>
    <cellStyle name="Normal 4 20 3 2" xfId="30261" xr:uid="{00000000-0005-0000-0000-000034760000}"/>
    <cellStyle name="Normal 4 20 3 3" xfId="30262" xr:uid="{00000000-0005-0000-0000-000035760000}"/>
    <cellStyle name="Normal 4 20 4" xfId="30263" xr:uid="{00000000-0005-0000-0000-000036760000}"/>
    <cellStyle name="Normal 4 20 5" xfId="30264" xr:uid="{00000000-0005-0000-0000-000037760000}"/>
    <cellStyle name="Normal 4 21" xfId="30265" xr:uid="{00000000-0005-0000-0000-000038760000}"/>
    <cellStyle name="Normal 4 21 2" xfId="30266" xr:uid="{00000000-0005-0000-0000-000039760000}"/>
    <cellStyle name="Normal 4 21 2 2" xfId="30267" xr:uid="{00000000-0005-0000-0000-00003A760000}"/>
    <cellStyle name="Normal 4 21 2 3" xfId="30268" xr:uid="{00000000-0005-0000-0000-00003B760000}"/>
    <cellStyle name="Normal 4 21 3" xfId="30269" xr:uid="{00000000-0005-0000-0000-00003C760000}"/>
    <cellStyle name="Normal 4 21 3 2" xfId="30270" xr:uid="{00000000-0005-0000-0000-00003D760000}"/>
    <cellStyle name="Normal 4 21 3 3" xfId="30271" xr:uid="{00000000-0005-0000-0000-00003E760000}"/>
    <cellStyle name="Normal 4 21 4" xfId="30272" xr:uid="{00000000-0005-0000-0000-00003F760000}"/>
    <cellStyle name="Normal 4 21 5" xfId="30273" xr:uid="{00000000-0005-0000-0000-000040760000}"/>
    <cellStyle name="Normal 4 22" xfId="30274" xr:uid="{00000000-0005-0000-0000-000041760000}"/>
    <cellStyle name="Normal 4 22 2" xfId="30275" xr:uid="{00000000-0005-0000-0000-000042760000}"/>
    <cellStyle name="Normal 4 22 2 2" xfId="30276" xr:uid="{00000000-0005-0000-0000-000043760000}"/>
    <cellStyle name="Normal 4 22 2 3" xfId="30277" xr:uid="{00000000-0005-0000-0000-000044760000}"/>
    <cellStyle name="Normal 4 22 3" xfId="30278" xr:uid="{00000000-0005-0000-0000-000045760000}"/>
    <cellStyle name="Normal 4 22 3 2" xfId="30279" xr:uid="{00000000-0005-0000-0000-000046760000}"/>
    <cellStyle name="Normal 4 22 3 3" xfId="30280" xr:uid="{00000000-0005-0000-0000-000047760000}"/>
    <cellStyle name="Normal 4 22 4" xfId="30281" xr:uid="{00000000-0005-0000-0000-000048760000}"/>
    <cellStyle name="Normal 4 22 5" xfId="30282" xr:uid="{00000000-0005-0000-0000-000049760000}"/>
    <cellStyle name="Normal 4 23" xfId="30283" xr:uid="{00000000-0005-0000-0000-00004A760000}"/>
    <cellStyle name="Normal 4 23 2" xfId="30284" xr:uid="{00000000-0005-0000-0000-00004B760000}"/>
    <cellStyle name="Normal 4 23 2 2" xfId="30285" xr:uid="{00000000-0005-0000-0000-00004C760000}"/>
    <cellStyle name="Normal 4 23 2 3" xfId="30286" xr:uid="{00000000-0005-0000-0000-00004D760000}"/>
    <cellStyle name="Normal 4 23 3" xfId="30287" xr:uid="{00000000-0005-0000-0000-00004E760000}"/>
    <cellStyle name="Normal 4 23 3 2" xfId="30288" xr:uid="{00000000-0005-0000-0000-00004F760000}"/>
    <cellStyle name="Normal 4 23 3 3" xfId="30289" xr:uid="{00000000-0005-0000-0000-000050760000}"/>
    <cellStyle name="Normal 4 23 4" xfId="30290" xr:uid="{00000000-0005-0000-0000-000051760000}"/>
    <cellStyle name="Normal 4 23 5" xfId="30291" xr:uid="{00000000-0005-0000-0000-000052760000}"/>
    <cellStyle name="Normal 4 24" xfId="30292" xr:uid="{00000000-0005-0000-0000-000053760000}"/>
    <cellStyle name="Normal 4 24 2" xfId="30293" xr:uid="{00000000-0005-0000-0000-000054760000}"/>
    <cellStyle name="Normal 4 24 2 2" xfId="30294" xr:uid="{00000000-0005-0000-0000-000055760000}"/>
    <cellStyle name="Normal 4 24 2 3" xfId="30295" xr:uid="{00000000-0005-0000-0000-000056760000}"/>
    <cellStyle name="Normal 4 24 3" xfId="30296" xr:uid="{00000000-0005-0000-0000-000057760000}"/>
    <cellStyle name="Normal 4 24 3 2" xfId="30297" xr:uid="{00000000-0005-0000-0000-000058760000}"/>
    <cellStyle name="Normal 4 24 3 3" xfId="30298" xr:uid="{00000000-0005-0000-0000-000059760000}"/>
    <cellStyle name="Normal 4 24 4" xfId="30299" xr:uid="{00000000-0005-0000-0000-00005A760000}"/>
    <cellStyle name="Normal 4 24 5" xfId="30300" xr:uid="{00000000-0005-0000-0000-00005B760000}"/>
    <cellStyle name="Normal 4 25" xfId="30301" xr:uid="{00000000-0005-0000-0000-00005C760000}"/>
    <cellStyle name="Normal 4 25 2" xfId="30302" xr:uid="{00000000-0005-0000-0000-00005D760000}"/>
    <cellStyle name="Normal 4 25 2 2" xfId="30303" xr:uid="{00000000-0005-0000-0000-00005E760000}"/>
    <cellStyle name="Normal 4 25 2 3" xfId="30304" xr:uid="{00000000-0005-0000-0000-00005F760000}"/>
    <cellStyle name="Normal 4 25 3" xfId="30305" xr:uid="{00000000-0005-0000-0000-000060760000}"/>
    <cellStyle name="Normal 4 25 3 2" xfId="30306" xr:uid="{00000000-0005-0000-0000-000061760000}"/>
    <cellStyle name="Normal 4 25 3 3" xfId="30307" xr:uid="{00000000-0005-0000-0000-000062760000}"/>
    <cellStyle name="Normal 4 25 4" xfId="30308" xr:uid="{00000000-0005-0000-0000-000063760000}"/>
    <cellStyle name="Normal 4 25 5" xfId="30309" xr:uid="{00000000-0005-0000-0000-000064760000}"/>
    <cellStyle name="Normal 4 26" xfId="30310" xr:uid="{00000000-0005-0000-0000-000065760000}"/>
    <cellStyle name="Normal 4 26 2" xfId="30311" xr:uid="{00000000-0005-0000-0000-000066760000}"/>
    <cellStyle name="Normal 4 26 2 2" xfId="30312" xr:uid="{00000000-0005-0000-0000-000067760000}"/>
    <cellStyle name="Normal 4 26 2 3" xfId="30313" xr:uid="{00000000-0005-0000-0000-000068760000}"/>
    <cellStyle name="Normal 4 26 3" xfId="30314" xr:uid="{00000000-0005-0000-0000-000069760000}"/>
    <cellStyle name="Normal 4 26 3 2" xfId="30315" xr:uid="{00000000-0005-0000-0000-00006A760000}"/>
    <cellStyle name="Normal 4 26 3 3" xfId="30316" xr:uid="{00000000-0005-0000-0000-00006B760000}"/>
    <cellStyle name="Normal 4 26 4" xfId="30317" xr:uid="{00000000-0005-0000-0000-00006C760000}"/>
    <cellStyle name="Normal 4 26 5" xfId="30318" xr:uid="{00000000-0005-0000-0000-00006D760000}"/>
    <cellStyle name="Normal 4 27" xfId="30319" xr:uid="{00000000-0005-0000-0000-00006E760000}"/>
    <cellStyle name="Normal 4 27 2" xfId="30320" xr:uid="{00000000-0005-0000-0000-00006F760000}"/>
    <cellStyle name="Normal 4 27 2 2" xfId="30321" xr:uid="{00000000-0005-0000-0000-000070760000}"/>
    <cellStyle name="Normal 4 27 2 3" xfId="30322" xr:uid="{00000000-0005-0000-0000-000071760000}"/>
    <cellStyle name="Normal 4 27 3" xfId="30323" xr:uid="{00000000-0005-0000-0000-000072760000}"/>
    <cellStyle name="Normal 4 27 3 2" xfId="30324" xr:uid="{00000000-0005-0000-0000-000073760000}"/>
    <cellStyle name="Normal 4 27 3 3" xfId="30325" xr:uid="{00000000-0005-0000-0000-000074760000}"/>
    <cellStyle name="Normal 4 27 4" xfId="30326" xr:uid="{00000000-0005-0000-0000-000075760000}"/>
    <cellStyle name="Normal 4 27 5" xfId="30327" xr:uid="{00000000-0005-0000-0000-000076760000}"/>
    <cellStyle name="Normal 4 28" xfId="30328" xr:uid="{00000000-0005-0000-0000-000077760000}"/>
    <cellStyle name="Normal 4 28 2" xfId="30329" xr:uid="{00000000-0005-0000-0000-000078760000}"/>
    <cellStyle name="Normal 4 28 2 2" xfId="30330" xr:uid="{00000000-0005-0000-0000-000079760000}"/>
    <cellStyle name="Normal 4 28 2 3" xfId="30331" xr:uid="{00000000-0005-0000-0000-00007A760000}"/>
    <cellStyle name="Normal 4 28 3" xfId="30332" xr:uid="{00000000-0005-0000-0000-00007B760000}"/>
    <cellStyle name="Normal 4 28 3 2" xfId="30333" xr:uid="{00000000-0005-0000-0000-00007C760000}"/>
    <cellStyle name="Normal 4 28 3 3" xfId="30334" xr:uid="{00000000-0005-0000-0000-00007D760000}"/>
    <cellStyle name="Normal 4 28 4" xfId="30335" xr:uid="{00000000-0005-0000-0000-00007E760000}"/>
    <cellStyle name="Normal 4 28 5" xfId="30336" xr:uid="{00000000-0005-0000-0000-00007F760000}"/>
    <cellStyle name="Normal 4 29" xfId="30337" xr:uid="{00000000-0005-0000-0000-000080760000}"/>
    <cellStyle name="Normal 4 29 2" xfId="30338" xr:uid="{00000000-0005-0000-0000-000081760000}"/>
    <cellStyle name="Normal 4 29 2 2" xfId="30339" xr:uid="{00000000-0005-0000-0000-000082760000}"/>
    <cellStyle name="Normal 4 29 2 3" xfId="30340" xr:uid="{00000000-0005-0000-0000-000083760000}"/>
    <cellStyle name="Normal 4 29 3" xfId="30341" xr:uid="{00000000-0005-0000-0000-000084760000}"/>
    <cellStyle name="Normal 4 29 3 2" xfId="30342" xr:uid="{00000000-0005-0000-0000-000085760000}"/>
    <cellStyle name="Normal 4 29 3 3" xfId="30343" xr:uid="{00000000-0005-0000-0000-000086760000}"/>
    <cellStyle name="Normal 4 29 4" xfId="30344" xr:uid="{00000000-0005-0000-0000-000087760000}"/>
    <cellStyle name="Normal 4 29 5" xfId="30345" xr:uid="{00000000-0005-0000-0000-000088760000}"/>
    <cellStyle name="Normal 4 3" xfId="30346" xr:uid="{00000000-0005-0000-0000-000089760000}"/>
    <cellStyle name="Normal 4 3 10" xfId="30347" xr:uid="{00000000-0005-0000-0000-00008A760000}"/>
    <cellStyle name="Normal 4 3 10 2" xfId="30348" xr:uid="{00000000-0005-0000-0000-00008B760000}"/>
    <cellStyle name="Normal 4 3 10 2 2" xfId="30349" xr:uid="{00000000-0005-0000-0000-00008C760000}"/>
    <cellStyle name="Normal 4 3 10 2 3" xfId="30350" xr:uid="{00000000-0005-0000-0000-00008D760000}"/>
    <cellStyle name="Normal 4 3 10 3" xfId="30351" xr:uid="{00000000-0005-0000-0000-00008E760000}"/>
    <cellStyle name="Normal 4 3 10 3 2" xfId="30352" xr:uid="{00000000-0005-0000-0000-00008F760000}"/>
    <cellStyle name="Normal 4 3 10 3 3" xfId="30353" xr:uid="{00000000-0005-0000-0000-000090760000}"/>
    <cellStyle name="Normal 4 3 10 4" xfId="30354" xr:uid="{00000000-0005-0000-0000-000091760000}"/>
    <cellStyle name="Normal 4 3 10 5" xfId="30355" xr:uid="{00000000-0005-0000-0000-000092760000}"/>
    <cellStyle name="Normal 4 3 11" xfId="30356" xr:uid="{00000000-0005-0000-0000-000093760000}"/>
    <cellStyle name="Normal 4 3 11 2" xfId="30357" xr:uid="{00000000-0005-0000-0000-000094760000}"/>
    <cellStyle name="Normal 4 3 11 2 2" xfId="30358" xr:uid="{00000000-0005-0000-0000-000095760000}"/>
    <cellStyle name="Normal 4 3 11 2 3" xfId="30359" xr:uid="{00000000-0005-0000-0000-000096760000}"/>
    <cellStyle name="Normal 4 3 11 3" xfId="30360" xr:uid="{00000000-0005-0000-0000-000097760000}"/>
    <cellStyle name="Normal 4 3 11 3 2" xfId="30361" xr:uid="{00000000-0005-0000-0000-000098760000}"/>
    <cellStyle name="Normal 4 3 11 3 3" xfId="30362" xr:uid="{00000000-0005-0000-0000-000099760000}"/>
    <cellStyle name="Normal 4 3 11 4" xfId="30363" xr:uid="{00000000-0005-0000-0000-00009A760000}"/>
    <cellStyle name="Normal 4 3 11 5" xfId="30364" xr:uid="{00000000-0005-0000-0000-00009B760000}"/>
    <cellStyle name="Normal 4 3 12" xfId="30365" xr:uid="{00000000-0005-0000-0000-00009C760000}"/>
    <cellStyle name="Normal 4 3 12 2" xfId="30366" xr:uid="{00000000-0005-0000-0000-00009D760000}"/>
    <cellStyle name="Normal 4 3 12 2 2" xfId="30367" xr:uid="{00000000-0005-0000-0000-00009E760000}"/>
    <cellStyle name="Normal 4 3 12 2 3" xfId="30368" xr:uid="{00000000-0005-0000-0000-00009F760000}"/>
    <cellStyle name="Normal 4 3 12 3" xfId="30369" xr:uid="{00000000-0005-0000-0000-0000A0760000}"/>
    <cellStyle name="Normal 4 3 12 3 2" xfId="30370" xr:uid="{00000000-0005-0000-0000-0000A1760000}"/>
    <cellStyle name="Normal 4 3 12 3 3" xfId="30371" xr:uid="{00000000-0005-0000-0000-0000A2760000}"/>
    <cellStyle name="Normal 4 3 12 4" xfId="30372" xr:uid="{00000000-0005-0000-0000-0000A3760000}"/>
    <cellStyle name="Normal 4 3 12 5" xfId="30373" xr:uid="{00000000-0005-0000-0000-0000A4760000}"/>
    <cellStyle name="Normal 4 3 13" xfId="30374" xr:uid="{00000000-0005-0000-0000-0000A5760000}"/>
    <cellStyle name="Normal 4 3 13 2" xfId="30375" xr:uid="{00000000-0005-0000-0000-0000A6760000}"/>
    <cellStyle name="Normal 4 3 13 2 2" xfId="30376" xr:uid="{00000000-0005-0000-0000-0000A7760000}"/>
    <cellStyle name="Normal 4 3 13 2 3" xfId="30377" xr:uid="{00000000-0005-0000-0000-0000A8760000}"/>
    <cellStyle name="Normal 4 3 13 3" xfId="30378" xr:uid="{00000000-0005-0000-0000-0000A9760000}"/>
    <cellStyle name="Normal 4 3 13 3 2" xfId="30379" xr:uid="{00000000-0005-0000-0000-0000AA760000}"/>
    <cellStyle name="Normal 4 3 13 3 3" xfId="30380" xr:uid="{00000000-0005-0000-0000-0000AB760000}"/>
    <cellStyle name="Normal 4 3 13 4" xfId="30381" xr:uid="{00000000-0005-0000-0000-0000AC760000}"/>
    <cellStyle name="Normal 4 3 13 5" xfId="30382" xr:uid="{00000000-0005-0000-0000-0000AD760000}"/>
    <cellStyle name="Normal 4 3 14" xfId="30383" xr:uid="{00000000-0005-0000-0000-0000AE760000}"/>
    <cellStyle name="Normal 4 3 14 2" xfId="30384" xr:uid="{00000000-0005-0000-0000-0000AF760000}"/>
    <cellStyle name="Normal 4 3 14 2 2" xfId="30385" xr:uid="{00000000-0005-0000-0000-0000B0760000}"/>
    <cellStyle name="Normal 4 3 14 2 3" xfId="30386" xr:uid="{00000000-0005-0000-0000-0000B1760000}"/>
    <cellStyle name="Normal 4 3 14 3" xfId="30387" xr:uid="{00000000-0005-0000-0000-0000B2760000}"/>
    <cellStyle name="Normal 4 3 14 3 2" xfId="30388" xr:uid="{00000000-0005-0000-0000-0000B3760000}"/>
    <cellStyle name="Normal 4 3 14 3 3" xfId="30389" xr:uid="{00000000-0005-0000-0000-0000B4760000}"/>
    <cellStyle name="Normal 4 3 14 4" xfId="30390" xr:uid="{00000000-0005-0000-0000-0000B5760000}"/>
    <cellStyle name="Normal 4 3 14 5" xfId="30391" xr:uid="{00000000-0005-0000-0000-0000B6760000}"/>
    <cellStyle name="Normal 4 3 15" xfId="30392" xr:uid="{00000000-0005-0000-0000-0000B7760000}"/>
    <cellStyle name="Normal 4 3 15 2" xfId="30393" xr:uid="{00000000-0005-0000-0000-0000B8760000}"/>
    <cellStyle name="Normal 4 3 15 2 2" xfId="30394" xr:uid="{00000000-0005-0000-0000-0000B9760000}"/>
    <cellStyle name="Normal 4 3 15 2 3" xfId="30395" xr:uid="{00000000-0005-0000-0000-0000BA760000}"/>
    <cellStyle name="Normal 4 3 15 3" xfId="30396" xr:uid="{00000000-0005-0000-0000-0000BB760000}"/>
    <cellStyle name="Normal 4 3 15 3 2" xfId="30397" xr:uid="{00000000-0005-0000-0000-0000BC760000}"/>
    <cellStyle name="Normal 4 3 15 3 3" xfId="30398" xr:uid="{00000000-0005-0000-0000-0000BD760000}"/>
    <cellStyle name="Normal 4 3 15 4" xfId="30399" xr:uid="{00000000-0005-0000-0000-0000BE760000}"/>
    <cellStyle name="Normal 4 3 15 5" xfId="30400" xr:uid="{00000000-0005-0000-0000-0000BF760000}"/>
    <cellStyle name="Normal 4 3 16" xfId="30401" xr:uid="{00000000-0005-0000-0000-0000C0760000}"/>
    <cellStyle name="Normal 4 3 16 2" xfId="30402" xr:uid="{00000000-0005-0000-0000-0000C1760000}"/>
    <cellStyle name="Normal 4 3 16 2 2" xfId="30403" xr:uid="{00000000-0005-0000-0000-0000C2760000}"/>
    <cellStyle name="Normal 4 3 16 2 3" xfId="30404" xr:uid="{00000000-0005-0000-0000-0000C3760000}"/>
    <cellStyle name="Normal 4 3 16 3" xfId="30405" xr:uid="{00000000-0005-0000-0000-0000C4760000}"/>
    <cellStyle name="Normal 4 3 16 3 2" xfId="30406" xr:uid="{00000000-0005-0000-0000-0000C5760000}"/>
    <cellStyle name="Normal 4 3 16 3 3" xfId="30407" xr:uid="{00000000-0005-0000-0000-0000C6760000}"/>
    <cellStyle name="Normal 4 3 16 4" xfId="30408" xr:uid="{00000000-0005-0000-0000-0000C7760000}"/>
    <cellStyle name="Normal 4 3 16 5" xfId="30409" xr:uid="{00000000-0005-0000-0000-0000C8760000}"/>
    <cellStyle name="Normal 4 3 17" xfId="30410" xr:uid="{00000000-0005-0000-0000-0000C9760000}"/>
    <cellStyle name="Normal 4 3 17 2" xfId="30411" xr:uid="{00000000-0005-0000-0000-0000CA760000}"/>
    <cellStyle name="Normal 4 3 17 2 2" xfId="30412" xr:uid="{00000000-0005-0000-0000-0000CB760000}"/>
    <cellStyle name="Normal 4 3 17 2 3" xfId="30413" xr:uid="{00000000-0005-0000-0000-0000CC760000}"/>
    <cellStyle name="Normal 4 3 17 3" xfId="30414" xr:uid="{00000000-0005-0000-0000-0000CD760000}"/>
    <cellStyle name="Normal 4 3 17 3 2" xfId="30415" xr:uid="{00000000-0005-0000-0000-0000CE760000}"/>
    <cellStyle name="Normal 4 3 17 3 3" xfId="30416" xr:uid="{00000000-0005-0000-0000-0000CF760000}"/>
    <cellStyle name="Normal 4 3 17 4" xfId="30417" xr:uid="{00000000-0005-0000-0000-0000D0760000}"/>
    <cellStyle name="Normal 4 3 17 5" xfId="30418" xr:uid="{00000000-0005-0000-0000-0000D1760000}"/>
    <cellStyle name="Normal 4 3 18" xfId="30419" xr:uid="{00000000-0005-0000-0000-0000D2760000}"/>
    <cellStyle name="Normal 4 3 18 2" xfId="30420" xr:uid="{00000000-0005-0000-0000-0000D3760000}"/>
    <cellStyle name="Normal 4 3 18 2 2" xfId="30421" xr:uid="{00000000-0005-0000-0000-0000D4760000}"/>
    <cellStyle name="Normal 4 3 18 2 3" xfId="30422" xr:uid="{00000000-0005-0000-0000-0000D5760000}"/>
    <cellStyle name="Normal 4 3 18 3" xfId="30423" xr:uid="{00000000-0005-0000-0000-0000D6760000}"/>
    <cellStyle name="Normal 4 3 18 3 2" xfId="30424" xr:uid="{00000000-0005-0000-0000-0000D7760000}"/>
    <cellStyle name="Normal 4 3 18 3 3" xfId="30425" xr:uid="{00000000-0005-0000-0000-0000D8760000}"/>
    <cellStyle name="Normal 4 3 18 4" xfId="30426" xr:uid="{00000000-0005-0000-0000-0000D9760000}"/>
    <cellStyle name="Normal 4 3 18 5" xfId="30427" xr:uid="{00000000-0005-0000-0000-0000DA760000}"/>
    <cellStyle name="Normal 4 3 19" xfId="30428" xr:uid="{00000000-0005-0000-0000-0000DB760000}"/>
    <cellStyle name="Normal 4 3 19 2" xfId="30429" xr:uid="{00000000-0005-0000-0000-0000DC760000}"/>
    <cellStyle name="Normal 4 3 19 2 2" xfId="30430" xr:uid="{00000000-0005-0000-0000-0000DD760000}"/>
    <cellStyle name="Normal 4 3 19 2 3" xfId="30431" xr:uid="{00000000-0005-0000-0000-0000DE760000}"/>
    <cellStyle name="Normal 4 3 19 3" xfId="30432" xr:uid="{00000000-0005-0000-0000-0000DF760000}"/>
    <cellStyle name="Normal 4 3 19 3 2" xfId="30433" xr:uid="{00000000-0005-0000-0000-0000E0760000}"/>
    <cellStyle name="Normal 4 3 19 3 3" xfId="30434" xr:uid="{00000000-0005-0000-0000-0000E1760000}"/>
    <cellStyle name="Normal 4 3 19 4" xfId="30435" xr:uid="{00000000-0005-0000-0000-0000E2760000}"/>
    <cellStyle name="Normal 4 3 19 5" xfId="30436" xr:uid="{00000000-0005-0000-0000-0000E3760000}"/>
    <cellStyle name="Normal 4 3 2" xfId="30437" xr:uid="{00000000-0005-0000-0000-0000E4760000}"/>
    <cellStyle name="Normal 4 3 2 2" xfId="30438" xr:uid="{00000000-0005-0000-0000-0000E5760000}"/>
    <cellStyle name="Normal 4 3 2 2 2" xfId="30439" xr:uid="{00000000-0005-0000-0000-0000E6760000}"/>
    <cellStyle name="Normal 4 3 2 2 3" xfId="30440" xr:uid="{00000000-0005-0000-0000-0000E7760000}"/>
    <cellStyle name="Normal 4 3 2 3" xfId="30441" xr:uid="{00000000-0005-0000-0000-0000E8760000}"/>
    <cellStyle name="Normal 4 3 2 3 2" xfId="30442" xr:uid="{00000000-0005-0000-0000-0000E9760000}"/>
    <cellStyle name="Normal 4 3 2 3 3" xfId="30443" xr:uid="{00000000-0005-0000-0000-0000EA760000}"/>
    <cellStyle name="Normal 4 3 2 4" xfId="30444" xr:uid="{00000000-0005-0000-0000-0000EB760000}"/>
    <cellStyle name="Normal 4 3 2 5" xfId="30445" xr:uid="{00000000-0005-0000-0000-0000EC760000}"/>
    <cellStyle name="Normal 4 3 20" xfId="30446" xr:uid="{00000000-0005-0000-0000-0000ED760000}"/>
    <cellStyle name="Normal 4 3 20 2" xfId="30447" xr:uid="{00000000-0005-0000-0000-0000EE760000}"/>
    <cellStyle name="Normal 4 3 20 2 2" xfId="30448" xr:uid="{00000000-0005-0000-0000-0000EF760000}"/>
    <cellStyle name="Normal 4 3 20 2 3" xfId="30449" xr:uid="{00000000-0005-0000-0000-0000F0760000}"/>
    <cellStyle name="Normal 4 3 20 3" xfId="30450" xr:uid="{00000000-0005-0000-0000-0000F1760000}"/>
    <cellStyle name="Normal 4 3 20 3 2" xfId="30451" xr:uid="{00000000-0005-0000-0000-0000F2760000}"/>
    <cellStyle name="Normal 4 3 20 3 3" xfId="30452" xr:uid="{00000000-0005-0000-0000-0000F3760000}"/>
    <cellStyle name="Normal 4 3 20 4" xfId="30453" xr:uid="{00000000-0005-0000-0000-0000F4760000}"/>
    <cellStyle name="Normal 4 3 20 5" xfId="30454" xr:uid="{00000000-0005-0000-0000-0000F5760000}"/>
    <cellStyle name="Normal 4 3 21" xfId="30455" xr:uid="{00000000-0005-0000-0000-0000F6760000}"/>
    <cellStyle name="Normal 4 3 21 2" xfId="30456" xr:uid="{00000000-0005-0000-0000-0000F7760000}"/>
    <cellStyle name="Normal 4 3 21 2 2" xfId="30457" xr:uid="{00000000-0005-0000-0000-0000F8760000}"/>
    <cellStyle name="Normal 4 3 21 2 3" xfId="30458" xr:uid="{00000000-0005-0000-0000-0000F9760000}"/>
    <cellStyle name="Normal 4 3 21 3" xfId="30459" xr:uid="{00000000-0005-0000-0000-0000FA760000}"/>
    <cellStyle name="Normal 4 3 21 3 2" xfId="30460" xr:uid="{00000000-0005-0000-0000-0000FB760000}"/>
    <cellStyle name="Normal 4 3 21 3 3" xfId="30461" xr:uid="{00000000-0005-0000-0000-0000FC760000}"/>
    <cellStyle name="Normal 4 3 21 4" xfId="30462" xr:uid="{00000000-0005-0000-0000-0000FD760000}"/>
    <cellStyle name="Normal 4 3 21 5" xfId="30463" xr:uid="{00000000-0005-0000-0000-0000FE760000}"/>
    <cellStyle name="Normal 4 3 22" xfId="30464" xr:uid="{00000000-0005-0000-0000-0000FF760000}"/>
    <cellStyle name="Normal 4 3 22 2" xfId="30465" xr:uid="{00000000-0005-0000-0000-000000770000}"/>
    <cellStyle name="Normal 4 3 22 2 2" xfId="30466" xr:uid="{00000000-0005-0000-0000-000001770000}"/>
    <cellStyle name="Normal 4 3 22 2 3" xfId="30467" xr:uid="{00000000-0005-0000-0000-000002770000}"/>
    <cellStyle name="Normal 4 3 22 3" xfId="30468" xr:uid="{00000000-0005-0000-0000-000003770000}"/>
    <cellStyle name="Normal 4 3 22 3 2" xfId="30469" xr:uid="{00000000-0005-0000-0000-000004770000}"/>
    <cellStyle name="Normal 4 3 22 3 3" xfId="30470" xr:uid="{00000000-0005-0000-0000-000005770000}"/>
    <cellStyle name="Normal 4 3 22 4" xfId="30471" xr:uid="{00000000-0005-0000-0000-000006770000}"/>
    <cellStyle name="Normal 4 3 22 5" xfId="30472" xr:uid="{00000000-0005-0000-0000-000007770000}"/>
    <cellStyle name="Normal 4 3 23" xfId="30473" xr:uid="{00000000-0005-0000-0000-000008770000}"/>
    <cellStyle name="Normal 4 3 23 2" xfId="30474" xr:uid="{00000000-0005-0000-0000-000009770000}"/>
    <cellStyle name="Normal 4 3 23 2 2" xfId="30475" xr:uid="{00000000-0005-0000-0000-00000A770000}"/>
    <cellStyle name="Normal 4 3 23 2 3" xfId="30476" xr:uid="{00000000-0005-0000-0000-00000B770000}"/>
    <cellStyle name="Normal 4 3 23 3" xfId="30477" xr:uid="{00000000-0005-0000-0000-00000C770000}"/>
    <cellStyle name="Normal 4 3 23 3 2" xfId="30478" xr:uid="{00000000-0005-0000-0000-00000D770000}"/>
    <cellStyle name="Normal 4 3 23 3 3" xfId="30479" xr:uid="{00000000-0005-0000-0000-00000E770000}"/>
    <cellStyle name="Normal 4 3 23 4" xfId="30480" xr:uid="{00000000-0005-0000-0000-00000F770000}"/>
    <cellStyle name="Normal 4 3 23 5" xfId="30481" xr:uid="{00000000-0005-0000-0000-000010770000}"/>
    <cellStyle name="Normal 4 3 24" xfId="30482" xr:uid="{00000000-0005-0000-0000-000011770000}"/>
    <cellStyle name="Normal 4 3 24 2" xfId="30483" xr:uid="{00000000-0005-0000-0000-000012770000}"/>
    <cellStyle name="Normal 4 3 24 2 2" xfId="30484" xr:uid="{00000000-0005-0000-0000-000013770000}"/>
    <cellStyle name="Normal 4 3 24 2 3" xfId="30485" xr:uid="{00000000-0005-0000-0000-000014770000}"/>
    <cellStyle name="Normal 4 3 24 3" xfId="30486" xr:uid="{00000000-0005-0000-0000-000015770000}"/>
    <cellStyle name="Normal 4 3 24 3 2" xfId="30487" xr:uid="{00000000-0005-0000-0000-000016770000}"/>
    <cellStyle name="Normal 4 3 24 3 3" xfId="30488" xr:uid="{00000000-0005-0000-0000-000017770000}"/>
    <cellStyle name="Normal 4 3 24 4" xfId="30489" xr:uid="{00000000-0005-0000-0000-000018770000}"/>
    <cellStyle name="Normal 4 3 24 5" xfId="30490" xr:uid="{00000000-0005-0000-0000-000019770000}"/>
    <cellStyle name="Normal 4 3 25" xfId="30491" xr:uid="{00000000-0005-0000-0000-00001A770000}"/>
    <cellStyle name="Normal 4 3 25 2" xfId="30492" xr:uid="{00000000-0005-0000-0000-00001B770000}"/>
    <cellStyle name="Normal 4 3 25 2 2" xfId="30493" xr:uid="{00000000-0005-0000-0000-00001C770000}"/>
    <cellStyle name="Normal 4 3 25 2 3" xfId="30494" xr:uid="{00000000-0005-0000-0000-00001D770000}"/>
    <cellStyle name="Normal 4 3 25 3" xfId="30495" xr:uid="{00000000-0005-0000-0000-00001E770000}"/>
    <cellStyle name="Normal 4 3 25 3 2" xfId="30496" xr:uid="{00000000-0005-0000-0000-00001F770000}"/>
    <cellStyle name="Normal 4 3 25 3 3" xfId="30497" xr:uid="{00000000-0005-0000-0000-000020770000}"/>
    <cellStyle name="Normal 4 3 25 4" xfId="30498" xr:uid="{00000000-0005-0000-0000-000021770000}"/>
    <cellStyle name="Normal 4 3 25 5" xfId="30499" xr:uid="{00000000-0005-0000-0000-000022770000}"/>
    <cellStyle name="Normal 4 3 26" xfId="30500" xr:uid="{00000000-0005-0000-0000-000023770000}"/>
    <cellStyle name="Normal 4 3 26 2" xfId="30501" xr:uid="{00000000-0005-0000-0000-000024770000}"/>
    <cellStyle name="Normal 4 3 26 2 2" xfId="30502" xr:uid="{00000000-0005-0000-0000-000025770000}"/>
    <cellStyle name="Normal 4 3 26 2 3" xfId="30503" xr:uid="{00000000-0005-0000-0000-000026770000}"/>
    <cellStyle name="Normal 4 3 26 3" xfId="30504" xr:uid="{00000000-0005-0000-0000-000027770000}"/>
    <cellStyle name="Normal 4 3 26 3 2" xfId="30505" xr:uid="{00000000-0005-0000-0000-000028770000}"/>
    <cellStyle name="Normal 4 3 26 3 3" xfId="30506" xr:uid="{00000000-0005-0000-0000-000029770000}"/>
    <cellStyle name="Normal 4 3 26 4" xfId="30507" xr:uid="{00000000-0005-0000-0000-00002A770000}"/>
    <cellStyle name="Normal 4 3 26 5" xfId="30508" xr:uid="{00000000-0005-0000-0000-00002B770000}"/>
    <cellStyle name="Normal 4 3 27" xfId="30509" xr:uid="{00000000-0005-0000-0000-00002C770000}"/>
    <cellStyle name="Normal 4 3 27 2" xfId="30510" xr:uid="{00000000-0005-0000-0000-00002D770000}"/>
    <cellStyle name="Normal 4 3 27 2 2" xfId="30511" xr:uid="{00000000-0005-0000-0000-00002E770000}"/>
    <cellStyle name="Normal 4 3 27 2 3" xfId="30512" xr:uid="{00000000-0005-0000-0000-00002F770000}"/>
    <cellStyle name="Normal 4 3 27 3" xfId="30513" xr:uid="{00000000-0005-0000-0000-000030770000}"/>
    <cellStyle name="Normal 4 3 27 3 2" xfId="30514" xr:uid="{00000000-0005-0000-0000-000031770000}"/>
    <cellStyle name="Normal 4 3 27 3 3" xfId="30515" xr:uid="{00000000-0005-0000-0000-000032770000}"/>
    <cellStyle name="Normal 4 3 27 4" xfId="30516" xr:uid="{00000000-0005-0000-0000-000033770000}"/>
    <cellStyle name="Normal 4 3 27 5" xfId="30517" xr:uid="{00000000-0005-0000-0000-000034770000}"/>
    <cellStyle name="Normal 4 3 28" xfId="30518" xr:uid="{00000000-0005-0000-0000-000035770000}"/>
    <cellStyle name="Normal 4 3 28 2" xfId="30519" xr:uid="{00000000-0005-0000-0000-000036770000}"/>
    <cellStyle name="Normal 4 3 28 2 2" xfId="30520" xr:uid="{00000000-0005-0000-0000-000037770000}"/>
    <cellStyle name="Normal 4 3 28 2 3" xfId="30521" xr:uid="{00000000-0005-0000-0000-000038770000}"/>
    <cellStyle name="Normal 4 3 28 3" xfId="30522" xr:uid="{00000000-0005-0000-0000-000039770000}"/>
    <cellStyle name="Normal 4 3 28 3 2" xfId="30523" xr:uid="{00000000-0005-0000-0000-00003A770000}"/>
    <cellStyle name="Normal 4 3 28 3 3" xfId="30524" xr:uid="{00000000-0005-0000-0000-00003B770000}"/>
    <cellStyle name="Normal 4 3 28 4" xfId="30525" xr:uid="{00000000-0005-0000-0000-00003C770000}"/>
    <cellStyle name="Normal 4 3 28 5" xfId="30526" xr:uid="{00000000-0005-0000-0000-00003D770000}"/>
    <cellStyle name="Normal 4 3 29" xfId="30527" xr:uid="{00000000-0005-0000-0000-00003E770000}"/>
    <cellStyle name="Normal 4 3 29 2" xfId="30528" xr:uid="{00000000-0005-0000-0000-00003F770000}"/>
    <cellStyle name="Normal 4 3 29 2 2" xfId="30529" xr:uid="{00000000-0005-0000-0000-000040770000}"/>
    <cellStyle name="Normal 4 3 29 2 3" xfId="30530" xr:uid="{00000000-0005-0000-0000-000041770000}"/>
    <cellStyle name="Normal 4 3 29 3" xfId="30531" xr:uid="{00000000-0005-0000-0000-000042770000}"/>
    <cellStyle name="Normal 4 3 29 3 2" xfId="30532" xr:uid="{00000000-0005-0000-0000-000043770000}"/>
    <cellStyle name="Normal 4 3 29 3 3" xfId="30533" xr:uid="{00000000-0005-0000-0000-000044770000}"/>
    <cellStyle name="Normal 4 3 29 4" xfId="30534" xr:uid="{00000000-0005-0000-0000-000045770000}"/>
    <cellStyle name="Normal 4 3 29 5" xfId="30535" xr:uid="{00000000-0005-0000-0000-000046770000}"/>
    <cellStyle name="Normal 4 3 3" xfId="30536" xr:uid="{00000000-0005-0000-0000-000047770000}"/>
    <cellStyle name="Normal 4 3 3 2" xfId="30537" xr:uid="{00000000-0005-0000-0000-000048770000}"/>
    <cellStyle name="Normal 4 3 3 2 2" xfId="30538" xr:uid="{00000000-0005-0000-0000-000049770000}"/>
    <cellStyle name="Normal 4 3 3 2 3" xfId="30539" xr:uid="{00000000-0005-0000-0000-00004A770000}"/>
    <cellStyle name="Normal 4 3 3 3" xfId="30540" xr:uid="{00000000-0005-0000-0000-00004B770000}"/>
    <cellStyle name="Normal 4 3 3 3 2" xfId="30541" xr:uid="{00000000-0005-0000-0000-00004C770000}"/>
    <cellStyle name="Normal 4 3 3 3 3" xfId="30542" xr:uid="{00000000-0005-0000-0000-00004D770000}"/>
    <cellStyle name="Normal 4 3 3 4" xfId="30543" xr:uid="{00000000-0005-0000-0000-00004E770000}"/>
    <cellStyle name="Normal 4 3 3 5" xfId="30544" xr:uid="{00000000-0005-0000-0000-00004F770000}"/>
    <cellStyle name="Normal 4 3 30" xfId="30545" xr:uid="{00000000-0005-0000-0000-000050770000}"/>
    <cellStyle name="Normal 4 3 30 2" xfId="30546" xr:uid="{00000000-0005-0000-0000-000051770000}"/>
    <cellStyle name="Normal 4 3 30 2 2" xfId="30547" xr:uid="{00000000-0005-0000-0000-000052770000}"/>
    <cellStyle name="Normal 4 3 30 2 3" xfId="30548" xr:uid="{00000000-0005-0000-0000-000053770000}"/>
    <cellStyle name="Normal 4 3 30 3" xfId="30549" xr:uid="{00000000-0005-0000-0000-000054770000}"/>
    <cellStyle name="Normal 4 3 30 3 2" xfId="30550" xr:uid="{00000000-0005-0000-0000-000055770000}"/>
    <cellStyle name="Normal 4 3 30 3 3" xfId="30551" xr:uid="{00000000-0005-0000-0000-000056770000}"/>
    <cellStyle name="Normal 4 3 30 4" xfId="30552" xr:uid="{00000000-0005-0000-0000-000057770000}"/>
    <cellStyle name="Normal 4 3 30 5" xfId="30553" xr:uid="{00000000-0005-0000-0000-000058770000}"/>
    <cellStyle name="Normal 4 3 31" xfId="30554" xr:uid="{00000000-0005-0000-0000-000059770000}"/>
    <cellStyle name="Normal 4 3 31 2" xfId="30555" xr:uid="{00000000-0005-0000-0000-00005A770000}"/>
    <cellStyle name="Normal 4 3 31 2 2" xfId="30556" xr:uid="{00000000-0005-0000-0000-00005B770000}"/>
    <cellStyle name="Normal 4 3 31 2 3" xfId="30557" xr:uid="{00000000-0005-0000-0000-00005C770000}"/>
    <cellStyle name="Normal 4 3 31 3" xfId="30558" xr:uid="{00000000-0005-0000-0000-00005D770000}"/>
    <cellStyle name="Normal 4 3 31 3 2" xfId="30559" xr:uid="{00000000-0005-0000-0000-00005E770000}"/>
    <cellStyle name="Normal 4 3 31 3 3" xfId="30560" xr:uid="{00000000-0005-0000-0000-00005F770000}"/>
    <cellStyle name="Normal 4 3 31 4" xfId="30561" xr:uid="{00000000-0005-0000-0000-000060770000}"/>
    <cellStyle name="Normal 4 3 31 5" xfId="30562" xr:uid="{00000000-0005-0000-0000-000061770000}"/>
    <cellStyle name="Normal 4 3 32" xfId="30563" xr:uid="{00000000-0005-0000-0000-000062770000}"/>
    <cellStyle name="Normal 4 3 32 2" xfId="30564" xr:uid="{00000000-0005-0000-0000-000063770000}"/>
    <cellStyle name="Normal 4 3 32 2 2" xfId="30565" xr:uid="{00000000-0005-0000-0000-000064770000}"/>
    <cellStyle name="Normal 4 3 32 2 3" xfId="30566" xr:uid="{00000000-0005-0000-0000-000065770000}"/>
    <cellStyle name="Normal 4 3 32 3" xfId="30567" xr:uid="{00000000-0005-0000-0000-000066770000}"/>
    <cellStyle name="Normal 4 3 32 3 2" xfId="30568" xr:uid="{00000000-0005-0000-0000-000067770000}"/>
    <cellStyle name="Normal 4 3 32 3 3" xfId="30569" xr:uid="{00000000-0005-0000-0000-000068770000}"/>
    <cellStyle name="Normal 4 3 32 4" xfId="30570" xr:uid="{00000000-0005-0000-0000-000069770000}"/>
    <cellStyle name="Normal 4 3 32 5" xfId="30571" xr:uid="{00000000-0005-0000-0000-00006A770000}"/>
    <cellStyle name="Normal 4 3 33" xfId="30572" xr:uid="{00000000-0005-0000-0000-00006B770000}"/>
    <cellStyle name="Normal 4 3 33 2" xfId="30573" xr:uid="{00000000-0005-0000-0000-00006C770000}"/>
    <cellStyle name="Normal 4 3 33 2 2" xfId="30574" xr:uid="{00000000-0005-0000-0000-00006D770000}"/>
    <cellStyle name="Normal 4 3 33 2 3" xfId="30575" xr:uid="{00000000-0005-0000-0000-00006E770000}"/>
    <cellStyle name="Normal 4 3 33 3" xfId="30576" xr:uid="{00000000-0005-0000-0000-00006F770000}"/>
    <cellStyle name="Normal 4 3 33 3 2" xfId="30577" xr:uid="{00000000-0005-0000-0000-000070770000}"/>
    <cellStyle name="Normal 4 3 33 3 3" xfId="30578" xr:uid="{00000000-0005-0000-0000-000071770000}"/>
    <cellStyle name="Normal 4 3 33 4" xfId="30579" xr:uid="{00000000-0005-0000-0000-000072770000}"/>
    <cellStyle name="Normal 4 3 33 5" xfId="30580" xr:uid="{00000000-0005-0000-0000-000073770000}"/>
    <cellStyle name="Normal 4 3 34" xfId="30581" xr:uid="{00000000-0005-0000-0000-000074770000}"/>
    <cellStyle name="Normal 4 3 34 2" xfId="30582" xr:uid="{00000000-0005-0000-0000-000075770000}"/>
    <cellStyle name="Normal 4 3 34 2 2" xfId="30583" xr:uid="{00000000-0005-0000-0000-000076770000}"/>
    <cellStyle name="Normal 4 3 34 2 3" xfId="30584" xr:uid="{00000000-0005-0000-0000-000077770000}"/>
    <cellStyle name="Normal 4 3 34 3" xfId="30585" xr:uid="{00000000-0005-0000-0000-000078770000}"/>
    <cellStyle name="Normal 4 3 34 3 2" xfId="30586" xr:uid="{00000000-0005-0000-0000-000079770000}"/>
    <cellStyle name="Normal 4 3 34 3 3" xfId="30587" xr:uid="{00000000-0005-0000-0000-00007A770000}"/>
    <cellStyle name="Normal 4 3 34 4" xfId="30588" xr:uid="{00000000-0005-0000-0000-00007B770000}"/>
    <cellStyle name="Normal 4 3 34 5" xfId="30589" xr:uid="{00000000-0005-0000-0000-00007C770000}"/>
    <cellStyle name="Normal 4 3 35" xfId="30590" xr:uid="{00000000-0005-0000-0000-00007D770000}"/>
    <cellStyle name="Normal 4 3 35 2" xfId="30591" xr:uid="{00000000-0005-0000-0000-00007E770000}"/>
    <cellStyle name="Normal 4 3 35 2 2" xfId="30592" xr:uid="{00000000-0005-0000-0000-00007F770000}"/>
    <cellStyle name="Normal 4 3 35 2 3" xfId="30593" xr:uid="{00000000-0005-0000-0000-000080770000}"/>
    <cellStyle name="Normal 4 3 35 3" xfId="30594" xr:uid="{00000000-0005-0000-0000-000081770000}"/>
    <cellStyle name="Normal 4 3 35 3 2" xfId="30595" xr:uid="{00000000-0005-0000-0000-000082770000}"/>
    <cellStyle name="Normal 4 3 35 3 3" xfId="30596" xr:uid="{00000000-0005-0000-0000-000083770000}"/>
    <cellStyle name="Normal 4 3 35 4" xfId="30597" xr:uid="{00000000-0005-0000-0000-000084770000}"/>
    <cellStyle name="Normal 4 3 35 5" xfId="30598" xr:uid="{00000000-0005-0000-0000-000085770000}"/>
    <cellStyle name="Normal 4 3 36" xfId="30599" xr:uid="{00000000-0005-0000-0000-000086770000}"/>
    <cellStyle name="Normal 4 3 36 2" xfId="30600" xr:uid="{00000000-0005-0000-0000-000087770000}"/>
    <cellStyle name="Normal 4 3 36 2 2" xfId="30601" xr:uid="{00000000-0005-0000-0000-000088770000}"/>
    <cellStyle name="Normal 4 3 36 2 3" xfId="30602" xr:uid="{00000000-0005-0000-0000-000089770000}"/>
    <cellStyle name="Normal 4 3 36 3" xfId="30603" xr:uid="{00000000-0005-0000-0000-00008A770000}"/>
    <cellStyle name="Normal 4 3 36 3 2" xfId="30604" xr:uid="{00000000-0005-0000-0000-00008B770000}"/>
    <cellStyle name="Normal 4 3 36 3 3" xfId="30605" xr:uid="{00000000-0005-0000-0000-00008C770000}"/>
    <cellStyle name="Normal 4 3 36 4" xfId="30606" xr:uid="{00000000-0005-0000-0000-00008D770000}"/>
    <cellStyle name="Normal 4 3 36 5" xfId="30607" xr:uid="{00000000-0005-0000-0000-00008E770000}"/>
    <cellStyle name="Normal 4 3 37" xfId="30608" xr:uid="{00000000-0005-0000-0000-00008F770000}"/>
    <cellStyle name="Normal 4 3 37 2" xfId="30609" xr:uid="{00000000-0005-0000-0000-000090770000}"/>
    <cellStyle name="Normal 4 3 37 2 2" xfId="30610" xr:uid="{00000000-0005-0000-0000-000091770000}"/>
    <cellStyle name="Normal 4 3 37 2 3" xfId="30611" xr:uid="{00000000-0005-0000-0000-000092770000}"/>
    <cellStyle name="Normal 4 3 37 3" xfId="30612" xr:uid="{00000000-0005-0000-0000-000093770000}"/>
    <cellStyle name="Normal 4 3 37 3 2" xfId="30613" xr:uid="{00000000-0005-0000-0000-000094770000}"/>
    <cellStyle name="Normal 4 3 37 3 3" xfId="30614" xr:uid="{00000000-0005-0000-0000-000095770000}"/>
    <cellStyle name="Normal 4 3 37 4" xfId="30615" xr:uid="{00000000-0005-0000-0000-000096770000}"/>
    <cellStyle name="Normal 4 3 37 5" xfId="30616" xr:uid="{00000000-0005-0000-0000-000097770000}"/>
    <cellStyle name="Normal 4 3 38" xfId="30617" xr:uid="{00000000-0005-0000-0000-000098770000}"/>
    <cellStyle name="Normal 4 3 38 2" xfId="30618" xr:uid="{00000000-0005-0000-0000-000099770000}"/>
    <cellStyle name="Normal 4 3 38 2 2" xfId="30619" xr:uid="{00000000-0005-0000-0000-00009A770000}"/>
    <cellStyle name="Normal 4 3 38 2 3" xfId="30620" xr:uid="{00000000-0005-0000-0000-00009B770000}"/>
    <cellStyle name="Normal 4 3 38 3" xfId="30621" xr:uid="{00000000-0005-0000-0000-00009C770000}"/>
    <cellStyle name="Normal 4 3 38 3 2" xfId="30622" xr:uid="{00000000-0005-0000-0000-00009D770000}"/>
    <cellStyle name="Normal 4 3 38 3 3" xfId="30623" xr:uid="{00000000-0005-0000-0000-00009E770000}"/>
    <cellStyle name="Normal 4 3 38 4" xfId="30624" xr:uid="{00000000-0005-0000-0000-00009F770000}"/>
    <cellStyle name="Normal 4 3 38 5" xfId="30625" xr:uid="{00000000-0005-0000-0000-0000A0770000}"/>
    <cellStyle name="Normal 4 3 39" xfId="30626" xr:uid="{00000000-0005-0000-0000-0000A1770000}"/>
    <cellStyle name="Normal 4 3 39 2" xfId="30627" xr:uid="{00000000-0005-0000-0000-0000A2770000}"/>
    <cellStyle name="Normal 4 3 39 2 2" xfId="30628" xr:uid="{00000000-0005-0000-0000-0000A3770000}"/>
    <cellStyle name="Normal 4 3 39 2 3" xfId="30629" xr:uid="{00000000-0005-0000-0000-0000A4770000}"/>
    <cellStyle name="Normal 4 3 39 3" xfId="30630" xr:uid="{00000000-0005-0000-0000-0000A5770000}"/>
    <cellStyle name="Normal 4 3 39 3 2" xfId="30631" xr:uid="{00000000-0005-0000-0000-0000A6770000}"/>
    <cellStyle name="Normal 4 3 39 3 3" xfId="30632" xr:uid="{00000000-0005-0000-0000-0000A7770000}"/>
    <cellStyle name="Normal 4 3 39 4" xfId="30633" xr:uid="{00000000-0005-0000-0000-0000A8770000}"/>
    <cellStyle name="Normal 4 3 39 5" xfId="30634" xr:uid="{00000000-0005-0000-0000-0000A9770000}"/>
    <cellStyle name="Normal 4 3 4" xfId="30635" xr:uid="{00000000-0005-0000-0000-0000AA770000}"/>
    <cellStyle name="Normal 4 3 4 2" xfId="30636" xr:uid="{00000000-0005-0000-0000-0000AB770000}"/>
    <cellStyle name="Normal 4 3 4 2 2" xfId="30637" xr:uid="{00000000-0005-0000-0000-0000AC770000}"/>
    <cellStyle name="Normal 4 3 4 2 3" xfId="30638" xr:uid="{00000000-0005-0000-0000-0000AD770000}"/>
    <cellStyle name="Normal 4 3 4 3" xfId="30639" xr:uid="{00000000-0005-0000-0000-0000AE770000}"/>
    <cellStyle name="Normal 4 3 4 3 2" xfId="30640" xr:uid="{00000000-0005-0000-0000-0000AF770000}"/>
    <cellStyle name="Normal 4 3 4 3 3" xfId="30641" xr:uid="{00000000-0005-0000-0000-0000B0770000}"/>
    <cellStyle name="Normal 4 3 4 4" xfId="30642" xr:uid="{00000000-0005-0000-0000-0000B1770000}"/>
    <cellStyle name="Normal 4 3 4 5" xfId="30643" xr:uid="{00000000-0005-0000-0000-0000B2770000}"/>
    <cellStyle name="Normal 4 3 40" xfId="30644" xr:uid="{00000000-0005-0000-0000-0000B3770000}"/>
    <cellStyle name="Normal 4 3 40 2" xfId="30645" xr:uid="{00000000-0005-0000-0000-0000B4770000}"/>
    <cellStyle name="Normal 4 3 40 2 2" xfId="30646" xr:uid="{00000000-0005-0000-0000-0000B5770000}"/>
    <cellStyle name="Normal 4 3 40 2 3" xfId="30647" xr:uid="{00000000-0005-0000-0000-0000B6770000}"/>
    <cellStyle name="Normal 4 3 40 3" xfId="30648" xr:uid="{00000000-0005-0000-0000-0000B7770000}"/>
    <cellStyle name="Normal 4 3 40 3 2" xfId="30649" xr:uid="{00000000-0005-0000-0000-0000B8770000}"/>
    <cellStyle name="Normal 4 3 40 3 3" xfId="30650" xr:uid="{00000000-0005-0000-0000-0000B9770000}"/>
    <cellStyle name="Normal 4 3 40 4" xfId="30651" xr:uid="{00000000-0005-0000-0000-0000BA770000}"/>
    <cellStyle name="Normal 4 3 40 5" xfId="30652" xr:uid="{00000000-0005-0000-0000-0000BB770000}"/>
    <cellStyle name="Normal 4 3 41" xfId="30653" xr:uid="{00000000-0005-0000-0000-0000BC770000}"/>
    <cellStyle name="Normal 4 3 41 2" xfId="30654" xr:uid="{00000000-0005-0000-0000-0000BD770000}"/>
    <cellStyle name="Normal 4 3 41 2 2" xfId="30655" xr:uid="{00000000-0005-0000-0000-0000BE770000}"/>
    <cellStyle name="Normal 4 3 41 2 3" xfId="30656" xr:uid="{00000000-0005-0000-0000-0000BF770000}"/>
    <cellStyle name="Normal 4 3 41 3" xfId="30657" xr:uid="{00000000-0005-0000-0000-0000C0770000}"/>
    <cellStyle name="Normal 4 3 41 3 2" xfId="30658" xr:uid="{00000000-0005-0000-0000-0000C1770000}"/>
    <cellStyle name="Normal 4 3 41 3 3" xfId="30659" xr:uid="{00000000-0005-0000-0000-0000C2770000}"/>
    <cellStyle name="Normal 4 3 41 4" xfId="30660" xr:uid="{00000000-0005-0000-0000-0000C3770000}"/>
    <cellStyle name="Normal 4 3 41 5" xfId="30661" xr:uid="{00000000-0005-0000-0000-0000C4770000}"/>
    <cellStyle name="Normal 4 3 42" xfId="30662" xr:uid="{00000000-0005-0000-0000-0000C5770000}"/>
    <cellStyle name="Normal 4 3 42 2" xfId="30663" xr:uid="{00000000-0005-0000-0000-0000C6770000}"/>
    <cellStyle name="Normal 4 3 42 2 2" xfId="30664" xr:uid="{00000000-0005-0000-0000-0000C7770000}"/>
    <cellStyle name="Normal 4 3 42 2 3" xfId="30665" xr:uid="{00000000-0005-0000-0000-0000C8770000}"/>
    <cellStyle name="Normal 4 3 42 3" xfId="30666" xr:uid="{00000000-0005-0000-0000-0000C9770000}"/>
    <cellStyle name="Normal 4 3 42 3 2" xfId="30667" xr:uid="{00000000-0005-0000-0000-0000CA770000}"/>
    <cellStyle name="Normal 4 3 42 3 3" xfId="30668" xr:uid="{00000000-0005-0000-0000-0000CB770000}"/>
    <cellStyle name="Normal 4 3 42 4" xfId="30669" xr:uid="{00000000-0005-0000-0000-0000CC770000}"/>
    <cellStyle name="Normal 4 3 42 5" xfId="30670" xr:uid="{00000000-0005-0000-0000-0000CD770000}"/>
    <cellStyle name="Normal 4 3 43" xfId="30671" xr:uid="{00000000-0005-0000-0000-0000CE770000}"/>
    <cellStyle name="Normal 4 3 43 2" xfId="30672" xr:uid="{00000000-0005-0000-0000-0000CF770000}"/>
    <cellStyle name="Normal 4 3 43 2 2" xfId="30673" xr:uid="{00000000-0005-0000-0000-0000D0770000}"/>
    <cellStyle name="Normal 4 3 43 2 3" xfId="30674" xr:uid="{00000000-0005-0000-0000-0000D1770000}"/>
    <cellStyle name="Normal 4 3 43 3" xfId="30675" xr:uid="{00000000-0005-0000-0000-0000D2770000}"/>
    <cellStyle name="Normal 4 3 43 3 2" xfId="30676" xr:uid="{00000000-0005-0000-0000-0000D3770000}"/>
    <cellStyle name="Normal 4 3 43 3 3" xfId="30677" xr:uid="{00000000-0005-0000-0000-0000D4770000}"/>
    <cellStyle name="Normal 4 3 43 4" xfId="30678" xr:uid="{00000000-0005-0000-0000-0000D5770000}"/>
    <cellStyle name="Normal 4 3 43 5" xfId="30679" xr:uid="{00000000-0005-0000-0000-0000D6770000}"/>
    <cellStyle name="Normal 4 3 44" xfId="30680" xr:uid="{00000000-0005-0000-0000-0000D7770000}"/>
    <cellStyle name="Normal 4 3 44 2" xfId="30681" xr:uid="{00000000-0005-0000-0000-0000D8770000}"/>
    <cellStyle name="Normal 4 3 44 2 2" xfId="30682" xr:uid="{00000000-0005-0000-0000-0000D9770000}"/>
    <cellStyle name="Normal 4 3 44 2 3" xfId="30683" xr:uid="{00000000-0005-0000-0000-0000DA770000}"/>
    <cellStyle name="Normal 4 3 44 3" xfId="30684" xr:uid="{00000000-0005-0000-0000-0000DB770000}"/>
    <cellStyle name="Normal 4 3 44 3 2" xfId="30685" xr:uid="{00000000-0005-0000-0000-0000DC770000}"/>
    <cellStyle name="Normal 4 3 44 3 3" xfId="30686" xr:uid="{00000000-0005-0000-0000-0000DD770000}"/>
    <cellStyle name="Normal 4 3 44 4" xfId="30687" xr:uid="{00000000-0005-0000-0000-0000DE770000}"/>
    <cellStyle name="Normal 4 3 44 5" xfId="30688" xr:uid="{00000000-0005-0000-0000-0000DF770000}"/>
    <cellStyle name="Normal 4 3 45" xfId="30689" xr:uid="{00000000-0005-0000-0000-0000E0770000}"/>
    <cellStyle name="Normal 4 3 45 2" xfId="30690" xr:uid="{00000000-0005-0000-0000-0000E1770000}"/>
    <cellStyle name="Normal 4 3 45 2 2" xfId="30691" xr:uid="{00000000-0005-0000-0000-0000E2770000}"/>
    <cellStyle name="Normal 4 3 45 2 3" xfId="30692" xr:uid="{00000000-0005-0000-0000-0000E3770000}"/>
    <cellStyle name="Normal 4 3 45 3" xfId="30693" xr:uid="{00000000-0005-0000-0000-0000E4770000}"/>
    <cellStyle name="Normal 4 3 45 3 2" xfId="30694" xr:uid="{00000000-0005-0000-0000-0000E5770000}"/>
    <cellStyle name="Normal 4 3 45 3 3" xfId="30695" xr:uid="{00000000-0005-0000-0000-0000E6770000}"/>
    <cellStyle name="Normal 4 3 45 4" xfId="30696" xr:uid="{00000000-0005-0000-0000-0000E7770000}"/>
    <cellStyle name="Normal 4 3 45 5" xfId="30697" xr:uid="{00000000-0005-0000-0000-0000E8770000}"/>
    <cellStyle name="Normal 4 3 46" xfId="30698" xr:uid="{00000000-0005-0000-0000-0000E9770000}"/>
    <cellStyle name="Normal 4 3 46 2" xfId="30699" xr:uid="{00000000-0005-0000-0000-0000EA770000}"/>
    <cellStyle name="Normal 4 3 46 2 2" xfId="30700" xr:uid="{00000000-0005-0000-0000-0000EB770000}"/>
    <cellStyle name="Normal 4 3 46 2 3" xfId="30701" xr:uid="{00000000-0005-0000-0000-0000EC770000}"/>
    <cellStyle name="Normal 4 3 46 3" xfId="30702" xr:uid="{00000000-0005-0000-0000-0000ED770000}"/>
    <cellStyle name="Normal 4 3 46 3 2" xfId="30703" xr:uid="{00000000-0005-0000-0000-0000EE770000}"/>
    <cellStyle name="Normal 4 3 46 3 3" xfId="30704" xr:uid="{00000000-0005-0000-0000-0000EF770000}"/>
    <cellStyle name="Normal 4 3 46 4" xfId="30705" xr:uid="{00000000-0005-0000-0000-0000F0770000}"/>
    <cellStyle name="Normal 4 3 46 5" xfId="30706" xr:uid="{00000000-0005-0000-0000-0000F1770000}"/>
    <cellStyle name="Normal 4 3 47" xfId="30707" xr:uid="{00000000-0005-0000-0000-0000F2770000}"/>
    <cellStyle name="Normal 4 3 47 2" xfId="30708" xr:uid="{00000000-0005-0000-0000-0000F3770000}"/>
    <cellStyle name="Normal 4 3 47 2 2" xfId="30709" xr:uid="{00000000-0005-0000-0000-0000F4770000}"/>
    <cellStyle name="Normal 4 3 47 2 3" xfId="30710" xr:uid="{00000000-0005-0000-0000-0000F5770000}"/>
    <cellStyle name="Normal 4 3 47 3" xfId="30711" xr:uid="{00000000-0005-0000-0000-0000F6770000}"/>
    <cellStyle name="Normal 4 3 47 3 2" xfId="30712" xr:uid="{00000000-0005-0000-0000-0000F7770000}"/>
    <cellStyle name="Normal 4 3 47 3 3" xfId="30713" xr:uid="{00000000-0005-0000-0000-0000F8770000}"/>
    <cellStyle name="Normal 4 3 47 4" xfId="30714" xr:uid="{00000000-0005-0000-0000-0000F9770000}"/>
    <cellStyle name="Normal 4 3 47 5" xfId="30715" xr:uid="{00000000-0005-0000-0000-0000FA770000}"/>
    <cellStyle name="Normal 4 3 48" xfId="30716" xr:uid="{00000000-0005-0000-0000-0000FB770000}"/>
    <cellStyle name="Normal 4 3 48 2" xfId="30717" xr:uid="{00000000-0005-0000-0000-0000FC770000}"/>
    <cellStyle name="Normal 4 3 48 2 2" xfId="30718" xr:uid="{00000000-0005-0000-0000-0000FD770000}"/>
    <cellStyle name="Normal 4 3 48 2 3" xfId="30719" xr:uid="{00000000-0005-0000-0000-0000FE770000}"/>
    <cellStyle name="Normal 4 3 48 3" xfId="30720" xr:uid="{00000000-0005-0000-0000-0000FF770000}"/>
    <cellStyle name="Normal 4 3 48 3 2" xfId="30721" xr:uid="{00000000-0005-0000-0000-000000780000}"/>
    <cellStyle name="Normal 4 3 48 3 3" xfId="30722" xr:uid="{00000000-0005-0000-0000-000001780000}"/>
    <cellStyle name="Normal 4 3 48 4" xfId="30723" xr:uid="{00000000-0005-0000-0000-000002780000}"/>
    <cellStyle name="Normal 4 3 48 5" xfId="30724" xr:uid="{00000000-0005-0000-0000-000003780000}"/>
    <cellStyle name="Normal 4 3 49" xfId="30725" xr:uid="{00000000-0005-0000-0000-000004780000}"/>
    <cellStyle name="Normal 4 3 49 2" xfId="30726" xr:uid="{00000000-0005-0000-0000-000005780000}"/>
    <cellStyle name="Normal 4 3 49 2 2" xfId="30727" xr:uid="{00000000-0005-0000-0000-000006780000}"/>
    <cellStyle name="Normal 4 3 49 2 3" xfId="30728" xr:uid="{00000000-0005-0000-0000-000007780000}"/>
    <cellStyle name="Normal 4 3 49 3" xfId="30729" xr:uid="{00000000-0005-0000-0000-000008780000}"/>
    <cellStyle name="Normal 4 3 49 3 2" xfId="30730" xr:uid="{00000000-0005-0000-0000-000009780000}"/>
    <cellStyle name="Normal 4 3 49 3 3" xfId="30731" xr:uid="{00000000-0005-0000-0000-00000A780000}"/>
    <cellStyle name="Normal 4 3 49 4" xfId="30732" xr:uid="{00000000-0005-0000-0000-00000B780000}"/>
    <cellStyle name="Normal 4 3 49 5" xfId="30733" xr:uid="{00000000-0005-0000-0000-00000C780000}"/>
    <cellStyle name="Normal 4 3 5" xfId="30734" xr:uid="{00000000-0005-0000-0000-00000D780000}"/>
    <cellStyle name="Normal 4 3 5 2" xfId="30735" xr:uid="{00000000-0005-0000-0000-00000E780000}"/>
    <cellStyle name="Normal 4 3 5 2 2" xfId="30736" xr:uid="{00000000-0005-0000-0000-00000F780000}"/>
    <cellStyle name="Normal 4 3 5 2 3" xfId="30737" xr:uid="{00000000-0005-0000-0000-000010780000}"/>
    <cellStyle name="Normal 4 3 5 3" xfId="30738" xr:uid="{00000000-0005-0000-0000-000011780000}"/>
    <cellStyle name="Normal 4 3 5 3 2" xfId="30739" xr:uid="{00000000-0005-0000-0000-000012780000}"/>
    <cellStyle name="Normal 4 3 5 3 3" xfId="30740" xr:uid="{00000000-0005-0000-0000-000013780000}"/>
    <cellStyle name="Normal 4 3 5 4" xfId="30741" xr:uid="{00000000-0005-0000-0000-000014780000}"/>
    <cellStyle name="Normal 4 3 5 5" xfId="30742" xr:uid="{00000000-0005-0000-0000-000015780000}"/>
    <cellStyle name="Normal 4 3 50" xfId="30743" xr:uid="{00000000-0005-0000-0000-000016780000}"/>
    <cellStyle name="Normal 4 3 50 2" xfId="30744" xr:uid="{00000000-0005-0000-0000-000017780000}"/>
    <cellStyle name="Normal 4 3 50 2 2" xfId="30745" xr:uid="{00000000-0005-0000-0000-000018780000}"/>
    <cellStyle name="Normal 4 3 50 2 3" xfId="30746" xr:uid="{00000000-0005-0000-0000-000019780000}"/>
    <cellStyle name="Normal 4 3 50 3" xfId="30747" xr:uid="{00000000-0005-0000-0000-00001A780000}"/>
    <cellStyle name="Normal 4 3 50 3 2" xfId="30748" xr:uid="{00000000-0005-0000-0000-00001B780000}"/>
    <cellStyle name="Normal 4 3 50 3 3" xfId="30749" xr:uid="{00000000-0005-0000-0000-00001C780000}"/>
    <cellStyle name="Normal 4 3 50 4" xfId="30750" xr:uid="{00000000-0005-0000-0000-00001D780000}"/>
    <cellStyle name="Normal 4 3 50 5" xfId="30751" xr:uid="{00000000-0005-0000-0000-00001E780000}"/>
    <cellStyle name="Normal 4 3 51" xfId="30752" xr:uid="{00000000-0005-0000-0000-00001F780000}"/>
    <cellStyle name="Normal 4 3 51 2" xfId="30753" xr:uid="{00000000-0005-0000-0000-000020780000}"/>
    <cellStyle name="Normal 4 3 51 2 2" xfId="30754" xr:uid="{00000000-0005-0000-0000-000021780000}"/>
    <cellStyle name="Normal 4 3 51 2 3" xfId="30755" xr:uid="{00000000-0005-0000-0000-000022780000}"/>
    <cellStyle name="Normal 4 3 51 3" xfId="30756" xr:uid="{00000000-0005-0000-0000-000023780000}"/>
    <cellStyle name="Normal 4 3 51 3 2" xfId="30757" xr:uid="{00000000-0005-0000-0000-000024780000}"/>
    <cellStyle name="Normal 4 3 51 3 3" xfId="30758" xr:uid="{00000000-0005-0000-0000-000025780000}"/>
    <cellStyle name="Normal 4 3 51 4" xfId="30759" xr:uid="{00000000-0005-0000-0000-000026780000}"/>
    <cellStyle name="Normal 4 3 51 5" xfId="30760" xr:uid="{00000000-0005-0000-0000-000027780000}"/>
    <cellStyle name="Normal 4 3 52" xfId="30761" xr:uid="{00000000-0005-0000-0000-000028780000}"/>
    <cellStyle name="Normal 4 3 52 2" xfId="30762" xr:uid="{00000000-0005-0000-0000-000029780000}"/>
    <cellStyle name="Normal 4 3 52 2 2" xfId="30763" xr:uid="{00000000-0005-0000-0000-00002A780000}"/>
    <cellStyle name="Normal 4 3 52 2 3" xfId="30764" xr:uid="{00000000-0005-0000-0000-00002B780000}"/>
    <cellStyle name="Normal 4 3 52 3" xfId="30765" xr:uid="{00000000-0005-0000-0000-00002C780000}"/>
    <cellStyle name="Normal 4 3 52 3 2" xfId="30766" xr:uid="{00000000-0005-0000-0000-00002D780000}"/>
    <cellStyle name="Normal 4 3 52 3 3" xfId="30767" xr:uid="{00000000-0005-0000-0000-00002E780000}"/>
    <cellStyle name="Normal 4 3 52 4" xfId="30768" xr:uid="{00000000-0005-0000-0000-00002F780000}"/>
    <cellStyle name="Normal 4 3 52 5" xfId="30769" xr:uid="{00000000-0005-0000-0000-000030780000}"/>
    <cellStyle name="Normal 4 3 53" xfId="30770" xr:uid="{00000000-0005-0000-0000-000031780000}"/>
    <cellStyle name="Normal 4 3 53 2" xfId="30771" xr:uid="{00000000-0005-0000-0000-000032780000}"/>
    <cellStyle name="Normal 4 3 53 2 2" xfId="30772" xr:uid="{00000000-0005-0000-0000-000033780000}"/>
    <cellStyle name="Normal 4 3 53 2 3" xfId="30773" xr:uid="{00000000-0005-0000-0000-000034780000}"/>
    <cellStyle name="Normal 4 3 53 3" xfId="30774" xr:uid="{00000000-0005-0000-0000-000035780000}"/>
    <cellStyle name="Normal 4 3 53 3 2" xfId="30775" xr:uid="{00000000-0005-0000-0000-000036780000}"/>
    <cellStyle name="Normal 4 3 53 3 3" xfId="30776" xr:uid="{00000000-0005-0000-0000-000037780000}"/>
    <cellStyle name="Normal 4 3 53 4" xfId="30777" xr:uid="{00000000-0005-0000-0000-000038780000}"/>
    <cellStyle name="Normal 4 3 53 5" xfId="30778" xr:uid="{00000000-0005-0000-0000-000039780000}"/>
    <cellStyle name="Normal 4 3 54" xfId="30779" xr:uid="{00000000-0005-0000-0000-00003A780000}"/>
    <cellStyle name="Normal 4 3 54 2" xfId="30780" xr:uid="{00000000-0005-0000-0000-00003B780000}"/>
    <cellStyle name="Normal 4 3 54 2 2" xfId="30781" xr:uid="{00000000-0005-0000-0000-00003C780000}"/>
    <cellStyle name="Normal 4 3 54 2 3" xfId="30782" xr:uid="{00000000-0005-0000-0000-00003D780000}"/>
    <cellStyle name="Normal 4 3 54 3" xfId="30783" xr:uid="{00000000-0005-0000-0000-00003E780000}"/>
    <cellStyle name="Normal 4 3 54 3 2" xfId="30784" xr:uid="{00000000-0005-0000-0000-00003F780000}"/>
    <cellStyle name="Normal 4 3 54 3 3" xfId="30785" xr:uid="{00000000-0005-0000-0000-000040780000}"/>
    <cellStyle name="Normal 4 3 54 4" xfId="30786" xr:uid="{00000000-0005-0000-0000-000041780000}"/>
    <cellStyle name="Normal 4 3 54 5" xfId="30787" xr:uid="{00000000-0005-0000-0000-000042780000}"/>
    <cellStyle name="Normal 4 3 55" xfId="30788" xr:uid="{00000000-0005-0000-0000-000043780000}"/>
    <cellStyle name="Normal 4 3 55 2" xfId="30789" xr:uid="{00000000-0005-0000-0000-000044780000}"/>
    <cellStyle name="Normal 4 3 55 2 2" xfId="30790" xr:uid="{00000000-0005-0000-0000-000045780000}"/>
    <cellStyle name="Normal 4 3 55 2 3" xfId="30791" xr:uid="{00000000-0005-0000-0000-000046780000}"/>
    <cellStyle name="Normal 4 3 55 3" xfId="30792" xr:uid="{00000000-0005-0000-0000-000047780000}"/>
    <cellStyle name="Normal 4 3 55 3 2" xfId="30793" xr:uid="{00000000-0005-0000-0000-000048780000}"/>
    <cellStyle name="Normal 4 3 55 3 3" xfId="30794" xr:uid="{00000000-0005-0000-0000-000049780000}"/>
    <cellStyle name="Normal 4 3 55 4" xfId="30795" xr:uid="{00000000-0005-0000-0000-00004A780000}"/>
    <cellStyle name="Normal 4 3 55 5" xfId="30796" xr:uid="{00000000-0005-0000-0000-00004B780000}"/>
    <cellStyle name="Normal 4 3 56" xfId="30797" xr:uid="{00000000-0005-0000-0000-00004C780000}"/>
    <cellStyle name="Normal 4 3 56 2" xfId="30798" xr:uid="{00000000-0005-0000-0000-00004D780000}"/>
    <cellStyle name="Normal 4 3 56 2 2" xfId="30799" xr:uid="{00000000-0005-0000-0000-00004E780000}"/>
    <cellStyle name="Normal 4 3 56 2 3" xfId="30800" xr:uid="{00000000-0005-0000-0000-00004F780000}"/>
    <cellStyle name="Normal 4 3 56 3" xfId="30801" xr:uid="{00000000-0005-0000-0000-000050780000}"/>
    <cellStyle name="Normal 4 3 56 3 2" xfId="30802" xr:uid="{00000000-0005-0000-0000-000051780000}"/>
    <cellStyle name="Normal 4 3 56 3 3" xfId="30803" xr:uid="{00000000-0005-0000-0000-000052780000}"/>
    <cellStyle name="Normal 4 3 56 4" xfId="30804" xr:uid="{00000000-0005-0000-0000-000053780000}"/>
    <cellStyle name="Normal 4 3 56 5" xfId="30805" xr:uid="{00000000-0005-0000-0000-000054780000}"/>
    <cellStyle name="Normal 4 3 57" xfId="30806" xr:uid="{00000000-0005-0000-0000-000055780000}"/>
    <cellStyle name="Normal 4 3 57 2" xfId="30807" xr:uid="{00000000-0005-0000-0000-000056780000}"/>
    <cellStyle name="Normal 4 3 57 2 2" xfId="30808" xr:uid="{00000000-0005-0000-0000-000057780000}"/>
    <cellStyle name="Normal 4 3 57 2 3" xfId="30809" xr:uid="{00000000-0005-0000-0000-000058780000}"/>
    <cellStyle name="Normal 4 3 57 3" xfId="30810" xr:uid="{00000000-0005-0000-0000-000059780000}"/>
    <cellStyle name="Normal 4 3 57 3 2" xfId="30811" xr:uid="{00000000-0005-0000-0000-00005A780000}"/>
    <cellStyle name="Normal 4 3 57 3 3" xfId="30812" xr:uid="{00000000-0005-0000-0000-00005B780000}"/>
    <cellStyle name="Normal 4 3 57 4" xfId="30813" xr:uid="{00000000-0005-0000-0000-00005C780000}"/>
    <cellStyle name="Normal 4 3 57 5" xfId="30814" xr:uid="{00000000-0005-0000-0000-00005D780000}"/>
    <cellStyle name="Normal 4 3 58" xfId="30815" xr:uid="{00000000-0005-0000-0000-00005E780000}"/>
    <cellStyle name="Normal 4 3 58 2" xfId="30816" xr:uid="{00000000-0005-0000-0000-00005F780000}"/>
    <cellStyle name="Normal 4 3 58 2 2" xfId="30817" xr:uid="{00000000-0005-0000-0000-000060780000}"/>
    <cellStyle name="Normal 4 3 58 2 3" xfId="30818" xr:uid="{00000000-0005-0000-0000-000061780000}"/>
    <cellStyle name="Normal 4 3 58 3" xfId="30819" xr:uid="{00000000-0005-0000-0000-000062780000}"/>
    <cellStyle name="Normal 4 3 58 3 2" xfId="30820" xr:uid="{00000000-0005-0000-0000-000063780000}"/>
    <cellStyle name="Normal 4 3 58 3 3" xfId="30821" xr:uid="{00000000-0005-0000-0000-000064780000}"/>
    <cellStyle name="Normal 4 3 58 4" xfId="30822" xr:uid="{00000000-0005-0000-0000-000065780000}"/>
    <cellStyle name="Normal 4 3 58 5" xfId="30823" xr:uid="{00000000-0005-0000-0000-000066780000}"/>
    <cellStyle name="Normal 4 3 59" xfId="30824" xr:uid="{00000000-0005-0000-0000-000067780000}"/>
    <cellStyle name="Normal 4 3 59 2" xfId="30825" xr:uid="{00000000-0005-0000-0000-000068780000}"/>
    <cellStyle name="Normal 4 3 59 2 2" xfId="30826" xr:uid="{00000000-0005-0000-0000-000069780000}"/>
    <cellStyle name="Normal 4 3 59 2 3" xfId="30827" xr:uid="{00000000-0005-0000-0000-00006A780000}"/>
    <cellStyle name="Normal 4 3 59 3" xfId="30828" xr:uid="{00000000-0005-0000-0000-00006B780000}"/>
    <cellStyle name="Normal 4 3 59 3 2" xfId="30829" xr:uid="{00000000-0005-0000-0000-00006C780000}"/>
    <cellStyle name="Normal 4 3 59 3 3" xfId="30830" xr:uid="{00000000-0005-0000-0000-00006D780000}"/>
    <cellStyle name="Normal 4 3 59 4" xfId="30831" xr:uid="{00000000-0005-0000-0000-00006E780000}"/>
    <cellStyle name="Normal 4 3 59 5" xfId="30832" xr:uid="{00000000-0005-0000-0000-00006F780000}"/>
    <cellStyle name="Normal 4 3 6" xfId="30833" xr:uid="{00000000-0005-0000-0000-000070780000}"/>
    <cellStyle name="Normal 4 3 6 2" xfId="30834" xr:uid="{00000000-0005-0000-0000-000071780000}"/>
    <cellStyle name="Normal 4 3 6 2 2" xfId="30835" xr:uid="{00000000-0005-0000-0000-000072780000}"/>
    <cellStyle name="Normal 4 3 6 2 3" xfId="30836" xr:uid="{00000000-0005-0000-0000-000073780000}"/>
    <cellStyle name="Normal 4 3 6 3" xfId="30837" xr:uid="{00000000-0005-0000-0000-000074780000}"/>
    <cellStyle name="Normal 4 3 6 3 2" xfId="30838" xr:uid="{00000000-0005-0000-0000-000075780000}"/>
    <cellStyle name="Normal 4 3 6 3 3" xfId="30839" xr:uid="{00000000-0005-0000-0000-000076780000}"/>
    <cellStyle name="Normal 4 3 6 4" xfId="30840" xr:uid="{00000000-0005-0000-0000-000077780000}"/>
    <cellStyle name="Normal 4 3 6 5" xfId="30841" xr:uid="{00000000-0005-0000-0000-000078780000}"/>
    <cellStyle name="Normal 4 3 60" xfId="30842" xr:uid="{00000000-0005-0000-0000-000079780000}"/>
    <cellStyle name="Normal 4 3 60 2" xfId="30843" xr:uid="{00000000-0005-0000-0000-00007A780000}"/>
    <cellStyle name="Normal 4 3 60 2 2" xfId="30844" xr:uid="{00000000-0005-0000-0000-00007B780000}"/>
    <cellStyle name="Normal 4 3 60 2 3" xfId="30845" xr:uid="{00000000-0005-0000-0000-00007C780000}"/>
    <cellStyle name="Normal 4 3 60 3" xfId="30846" xr:uid="{00000000-0005-0000-0000-00007D780000}"/>
    <cellStyle name="Normal 4 3 60 3 2" xfId="30847" xr:uid="{00000000-0005-0000-0000-00007E780000}"/>
    <cellStyle name="Normal 4 3 60 3 3" xfId="30848" xr:uid="{00000000-0005-0000-0000-00007F780000}"/>
    <cellStyle name="Normal 4 3 60 4" xfId="30849" xr:uid="{00000000-0005-0000-0000-000080780000}"/>
    <cellStyle name="Normal 4 3 60 5" xfId="30850" xr:uid="{00000000-0005-0000-0000-000081780000}"/>
    <cellStyle name="Normal 4 3 61" xfId="30851" xr:uid="{00000000-0005-0000-0000-000082780000}"/>
    <cellStyle name="Normal 4 3 61 2" xfId="30852" xr:uid="{00000000-0005-0000-0000-000083780000}"/>
    <cellStyle name="Normal 4 3 61 2 2" xfId="30853" xr:uid="{00000000-0005-0000-0000-000084780000}"/>
    <cellStyle name="Normal 4 3 61 2 3" xfId="30854" xr:uid="{00000000-0005-0000-0000-000085780000}"/>
    <cellStyle name="Normal 4 3 61 3" xfId="30855" xr:uid="{00000000-0005-0000-0000-000086780000}"/>
    <cellStyle name="Normal 4 3 61 3 2" xfId="30856" xr:uid="{00000000-0005-0000-0000-000087780000}"/>
    <cellStyle name="Normal 4 3 61 3 3" xfId="30857" xr:uid="{00000000-0005-0000-0000-000088780000}"/>
    <cellStyle name="Normal 4 3 61 4" xfId="30858" xr:uid="{00000000-0005-0000-0000-000089780000}"/>
    <cellStyle name="Normal 4 3 61 5" xfId="30859" xr:uid="{00000000-0005-0000-0000-00008A780000}"/>
    <cellStyle name="Normal 4 3 62" xfId="30860" xr:uid="{00000000-0005-0000-0000-00008B780000}"/>
    <cellStyle name="Normal 4 3 62 2" xfId="30861" xr:uid="{00000000-0005-0000-0000-00008C780000}"/>
    <cellStyle name="Normal 4 3 62 2 2" xfId="30862" xr:uid="{00000000-0005-0000-0000-00008D780000}"/>
    <cellStyle name="Normal 4 3 62 2 3" xfId="30863" xr:uid="{00000000-0005-0000-0000-00008E780000}"/>
    <cellStyle name="Normal 4 3 62 3" xfId="30864" xr:uid="{00000000-0005-0000-0000-00008F780000}"/>
    <cellStyle name="Normal 4 3 62 3 2" xfId="30865" xr:uid="{00000000-0005-0000-0000-000090780000}"/>
    <cellStyle name="Normal 4 3 62 3 3" xfId="30866" xr:uid="{00000000-0005-0000-0000-000091780000}"/>
    <cellStyle name="Normal 4 3 62 4" xfId="30867" xr:uid="{00000000-0005-0000-0000-000092780000}"/>
    <cellStyle name="Normal 4 3 62 5" xfId="30868" xr:uid="{00000000-0005-0000-0000-000093780000}"/>
    <cellStyle name="Normal 4 3 63" xfId="30869" xr:uid="{00000000-0005-0000-0000-000094780000}"/>
    <cellStyle name="Normal 4 3 63 2" xfId="30870" xr:uid="{00000000-0005-0000-0000-000095780000}"/>
    <cellStyle name="Normal 4 3 63 2 2" xfId="30871" xr:uid="{00000000-0005-0000-0000-000096780000}"/>
    <cellStyle name="Normal 4 3 63 2 3" xfId="30872" xr:uid="{00000000-0005-0000-0000-000097780000}"/>
    <cellStyle name="Normal 4 3 63 3" xfId="30873" xr:uid="{00000000-0005-0000-0000-000098780000}"/>
    <cellStyle name="Normal 4 3 63 3 2" xfId="30874" xr:uid="{00000000-0005-0000-0000-000099780000}"/>
    <cellStyle name="Normal 4 3 63 3 3" xfId="30875" xr:uid="{00000000-0005-0000-0000-00009A780000}"/>
    <cellStyle name="Normal 4 3 63 4" xfId="30876" xr:uid="{00000000-0005-0000-0000-00009B780000}"/>
    <cellStyle name="Normal 4 3 63 5" xfId="30877" xr:uid="{00000000-0005-0000-0000-00009C780000}"/>
    <cellStyle name="Normal 4 3 64" xfId="30878" xr:uid="{00000000-0005-0000-0000-00009D780000}"/>
    <cellStyle name="Normal 4 3 64 2" xfId="30879" xr:uid="{00000000-0005-0000-0000-00009E780000}"/>
    <cellStyle name="Normal 4 3 64 2 2" xfId="30880" xr:uid="{00000000-0005-0000-0000-00009F780000}"/>
    <cellStyle name="Normal 4 3 64 2 3" xfId="30881" xr:uid="{00000000-0005-0000-0000-0000A0780000}"/>
    <cellStyle name="Normal 4 3 64 3" xfId="30882" xr:uid="{00000000-0005-0000-0000-0000A1780000}"/>
    <cellStyle name="Normal 4 3 64 3 2" xfId="30883" xr:uid="{00000000-0005-0000-0000-0000A2780000}"/>
    <cellStyle name="Normal 4 3 64 3 3" xfId="30884" xr:uid="{00000000-0005-0000-0000-0000A3780000}"/>
    <cellStyle name="Normal 4 3 64 4" xfId="30885" xr:uid="{00000000-0005-0000-0000-0000A4780000}"/>
    <cellStyle name="Normal 4 3 64 5" xfId="30886" xr:uid="{00000000-0005-0000-0000-0000A5780000}"/>
    <cellStyle name="Normal 4 3 65" xfId="30887" xr:uid="{00000000-0005-0000-0000-0000A6780000}"/>
    <cellStyle name="Normal 4 3 65 2" xfId="30888" xr:uid="{00000000-0005-0000-0000-0000A7780000}"/>
    <cellStyle name="Normal 4 3 65 2 2" xfId="30889" xr:uid="{00000000-0005-0000-0000-0000A8780000}"/>
    <cellStyle name="Normal 4 3 65 2 3" xfId="30890" xr:uid="{00000000-0005-0000-0000-0000A9780000}"/>
    <cellStyle name="Normal 4 3 65 3" xfId="30891" xr:uid="{00000000-0005-0000-0000-0000AA780000}"/>
    <cellStyle name="Normal 4 3 65 3 2" xfId="30892" xr:uid="{00000000-0005-0000-0000-0000AB780000}"/>
    <cellStyle name="Normal 4 3 65 3 3" xfId="30893" xr:uid="{00000000-0005-0000-0000-0000AC780000}"/>
    <cellStyle name="Normal 4 3 65 4" xfId="30894" xr:uid="{00000000-0005-0000-0000-0000AD780000}"/>
    <cellStyle name="Normal 4 3 65 5" xfId="30895" xr:uid="{00000000-0005-0000-0000-0000AE780000}"/>
    <cellStyle name="Normal 4 3 66" xfId="30896" xr:uid="{00000000-0005-0000-0000-0000AF780000}"/>
    <cellStyle name="Normal 4 3 66 2" xfId="30897" xr:uid="{00000000-0005-0000-0000-0000B0780000}"/>
    <cellStyle name="Normal 4 3 66 2 2" xfId="30898" xr:uid="{00000000-0005-0000-0000-0000B1780000}"/>
    <cellStyle name="Normal 4 3 66 2 3" xfId="30899" xr:uid="{00000000-0005-0000-0000-0000B2780000}"/>
    <cellStyle name="Normal 4 3 66 3" xfId="30900" xr:uid="{00000000-0005-0000-0000-0000B3780000}"/>
    <cellStyle name="Normal 4 3 66 3 2" xfId="30901" xr:uid="{00000000-0005-0000-0000-0000B4780000}"/>
    <cellStyle name="Normal 4 3 66 3 3" xfId="30902" xr:uid="{00000000-0005-0000-0000-0000B5780000}"/>
    <cellStyle name="Normal 4 3 66 4" xfId="30903" xr:uid="{00000000-0005-0000-0000-0000B6780000}"/>
    <cellStyle name="Normal 4 3 66 5" xfId="30904" xr:uid="{00000000-0005-0000-0000-0000B7780000}"/>
    <cellStyle name="Normal 4 3 67" xfId="30905" xr:uid="{00000000-0005-0000-0000-0000B8780000}"/>
    <cellStyle name="Normal 4 3 67 2" xfId="30906" xr:uid="{00000000-0005-0000-0000-0000B9780000}"/>
    <cellStyle name="Normal 4 3 67 2 2" xfId="30907" xr:uid="{00000000-0005-0000-0000-0000BA780000}"/>
    <cellStyle name="Normal 4 3 67 2 3" xfId="30908" xr:uid="{00000000-0005-0000-0000-0000BB780000}"/>
    <cellStyle name="Normal 4 3 67 3" xfId="30909" xr:uid="{00000000-0005-0000-0000-0000BC780000}"/>
    <cellStyle name="Normal 4 3 67 3 2" xfId="30910" xr:uid="{00000000-0005-0000-0000-0000BD780000}"/>
    <cellStyle name="Normal 4 3 67 3 3" xfId="30911" xr:uid="{00000000-0005-0000-0000-0000BE780000}"/>
    <cellStyle name="Normal 4 3 67 4" xfId="30912" xr:uid="{00000000-0005-0000-0000-0000BF780000}"/>
    <cellStyle name="Normal 4 3 67 5" xfId="30913" xr:uid="{00000000-0005-0000-0000-0000C0780000}"/>
    <cellStyle name="Normal 4 3 68" xfId="30914" xr:uid="{00000000-0005-0000-0000-0000C1780000}"/>
    <cellStyle name="Normal 4 3 68 2" xfId="30915" xr:uid="{00000000-0005-0000-0000-0000C2780000}"/>
    <cellStyle name="Normal 4 3 68 2 2" xfId="30916" xr:uid="{00000000-0005-0000-0000-0000C3780000}"/>
    <cellStyle name="Normal 4 3 68 2 3" xfId="30917" xr:uid="{00000000-0005-0000-0000-0000C4780000}"/>
    <cellStyle name="Normal 4 3 68 3" xfId="30918" xr:uid="{00000000-0005-0000-0000-0000C5780000}"/>
    <cellStyle name="Normal 4 3 68 3 2" xfId="30919" xr:uid="{00000000-0005-0000-0000-0000C6780000}"/>
    <cellStyle name="Normal 4 3 68 3 3" xfId="30920" xr:uid="{00000000-0005-0000-0000-0000C7780000}"/>
    <cellStyle name="Normal 4 3 68 4" xfId="30921" xr:uid="{00000000-0005-0000-0000-0000C8780000}"/>
    <cellStyle name="Normal 4 3 68 5" xfId="30922" xr:uid="{00000000-0005-0000-0000-0000C9780000}"/>
    <cellStyle name="Normal 4 3 69" xfId="30923" xr:uid="{00000000-0005-0000-0000-0000CA780000}"/>
    <cellStyle name="Normal 4 3 69 2" xfId="30924" xr:uid="{00000000-0005-0000-0000-0000CB780000}"/>
    <cellStyle name="Normal 4 3 69 2 2" xfId="30925" xr:uid="{00000000-0005-0000-0000-0000CC780000}"/>
    <cellStyle name="Normal 4 3 69 2 3" xfId="30926" xr:uid="{00000000-0005-0000-0000-0000CD780000}"/>
    <cellStyle name="Normal 4 3 69 3" xfId="30927" xr:uid="{00000000-0005-0000-0000-0000CE780000}"/>
    <cellStyle name="Normal 4 3 69 3 2" xfId="30928" xr:uid="{00000000-0005-0000-0000-0000CF780000}"/>
    <cellStyle name="Normal 4 3 69 3 3" xfId="30929" xr:uid="{00000000-0005-0000-0000-0000D0780000}"/>
    <cellStyle name="Normal 4 3 69 4" xfId="30930" xr:uid="{00000000-0005-0000-0000-0000D1780000}"/>
    <cellStyle name="Normal 4 3 69 5" xfId="30931" xr:uid="{00000000-0005-0000-0000-0000D2780000}"/>
    <cellStyle name="Normal 4 3 7" xfId="30932" xr:uid="{00000000-0005-0000-0000-0000D3780000}"/>
    <cellStyle name="Normal 4 3 7 2" xfId="30933" xr:uid="{00000000-0005-0000-0000-0000D4780000}"/>
    <cellStyle name="Normal 4 3 7 2 2" xfId="30934" xr:uid="{00000000-0005-0000-0000-0000D5780000}"/>
    <cellStyle name="Normal 4 3 7 2 3" xfId="30935" xr:uid="{00000000-0005-0000-0000-0000D6780000}"/>
    <cellStyle name="Normal 4 3 7 3" xfId="30936" xr:uid="{00000000-0005-0000-0000-0000D7780000}"/>
    <cellStyle name="Normal 4 3 7 3 2" xfId="30937" xr:uid="{00000000-0005-0000-0000-0000D8780000}"/>
    <cellStyle name="Normal 4 3 7 3 3" xfId="30938" xr:uid="{00000000-0005-0000-0000-0000D9780000}"/>
    <cellStyle name="Normal 4 3 7 4" xfId="30939" xr:uid="{00000000-0005-0000-0000-0000DA780000}"/>
    <cellStyle name="Normal 4 3 7 5" xfId="30940" xr:uid="{00000000-0005-0000-0000-0000DB780000}"/>
    <cellStyle name="Normal 4 3 70" xfId="30941" xr:uid="{00000000-0005-0000-0000-0000DC780000}"/>
    <cellStyle name="Normal 4 3 70 2" xfId="30942" xr:uid="{00000000-0005-0000-0000-0000DD780000}"/>
    <cellStyle name="Normal 4 3 70 2 2" xfId="30943" xr:uid="{00000000-0005-0000-0000-0000DE780000}"/>
    <cellStyle name="Normal 4 3 70 2 3" xfId="30944" xr:uid="{00000000-0005-0000-0000-0000DF780000}"/>
    <cellStyle name="Normal 4 3 70 3" xfId="30945" xr:uid="{00000000-0005-0000-0000-0000E0780000}"/>
    <cellStyle name="Normal 4 3 70 3 2" xfId="30946" xr:uid="{00000000-0005-0000-0000-0000E1780000}"/>
    <cellStyle name="Normal 4 3 70 3 3" xfId="30947" xr:uid="{00000000-0005-0000-0000-0000E2780000}"/>
    <cellStyle name="Normal 4 3 70 4" xfId="30948" xr:uid="{00000000-0005-0000-0000-0000E3780000}"/>
    <cellStyle name="Normal 4 3 70 5" xfId="30949" xr:uid="{00000000-0005-0000-0000-0000E4780000}"/>
    <cellStyle name="Normal 4 3 71" xfId="30950" xr:uid="{00000000-0005-0000-0000-0000E5780000}"/>
    <cellStyle name="Normal 4 3 71 2" xfId="30951" xr:uid="{00000000-0005-0000-0000-0000E6780000}"/>
    <cellStyle name="Normal 4 3 71 2 2" xfId="30952" xr:uid="{00000000-0005-0000-0000-0000E7780000}"/>
    <cellStyle name="Normal 4 3 71 2 3" xfId="30953" xr:uid="{00000000-0005-0000-0000-0000E8780000}"/>
    <cellStyle name="Normal 4 3 71 3" xfId="30954" xr:uid="{00000000-0005-0000-0000-0000E9780000}"/>
    <cellStyle name="Normal 4 3 71 3 2" xfId="30955" xr:uid="{00000000-0005-0000-0000-0000EA780000}"/>
    <cellStyle name="Normal 4 3 71 3 3" xfId="30956" xr:uid="{00000000-0005-0000-0000-0000EB780000}"/>
    <cellStyle name="Normal 4 3 71 4" xfId="30957" xr:uid="{00000000-0005-0000-0000-0000EC780000}"/>
    <cellStyle name="Normal 4 3 71 5" xfId="30958" xr:uid="{00000000-0005-0000-0000-0000ED780000}"/>
    <cellStyle name="Normal 4 3 72" xfId="30959" xr:uid="{00000000-0005-0000-0000-0000EE780000}"/>
    <cellStyle name="Normal 4 3 72 2" xfId="30960" xr:uid="{00000000-0005-0000-0000-0000EF780000}"/>
    <cellStyle name="Normal 4 3 72 2 2" xfId="30961" xr:uid="{00000000-0005-0000-0000-0000F0780000}"/>
    <cellStyle name="Normal 4 3 72 2 3" xfId="30962" xr:uid="{00000000-0005-0000-0000-0000F1780000}"/>
    <cellStyle name="Normal 4 3 72 3" xfId="30963" xr:uid="{00000000-0005-0000-0000-0000F2780000}"/>
    <cellStyle name="Normal 4 3 72 3 2" xfId="30964" xr:uid="{00000000-0005-0000-0000-0000F3780000}"/>
    <cellStyle name="Normal 4 3 72 3 3" xfId="30965" xr:uid="{00000000-0005-0000-0000-0000F4780000}"/>
    <cellStyle name="Normal 4 3 72 4" xfId="30966" xr:uid="{00000000-0005-0000-0000-0000F5780000}"/>
    <cellStyle name="Normal 4 3 72 5" xfId="30967" xr:uid="{00000000-0005-0000-0000-0000F6780000}"/>
    <cellStyle name="Normal 4 3 73" xfId="30968" xr:uid="{00000000-0005-0000-0000-0000F7780000}"/>
    <cellStyle name="Normal 4 3 73 2" xfId="30969" xr:uid="{00000000-0005-0000-0000-0000F8780000}"/>
    <cellStyle name="Normal 4 3 73 2 2" xfId="30970" xr:uid="{00000000-0005-0000-0000-0000F9780000}"/>
    <cellStyle name="Normal 4 3 73 2 3" xfId="30971" xr:uid="{00000000-0005-0000-0000-0000FA780000}"/>
    <cellStyle name="Normal 4 3 73 3" xfId="30972" xr:uid="{00000000-0005-0000-0000-0000FB780000}"/>
    <cellStyle name="Normal 4 3 73 3 2" xfId="30973" xr:uid="{00000000-0005-0000-0000-0000FC780000}"/>
    <cellStyle name="Normal 4 3 73 3 3" xfId="30974" xr:uid="{00000000-0005-0000-0000-0000FD780000}"/>
    <cellStyle name="Normal 4 3 73 4" xfId="30975" xr:uid="{00000000-0005-0000-0000-0000FE780000}"/>
    <cellStyle name="Normal 4 3 73 5" xfId="30976" xr:uid="{00000000-0005-0000-0000-0000FF780000}"/>
    <cellStyle name="Normal 4 3 74" xfId="30977" xr:uid="{00000000-0005-0000-0000-000000790000}"/>
    <cellStyle name="Normal 4 3 74 2" xfId="30978" xr:uid="{00000000-0005-0000-0000-000001790000}"/>
    <cellStyle name="Normal 4 3 74 2 2" xfId="30979" xr:uid="{00000000-0005-0000-0000-000002790000}"/>
    <cellStyle name="Normal 4 3 74 2 3" xfId="30980" xr:uid="{00000000-0005-0000-0000-000003790000}"/>
    <cellStyle name="Normal 4 3 74 3" xfId="30981" xr:uid="{00000000-0005-0000-0000-000004790000}"/>
    <cellStyle name="Normal 4 3 74 3 2" xfId="30982" xr:uid="{00000000-0005-0000-0000-000005790000}"/>
    <cellStyle name="Normal 4 3 74 3 3" xfId="30983" xr:uid="{00000000-0005-0000-0000-000006790000}"/>
    <cellStyle name="Normal 4 3 74 4" xfId="30984" xr:uid="{00000000-0005-0000-0000-000007790000}"/>
    <cellStyle name="Normal 4 3 74 5" xfId="30985" xr:uid="{00000000-0005-0000-0000-000008790000}"/>
    <cellStyle name="Normal 4 3 75" xfId="30986" xr:uid="{00000000-0005-0000-0000-000009790000}"/>
    <cellStyle name="Normal 4 3 75 2" xfId="30987" xr:uid="{00000000-0005-0000-0000-00000A790000}"/>
    <cellStyle name="Normal 4 3 75 2 2" xfId="30988" xr:uid="{00000000-0005-0000-0000-00000B790000}"/>
    <cellStyle name="Normal 4 3 75 2 3" xfId="30989" xr:uid="{00000000-0005-0000-0000-00000C790000}"/>
    <cellStyle name="Normal 4 3 75 3" xfId="30990" xr:uid="{00000000-0005-0000-0000-00000D790000}"/>
    <cellStyle name="Normal 4 3 75 3 2" xfId="30991" xr:uid="{00000000-0005-0000-0000-00000E790000}"/>
    <cellStyle name="Normal 4 3 75 3 3" xfId="30992" xr:uid="{00000000-0005-0000-0000-00000F790000}"/>
    <cellStyle name="Normal 4 3 75 4" xfId="30993" xr:uid="{00000000-0005-0000-0000-000010790000}"/>
    <cellStyle name="Normal 4 3 75 5" xfId="30994" xr:uid="{00000000-0005-0000-0000-000011790000}"/>
    <cellStyle name="Normal 4 3 76" xfId="30995" xr:uid="{00000000-0005-0000-0000-000012790000}"/>
    <cellStyle name="Normal 4 3 76 2" xfId="30996" xr:uid="{00000000-0005-0000-0000-000013790000}"/>
    <cellStyle name="Normal 4 3 76 2 2" xfId="30997" xr:uid="{00000000-0005-0000-0000-000014790000}"/>
    <cellStyle name="Normal 4 3 76 2 3" xfId="30998" xr:uid="{00000000-0005-0000-0000-000015790000}"/>
    <cellStyle name="Normal 4 3 76 3" xfId="30999" xr:uid="{00000000-0005-0000-0000-000016790000}"/>
    <cellStyle name="Normal 4 3 76 3 2" xfId="31000" xr:uid="{00000000-0005-0000-0000-000017790000}"/>
    <cellStyle name="Normal 4 3 76 3 3" xfId="31001" xr:uid="{00000000-0005-0000-0000-000018790000}"/>
    <cellStyle name="Normal 4 3 76 4" xfId="31002" xr:uid="{00000000-0005-0000-0000-000019790000}"/>
    <cellStyle name="Normal 4 3 76 5" xfId="31003" xr:uid="{00000000-0005-0000-0000-00001A790000}"/>
    <cellStyle name="Normal 4 3 77" xfId="31004" xr:uid="{00000000-0005-0000-0000-00001B790000}"/>
    <cellStyle name="Normal 4 3 77 2" xfId="31005" xr:uid="{00000000-0005-0000-0000-00001C790000}"/>
    <cellStyle name="Normal 4 3 77 2 2" xfId="31006" xr:uid="{00000000-0005-0000-0000-00001D790000}"/>
    <cellStyle name="Normal 4 3 77 2 3" xfId="31007" xr:uid="{00000000-0005-0000-0000-00001E790000}"/>
    <cellStyle name="Normal 4 3 77 3" xfId="31008" xr:uid="{00000000-0005-0000-0000-00001F790000}"/>
    <cellStyle name="Normal 4 3 77 3 2" xfId="31009" xr:uid="{00000000-0005-0000-0000-000020790000}"/>
    <cellStyle name="Normal 4 3 77 3 3" xfId="31010" xr:uid="{00000000-0005-0000-0000-000021790000}"/>
    <cellStyle name="Normal 4 3 77 4" xfId="31011" xr:uid="{00000000-0005-0000-0000-000022790000}"/>
    <cellStyle name="Normal 4 3 77 5" xfId="31012" xr:uid="{00000000-0005-0000-0000-000023790000}"/>
    <cellStyle name="Normal 4 3 78" xfId="31013" xr:uid="{00000000-0005-0000-0000-000024790000}"/>
    <cellStyle name="Normal 4 3 78 2" xfId="31014" xr:uid="{00000000-0005-0000-0000-000025790000}"/>
    <cellStyle name="Normal 4 3 78 2 2" xfId="31015" xr:uid="{00000000-0005-0000-0000-000026790000}"/>
    <cellStyle name="Normal 4 3 78 2 3" xfId="31016" xr:uid="{00000000-0005-0000-0000-000027790000}"/>
    <cellStyle name="Normal 4 3 78 3" xfId="31017" xr:uid="{00000000-0005-0000-0000-000028790000}"/>
    <cellStyle name="Normal 4 3 78 3 2" xfId="31018" xr:uid="{00000000-0005-0000-0000-000029790000}"/>
    <cellStyle name="Normal 4 3 78 3 3" xfId="31019" xr:uid="{00000000-0005-0000-0000-00002A790000}"/>
    <cellStyle name="Normal 4 3 78 4" xfId="31020" xr:uid="{00000000-0005-0000-0000-00002B790000}"/>
    <cellStyle name="Normal 4 3 78 5" xfId="31021" xr:uid="{00000000-0005-0000-0000-00002C790000}"/>
    <cellStyle name="Normal 4 3 79" xfId="31022" xr:uid="{00000000-0005-0000-0000-00002D790000}"/>
    <cellStyle name="Normal 4 3 79 2" xfId="31023" xr:uid="{00000000-0005-0000-0000-00002E790000}"/>
    <cellStyle name="Normal 4 3 79 2 2" xfId="31024" xr:uid="{00000000-0005-0000-0000-00002F790000}"/>
    <cellStyle name="Normal 4 3 79 2 3" xfId="31025" xr:uid="{00000000-0005-0000-0000-000030790000}"/>
    <cellStyle name="Normal 4 3 79 3" xfId="31026" xr:uid="{00000000-0005-0000-0000-000031790000}"/>
    <cellStyle name="Normal 4 3 79 3 2" xfId="31027" xr:uid="{00000000-0005-0000-0000-000032790000}"/>
    <cellStyle name="Normal 4 3 79 3 3" xfId="31028" xr:uid="{00000000-0005-0000-0000-000033790000}"/>
    <cellStyle name="Normal 4 3 79 4" xfId="31029" xr:uid="{00000000-0005-0000-0000-000034790000}"/>
    <cellStyle name="Normal 4 3 79 5" xfId="31030" xr:uid="{00000000-0005-0000-0000-000035790000}"/>
    <cellStyle name="Normal 4 3 8" xfId="31031" xr:uid="{00000000-0005-0000-0000-000036790000}"/>
    <cellStyle name="Normal 4 3 8 2" xfId="31032" xr:uid="{00000000-0005-0000-0000-000037790000}"/>
    <cellStyle name="Normal 4 3 8 2 2" xfId="31033" xr:uid="{00000000-0005-0000-0000-000038790000}"/>
    <cellStyle name="Normal 4 3 8 2 3" xfId="31034" xr:uid="{00000000-0005-0000-0000-000039790000}"/>
    <cellStyle name="Normal 4 3 8 3" xfId="31035" xr:uid="{00000000-0005-0000-0000-00003A790000}"/>
    <cellStyle name="Normal 4 3 8 3 2" xfId="31036" xr:uid="{00000000-0005-0000-0000-00003B790000}"/>
    <cellStyle name="Normal 4 3 8 3 3" xfId="31037" xr:uid="{00000000-0005-0000-0000-00003C790000}"/>
    <cellStyle name="Normal 4 3 8 4" xfId="31038" xr:uid="{00000000-0005-0000-0000-00003D790000}"/>
    <cellStyle name="Normal 4 3 8 5" xfId="31039" xr:uid="{00000000-0005-0000-0000-00003E790000}"/>
    <cellStyle name="Normal 4 3 80" xfId="31040" xr:uid="{00000000-0005-0000-0000-00003F790000}"/>
    <cellStyle name="Normal 4 3 80 2" xfId="31041" xr:uid="{00000000-0005-0000-0000-000040790000}"/>
    <cellStyle name="Normal 4 3 80 2 2" xfId="31042" xr:uid="{00000000-0005-0000-0000-000041790000}"/>
    <cellStyle name="Normal 4 3 80 2 3" xfId="31043" xr:uid="{00000000-0005-0000-0000-000042790000}"/>
    <cellStyle name="Normal 4 3 80 3" xfId="31044" xr:uid="{00000000-0005-0000-0000-000043790000}"/>
    <cellStyle name="Normal 4 3 80 3 2" xfId="31045" xr:uid="{00000000-0005-0000-0000-000044790000}"/>
    <cellStyle name="Normal 4 3 80 3 3" xfId="31046" xr:uid="{00000000-0005-0000-0000-000045790000}"/>
    <cellStyle name="Normal 4 3 80 4" xfId="31047" xr:uid="{00000000-0005-0000-0000-000046790000}"/>
    <cellStyle name="Normal 4 3 80 5" xfId="31048" xr:uid="{00000000-0005-0000-0000-000047790000}"/>
    <cellStyle name="Normal 4 3 81" xfId="31049" xr:uid="{00000000-0005-0000-0000-000048790000}"/>
    <cellStyle name="Normal 4 3 81 2" xfId="31050" xr:uid="{00000000-0005-0000-0000-000049790000}"/>
    <cellStyle name="Normal 4 3 81 2 2" xfId="31051" xr:uid="{00000000-0005-0000-0000-00004A790000}"/>
    <cellStyle name="Normal 4 3 81 2 3" xfId="31052" xr:uid="{00000000-0005-0000-0000-00004B790000}"/>
    <cellStyle name="Normal 4 3 81 3" xfId="31053" xr:uid="{00000000-0005-0000-0000-00004C790000}"/>
    <cellStyle name="Normal 4 3 81 3 2" xfId="31054" xr:uid="{00000000-0005-0000-0000-00004D790000}"/>
    <cellStyle name="Normal 4 3 81 3 3" xfId="31055" xr:uid="{00000000-0005-0000-0000-00004E790000}"/>
    <cellStyle name="Normal 4 3 81 4" xfId="31056" xr:uid="{00000000-0005-0000-0000-00004F790000}"/>
    <cellStyle name="Normal 4 3 81 5" xfId="31057" xr:uid="{00000000-0005-0000-0000-000050790000}"/>
    <cellStyle name="Normal 4 3 82" xfId="31058" xr:uid="{00000000-0005-0000-0000-000051790000}"/>
    <cellStyle name="Normal 4 3 82 2" xfId="31059" xr:uid="{00000000-0005-0000-0000-000052790000}"/>
    <cellStyle name="Normal 4 3 82 3" xfId="31060" xr:uid="{00000000-0005-0000-0000-000053790000}"/>
    <cellStyle name="Normal 4 3 83" xfId="31061" xr:uid="{00000000-0005-0000-0000-000054790000}"/>
    <cellStyle name="Normal 4 3 83 2" xfId="31062" xr:uid="{00000000-0005-0000-0000-000055790000}"/>
    <cellStyle name="Normal 4 3 83 3" xfId="31063" xr:uid="{00000000-0005-0000-0000-000056790000}"/>
    <cellStyle name="Normal 4 3 84" xfId="31064" xr:uid="{00000000-0005-0000-0000-000057790000}"/>
    <cellStyle name="Normal 4 3 85" xfId="31065" xr:uid="{00000000-0005-0000-0000-000058790000}"/>
    <cellStyle name="Normal 4 3 9" xfId="31066" xr:uid="{00000000-0005-0000-0000-000059790000}"/>
    <cellStyle name="Normal 4 3 9 2" xfId="31067" xr:uid="{00000000-0005-0000-0000-00005A790000}"/>
    <cellStyle name="Normal 4 3 9 2 2" xfId="31068" xr:uid="{00000000-0005-0000-0000-00005B790000}"/>
    <cellStyle name="Normal 4 3 9 2 3" xfId="31069" xr:uid="{00000000-0005-0000-0000-00005C790000}"/>
    <cellStyle name="Normal 4 3 9 3" xfId="31070" xr:uid="{00000000-0005-0000-0000-00005D790000}"/>
    <cellStyle name="Normal 4 3 9 3 2" xfId="31071" xr:uid="{00000000-0005-0000-0000-00005E790000}"/>
    <cellStyle name="Normal 4 3 9 3 3" xfId="31072" xr:uid="{00000000-0005-0000-0000-00005F790000}"/>
    <cellStyle name="Normal 4 3 9 4" xfId="31073" xr:uid="{00000000-0005-0000-0000-000060790000}"/>
    <cellStyle name="Normal 4 3 9 5" xfId="31074" xr:uid="{00000000-0005-0000-0000-000061790000}"/>
    <cellStyle name="Normal 4 30" xfId="31075" xr:uid="{00000000-0005-0000-0000-000062790000}"/>
    <cellStyle name="Normal 4 30 2" xfId="31076" xr:uid="{00000000-0005-0000-0000-000063790000}"/>
    <cellStyle name="Normal 4 30 2 2" xfId="31077" xr:uid="{00000000-0005-0000-0000-000064790000}"/>
    <cellStyle name="Normal 4 30 2 3" xfId="31078" xr:uid="{00000000-0005-0000-0000-000065790000}"/>
    <cellStyle name="Normal 4 30 3" xfId="31079" xr:uid="{00000000-0005-0000-0000-000066790000}"/>
    <cellStyle name="Normal 4 30 3 2" xfId="31080" xr:uid="{00000000-0005-0000-0000-000067790000}"/>
    <cellStyle name="Normal 4 30 3 3" xfId="31081" xr:uid="{00000000-0005-0000-0000-000068790000}"/>
    <cellStyle name="Normal 4 30 4" xfId="31082" xr:uid="{00000000-0005-0000-0000-000069790000}"/>
    <cellStyle name="Normal 4 30 5" xfId="31083" xr:uid="{00000000-0005-0000-0000-00006A790000}"/>
    <cellStyle name="Normal 4 31" xfId="31084" xr:uid="{00000000-0005-0000-0000-00006B790000}"/>
    <cellStyle name="Normal 4 31 2" xfId="31085" xr:uid="{00000000-0005-0000-0000-00006C790000}"/>
    <cellStyle name="Normal 4 31 2 2" xfId="31086" xr:uid="{00000000-0005-0000-0000-00006D790000}"/>
    <cellStyle name="Normal 4 31 2 3" xfId="31087" xr:uid="{00000000-0005-0000-0000-00006E790000}"/>
    <cellStyle name="Normal 4 31 3" xfId="31088" xr:uid="{00000000-0005-0000-0000-00006F790000}"/>
    <cellStyle name="Normal 4 31 3 2" xfId="31089" xr:uid="{00000000-0005-0000-0000-000070790000}"/>
    <cellStyle name="Normal 4 31 3 3" xfId="31090" xr:uid="{00000000-0005-0000-0000-000071790000}"/>
    <cellStyle name="Normal 4 31 4" xfId="31091" xr:uid="{00000000-0005-0000-0000-000072790000}"/>
    <cellStyle name="Normal 4 31 5" xfId="31092" xr:uid="{00000000-0005-0000-0000-000073790000}"/>
    <cellStyle name="Normal 4 32" xfId="31093" xr:uid="{00000000-0005-0000-0000-000074790000}"/>
    <cellStyle name="Normal 4 32 2" xfId="31094" xr:uid="{00000000-0005-0000-0000-000075790000}"/>
    <cellStyle name="Normal 4 32 2 2" xfId="31095" xr:uid="{00000000-0005-0000-0000-000076790000}"/>
    <cellStyle name="Normal 4 32 2 3" xfId="31096" xr:uid="{00000000-0005-0000-0000-000077790000}"/>
    <cellStyle name="Normal 4 32 3" xfId="31097" xr:uid="{00000000-0005-0000-0000-000078790000}"/>
    <cellStyle name="Normal 4 32 3 2" xfId="31098" xr:uid="{00000000-0005-0000-0000-000079790000}"/>
    <cellStyle name="Normal 4 32 3 3" xfId="31099" xr:uid="{00000000-0005-0000-0000-00007A790000}"/>
    <cellStyle name="Normal 4 32 4" xfId="31100" xr:uid="{00000000-0005-0000-0000-00007B790000}"/>
    <cellStyle name="Normal 4 32 5" xfId="31101" xr:uid="{00000000-0005-0000-0000-00007C790000}"/>
    <cellStyle name="Normal 4 33" xfId="31102" xr:uid="{00000000-0005-0000-0000-00007D790000}"/>
    <cellStyle name="Normal 4 33 2" xfId="31103" xr:uid="{00000000-0005-0000-0000-00007E790000}"/>
    <cellStyle name="Normal 4 33 2 2" xfId="31104" xr:uid="{00000000-0005-0000-0000-00007F790000}"/>
    <cellStyle name="Normal 4 33 2 3" xfId="31105" xr:uid="{00000000-0005-0000-0000-000080790000}"/>
    <cellStyle name="Normal 4 33 3" xfId="31106" xr:uid="{00000000-0005-0000-0000-000081790000}"/>
    <cellStyle name="Normal 4 33 3 2" xfId="31107" xr:uid="{00000000-0005-0000-0000-000082790000}"/>
    <cellStyle name="Normal 4 33 3 3" xfId="31108" xr:uid="{00000000-0005-0000-0000-000083790000}"/>
    <cellStyle name="Normal 4 33 4" xfId="31109" xr:uid="{00000000-0005-0000-0000-000084790000}"/>
    <cellStyle name="Normal 4 33 5" xfId="31110" xr:uid="{00000000-0005-0000-0000-000085790000}"/>
    <cellStyle name="Normal 4 34" xfId="31111" xr:uid="{00000000-0005-0000-0000-000086790000}"/>
    <cellStyle name="Normal 4 34 2" xfId="31112" xr:uid="{00000000-0005-0000-0000-000087790000}"/>
    <cellStyle name="Normal 4 34 2 2" xfId="31113" xr:uid="{00000000-0005-0000-0000-000088790000}"/>
    <cellStyle name="Normal 4 34 2 3" xfId="31114" xr:uid="{00000000-0005-0000-0000-000089790000}"/>
    <cellStyle name="Normal 4 34 3" xfId="31115" xr:uid="{00000000-0005-0000-0000-00008A790000}"/>
    <cellStyle name="Normal 4 34 3 2" xfId="31116" xr:uid="{00000000-0005-0000-0000-00008B790000}"/>
    <cellStyle name="Normal 4 34 3 3" xfId="31117" xr:uid="{00000000-0005-0000-0000-00008C790000}"/>
    <cellStyle name="Normal 4 34 4" xfId="31118" xr:uid="{00000000-0005-0000-0000-00008D790000}"/>
    <cellStyle name="Normal 4 34 5" xfId="31119" xr:uid="{00000000-0005-0000-0000-00008E790000}"/>
    <cellStyle name="Normal 4 35" xfId="31120" xr:uid="{00000000-0005-0000-0000-00008F790000}"/>
    <cellStyle name="Normal 4 35 2" xfId="31121" xr:uid="{00000000-0005-0000-0000-000090790000}"/>
    <cellStyle name="Normal 4 35 2 2" xfId="31122" xr:uid="{00000000-0005-0000-0000-000091790000}"/>
    <cellStyle name="Normal 4 35 2 3" xfId="31123" xr:uid="{00000000-0005-0000-0000-000092790000}"/>
    <cellStyle name="Normal 4 35 3" xfId="31124" xr:uid="{00000000-0005-0000-0000-000093790000}"/>
    <cellStyle name="Normal 4 35 3 2" xfId="31125" xr:uid="{00000000-0005-0000-0000-000094790000}"/>
    <cellStyle name="Normal 4 35 3 3" xfId="31126" xr:uid="{00000000-0005-0000-0000-000095790000}"/>
    <cellStyle name="Normal 4 35 4" xfId="31127" xr:uid="{00000000-0005-0000-0000-000096790000}"/>
    <cellStyle name="Normal 4 35 5" xfId="31128" xr:uid="{00000000-0005-0000-0000-000097790000}"/>
    <cellStyle name="Normal 4 36" xfId="31129" xr:uid="{00000000-0005-0000-0000-000098790000}"/>
    <cellStyle name="Normal 4 36 2" xfId="31130" xr:uid="{00000000-0005-0000-0000-000099790000}"/>
    <cellStyle name="Normal 4 36 2 2" xfId="31131" xr:uid="{00000000-0005-0000-0000-00009A790000}"/>
    <cellStyle name="Normal 4 36 2 3" xfId="31132" xr:uid="{00000000-0005-0000-0000-00009B790000}"/>
    <cellStyle name="Normal 4 36 3" xfId="31133" xr:uid="{00000000-0005-0000-0000-00009C790000}"/>
    <cellStyle name="Normal 4 36 3 2" xfId="31134" xr:uid="{00000000-0005-0000-0000-00009D790000}"/>
    <cellStyle name="Normal 4 36 3 3" xfId="31135" xr:uid="{00000000-0005-0000-0000-00009E790000}"/>
    <cellStyle name="Normal 4 36 4" xfId="31136" xr:uid="{00000000-0005-0000-0000-00009F790000}"/>
    <cellStyle name="Normal 4 36 5" xfId="31137" xr:uid="{00000000-0005-0000-0000-0000A0790000}"/>
    <cellStyle name="Normal 4 37" xfId="31138" xr:uid="{00000000-0005-0000-0000-0000A1790000}"/>
    <cellStyle name="Normal 4 37 2" xfId="31139" xr:uid="{00000000-0005-0000-0000-0000A2790000}"/>
    <cellStyle name="Normal 4 37 2 2" xfId="31140" xr:uid="{00000000-0005-0000-0000-0000A3790000}"/>
    <cellStyle name="Normal 4 37 2 3" xfId="31141" xr:uid="{00000000-0005-0000-0000-0000A4790000}"/>
    <cellStyle name="Normal 4 37 3" xfId="31142" xr:uid="{00000000-0005-0000-0000-0000A5790000}"/>
    <cellStyle name="Normal 4 37 3 2" xfId="31143" xr:uid="{00000000-0005-0000-0000-0000A6790000}"/>
    <cellStyle name="Normal 4 37 3 3" xfId="31144" xr:uid="{00000000-0005-0000-0000-0000A7790000}"/>
    <cellStyle name="Normal 4 37 4" xfId="31145" xr:uid="{00000000-0005-0000-0000-0000A8790000}"/>
    <cellStyle name="Normal 4 37 5" xfId="31146" xr:uid="{00000000-0005-0000-0000-0000A9790000}"/>
    <cellStyle name="Normal 4 38" xfId="31147" xr:uid="{00000000-0005-0000-0000-0000AA790000}"/>
    <cellStyle name="Normal 4 38 2" xfId="31148" xr:uid="{00000000-0005-0000-0000-0000AB790000}"/>
    <cellStyle name="Normal 4 38 2 2" xfId="31149" xr:uid="{00000000-0005-0000-0000-0000AC790000}"/>
    <cellStyle name="Normal 4 38 2 3" xfId="31150" xr:uid="{00000000-0005-0000-0000-0000AD790000}"/>
    <cellStyle name="Normal 4 38 3" xfId="31151" xr:uid="{00000000-0005-0000-0000-0000AE790000}"/>
    <cellStyle name="Normal 4 38 3 2" xfId="31152" xr:uid="{00000000-0005-0000-0000-0000AF790000}"/>
    <cellStyle name="Normal 4 38 3 3" xfId="31153" xr:uid="{00000000-0005-0000-0000-0000B0790000}"/>
    <cellStyle name="Normal 4 38 4" xfId="31154" xr:uid="{00000000-0005-0000-0000-0000B1790000}"/>
    <cellStyle name="Normal 4 38 5" xfId="31155" xr:uid="{00000000-0005-0000-0000-0000B2790000}"/>
    <cellStyle name="Normal 4 39" xfId="31156" xr:uid="{00000000-0005-0000-0000-0000B3790000}"/>
    <cellStyle name="Normal 4 39 2" xfId="31157" xr:uid="{00000000-0005-0000-0000-0000B4790000}"/>
    <cellStyle name="Normal 4 39 2 2" xfId="31158" xr:uid="{00000000-0005-0000-0000-0000B5790000}"/>
    <cellStyle name="Normal 4 39 2 3" xfId="31159" xr:uid="{00000000-0005-0000-0000-0000B6790000}"/>
    <cellStyle name="Normal 4 39 3" xfId="31160" xr:uid="{00000000-0005-0000-0000-0000B7790000}"/>
    <cellStyle name="Normal 4 39 3 2" xfId="31161" xr:uid="{00000000-0005-0000-0000-0000B8790000}"/>
    <cellStyle name="Normal 4 39 3 3" xfId="31162" xr:uid="{00000000-0005-0000-0000-0000B9790000}"/>
    <cellStyle name="Normal 4 39 4" xfId="31163" xr:uid="{00000000-0005-0000-0000-0000BA790000}"/>
    <cellStyle name="Normal 4 39 5" xfId="31164" xr:uid="{00000000-0005-0000-0000-0000BB790000}"/>
    <cellStyle name="Normal 4 4" xfId="31165" xr:uid="{00000000-0005-0000-0000-0000BC790000}"/>
    <cellStyle name="Normal 4 4 2" xfId="31166" xr:uid="{00000000-0005-0000-0000-0000BD790000}"/>
    <cellStyle name="Normal 4 4 2 2" xfId="31167" xr:uid="{00000000-0005-0000-0000-0000BE790000}"/>
    <cellStyle name="Normal 4 4 2 3" xfId="31168" xr:uid="{00000000-0005-0000-0000-0000BF790000}"/>
    <cellStyle name="Normal 4 4 3" xfId="31169" xr:uid="{00000000-0005-0000-0000-0000C0790000}"/>
    <cellStyle name="Normal 4 4 3 2" xfId="31170" xr:uid="{00000000-0005-0000-0000-0000C1790000}"/>
    <cellStyle name="Normal 4 4 3 3" xfId="31171" xr:uid="{00000000-0005-0000-0000-0000C2790000}"/>
    <cellStyle name="Normal 4 4 4" xfId="31172" xr:uid="{00000000-0005-0000-0000-0000C3790000}"/>
    <cellStyle name="Normal 4 4 5" xfId="31173" xr:uid="{00000000-0005-0000-0000-0000C4790000}"/>
    <cellStyle name="Normal 4 40" xfId="31174" xr:uid="{00000000-0005-0000-0000-0000C5790000}"/>
    <cellStyle name="Normal 4 40 2" xfId="31175" xr:uid="{00000000-0005-0000-0000-0000C6790000}"/>
    <cellStyle name="Normal 4 40 2 2" xfId="31176" xr:uid="{00000000-0005-0000-0000-0000C7790000}"/>
    <cellStyle name="Normal 4 40 2 3" xfId="31177" xr:uid="{00000000-0005-0000-0000-0000C8790000}"/>
    <cellStyle name="Normal 4 40 3" xfId="31178" xr:uid="{00000000-0005-0000-0000-0000C9790000}"/>
    <cellStyle name="Normal 4 40 3 2" xfId="31179" xr:uid="{00000000-0005-0000-0000-0000CA790000}"/>
    <cellStyle name="Normal 4 40 3 3" xfId="31180" xr:uid="{00000000-0005-0000-0000-0000CB790000}"/>
    <cellStyle name="Normal 4 40 4" xfId="31181" xr:uid="{00000000-0005-0000-0000-0000CC790000}"/>
    <cellStyle name="Normal 4 40 5" xfId="31182" xr:uid="{00000000-0005-0000-0000-0000CD790000}"/>
    <cellStyle name="Normal 4 41" xfId="31183" xr:uid="{00000000-0005-0000-0000-0000CE790000}"/>
    <cellStyle name="Normal 4 41 2" xfId="31184" xr:uid="{00000000-0005-0000-0000-0000CF790000}"/>
    <cellStyle name="Normal 4 41 2 2" xfId="31185" xr:uid="{00000000-0005-0000-0000-0000D0790000}"/>
    <cellStyle name="Normal 4 41 2 3" xfId="31186" xr:uid="{00000000-0005-0000-0000-0000D1790000}"/>
    <cellStyle name="Normal 4 41 3" xfId="31187" xr:uid="{00000000-0005-0000-0000-0000D2790000}"/>
    <cellStyle name="Normal 4 41 3 2" xfId="31188" xr:uid="{00000000-0005-0000-0000-0000D3790000}"/>
    <cellStyle name="Normal 4 41 3 3" xfId="31189" xr:uid="{00000000-0005-0000-0000-0000D4790000}"/>
    <cellStyle name="Normal 4 41 4" xfId="31190" xr:uid="{00000000-0005-0000-0000-0000D5790000}"/>
    <cellStyle name="Normal 4 41 5" xfId="31191" xr:uid="{00000000-0005-0000-0000-0000D6790000}"/>
    <cellStyle name="Normal 4 42" xfId="31192" xr:uid="{00000000-0005-0000-0000-0000D7790000}"/>
    <cellStyle name="Normal 4 42 2" xfId="31193" xr:uid="{00000000-0005-0000-0000-0000D8790000}"/>
    <cellStyle name="Normal 4 42 2 2" xfId="31194" xr:uid="{00000000-0005-0000-0000-0000D9790000}"/>
    <cellStyle name="Normal 4 42 2 3" xfId="31195" xr:uid="{00000000-0005-0000-0000-0000DA790000}"/>
    <cellStyle name="Normal 4 42 3" xfId="31196" xr:uid="{00000000-0005-0000-0000-0000DB790000}"/>
    <cellStyle name="Normal 4 42 3 2" xfId="31197" xr:uid="{00000000-0005-0000-0000-0000DC790000}"/>
    <cellStyle name="Normal 4 42 3 3" xfId="31198" xr:uid="{00000000-0005-0000-0000-0000DD790000}"/>
    <cellStyle name="Normal 4 42 4" xfId="31199" xr:uid="{00000000-0005-0000-0000-0000DE790000}"/>
    <cellStyle name="Normal 4 42 5" xfId="31200" xr:uid="{00000000-0005-0000-0000-0000DF790000}"/>
    <cellStyle name="Normal 4 43" xfId="31201" xr:uid="{00000000-0005-0000-0000-0000E0790000}"/>
    <cellStyle name="Normal 4 43 2" xfId="31202" xr:uid="{00000000-0005-0000-0000-0000E1790000}"/>
    <cellStyle name="Normal 4 43 2 2" xfId="31203" xr:uid="{00000000-0005-0000-0000-0000E2790000}"/>
    <cellStyle name="Normal 4 43 2 3" xfId="31204" xr:uid="{00000000-0005-0000-0000-0000E3790000}"/>
    <cellStyle name="Normal 4 43 3" xfId="31205" xr:uid="{00000000-0005-0000-0000-0000E4790000}"/>
    <cellStyle name="Normal 4 43 3 2" xfId="31206" xr:uid="{00000000-0005-0000-0000-0000E5790000}"/>
    <cellStyle name="Normal 4 43 3 3" xfId="31207" xr:uid="{00000000-0005-0000-0000-0000E6790000}"/>
    <cellStyle name="Normal 4 43 4" xfId="31208" xr:uid="{00000000-0005-0000-0000-0000E7790000}"/>
    <cellStyle name="Normal 4 43 5" xfId="31209" xr:uid="{00000000-0005-0000-0000-0000E8790000}"/>
    <cellStyle name="Normal 4 44" xfId="31210" xr:uid="{00000000-0005-0000-0000-0000E9790000}"/>
    <cellStyle name="Normal 4 44 2" xfId="31211" xr:uid="{00000000-0005-0000-0000-0000EA790000}"/>
    <cellStyle name="Normal 4 44 2 2" xfId="31212" xr:uid="{00000000-0005-0000-0000-0000EB790000}"/>
    <cellStyle name="Normal 4 44 2 3" xfId="31213" xr:uid="{00000000-0005-0000-0000-0000EC790000}"/>
    <cellStyle name="Normal 4 44 3" xfId="31214" xr:uid="{00000000-0005-0000-0000-0000ED790000}"/>
    <cellStyle name="Normal 4 44 3 2" xfId="31215" xr:uid="{00000000-0005-0000-0000-0000EE790000}"/>
    <cellStyle name="Normal 4 44 3 3" xfId="31216" xr:uid="{00000000-0005-0000-0000-0000EF790000}"/>
    <cellStyle name="Normal 4 44 4" xfId="31217" xr:uid="{00000000-0005-0000-0000-0000F0790000}"/>
    <cellStyle name="Normal 4 44 5" xfId="31218" xr:uid="{00000000-0005-0000-0000-0000F1790000}"/>
    <cellStyle name="Normal 4 45" xfId="31219" xr:uid="{00000000-0005-0000-0000-0000F2790000}"/>
    <cellStyle name="Normal 4 45 2" xfId="31220" xr:uid="{00000000-0005-0000-0000-0000F3790000}"/>
    <cellStyle name="Normal 4 45 2 2" xfId="31221" xr:uid="{00000000-0005-0000-0000-0000F4790000}"/>
    <cellStyle name="Normal 4 45 2 3" xfId="31222" xr:uid="{00000000-0005-0000-0000-0000F5790000}"/>
    <cellStyle name="Normal 4 45 3" xfId="31223" xr:uid="{00000000-0005-0000-0000-0000F6790000}"/>
    <cellStyle name="Normal 4 45 3 2" xfId="31224" xr:uid="{00000000-0005-0000-0000-0000F7790000}"/>
    <cellStyle name="Normal 4 45 3 3" xfId="31225" xr:uid="{00000000-0005-0000-0000-0000F8790000}"/>
    <cellStyle name="Normal 4 45 4" xfId="31226" xr:uid="{00000000-0005-0000-0000-0000F9790000}"/>
    <cellStyle name="Normal 4 45 5" xfId="31227" xr:uid="{00000000-0005-0000-0000-0000FA790000}"/>
    <cellStyle name="Normal 4 46" xfId="31228" xr:uid="{00000000-0005-0000-0000-0000FB790000}"/>
    <cellStyle name="Normal 4 46 2" xfId="31229" xr:uid="{00000000-0005-0000-0000-0000FC790000}"/>
    <cellStyle name="Normal 4 46 2 2" xfId="31230" xr:uid="{00000000-0005-0000-0000-0000FD790000}"/>
    <cellStyle name="Normal 4 46 2 3" xfId="31231" xr:uid="{00000000-0005-0000-0000-0000FE790000}"/>
    <cellStyle name="Normal 4 46 3" xfId="31232" xr:uid="{00000000-0005-0000-0000-0000FF790000}"/>
    <cellStyle name="Normal 4 46 3 2" xfId="31233" xr:uid="{00000000-0005-0000-0000-0000007A0000}"/>
    <cellStyle name="Normal 4 46 3 3" xfId="31234" xr:uid="{00000000-0005-0000-0000-0000017A0000}"/>
    <cellStyle name="Normal 4 46 4" xfId="31235" xr:uid="{00000000-0005-0000-0000-0000027A0000}"/>
    <cellStyle name="Normal 4 46 5" xfId="31236" xr:uid="{00000000-0005-0000-0000-0000037A0000}"/>
    <cellStyle name="Normal 4 47" xfId="31237" xr:uid="{00000000-0005-0000-0000-0000047A0000}"/>
    <cellStyle name="Normal 4 47 2" xfId="31238" xr:uid="{00000000-0005-0000-0000-0000057A0000}"/>
    <cellStyle name="Normal 4 47 2 2" xfId="31239" xr:uid="{00000000-0005-0000-0000-0000067A0000}"/>
    <cellStyle name="Normal 4 47 2 3" xfId="31240" xr:uid="{00000000-0005-0000-0000-0000077A0000}"/>
    <cellStyle name="Normal 4 47 3" xfId="31241" xr:uid="{00000000-0005-0000-0000-0000087A0000}"/>
    <cellStyle name="Normal 4 47 3 2" xfId="31242" xr:uid="{00000000-0005-0000-0000-0000097A0000}"/>
    <cellStyle name="Normal 4 47 3 3" xfId="31243" xr:uid="{00000000-0005-0000-0000-00000A7A0000}"/>
    <cellStyle name="Normal 4 47 4" xfId="31244" xr:uid="{00000000-0005-0000-0000-00000B7A0000}"/>
    <cellStyle name="Normal 4 47 5" xfId="31245" xr:uid="{00000000-0005-0000-0000-00000C7A0000}"/>
    <cellStyle name="Normal 4 48" xfId="31246" xr:uid="{00000000-0005-0000-0000-00000D7A0000}"/>
    <cellStyle name="Normal 4 48 2" xfId="31247" xr:uid="{00000000-0005-0000-0000-00000E7A0000}"/>
    <cellStyle name="Normal 4 48 2 2" xfId="31248" xr:uid="{00000000-0005-0000-0000-00000F7A0000}"/>
    <cellStyle name="Normal 4 48 2 3" xfId="31249" xr:uid="{00000000-0005-0000-0000-0000107A0000}"/>
    <cellStyle name="Normal 4 48 3" xfId="31250" xr:uid="{00000000-0005-0000-0000-0000117A0000}"/>
    <cellStyle name="Normal 4 48 3 2" xfId="31251" xr:uid="{00000000-0005-0000-0000-0000127A0000}"/>
    <cellStyle name="Normal 4 48 3 3" xfId="31252" xr:uid="{00000000-0005-0000-0000-0000137A0000}"/>
    <cellStyle name="Normal 4 48 4" xfId="31253" xr:uid="{00000000-0005-0000-0000-0000147A0000}"/>
    <cellStyle name="Normal 4 48 5" xfId="31254" xr:uid="{00000000-0005-0000-0000-0000157A0000}"/>
    <cellStyle name="Normal 4 49" xfId="31255" xr:uid="{00000000-0005-0000-0000-0000167A0000}"/>
    <cellStyle name="Normal 4 49 2" xfId="31256" xr:uid="{00000000-0005-0000-0000-0000177A0000}"/>
    <cellStyle name="Normal 4 49 2 2" xfId="31257" xr:uid="{00000000-0005-0000-0000-0000187A0000}"/>
    <cellStyle name="Normal 4 49 2 3" xfId="31258" xr:uid="{00000000-0005-0000-0000-0000197A0000}"/>
    <cellStyle name="Normal 4 49 3" xfId="31259" xr:uid="{00000000-0005-0000-0000-00001A7A0000}"/>
    <cellStyle name="Normal 4 49 3 2" xfId="31260" xr:uid="{00000000-0005-0000-0000-00001B7A0000}"/>
    <cellStyle name="Normal 4 49 3 3" xfId="31261" xr:uid="{00000000-0005-0000-0000-00001C7A0000}"/>
    <cellStyle name="Normal 4 49 4" xfId="31262" xr:uid="{00000000-0005-0000-0000-00001D7A0000}"/>
    <cellStyle name="Normal 4 49 5" xfId="31263" xr:uid="{00000000-0005-0000-0000-00001E7A0000}"/>
    <cellStyle name="Normal 4 5" xfId="31264" xr:uid="{00000000-0005-0000-0000-00001F7A0000}"/>
    <cellStyle name="Normal 4 5 2" xfId="31265" xr:uid="{00000000-0005-0000-0000-0000207A0000}"/>
    <cellStyle name="Normal 4 5 2 2" xfId="31266" xr:uid="{00000000-0005-0000-0000-0000217A0000}"/>
    <cellStyle name="Normal 4 5 2 3" xfId="31267" xr:uid="{00000000-0005-0000-0000-0000227A0000}"/>
    <cellStyle name="Normal 4 5 3" xfId="31268" xr:uid="{00000000-0005-0000-0000-0000237A0000}"/>
    <cellStyle name="Normal 4 5 3 2" xfId="31269" xr:uid="{00000000-0005-0000-0000-0000247A0000}"/>
    <cellStyle name="Normal 4 5 3 3" xfId="31270" xr:uid="{00000000-0005-0000-0000-0000257A0000}"/>
    <cellStyle name="Normal 4 5 4" xfId="31271" xr:uid="{00000000-0005-0000-0000-0000267A0000}"/>
    <cellStyle name="Normal 4 5 5" xfId="31272" xr:uid="{00000000-0005-0000-0000-0000277A0000}"/>
    <cellStyle name="Normal 4 50" xfId="31273" xr:uid="{00000000-0005-0000-0000-0000287A0000}"/>
    <cellStyle name="Normal 4 50 2" xfId="31274" xr:uid="{00000000-0005-0000-0000-0000297A0000}"/>
    <cellStyle name="Normal 4 50 2 2" xfId="31275" xr:uid="{00000000-0005-0000-0000-00002A7A0000}"/>
    <cellStyle name="Normal 4 50 2 3" xfId="31276" xr:uid="{00000000-0005-0000-0000-00002B7A0000}"/>
    <cellStyle name="Normal 4 50 3" xfId="31277" xr:uid="{00000000-0005-0000-0000-00002C7A0000}"/>
    <cellStyle name="Normal 4 50 3 2" xfId="31278" xr:uid="{00000000-0005-0000-0000-00002D7A0000}"/>
    <cellStyle name="Normal 4 50 3 3" xfId="31279" xr:uid="{00000000-0005-0000-0000-00002E7A0000}"/>
    <cellStyle name="Normal 4 50 4" xfId="31280" xr:uid="{00000000-0005-0000-0000-00002F7A0000}"/>
    <cellStyle name="Normal 4 50 5" xfId="31281" xr:uid="{00000000-0005-0000-0000-0000307A0000}"/>
    <cellStyle name="Normal 4 51" xfId="31282" xr:uid="{00000000-0005-0000-0000-0000317A0000}"/>
    <cellStyle name="Normal 4 51 2" xfId="31283" xr:uid="{00000000-0005-0000-0000-0000327A0000}"/>
    <cellStyle name="Normal 4 51 2 2" xfId="31284" xr:uid="{00000000-0005-0000-0000-0000337A0000}"/>
    <cellStyle name="Normal 4 51 2 3" xfId="31285" xr:uid="{00000000-0005-0000-0000-0000347A0000}"/>
    <cellStyle name="Normal 4 51 3" xfId="31286" xr:uid="{00000000-0005-0000-0000-0000357A0000}"/>
    <cellStyle name="Normal 4 51 3 2" xfId="31287" xr:uid="{00000000-0005-0000-0000-0000367A0000}"/>
    <cellStyle name="Normal 4 51 3 3" xfId="31288" xr:uid="{00000000-0005-0000-0000-0000377A0000}"/>
    <cellStyle name="Normal 4 51 4" xfId="31289" xr:uid="{00000000-0005-0000-0000-0000387A0000}"/>
    <cellStyle name="Normal 4 51 5" xfId="31290" xr:uid="{00000000-0005-0000-0000-0000397A0000}"/>
    <cellStyle name="Normal 4 52" xfId="31291" xr:uid="{00000000-0005-0000-0000-00003A7A0000}"/>
    <cellStyle name="Normal 4 52 2" xfId="31292" xr:uid="{00000000-0005-0000-0000-00003B7A0000}"/>
    <cellStyle name="Normal 4 52 2 2" xfId="31293" xr:uid="{00000000-0005-0000-0000-00003C7A0000}"/>
    <cellStyle name="Normal 4 52 2 3" xfId="31294" xr:uid="{00000000-0005-0000-0000-00003D7A0000}"/>
    <cellStyle name="Normal 4 52 3" xfId="31295" xr:uid="{00000000-0005-0000-0000-00003E7A0000}"/>
    <cellStyle name="Normal 4 52 3 2" xfId="31296" xr:uid="{00000000-0005-0000-0000-00003F7A0000}"/>
    <cellStyle name="Normal 4 52 3 3" xfId="31297" xr:uid="{00000000-0005-0000-0000-0000407A0000}"/>
    <cellStyle name="Normal 4 52 4" xfId="31298" xr:uid="{00000000-0005-0000-0000-0000417A0000}"/>
    <cellStyle name="Normal 4 52 5" xfId="31299" xr:uid="{00000000-0005-0000-0000-0000427A0000}"/>
    <cellStyle name="Normal 4 53" xfId="31300" xr:uid="{00000000-0005-0000-0000-0000437A0000}"/>
    <cellStyle name="Normal 4 53 2" xfId="31301" xr:uid="{00000000-0005-0000-0000-0000447A0000}"/>
    <cellStyle name="Normal 4 53 2 2" xfId="31302" xr:uid="{00000000-0005-0000-0000-0000457A0000}"/>
    <cellStyle name="Normal 4 53 2 3" xfId="31303" xr:uid="{00000000-0005-0000-0000-0000467A0000}"/>
    <cellStyle name="Normal 4 53 3" xfId="31304" xr:uid="{00000000-0005-0000-0000-0000477A0000}"/>
    <cellStyle name="Normal 4 53 3 2" xfId="31305" xr:uid="{00000000-0005-0000-0000-0000487A0000}"/>
    <cellStyle name="Normal 4 53 3 3" xfId="31306" xr:uid="{00000000-0005-0000-0000-0000497A0000}"/>
    <cellStyle name="Normal 4 53 4" xfId="31307" xr:uid="{00000000-0005-0000-0000-00004A7A0000}"/>
    <cellStyle name="Normal 4 53 5" xfId="31308" xr:uid="{00000000-0005-0000-0000-00004B7A0000}"/>
    <cellStyle name="Normal 4 54" xfId="31309" xr:uid="{00000000-0005-0000-0000-00004C7A0000}"/>
    <cellStyle name="Normal 4 54 2" xfId="31310" xr:uid="{00000000-0005-0000-0000-00004D7A0000}"/>
    <cellStyle name="Normal 4 54 2 2" xfId="31311" xr:uid="{00000000-0005-0000-0000-00004E7A0000}"/>
    <cellStyle name="Normal 4 54 2 3" xfId="31312" xr:uid="{00000000-0005-0000-0000-00004F7A0000}"/>
    <cellStyle name="Normal 4 54 3" xfId="31313" xr:uid="{00000000-0005-0000-0000-0000507A0000}"/>
    <cellStyle name="Normal 4 54 3 2" xfId="31314" xr:uid="{00000000-0005-0000-0000-0000517A0000}"/>
    <cellStyle name="Normal 4 54 3 3" xfId="31315" xr:uid="{00000000-0005-0000-0000-0000527A0000}"/>
    <cellStyle name="Normal 4 54 4" xfId="31316" xr:uid="{00000000-0005-0000-0000-0000537A0000}"/>
    <cellStyle name="Normal 4 54 5" xfId="31317" xr:uid="{00000000-0005-0000-0000-0000547A0000}"/>
    <cellStyle name="Normal 4 55" xfId="31318" xr:uid="{00000000-0005-0000-0000-0000557A0000}"/>
    <cellStyle name="Normal 4 55 2" xfId="31319" xr:uid="{00000000-0005-0000-0000-0000567A0000}"/>
    <cellStyle name="Normal 4 55 2 2" xfId="31320" xr:uid="{00000000-0005-0000-0000-0000577A0000}"/>
    <cellStyle name="Normal 4 55 2 3" xfId="31321" xr:uid="{00000000-0005-0000-0000-0000587A0000}"/>
    <cellStyle name="Normal 4 55 3" xfId="31322" xr:uid="{00000000-0005-0000-0000-0000597A0000}"/>
    <cellStyle name="Normal 4 55 3 2" xfId="31323" xr:uid="{00000000-0005-0000-0000-00005A7A0000}"/>
    <cellStyle name="Normal 4 55 3 3" xfId="31324" xr:uid="{00000000-0005-0000-0000-00005B7A0000}"/>
    <cellStyle name="Normal 4 55 4" xfId="31325" xr:uid="{00000000-0005-0000-0000-00005C7A0000}"/>
    <cellStyle name="Normal 4 55 5" xfId="31326" xr:uid="{00000000-0005-0000-0000-00005D7A0000}"/>
    <cellStyle name="Normal 4 56" xfId="31327" xr:uid="{00000000-0005-0000-0000-00005E7A0000}"/>
    <cellStyle name="Normal 4 56 2" xfId="31328" xr:uid="{00000000-0005-0000-0000-00005F7A0000}"/>
    <cellStyle name="Normal 4 56 2 2" xfId="31329" xr:uid="{00000000-0005-0000-0000-0000607A0000}"/>
    <cellStyle name="Normal 4 56 2 3" xfId="31330" xr:uid="{00000000-0005-0000-0000-0000617A0000}"/>
    <cellStyle name="Normal 4 56 3" xfId="31331" xr:uid="{00000000-0005-0000-0000-0000627A0000}"/>
    <cellStyle name="Normal 4 56 3 2" xfId="31332" xr:uid="{00000000-0005-0000-0000-0000637A0000}"/>
    <cellStyle name="Normal 4 56 3 3" xfId="31333" xr:uid="{00000000-0005-0000-0000-0000647A0000}"/>
    <cellStyle name="Normal 4 56 4" xfId="31334" xr:uid="{00000000-0005-0000-0000-0000657A0000}"/>
    <cellStyle name="Normal 4 56 5" xfId="31335" xr:uid="{00000000-0005-0000-0000-0000667A0000}"/>
    <cellStyle name="Normal 4 57" xfId="31336" xr:uid="{00000000-0005-0000-0000-0000677A0000}"/>
    <cellStyle name="Normal 4 57 2" xfId="31337" xr:uid="{00000000-0005-0000-0000-0000687A0000}"/>
    <cellStyle name="Normal 4 57 2 2" xfId="31338" xr:uid="{00000000-0005-0000-0000-0000697A0000}"/>
    <cellStyle name="Normal 4 57 2 3" xfId="31339" xr:uid="{00000000-0005-0000-0000-00006A7A0000}"/>
    <cellStyle name="Normal 4 57 3" xfId="31340" xr:uid="{00000000-0005-0000-0000-00006B7A0000}"/>
    <cellStyle name="Normal 4 57 3 2" xfId="31341" xr:uid="{00000000-0005-0000-0000-00006C7A0000}"/>
    <cellStyle name="Normal 4 57 3 3" xfId="31342" xr:uid="{00000000-0005-0000-0000-00006D7A0000}"/>
    <cellStyle name="Normal 4 57 4" xfId="31343" xr:uid="{00000000-0005-0000-0000-00006E7A0000}"/>
    <cellStyle name="Normal 4 57 5" xfId="31344" xr:uid="{00000000-0005-0000-0000-00006F7A0000}"/>
    <cellStyle name="Normal 4 58" xfId="31345" xr:uid="{00000000-0005-0000-0000-0000707A0000}"/>
    <cellStyle name="Normal 4 58 2" xfId="31346" xr:uid="{00000000-0005-0000-0000-0000717A0000}"/>
    <cellStyle name="Normal 4 58 2 2" xfId="31347" xr:uid="{00000000-0005-0000-0000-0000727A0000}"/>
    <cellStyle name="Normal 4 58 2 3" xfId="31348" xr:uid="{00000000-0005-0000-0000-0000737A0000}"/>
    <cellStyle name="Normal 4 58 3" xfId="31349" xr:uid="{00000000-0005-0000-0000-0000747A0000}"/>
    <cellStyle name="Normal 4 58 3 2" xfId="31350" xr:uid="{00000000-0005-0000-0000-0000757A0000}"/>
    <cellStyle name="Normal 4 58 3 3" xfId="31351" xr:uid="{00000000-0005-0000-0000-0000767A0000}"/>
    <cellStyle name="Normal 4 58 4" xfId="31352" xr:uid="{00000000-0005-0000-0000-0000777A0000}"/>
    <cellStyle name="Normal 4 58 5" xfId="31353" xr:uid="{00000000-0005-0000-0000-0000787A0000}"/>
    <cellStyle name="Normal 4 59" xfId="31354" xr:uid="{00000000-0005-0000-0000-0000797A0000}"/>
    <cellStyle name="Normal 4 59 2" xfId="31355" xr:uid="{00000000-0005-0000-0000-00007A7A0000}"/>
    <cellStyle name="Normal 4 59 2 2" xfId="31356" xr:uid="{00000000-0005-0000-0000-00007B7A0000}"/>
    <cellStyle name="Normal 4 59 2 3" xfId="31357" xr:uid="{00000000-0005-0000-0000-00007C7A0000}"/>
    <cellStyle name="Normal 4 59 3" xfId="31358" xr:uid="{00000000-0005-0000-0000-00007D7A0000}"/>
    <cellStyle name="Normal 4 59 3 2" xfId="31359" xr:uid="{00000000-0005-0000-0000-00007E7A0000}"/>
    <cellStyle name="Normal 4 59 3 3" xfId="31360" xr:uid="{00000000-0005-0000-0000-00007F7A0000}"/>
    <cellStyle name="Normal 4 59 4" xfId="31361" xr:uid="{00000000-0005-0000-0000-0000807A0000}"/>
    <cellStyle name="Normal 4 59 5" xfId="31362" xr:uid="{00000000-0005-0000-0000-0000817A0000}"/>
    <cellStyle name="Normal 4 6" xfId="31363" xr:uid="{00000000-0005-0000-0000-0000827A0000}"/>
    <cellStyle name="Normal 4 6 2" xfId="31364" xr:uid="{00000000-0005-0000-0000-0000837A0000}"/>
    <cellStyle name="Normal 4 6 2 2" xfId="31365" xr:uid="{00000000-0005-0000-0000-0000847A0000}"/>
    <cellStyle name="Normal 4 6 2 3" xfId="31366" xr:uid="{00000000-0005-0000-0000-0000857A0000}"/>
    <cellStyle name="Normal 4 6 3" xfId="31367" xr:uid="{00000000-0005-0000-0000-0000867A0000}"/>
    <cellStyle name="Normal 4 6 3 2" xfId="31368" xr:uid="{00000000-0005-0000-0000-0000877A0000}"/>
    <cellStyle name="Normal 4 6 3 3" xfId="31369" xr:uid="{00000000-0005-0000-0000-0000887A0000}"/>
    <cellStyle name="Normal 4 6 4" xfId="31370" xr:uid="{00000000-0005-0000-0000-0000897A0000}"/>
    <cellStyle name="Normal 4 6 5" xfId="31371" xr:uid="{00000000-0005-0000-0000-00008A7A0000}"/>
    <cellStyle name="Normal 4 60" xfId="31372" xr:uid="{00000000-0005-0000-0000-00008B7A0000}"/>
    <cellStyle name="Normal 4 60 2" xfId="31373" xr:uid="{00000000-0005-0000-0000-00008C7A0000}"/>
    <cellStyle name="Normal 4 60 2 2" xfId="31374" xr:uid="{00000000-0005-0000-0000-00008D7A0000}"/>
    <cellStyle name="Normal 4 60 2 3" xfId="31375" xr:uid="{00000000-0005-0000-0000-00008E7A0000}"/>
    <cellStyle name="Normal 4 60 3" xfId="31376" xr:uid="{00000000-0005-0000-0000-00008F7A0000}"/>
    <cellStyle name="Normal 4 60 3 2" xfId="31377" xr:uid="{00000000-0005-0000-0000-0000907A0000}"/>
    <cellStyle name="Normal 4 60 3 3" xfId="31378" xr:uid="{00000000-0005-0000-0000-0000917A0000}"/>
    <cellStyle name="Normal 4 60 4" xfId="31379" xr:uid="{00000000-0005-0000-0000-0000927A0000}"/>
    <cellStyle name="Normal 4 60 5" xfId="31380" xr:uid="{00000000-0005-0000-0000-0000937A0000}"/>
    <cellStyle name="Normal 4 61" xfId="31381" xr:uid="{00000000-0005-0000-0000-0000947A0000}"/>
    <cellStyle name="Normal 4 61 2" xfId="31382" xr:uid="{00000000-0005-0000-0000-0000957A0000}"/>
    <cellStyle name="Normal 4 61 2 2" xfId="31383" xr:uid="{00000000-0005-0000-0000-0000967A0000}"/>
    <cellStyle name="Normal 4 61 2 3" xfId="31384" xr:uid="{00000000-0005-0000-0000-0000977A0000}"/>
    <cellStyle name="Normal 4 61 3" xfId="31385" xr:uid="{00000000-0005-0000-0000-0000987A0000}"/>
    <cellStyle name="Normal 4 61 3 2" xfId="31386" xr:uid="{00000000-0005-0000-0000-0000997A0000}"/>
    <cellStyle name="Normal 4 61 3 3" xfId="31387" xr:uid="{00000000-0005-0000-0000-00009A7A0000}"/>
    <cellStyle name="Normal 4 61 4" xfId="31388" xr:uid="{00000000-0005-0000-0000-00009B7A0000}"/>
    <cellStyle name="Normal 4 61 5" xfId="31389" xr:uid="{00000000-0005-0000-0000-00009C7A0000}"/>
    <cellStyle name="Normal 4 62" xfId="31390" xr:uid="{00000000-0005-0000-0000-00009D7A0000}"/>
    <cellStyle name="Normal 4 62 2" xfId="31391" xr:uid="{00000000-0005-0000-0000-00009E7A0000}"/>
    <cellStyle name="Normal 4 62 2 2" xfId="31392" xr:uid="{00000000-0005-0000-0000-00009F7A0000}"/>
    <cellStyle name="Normal 4 62 2 3" xfId="31393" xr:uid="{00000000-0005-0000-0000-0000A07A0000}"/>
    <cellStyle name="Normal 4 62 3" xfId="31394" xr:uid="{00000000-0005-0000-0000-0000A17A0000}"/>
    <cellStyle name="Normal 4 62 3 2" xfId="31395" xr:uid="{00000000-0005-0000-0000-0000A27A0000}"/>
    <cellStyle name="Normal 4 62 3 3" xfId="31396" xr:uid="{00000000-0005-0000-0000-0000A37A0000}"/>
    <cellStyle name="Normal 4 62 4" xfId="31397" xr:uid="{00000000-0005-0000-0000-0000A47A0000}"/>
    <cellStyle name="Normal 4 62 5" xfId="31398" xr:uid="{00000000-0005-0000-0000-0000A57A0000}"/>
    <cellStyle name="Normal 4 63" xfId="31399" xr:uid="{00000000-0005-0000-0000-0000A67A0000}"/>
    <cellStyle name="Normal 4 63 2" xfId="31400" xr:uid="{00000000-0005-0000-0000-0000A77A0000}"/>
    <cellStyle name="Normal 4 63 2 2" xfId="31401" xr:uid="{00000000-0005-0000-0000-0000A87A0000}"/>
    <cellStyle name="Normal 4 63 2 3" xfId="31402" xr:uid="{00000000-0005-0000-0000-0000A97A0000}"/>
    <cellStyle name="Normal 4 63 3" xfId="31403" xr:uid="{00000000-0005-0000-0000-0000AA7A0000}"/>
    <cellStyle name="Normal 4 63 3 2" xfId="31404" xr:uid="{00000000-0005-0000-0000-0000AB7A0000}"/>
    <cellStyle name="Normal 4 63 3 3" xfId="31405" xr:uid="{00000000-0005-0000-0000-0000AC7A0000}"/>
    <cellStyle name="Normal 4 63 4" xfId="31406" xr:uid="{00000000-0005-0000-0000-0000AD7A0000}"/>
    <cellStyle name="Normal 4 63 5" xfId="31407" xr:uid="{00000000-0005-0000-0000-0000AE7A0000}"/>
    <cellStyle name="Normal 4 64" xfId="31408" xr:uid="{00000000-0005-0000-0000-0000AF7A0000}"/>
    <cellStyle name="Normal 4 64 2" xfId="31409" xr:uid="{00000000-0005-0000-0000-0000B07A0000}"/>
    <cellStyle name="Normal 4 64 2 2" xfId="31410" xr:uid="{00000000-0005-0000-0000-0000B17A0000}"/>
    <cellStyle name="Normal 4 64 2 3" xfId="31411" xr:uid="{00000000-0005-0000-0000-0000B27A0000}"/>
    <cellStyle name="Normal 4 64 3" xfId="31412" xr:uid="{00000000-0005-0000-0000-0000B37A0000}"/>
    <cellStyle name="Normal 4 64 3 2" xfId="31413" xr:uid="{00000000-0005-0000-0000-0000B47A0000}"/>
    <cellStyle name="Normal 4 64 3 3" xfId="31414" xr:uid="{00000000-0005-0000-0000-0000B57A0000}"/>
    <cellStyle name="Normal 4 64 4" xfId="31415" xr:uid="{00000000-0005-0000-0000-0000B67A0000}"/>
    <cellStyle name="Normal 4 64 5" xfId="31416" xr:uid="{00000000-0005-0000-0000-0000B77A0000}"/>
    <cellStyle name="Normal 4 65" xfId="31417" xr:uid="{00000000-0005-0000-0000-0000B87A0000}"/>
    <cellStyle name="Normal 4 65 2" xfId="31418" xr:uid="{00000000-0005-0000-0000-0000B97A0000}"/>
    <cellStyle name="Normal 4 65 2 2" xfId="31419" xr:uid="{00000000-0005-0000-0000-0000BA7A0000}"/>
    <cellStyle name="Normal 4 65 2 3" xfId="31420" xr:uid="{00000000-0005-0000-0000-0000BB7A0000}"/>
    <cellStyle name="Normal 4 65 3" xfId="31421" xr:uid="{00000000-0005-0000-0000-0000BC7A0000}"/>
    <cellStyle name="Normal 4 65 3 2" xfId="31422" xr:uid="{00000000-0005-0000-0000-0000BD7A0000}"/>
    <cellStyle name="Normal 4 65 3 3" xfId="31423" xr:uid="{00000000-0005-0000-0000-0000BE7A0000}"/>
    <cellStyle name="Normal 4 65 4" xfId="31424" xr:uid="{00000000-0005-0000-0000-0000BF7A0000}"/>
    <cellStyle name="Normal 4 65 5" xfId="31425" xr:uid="{00000000-0005-0000-0000-0000C07A0000}"/>
    <cellStyle name="Normal 4 66" xfId="31426" xr:uid="{00000000-0005-0000-0000-0000C17A0000}"/>
    <cellStyle name="Normal 4 66 2" xfId="31427" xr:uid="{00000000-0005-0000-0000-0000C27A0000}"/>
    <cellStyle name="Normal 4 66 2 2" xfId="31428" xr:uid="{00000000-0005-0000-0000-0000C37A0000}"/>
    <cellStyle name="Normal 4 66 2 3" xfId="31429" xr:uid="{00000000-0005-0000-0000-0000C47A0000}"/>
    <cellStyle name="Normal 4 66 3" xfId="31430" xr:uid="{00000000-0005-0000-0000-0000C57A0000}"/>
    <cellStyle name="Normal 4 66 3 2" xfId="31431" xr:uid="{00000000-0005-0000-0000-0000C67A0000}"/>
    <cellStyle name="Normal 4 66 3 3" xfId="31432" xr:uid="{00000000-0005-0000-0000-0000C77A0000}"/>
    <cellStyle name="Normal 4 66 4" xfId="31433" xr:uid="{00000000-0005-0000-0000-0000C87A0000}"/>
    <cellStyle name="Normal 4 66 5" xfId="31434" xr:uid="{00000000-0005-0000-0000-0000C97A0000}"/>
    <cellStyle name="Normal 4 67" xfId="31435" xr:uid="{00000000-0005-0000-0000-0000CA7A0000}"/>
    <cellStyle name="Normal 4 67 2" xfId="31436" xr:uid="{00000000-0005-0000-0000-0000CB7A0000}"/>
    <cellStyle name="Normal 4 67 2 2" xfId="31437" xr:uid="{00000000-0005-0000-0000-0000CC7A0000}"/>
    <cellStyle name="Normal 4 67 2 3" xfId="31438" xr:uid="{00000000-0005-0000-0000-0000CD7A0000}"/>
    <cellStyle name="Normal 4 67 3" xfId="31439" xr:uid="{00000000-0005-0000-0000-0000CE7A0000}"/>
    <cellStyle name="Normal 4 67 3 2" xfId="31440" xr:uid="{00000000-0005-0000-0000-0000CF7A0000}"/>
    <cellStyle name="Normal 4 67 3 3" xfId="31441" xr:uid="{00000000-0005-0000-0000-0000D07A0000}"/>
    <cellStyle name="Normal 4 67 4" xfId="31442" xr:uid="{00000000-0005-0000-0000-0000D17A0000}"/>
    <cellStyle name="Normal 4 67 5" xfId="31443" xr:uid="{00000000-0005-0000-0000-0000D27A0000}"/>
    <cellStyle name="Normal 4 68" xfId="31444" xr:uid="{00000000-0005-0000-0000-0000D37A0000}"/>
    <cellStyle name="Normal 4 68 2" xfId="31445" xr:uid="{00000000-0005-0000-0000-0000D47A0000}"/>
    <cellStyle name="Normal 4 68 2 2" xfId="31446" xr:uid="{00000000-0005-0000-0000-0000D57A0000}"/>
    <cellStyle name="Normal 4 68 2 3" xfId="31447" xr:uid="{00000000-0005-0000-0000-0000D67A0000}"/>
    <cellStyle name="Normal 4 68 3" xfId="31448" xr:uid="{00000000-0005-0000-0000-0000D77A0000}"/>
    <cellStyle name="Normal 4 68 3 2" xfId="31449" xr:uid="{00000000-0005-0000-0000-0000D87A0000}"/>
    <cellStyle name="Normal 4 68 3 3" xfId="31450" xr:uid="{00000000-0005-0000-0000-0000D97A0000}"/>
    <cellStyle name="Normal 4 68 4" xfId="31451" xr:uid="{00000000-0005-0000-0000-0000DA7A0000}"/>
    <cellStyle name="Normal 4 68 5" xfId="31452" xr:uid="{00000000-0005-0000-0000-0000DB7A0000}"/>
    <cellStyle name="Normal 4 69" xfId="31453" xr:uid="{00000000-0005-0000-0000-0000DC7A0000}"/>
    <cellStyle name="Normal 4 69 2" xfId="31454" xr:uid="{00000000-0005-0000-0000-0000DD7A0000}"/>
    <cellStyle name="Normal 4 69 2 2" xfId="31455" xr:uid="{00000000-0005-0000-0000-0000DE7A0000}"/>
    <cellStyle name="Normal 4 69 2 3" xfId="31456" xr:uid="{00000000-0005-0000-0000-0000DF7A0000}"/>
    <cellStyle name="Normal 4 69 3" xfId="31457" xr:uid="{00000000-0005-0000-0000-0000E07A0000}"/>
    <cellStyle name="Normal 4 69 3 2" xfId="31458" xr:uid="{00000000-0005-0000-0000-0000E17A0000}"/>
    <cellStyle name="Normal 4 69 3 3" xfId="31459" xr:uid="{00000000-0005-0000-0000-0000E27A0000}"/>
    <cellStyle name="Normal 4 69 4" xfId="31460" xr:uid="{00000000-0005-0000-0000-0000E37A0000}"/>
    <cellStyle name="Normal 4 69 5" xfId="31461" xr:uid="{00000000-0005-0000-0000-0000E47A0000}"/>
    <cellStyle name="Normal 4 7" xfId="31462" xr:uid="{00000000-0005-0000-0000-0000E57A0000}"/>
    <cellStyle name="Normal 4 7 2" xfId="31463" xr:uid="{00000000-0005-0000-0000-0000E67A0000}"/>
    <cellStyle name="Normal 4 7 2 2" xfId="31464" xr:uid="{00000000-0005-0000-0000-0000E77A0000}"/>
    <cellStyle name="Normal 4 7 2 3" xfId="31465" xr:uid="{00000000-0005-0000-0000-0000E87A0000}"/>
    <cellStyle name="Normal 4 7 3" xfId="31466" xr:uid="{00000000-0005-0000-0000-0000E97A0000}"/>
    <cellStyle name="Normal 4 7 3 2" xfId="31467" xr:uid="{00000000-0005-0000-0000-0000EA7A0000}"/>
    <cellStyle name="Normal 4 7 3 3" xfId="31468" xr:uid="{00000000-0005-0000-0000-0000EB7A0000}"/>
    <cellStyle name="Normal 4 7 4" xfId="31469" xr:uid="{00000000-0005-0000-0000-0000EC7A0000}"/>
    <cellStyle name="Normal 4 7 5" xfId="31470" xr:uid="{00000000-0005-0000-0000-0000ED7A0000}"/>
    <cellStyle name="Normal 4 70" xfId="31471" xr:uid="{00000000-0005-0000-0000-0000EE7A0000}"/>
    <cellStyle name="Normal 4 70 2" xfId="31472" xr:uid="{00000000-0005-0000-0000-0000EF7A0000}"/>
    <cellStyle name="Normal 4 70 2 2" xfId="31473" xr:uid="{00000000-0005-0000-0000-0000F07A0000}"/>
    <cellStyle name="Normal 4 70 2 3" xfId="31474" xr:uid="{00000000-0005-0000-0000-0000F17A0000}"/>
    <cellStyle name="Normal 4 70 3" xfId="31475" xr:uid="{00000000-0005-0000-0000-0000F27A0000}"/>
    <cellStyle name="Normal 4 70 3 2" xfId="31476" xr:uid="{00000000-0005-0000-0000-0000F37A0000}"/>
    <cellStyle name="Normal 4 70 3 3" xfId="31477" xr:uid="{00000000-0005-0000-0000-0000F47A0000}"/>
    <cellStyle name="Normal 4 70 4" xfId="31478" xr:uid="{00000000-0005-0000-0000-0000F57A0000}"/>
    <cellStyle name="Normal 4 70 5" xfId="31479" xr:uid="{00000000-0005-0000-0000-0000F67A0000}"/>
    <cellStyle name="Normal 4 71" xfId="31480" xr:uid="{00000000-0005-0000-0000-0000F77A0000}"/>
    <cellStyle name="Normal 4 71 2" xfId="31481" xr:uid="{00000000-0005-0000-0000-0000F87A0000}"/>
    <cellStyle name="Normal 4 71 2 2" xfId="31482" xr:uid="{00000000-0005-0000-0000-0000F97A0000}"/>
    <cellStyle name="Normal 4 71 2 3" xfId="31483" xr:uid="{00000000-0005-0000-0000-0000FA7A0000}"/>
    <cellStyle name="Normal 4 71 3" xfId="31484" xr:uid="{00000000-0005-0000-0000-0000FB7A0000}"/>
    <cellStyle name="Normal 4 71 3 2" xfId="31485" xr:uid="{00000000-0005-0000-0000-0000FC7A0000}"/>
    <cellStyle name="Normal 4 71 3 3" xfId="31486" xr:uid="{00000000-0005-0000-0000-0000FD7A0000}"/>
    <cellStyle name="Normal 4 71 4" xfId="31487" xr:uid="{00000000-0005-0000-0000-0000FE7A0000}"/>
    <cellStyle name="Normal 4 71 5" xfId="31488" xr:uid="{00000000-0005-0000-0000-0000FF7A0000}"/>
    <cellStyle name="Normal 4 72" xfId="31489" xr:uid="{00000000-0005-0000-0000-0000007B0000}"/>
    <cellStyle name="Normal 4 72 2" xfId="31490" xr:uid="{00000000-0005-0000-0000-0000017B0000}"/>
    <cellStyle name="Normal 4 72 2 2" xfId="31491" xr:uid="{00000000-0005-0000-0000-0000027B0000}"/>
    <cellStyle name="Normal 4 72 2 3" xfId="31492" xr:uid="{00000000-0005-0000-0000-0000037B0000}"/>
    <cellStyle name="Normal 4 72 3" xfId="31493" xr:uid="{00000000-0005-0000-0000-0000047B0000}"/>
    <cellStyle name="Normal 4 72 3 2" xfId="31494" xr:uid="{00000000-0005-0000-0000-0000057B0000}"/>
    <cellStyle name="Normal 4 72 3 3" xfId="31495" xr:uid="{00000000-0005-0000-0000-0000067B0000}"/>
    <cellStyle name="Normal 4 72 4" xfId="31496" xr:uid="{00000000-0005-0000-0000-0000077B0000}"/>
    <cellStyle name="Normal 4 72 5" xfId="31497" xr:uid="{00000000-0005-0000-0000-0000087B0000}"/>
    <cellStyle name="Normal 4 73" xfId="31498" xr:uid="{00000000-0005-0000-0000-0000097B0000}"/>
    <cellStyle name="Normal 4 73 2" xfId="31499" xr:uid="{00000000-0005-0000-0000-00000A7B0000}"/>
    <cellStyle name="Normal 4 73 2 2" xfId="31500" xr:uid="{00000000-0005-0000-0000-00000B7B0000}"/>
    <cellStyle name="Normal 4 73 2 3" xfId="31501" xr:uid="{00000000-0005-0000-0000-00000C7B0000}"/>
    <cellStyle name="Normal 4 73 3" xfId="31502" xr:uid="{00000000-0005-0000-0000-00000D7B0000}"/>
    <cellStyle name="Normal 4 73 3 2" xfId="31503" xr:uid="{00000000-0005-0000-0000-00000E7B0000}"/>
    <cellStyle name="Normal 4 73 3 3" xfId="31504" xr:uid="{00000000-0005-0000-0000-00000F7B0000}"/>
    <cellStyle name="Normal 4 73 4" xfId="31505" xr:uid="{00000000-0005-0000-0000-0000107B0000}"/>
    <cellStyle name="Normal 4 73 5" xfId="31506" xr:uid="{00000000-0005-0000-0000-0000117B0000}"/>
    <cellStyle name="Normal 4 74" xfId="31507" xr:uid="{00000000-0005-0000-0000-0000127B0000}"/>
    <cellStyle name="Normal 4 74 2" xfId="31508" xr:uid="{00000000-0005-0000-0000-0000137B0000}"/>
    <cellStyle name="Normal 4 74 2 2" xfId="31509" xr:uid="{00000000-0005-0000-0000-0000147B0000}"/>
    <cellStyle name="Normal 4 74 2 3" xfId="31510" xr:uid="{00000000-0005-0000-0000-0000157B0000}"/>
    <cellStyle name="Normal 4 74 3" xfId="31511" xr:uid="{00000000-0005-0000-0000-0000167B0000}"/>
    <cellStyle name="Normal 4 74 3 2" xfId="31512" xr:uid="{00000000-0005-0000-0000-0000177B0000}"/>
    <cellStyle name="Normal 4 74 3 3" xfId="31513" xr:uid="{00000000-0005-0000-0000-0000187B0000}"/>
    <cellStyle name="Normal 4 74 4" xfId="31514" xr:uid="{00000000-0005-0000-0000-0000197B0000}"/>
    <cellStyle name="Normal 4 74 5" xfId="31515" xr:uid="{00000000-0005-0000-0000-00001A7B0000}"/>
    <cellStyle name="Normal 4 75" xfId="31516" xr:uid="{00000000-0005-0000-0000-00001B7B0000}"/>
    <cellStyle name="Normal 4 75 2" xfId="31517" xr:uid="{00000000-0005-0000-0000-00001C7B0000}"/>
    <cellStyle name="Normal 4 75 2 2" xfId="31518" xr:uid="{00000000-0005-0000-0000-00001D7B0000}"/>
    <cellStyle name="Normal 4 75 2 3" xfId="31519" xr:uid="{00000000-0005-0000-0000-00001E7B0000}"/>
    <cellStyle name="Normal 4 75 3" xfId="31520" xr:uid="{00000000-0005-0000-0000-00001F7B0000}"/>
    <cellStyle name="Normal 4 75 3 2" xfId="31521" xr:uid="{00000000-0005-0000-0000-0000207B0000}"/>
    <cellStyle name="Normal 4 75 3 3" xfId="31522" xr:uid="{00000000-0005-0000-0000-0000217B0000}"/>
    <cellStyle name="Normal 4 75 4" xfId="31523" xr:uid="{00000000-0005-0000-0000-0000227B0000}"/>
    <cellStyle name="Normal 4 75 5" xfId="31524" xr:uid="{00000000-0005-0000-0000-0000237B0000}"/>
    <cellStyle name="Normal 4 76" xfId="31525" xr:uid="{00000000-0005-0000-0000-0000247B0000}"/>
    <cellStyle name="Normal 4 76 2" xfId="31526" xr:uid="{00000000-0005-0000-0000-0000257B0000}"/>
    <cellStyle name="Normal 4 76 2 2" xfId="31527" xr:uid="{00000000-0005-0000-0000-0000267B0000}"/>
    <cellStyle name="Normal 4 76 2 3" xfId="31528" xr:uid="{00000000-0005-0000-0000-0000277B0000}"/>
    <cellStyle name="Normal 4 76 3" xfId="31529" xr:uid="{00000000-0005-0000-0000-0000287B0000}"/>
    <cellStyle name="Normal 4 76 3 2" xfId="31530" xr:uid="{00000000-0005-0000-0000-0000297B0000}"/>
    <cellStyle name="Normal 4 76 3 3" xfId="31531" xr:uid="{00000000-0005-0000-0000-00002A7B0000}"/>
    <cellStyle name="Normal 4 76 4" xfId="31532" xr:uid="{00000000-0005-0000-0000-00002B7B0000}"/>
    <cellStyle name="Normal 4 76 5" xfId="31533" xr:uid="{00000000-0005-0000-0000-00002C7B0000}"/>
    <cellStyle name="Normal 4 77" xfId="31534" xr:uid="{00000000-0005-0000-0000-00002D7B0000}"/>
    <cellStyle name="Normal 4 77 2" xfId="31535" xr:uid="{00000000-0005-0000-0000-00002E7B0000}"/>
    <cellStyle name="Normal 4 77 2 2" xfId="31536" xr:uid="{00000000-0005-0000-0000-00002F7B0000}"/>
    <cellStyle name="Normal 4 77 2 3" xfId="31537" xr:uid="{00000000-0005-0000-0000-0000307B0000}"/>
    <cellStyle name="Normal 4 77 3" xfId="31538" xr:uid="{00000000-0005-0000-0000-0000317B0000}"/>
    <cellStyle name="Normal 4 77 3 2" xfId="31539" xr:uid="{00000000-0005-0000-0000-0000327B0000}"/>
    <cellStyle name="Normal 4 77 3 3" xfId="31540" xr:uid="{00000000-0005-0000-0000-0000337B0000}"/>
    <cellStyle name="Normal 4 77 4" xfId="31541" xr:uid="{00000000-0005-0000-0000-0000347B0000}"/>
    <cellStyle name="Normal 4 77 5" xfId="31542" xr:uid="{00000000-0005-0000-0000-0000357B0000}"/>
    <cellStyle name="Normal 4 78" xfId="31543" xr:uid="{00000000-0005-0000-0000-0000367B0000}"/>
    <cellStyle name="Normal 4 78 2" xfId="31544" xr:uid="{00000000-0005-0000-0000-0000377B0000}"/>
    <cellStyle name="Normal 4 78 2 2" xfId="31545" xr:uid="{00000000-0005-0000-0000-0000387B0000}"/>
    <cellStyle name="Normal 4 78 2 3" xfId="31546" xr:uid="{00000000-0005-0000-0000-0000397B0000}"/>
    <cellStyle name="Normal 4 78 3" xfId="31547" xr:uid="{00000000-0005-0000-0000-00003A7B0000}"/>
    <cellStyle name="Normal 4 78 3 2" xfId="31548" xr:uid="{00000000-0005-0000-0000-00003B7B0000}"/>
    <cellStyle name="Normal 4 78 3 3" xfId="31549" xr:uid="{00000000-0005-0000-0000-00003C7B0000}"/>
    <cellStyle name="Normal 4 78 4" xfId="31550" xr:uid="{00000000-0005-0000-0000-00003D7B0000}"/>
    <cellStyle name="Normal 4 78 5" xfId="31551" xr:uid="{00000000-0005-0000-0000-00003E7B0000}"/>
    <cellStyle name="Normal 4 79" xfId="31552" xr:uid="{00000000-0005-0000-0000-00003F7B0000}"/>
    <cellStyle name="Normal 4 79 2" xfId="31553" xr:uid="{00000000-0005-0000-0000-0000407B0000}"/>
    <cellStyle name="Normal 4 79 2 2" xfId="31554" xr:uid="{00000000-0005-0000-0000-0000417B0000}"/>
    <cellStyle name="Normal 4 79 2 3" xfId="31555" xr:uid="{00000000-0005-0000-0000-0000427B0000}"/>
    <cellStyle name="Normal 4 79 3" xfId="31556" xr:uid="{00000000-0005-0000-0000-0000437B0000}"/>
    <cellStyle name="Normal 4 79 3 2" xfId="31557" xr:uid="{00000000-0005-0000-0000-0000447B0000}"/>
    <cellStyle name="Normal 4 79 3 3" xfId="31558" xr:uid="{00000000-0005-0000-0000-0000457B0000}"/>
    <cellStyle name="Normal 4 79 4" xfId="31559" xr:uid="{00000000-0005-0000-0000-0000467B0000}"/>
    <cellStyle name="Normal 4 79 5" xfId="31560" xr:uid="{00000000-0005-0000-0000-0000477B0000}"/>
    <cellStyle name="Normal 4 8" xfId="31561" xr:uid="{00000000-0005-0000-0000-0000487B0000}"/>
    <cellStyle name="Normal 4 8 2" xfId="31562" xr:uid="{00000000-0005-0000-0000-0000497B0000}"/>
    <cellStyle name="Normal 4 8 2 2" xfId="31563" xr:uid="{00000000-0005-0000-0000-00004A7B0000}"/>
    <cellStyle name="Normal 4 8 2 3" xfId="31564" xr:uid="{00000000-0005-0000-0000-00004B7B0000}"/>
    <cellStyle name="Normal 4 8 3" xfId="31565" xr:uid="{00000000-0005-0000-0000-00004C7B0000}"/>
    <cellStyle name="Normal 4 8 3 2" xfId="31566" xr:uid="{00000000-0005-0000-0000-00004D7B0000}"/>
    <cellStyle name="Normal 4 8 3 3" xfId="31567" xr:uid="{00000000-0005-0000-0000-00004E7B0000}"/>
    <cellStyle name="Normal 4 8 4" xfId="31568" xr:uid="{00000000-0005-0000-0000-00004F7B0000}"/>
    <cellStyle name="Normal 4 8 5" xfId="31569" xr:uid="{00000000-0005-0000-0000-0000507B0000}"/>
    <cellStyle name="Normal 4 80" xfId="31570" xr:uid="{00000000-0005-0000-0000-0000517B0000}"/>
    <cellStyle name="Normal 4 80 2" xfId="31571" xr:uid="{00000000-0005-0000-0000-0000527B0000}"/>
    <cellStyle name="Normal 4 80 2 2" xfId="31572" xr:uid="{00000000-0005-0000-0000-0000537B0000}"/>
    <cellStyle name="Normal 4 80 2 3" xfId="31573" xr:uid="{00000000-0005-0000-0000-0000547B0000}"/>
    <cellStyle name="Normal 4 80 3" xfId="31574" xr:uid="{00000000-0005-0000-0000-0000557B0000}"/>
    <cellStyle name="Normal 4 80 3 2" xfId="31575" xr:uid="{00000000-0005-0000-0000-0000567B0000}"/>
    <cellStyle name="Normal 4 80 3 3" xfId="31576" xr:uid="{00000000-0005-0000-0000-0000577B0000}"/>
    <cellStyle name="Normal 4 80 4" xfId="31577" xr:uid="{00000000-0005-0000-0000-0000587B0000}"/>
    <cellStyle name="Normal 4 80 5" xfId="31578" xr:uid="{00000000-0005-0000-0000-0000597B0000}"/>
    <cellStyle name="Normal 4 81" xfId="31579" xr:uid="{00000000-0005-0000-0000-00005A7B0000}"/>
    <cellStyle name="Normal 4 81 2" xfId="31580" xr:uid="{00000000-0005-0000-0000-00005B7B0000}"/>
    <cellStyle name="Normal 4 81 2 2" xfId="31581" xr:uid="{00000000-0005-0000-0000-00005C7B0000}"/>
    <cellStyle name="Normal 4 81 2 3" xfId="31582" xr:uid="{00000000-0005-0000-0000-00005D7B0000}"/>
    <cellStyle name="Normal 4 81 3" xfId="31583" xr:uid="{00000000-0005-0000-0000-00005E7B0000}"/>
    <cellStyle name="Normal 4 81 3 2" xfId="31584" xr:uid="{00000000-0005-0000-0000-00005F7B0000}"/>
    <cellStyle name="Normal 4 81 3 3" xfId="31585" xr:uid="{00000000-0005-0000-0000-0000607B0000}"/>
    <cellStyle name="Normal 4 81 4" xfId="31586" xr:uid="{00000000-0005-0000-0000-0000617B0000}"/>
    <cellStyle name="Normal 4 81 5" xfId="31587" xr:uid="{00000000-0005-0000-0000-0000627B0000}"/>
    <cellStyle name="Normal 4 82" xfId="31588" xr:uid="{00000000-0005-0000-0000-0000637B0000}"/>
    <cellStyle name="Normal 4 82 2" xfId="31589" xr:uid="{00000000-0005-0000-0000-0000647B0000}"/>
    <cellStyle name="Normal 4 82 2 2" xfId="31590" xr:uid="{00000000-0005-0000-0000-0000657B0000}"/>
    <cellStyle name="Normal 4 82 2 3" xfId="31591" xr:uid="{00000000-0005-0000-0000-0000667B0000}"/>
    <cellStyle name="Normal 4 82 3" xfId="31592" xr:uid="{00000000-0005-0000-0000-0000677B0000}"/>
    <cellStyle name="Normal 4 82 3 2" xfId="31593" xr:uid="{00000000-0005-0000-0000-0000687B0000}"/>
    <cellStyle name="Normal 4 82 3 3" xfId="31594" xr:uid="{00000000-0005-0000-0000-0000697B0000}"/>
    <cellStyle name="Normal 4 82 4" xfId="31595" xr:uid="{00000000-0005-0000-0000-00006A7B0000}"/>
    <cellStyle name="Normal 4 82 5" xfId="31596" xr:uid="{00000000-0005-0000-0000-00006B7B0000}"/>
    <cellStyle name="Normal 4 83" xfId="31597" xr:uid="{00000000-0005-0000-0000-00006C7B0000}"/>
    <cellStyle name="Normal 4 83 2" xfId="31598" xr:uid="{00000000-0005-0000-0000-00006D7B0000}"/>
    <cellStyle name="Normal 4 83 2 2" xfId="31599" xr:uid="{00000000-0005-0000-0000-00006E7B0000}"/>
    <cellStyle name="Normal 4 83 2 3" xfId="31600" xr:uid="{00000000-0005-0000-0000-00006F7B0000}"/>
    <cellStyle name="Normal 4 83 3" xfId="31601" xr:uid="{00000000-0005-0000-0000-0000707B0000}"/>
    <cellStyle name="Normal 4 83 3 2" xfId="31602" xr:uid="{00000000-0005-0000-0000-0000717B0000}"/>
    <cellStyle name="Normal 4 83 3 3" xfId="31603" xr:uid="{00000000-0005-0000-0000-0000727B0000}"/>
    <cellStyle name="Normal 4 83 4" xfId="31604" xr:uid="{00000000-0005-0000-0000-0000737B0000}"/>
    <cellStyle name="Normal 4 83 5" xfId="31605" xr:uid="{00000000-0005-0000-0000-0000747B0000}"/>
    <cellStyle name="Normal 4 84" xfId="31606" xr:uid="{00000000-0005-0000-0000-0000757B0000}"/>
    <cellStyle name="Normal 4 84 2" xfId="31607" xr:uid="{00000000-0005-0000-0000-0000767B0000}"/>
    <cellStyle name="Normal 4 84 3" xfId="31608" xr:uid="{00000000-0005-0000-0000-0000777B0000}"/>
    <cellStyle name="Normal 4 85" xfId="31609" xr:uid="{00000000-0005-0000-0000-0000787B0000}"/>
    <cellStyle name="Normal 4 85 2" xfId="31610" xr:uid="{00000000-0005-0000-0000-0000797B0000}"/>
    <cellStyle name="Normal 4 85 3" xfId="31611" xr:uid="{00000000-0005-0000-0000-00007A7B0000}"/>
    <cellStyle name="Normal 4 86" xfId="31612" xr:uid="{00000000-0005-0000-0000-00007B7B0000}"/>
    <cellStyle name="Normal 4 86 2" xfId="31613" xr:uid="{00000000-0005-0000-0000-00007C7B0000}"/>
    <cellStyle name="Normal 4 86 3" xfId="31614" xr:uid="{00000000-0005-0000-0000-00007D7B0000}"/>
    <cellStyle name="Normal 4 87" xfId="31615" xr:uid="{00000000-0005-0000-0000-00007E7B0000}"/>
    <cellStyle name="Normal 4 9" xfId="31616" xr:uid="{00000000-0005-0000-0000-00007F7B0000}"/>
    <cellStyle name="Normal 4 9 2" xfId="31617" xr:uid="{00000000-0005-0000-0000-0000807B0000}"/>
    <cellStyle name="Normal 4 9 2 2" xfId="31618" xr:uid="{00000000-0005-0000-0000-0000817B0000}"/>
    <cellStyle name="Normal 4 9 2 3" xfId="31619" xr:uid="{00000000-0005-0000-0000-0000827B0000}"/>
    <cellStyle name="Normal 4 9 3" xfId="31620" xr:uid="{00000000-0005-0000-0000-0000837B0000}"/>
    <cellStyle name="Normal 4 9 3 2" xfId="31621" xr:uid="{00000000-0005-0000-0000-0000847B0000}"/>
    <cellStyle name="Normal 4 9 3 3" xfId="31622" xr:uid="{00000000-0005-0000-0000-0000857B0000}"/>
    <cellStyle name="Normal 4 9 4" xfId="31623" xr:uid="{00000000-0005-0000-0000-0000867B0000}"/>
    <cellStyle name="Normal 4 9 5" xfId="31624" xr:uid="{00000000-0005-0000-0000-0000877B0000}"/>
    <cellStyle name="Normal 40" xfId="31625" xr:uid="{00000000-0005-0000-0000-0000887B0000}"/>
    <cellStyle name="Normal 40 10" xfId="31626" xr:uid="{00000000-0005-0000-0000-0000897B0000}"/>
    <cellStyle name="Normal 40 10 2" xfId="31627" xr:uid="{00000000-0005-0000-0000-00008A7B0000}"/>
    <cellStyle name="Normal 40 10 3" xfId="31628" xr:uid="{00000000-0005-0000-0000-00008B7B0000}"/>
    <cellStyle name="Normal 40 10 4" xfId="31629" xr:uid="{00000000-0005-0000-0000-00008C7B0000}"/>
    <cellStyle name="Normal 40 10 5" xfId="31630" xr:uid="{00000000-0005-0000-0000-00008D7B0000}"/>
    <cellStyle name="Normal 40 11" xfId="31631" xr:uid="{00000000-0005-0000-0000-00008E7B0000}"/>
    <cellStyle name="Normal 40 11 2" xfId="31632" xr:uid="{00000000-0005-0000-0000-00008F7B0000}"/>
    <cellStyle name="Normal 40 11 3" xfId="31633" xr:uid="{00000000-0005-0000-0000-0000907B0000}"/>
    <cellStyle name="Normal 40 11 4" xfId="31634" xr:uid="{00000000-0005-0000-0000-0000917B0000}"/>
    <cellStyle name="Normal 40 11 5" xfId="31635" xr:uid="{00000000-0005-0000-0000-0000927B0000}"/>
    <cellStyle name="Normal 40 12" xfId="31636" xr:uid="{00000000-0005-0000-0000-0000937B0000}"/>
    <cellStyle name="Normal 40 12 2" xfId="31637" xr:uid="{00000000-0005-0000-0000-0000947B0000}"/>
    <cellStyle name="Normal 40 12 3" xfId="31638" xr:uid="{00000000-0005-0000-0000-0000957B0000}"/>
    <cellStyle name="Normal 40 12 4" xfId="31639" xr:uid="{00000000-0005-0000-0000-0000967B0000}"/>
    <cellStyle name="Normal 40 12 5" xfId="31640" xr:uid="{00000000-0005-0000-0000-0000977B0000}"/>
    <cellStyle name="Normal 40 13" xfId="31641" xr:uid="{00000000-0005-0000-0000-0000987B0000}"/>
    <cellStyle name="Normal 40 13 2" xfId="31642" xr:uid="{00000000-0005-0000-0000-0000997B0000}"/>
    <cellStyle name="Normal 40 13 3" xfId="31643" xr:uid="{00000000-0005-0000-0000-00009A7B0000}"/>
    <cellStyle name="Normal 40 13 4" xfId="31644" xr:uid="{00000000-0005-0000-0000-00009B7B0000}"/>
    <cellStyle name="Normal 40 13 5" xfId="31645" xr:uid="{00000000-0005-0000-0000-00009C7B0000}"/>
    <cellStyle name="Normal 40 14" xfId="31646" xr:uid="{00000000-0005-0000-0000-00009D7B0000}"/>
    <cellStyle name="Normal 40 14 2" xfId="31647" xr:uid="{00000000-0005-0000-0000-00009E7B0000}"/>
    <cellStyle name="Normal 40 14 3" xfId="31648" xr:uid="{00000000-0005-0000-0000-00009F7B0000}"/>
    <cellStyle name="Normal 40 14 4" xfId="31649" xr:uid="{00000000-0005-0000-0000-0000A07B0000}"/>
    <cellStyle name="Normal 40 14 5" xfId="31650" xr:uid="{00000000-0005-0000-0000-0000A17B0000}"/>
    <cellStyle name="Normal 40 15" xfId="31651" xr:uid="{00000000-0005-0000-0000-0000A27B0000}"/>
    <cellStyle name="Normal 40 15 2" xfId="31652" xr:uid="{00000000-0005-0000-0000-0000A37B0000}"/>
    <cellStyle name="Normal 40 15 3" xfId="31653" xr:uid="{00000000-0005-0000-0000-0000A47B0000}"/>
    <cellStyle name="Normal 40 15 4" xfId="31654" xr:uid="{00000000-0005-0000-0000-0000A57B0000}"/>
    <cellStyle name="Normal 40 15 5" xfId="31655" xr:uid="{00000000-0005-0000-0000-0000A67B0000}"/>
    <cellStyle name="Normal 40 16" xfId="31656" xr:uid="{00000000-0005-0000-0000-0000A77B0000}"/>
    <cellStyle name="Normal 40 16 2" xfId="31657" xr:uid="{00000000-0005-0000-0000-0000A87B0000}"/>
    <cellStyle name="Normal 40 16 3" xfId="31658" xr:uid="{00000000-0005-0000-0000-0000A97B0000}"/>
    <cellStyle name="Normal 40 16 4" xfId="31659" xr:uid="{00000000-0005-0000-0000-0000AA7B0000}"/>
    <cellStyle name="Normal 40 16 5" xfId="31660" xr:uid="{00000000-0005-0000-0000-0000AB7B0000}"/>
    <cellStyle name="Normal 40 17" xfId="31661" xr:uid="{00000000-0005-0000-0000-0000AC7B0000}"/>
    <cellStyle name="Normal 40 17 2" xfId="31662" xr:uid="{00000000-0005-0000-0000-0000AD7B0000}"/>
    <cellStyle name="Normal 40 17 3" xfId="31663" xr:uid="{00000000-0005-0000-0000-0000AE7B0000}"/>
    <cellStyle name="Normal 40 17 4" xfId="31664" xr:uid="{00000000-0005-0000-0000-0000AF7B0000}"/>
    <cellStyle name="Normal 40 17 5" xfId="31665" xr:uid="{00000000-0005-0000-0000-0000B07B0000}"/>
    <cellStyle name="Normal 40 18" xfId="31666" xr:uid="{00000000-0005-0000-0000-0000B17B0000}"/>
    <cellStyle name="Normal 40 18 2" xfId="31667" xr:uid="{00000000-0005-0000-0000-0000B27B0000}"/>
    <cellStyle name="Normal 40 18 3" xfId="31668" xr:uid="{00000000-0005-0000-0000-0000B37B0000}"/>
    <cellStyle name="Normal 40 18 4" xfId="31669" xr:uid="{00000000-0005-0000-0000-0000B47B0000}"/>
    <cellStyle name="Normal 40 18 5" xfId="31670" xr:uid="{00000000-0005-0000-0000-0000B57B0000}"/>
    <cellStyle name="Normal 40 19" xfId="31671" xr:uid="{00000000-0005-0000-0000-0000B67B0000}"/>
    <cellStyle name="Normal 40 19 2" xfId="31672" xr:uid="{00000000-0005-0000-0000-0000B77B0000}"/>
    <cellStyle name="Normal 40 19 3" xfId="31673" xr:uid="{00000000-0005-0000-0000-0000B87B0000}"/>
    <cellStyle name="Normal 40 19 4" xfId="31674" xr:uid="{00000000-0005-0000-0000-0000B97B0000}"/>
    <cellStyle name="Normal 40 19 5" xfId="31675" xr:uid="{00000000-0005-0000-0000-0000BA7B0000}"/>
    <cellStyle name="Normal 40 2" xfId="31676" xr:uid="{00000000-0005-0000-0000-0000BB7B0000}"/>
    <cellStyle name="Normal 40 2 2" xfId="31677" xr:uid="{00000000-0005-0000-0000-0000BC7B0000}"/>
    <cellStyle name="Normal 40 2 3" xfId="31678" xr:uid="{00000000-0005-0000-0000-0000BD7B0000}"/>
    <cellStyle name="Normal 40 2 4" xfId="31679" xr:uid="{00000000-0005-0000-0000-0000BE7B0000}"/>
    <cellStyle name="Normal 40 2 5" xfId="31680" xr:uid="{00000000-0005-0000-0000-0000BF7B0000}"/>
    <cellStyle name="Normal 40 20" xfId="31681" xr:uid="{00000000-0005-0000-0000-0000C07B0000}"/>
    <cellStyle name="Normal 40 20 2" xfId="31682" xr:uid="{00000000-0005-0000-0000-0000C17B0000}"/>
    <cellStyle name="Normal 40 20 3" xfId="31683" xr:uid="{00000000-0005-0000-0000-0000C27B0000}"/>
    <cellStyle name="Normal 40 20 4" xfId="31684" xr:uid="{00000000-0005-0000-0000-0000C37B0000}"/>
    <cellStyle name="Normal 40 20 5" xfId="31685" xr:uid="{00000000-0005-0000-0000-0000C47B0000}"/>
    <cellStyle name="Normal 40 21" xfId="31686" xr:uid="{00000000-0005-0000-0000-0000C57B0000}"/>
    <cellStyle name="Normal 40 21 2" xfId="31687" xr:uid="{00000000-0005-0000-0000-0000C67B0000}"/>
    <cellStyle name="Normal 40 21 3" xfId="31688" xr:uid="{00000000-0005-0000-0000-0000C77B0000}"/>
    <cellStyle name="Normal 40 21 4" xfId="31689" xr:uid="{00000000-0005-0000-0000-0000C87B0000}"/>
    <cellStyle name="Normal 40 21 5" xfId="31690" xr:uid="{00000000-0005-0000-0000-0000C97B0000}"/>
    <cellStyle name="Normal 40 22" xfId="31691" xr:uid="{00000000-0005-0000-0000-0000CA7B0000}"/>
    <cellStyle name="Normal 40 22 2" xfId="31692" xr:uid="{00000000-0005-0000-0000-0000CB7B0000}"/>
    <cellStyle name="Normal 40 22 3" xfId="31693" xr:uid="{00000000-0005-0000-0000-0000CC7B0000}"/>
    <cellStyle name="Normal 40 22 4" xfId="31694" xr:uid="{00000000-0005-0000-0000-0000CD7B0000}"/>
    <cellStyle name="Normal 40 22 5" xfId="31695" xr:uid="{00000000-0005-0000-0000-0000CE7B0000}"/>
    <cellStyle name="Normal 40 23" xfId="31696" xr:uid="{00000000-0005-0000-0000-0000CF7B0000}"/>
    <cellStyle name="Normal 40 23 2" xfId="31697" xr:uid="{00000000-0005-0000-0000-0000D07B0000}"/>
    <cellStyle name="Normal 40 23 3" xfId="31698" xr:uid="{00000000-0005-0000-0000-0000D17B0000}"/>
    <cellStyle name="Normal 40 23 4" xfId="31699" xr:uid="{00000000-0005-0000-0000-0000D27B0000}"/>
    <cellStyle name="Normal 40 23 5" xfId="31700" xr:uid="{00000000-0005-0000-0000-0000D37B0000}"/>
    <cellStyle name="Normal 40 24" xfId="31701" xr:uid="{00000000-0005-0000-0000-0000D47B0000}"/>
    <cellStyle name="Normal 40 24 2" xfId="31702" xr:uid="{00000000-0005-0000-0000-0000D57B0000}"/>
    <cellStyle name="Normal 40 24 3" xfId="31703" xr:uid="{00000000-0005-0000-0000-0000D67B0000}"/>
    <cellStyle name="Normal 40 24 4" xfId="31704" xr:uid="{00000000-0005-0000-0000-0000D77B0000}"/>
    <cellStyle name="Normal 40 24 5" xfId="31705" xr:uid="{00000000-0005-0000-0000-0000D87B0000}"/>
    <cellStyle name="Normal 40 25" xfId="31706" xr:uid="{00000000-0005-0000-0000-0000D97B0000}"/>
    <cellStyle name="Normal 40 26" xfId="31707" xr:uid="{00000000-0005-0000-0000-0000DA7B0000}"/>
    <cellStyle name="Normal 40 27" xfId="31708" xr:uid="{00000000-0005-0000-0000-0000DB7B0000}"/>
    <cellStyle name="Normal 40 27 2" xfId="31709" xr:uid="{00000000-0005-0000-0000-0000DC7B0000}"/>
    <cellStyle name="Normal 40 27 3" xfId="31710" xr:uid="{00000000-0005-0000-0000-0000DD7B0000}"/>
    <cellStyle name="Normal 40 28" xfId="31711" xr:uid="{00000000-0005-0000-0000-0000DE7B0000}"/>
    <cellStyle name="Normal 40 3" xfId="31712" xr:uid="{00000000-0005-0000-0000-0000DF7B0000}"/>
    <cellStyle name="Normal 40 3 2" xfId="31713" xr:uid="{00000000-0005-0000-0000-0000E07B0000}"/>
    <cellStyle name="Normal 40 3 3" xfId="31714" xr:uid="{00000000-0005-0000-0000-0000E17B0000}"/>
    <cellStyle name="Normal 40 3 4" xfId="31715" xr:uid="{00000000-0005-0000-0000-0000E27B0000}"/>
    <cellStyle name="Normal 40 3 5" xfId="31716" xr:uid="{00000000-0005-0000-0000-0000E37B0000}"/>
    <cellStyle name="Normal 40 4" xfId="31717" xr:uid="{00000000-0005-0000-0000-0000E47B0000}"/>
    <cellStyle name="Normal 40 4 2" xfId="31718" xr:uid="{00000000-0005-0000-0000-0000E57B0000}"/>
    <cellStyle name="Normal 40 4 3" xfId="31719" xr:uid="{00000000-0005-0000-0000-0000E67B0000}"/>
    <cellStyle name="Normal 40 4 4" xfId="31720" xr:uid="{00000000-0005-0000-0000-0000E77B0000}"/>
    <cellStyle name="Normal 40 4 5" xfId="31721" xr:uid="{00000000-0005-0000-0000-0000E87B0000}"/>
    <cellStyle name="Normal 40 5" xfId="31722" xr:uid="{00000000-0005-0000-0000-0000E97B0000}"/>
    <cellStyle name="Normal 40 5 2" xfId="31723" xr:uid="{00000000-0005-0000-0000-0000EA7B0000}"/>
    <cellStyle name="Normal 40 5 3" xfId="31724" xr:uid="{00000000-0005-0000-0000-0000EB7B0000}"/>
    <cellStyle name="Normal 40 5 4" xfId="31725" xr:uid="{00000000-0005-0000-0000-0000EC7B0000}"/>
    <cellStyle name="Normal 40 5 5" xfId="31726" xr:uid="{00000000-0005-0000-0000-0000ED7B0000}"/>
    <cellStyle name="Normal 40 6" xfId="31727" xr:uid="{00000000-0005-0000-0000-0000EE7B0000}"/>
    <cellStyle name="Normal 40 6 2" xfId="31728" xr:uid="{00000000-0005-0000-0000-0000EF7B0000}"/>
    <cellStyle name="Normal 40 6 3" xfId="31729" xr:uid="{00000000-0005-0000-0000-0000F07B0000}"/>
    <cellStyle name="Normal 40 6 4" xfId="31730" xr:uid="{00000000-0005-0000-0000-0000F17B0000}"/>
    <cellStyle name="Normal 40 6 5" xfId="31731" xr:uid="{00000000-0005-0000-0000-0000F27B0000}"/>
    <cellStyle name="Normal 40 7" xfId="31732" xr:uid="{00000000-0005-0000-0000-0000F37B0000}"/>
    <cellStyle name="Normal 40 7 2" xfId="31733" xr:uid="{00000000-0005-0000-0000-0000F47B0000}"/>
    <cellStyle name="Normal 40 7 3" xfId="31734" xr:uid="{00000000-0005-0000-0000-0000F57B0000}"/>
    <cellStyle name="Normal 40 7 4" xfId="31735" xr:uid="{00000000-0005-0000-0000-0000F67B0000}"/>
    <cellStyle name="Normal 40 7 5" xfId="31736" xr:uid="{00000000-0005-0000-0000-0000F77B0000}"/>
    <cellStyle name="Normal 40 8" xfId="31737" xr:uid="{00000000-0005-0000-0000-0000F87B0000}"/>
    <cellStyle name="Normal 40 8 2" xfId="31738" xr:uid="{00000000-0005-0000-0000-0000F97B0000}"/>
    <cellStyle name="Normal 40 8 3" xfId="31739" xr:uid="{00000000-0005-0000-0000-0000FA7B0000}"/>
    <cellStyle name="Normal 40 8 4" xfId="31740" xr:uid="{00000000-0005-0000-0000-0000FB7B0000}"/>
    <cellStyle name="Normal 40 8 5" xfId="31741" xr:uid="{00000000-0005-0000-0000-0000FC7B0000}"/>
    <cellStyle name="Normal 40 9" xfId="31742" xr:uid="{00000000-0005-0000-0000-0000FD7B0000}"/>
    <cellStyle name="Normal 40 9 2" xfId="31743" xr:uid="{00000000-0005-0000-0000-0000FE7B0000}"/>
    <cellStyle name="Normal 40 9 3" xfId="31744" xr:uid="{00000000-0005-0000-0000-0000FF7B0000}"/>
    <cellStyle name="Normal 40 9 4" xfId="31745" xr:uid="{00000000-0005-0000-0000-0000007C0000}"/>
    <cellStyle name="Normal 40 9 5" xfId="31746" xr:uid="{00000000-0005-0000-0000-0000017C0000}"/>
    <cellStyle name="Normal 41" xfId="31747" xr:uid="{00000000-0005-0000-0000-0000027C0000}"/>
    <cellStyle name="Normal 41 10" xfId="31748" xr:uid="{00000000-0005-0000-0000-0000037C0000}"/>
    <cellStyle name="Normal 41 10 2" xfId="31749" xr:uid="{00000000-0005-0000-0000-0000047C0000}"/>
    <cellStyle name="Normal 41 10 3" xfId="31750" xr:uid="{00000000-0005-0000-0000-0000057C0000}"/>
    <cellStyle name="Normal 41 10 4" xfId="31751" xr:uid="{00000000-0005-0000-0000-0000067C0000}"/>
    <cellStyle name="Normal 41 10 5" xfId="31752" xr:uid="{00000000-0005-0000-0000-0000077C0000}"/>
    <cellStyle name="Normal 41 11" xfId="31753" xr:uid="{00000000-0005-0000-0000-0000087C0000}"/>
    <cellStyle name="Normal 41 11 2" xfId="31754" xr:uid="{00000000-0005-0000-0000-0000097C0000}"/>
    <cellStyle name="Normal 41 11 3" xfId="31755" xr:uid="{00000000-0005-0000-0000-00000A7C0000}"/>
    <cellStyle name="Normal 41 11 4" xfId="31756" xr:uid="{00000000-0005-0000-0000-00000B7C0000}"/>
    <cellStyle name="Normal 41 11 5" xfId="31757" xr:uid="{00000000-0005-0000-0000-00000C7C0000}"/>
    <cellStyle name="Normal 41 12" xfId="31758" xr:uid="{00000000-0005-0000-0000-00000D7C0000}"/>
    <cellStyle name="Normal 41 12 2" xfId="31759" xr:uid="{00000000-0005-0000-0000-00000E7C0000}"/>
    <cellStyle name="Normal 41 12 3" xfId="31760" xr:uid="{00000000-0005-0000-0000-00000F7C0000}"/>
    <cellStyle name="Normal 41 12 4" xfId="31761" xr:uid="{00000000-0005-0000-0000-0000107C0000}"/>
    <cellStyle name="Normal 41 12 5" xfId="31762" xr:uid="{00000000-0005-0000-0000-0000117C0000}"/>
    <cellStyle name="Normal 41 13" xfId="31763" xr:uid="{00000000-0005-0000-0000-0000127C0000}"/>
    <cellStyle name="Normal 41 13 2" xfId="31764" xr:uid="{00000000-0005-0000-0000-0000137C0000}"/>
    <cellStyle name="Normal 41 13 3" xfId="31765" xr:uid="{00000000-0005-0000-0000-0000147C0000}"/>
    <cellStyle name="Normal 41 13 4" xfId="31766" xr:uid="{00000000-0005-0000-0000-0000157C0000}"/>
    <cellStyle name="Normal 41 13 5" xfId="31767" xr:uid="{00000000-0005-0000-0000-0000167C0000}"/>
    <cellStyle name="Normal 41 14" xfId="31768" xr:uid="{00000000-0005-0000-0000-0000177C0000}"/>
    <cellStyle name="Normal 41 14 2" xfId="31769" xr:uid="{00000000-0005-0000-0000-0000187C0000}"/>
    <cellStyle name="Normal 41 14 3" xfId="31770" xr:uid="{00000000-0005-0000-0000-0000197C0000}"/>
    <cellStyle name="Normal 41 14 4" xfId="31771" xr:uid="{00000000-0005-0000-0000-00001A7C0000}"/>
    <cellStyle name="Normal 41 14 5" xfId="31772" xr:uid="{00000000-0005-0000-0000-00001B7C0000}"/>
    <cellStyle name="Normal 41 15" xfId="31773" xr:uid="{00000000-0005-0000-0000-00001C7C0000}"/>
    <cellStyle name="Normal 41 15 2" xfId="31774" xr:uid="{00000000-0005-0000-0000-00001D7C0000}"/>
    <cellStyle name="Normal 41 15 3" xfId="31775" xr:uid="{00000000-0005-0000-0000-00001E7C0000}"/>
    <cellStyle name="Normal 41 15 4" xfId="31776" xr:uid="{00000000-0005-0000-0000-00001F7C0000}"/>
    <cellStyle name="Normal 41 15 5" xfId="31777" xr:uid="{00000000-0005-0000-0000-0000207C0000}"/>
    <cellStyle name="Normal 41 16" xfId="31778" xr:uid="{00000000-0005-0000-0000-0000217C0000}"/>
    <cellStyle name="Normal 41 16 2" xfId="31779" xr:uid="{00000000-0005-0000-0000-0000227C0000}"/>
    <cellStyle name="Normal 41 16 3" xfId="31780" xr:uid="{00000000-0005-0000-0000-0000237C0000}"/>
    <cellStyle name="Normal 41 16 4" xfId="31781" xr:uid="{00000000-0005-0000-0000-0000247C0000}"/>
    <cellStyle name="Normal 41 16 5" xfId="31782" xr:uid="{00000000-0005-0000-0000-0000257C0000}"/>
    <cellStyle name="Normal 41 17" xfId="31783" xr:uid="{00000000-0005-0000-0000-0000267C0000}"/>
    <cellStyle name="Normal 41 17 2" xfId="31784" xr:uid="{00000000-0005-0000-0000-0000277C0000}"/>
    <cellStyle name="Normal 41 17 3" xfId="31785" xr:uid="{00000000-0005-0000-0000-0000287C0000}"/>
    <cellStyle name="Normal 41 17 4" xfId="31786" xr:uid="{00000000-0005-0000-0000-0000297C0000}"/>
    <cellStyle name="Normal 41 17 5" xfId="31787" xr:uid="{00000000-0005-0000-0000-00002A7C0000}"/>
    <cellStyle name="Normal 41 18" xfId="31788" xr:uid="{00000000-0005-0000-0000-00002B7C0000}"/>
    <cellStyle name="Normal 41 18 2" xfId="31789" xr:uid="{00000000-0005-0000-0000-00002C7C0000}"/>
    <cellStyle name="Normal 41 18 3" xfId="31790" xr:uid="{00000000-0005-0000-0000-00002D7C0000}"/>
    <cellStyle name="Normal 41 18 4" xfId="31791" xr:uid="{00000000-0005-0000-0000-00002E7C0000}"/>
    <cellStyle name="Normal 41 18 5" xfId="31792" xr:uid="{00000000-0005-0000-0000-00002F7C0000}"/>
    <cellStyle name="Normal 41 19" xfId="31793" xr:uid="{00000000-0005-0000-0000-0000307C0000}"/>
    <cellStyle name="Normal 41 19 2" xfId="31794" xr:uid="{00000000-0005-0000-0000-0000317C0000}"/>
    <cellStyle name="Normal 41 19 3" xfId="31795" xr:uid="{00000000-0005-0000-0000-0000327C0000}"/>
    <cellStyle name="Normal 41 19 4" xfId="31796" xr:uid="{00000000-0005-0000-0000-0000337C0000}"/>
    <cellStyle name="Normal 41 19 5" xfId="31797" xr:uid="{00000000-0005-0000-0000-0000347C0000}"/>
    <cellStyle name="Normal 41 2" xfId="31798" xr:uid="{00000000-0005-0000-0000-0000357C0000}"/>
    <cellStyle name="Normal 41 2 2" xfId="31799" xr:uid="{00000000-0005-0000-0000-0000367C0000}"/>
    <cellStyle name="Normal 41 2 3" xfId="31800" xr:uid="{00000000-0005-0000-0000-0000377C0000}"/>
    <cellStyle name="Normal 41 2 4" xfId="31801" xr:uid="{00000000-0005-0000-0000-0000387C0000}"/>
    <cellStyle name="Normal 41 2 5" xfId="31802" xr:uid="{00000000-0005-0000-0000-0000397C0000}"/>
    <cellStyle name="Normal 41 20" xfId="31803" xr:uid="{00000000-0005-0000-0000-00003A7C0000}"/>
    <cellStyle name="Normal 41 20 2" xfId="31804" xr:uid="{00000000-0005-0000-0000-00003B7C0000}"/>
    <cellStyle name="Normal 41 20 3" xfId="31805" xr:uid="{00000000-0005-0000-0000-00003C7C0000}"/>
    <cellStyle name="Normal 41 20 4" xfId="31806" xr:uid="{00000000-0005-0000-0000-00003D7C0000}"/>
    <cellStyle name="Normal 41 20 5" xfId="31807" xr:uid="{00000000-0005-0000-0000-00003E7C0000}"/>
    <cellStyle name="Normal 41 21" xfId="31808" xr:uid="{00000000-0005-0000-0000-00003F7C0000}"/>
    <cellStyle name="Normal 41 21 2" xfId="31809" xr:uid="{00000000-0005-0000-0000-0000407C0000}"/>
    <cellStyle name="Normal 41 21 3" xfId="31810" xr:uid="{00000000-0005-0000-0000-0000417C0000}"/>
    <cellStyle name="Normal 41 21 4" xfId="31811" xr:uid="{00000000-0005-0000-0000-0000427C0000}"/>
    <cellStyle name="Normal 41 21 5" xfId="31812" xr:uid="{00000000-0005-0000-0000-0000437C0000}"/>
    <cellStyle name="Normal 41 22" xfId="31813" xr:uid="{00000000-0005-0000-0000-0000447C0000}"/>
    <cellStyle name="Normal 41 22 2" xfId="31814" xr:uid="{00000000-0005-0000-0000-0000457C0000}"/>
    <cellStyle name="Normal 41 22 3" xfId="31815" xr:uid="{00000000-0005-0000-0000-0000467C0000}"/>
    <cellStyle name="Normal 41 22 4" xfId="31816" xr:uid="{00000000-0005-0000-0000-0000477C0000}"/>
    <cellStyle name="Normal 41 22 5" xfId="31817" xr:uid="{00000000-0005-0000-0000-0000487C0000}"/>
    <cellStyle name="Normal 41 23" xfId="31818" xr:uid="{00000000-0005-0000-0000-0000497C0000}"/>
    <cellStyle name="Normal 41 23 2" xfId="31819" xr:uid="{00000000-0005-0000-0000-00004A7C0000}"/>
    <cellStyle name="Normal 41 23 3" xfId="31820" xr:uid="{00000000-0005-0000-0000-00004B7C0000}"/>
    <cellStyle name="Normal 41 23 4" xfId="31821" xr:uid="{00000000-0005-0000-0000-00004C7C0000}"/>
    <cellStyle name="Normal 41 23 5" xfId="31822" xr:uid="{00000000-0005-0000-0000-00004D7C0000}"/>
    <cellStyle name="Normal 41 24" xfId="31823" xr:uid="{00000000-0005-0000-0000-00004E7C0000}"/>
    <cellStyle name="Normal 41 24 2" xfId="31824" xr:uid="{00000000-0005-0000-0000-00004F7C0000}"/>
    <cellStyle name="Normal 41 24 3" xfId="31825" xr:uid="{00000000-0005-0000-0000-0000507C0000}"/>
    <cellStyle name="Normal 41 24 4" xfId="31826" xr:uid="{00000000-0005-0000-0000-0000517C0000}"/>
    <cellStyle name="Normal 41 24 5" xfId="31827" xr:uid="{00000000-0005-0000-0000-0000527C0000}"/>
    <cellStyle name="Normal 41 25" xfId="31828" xr:uid="{00000000-0005-0000-0000-0000537C0000}"/>
    <cellStyle name="Normal 41 26" xfId="31829" xr:uid="{00000000-0005-0000-0000-0000547C0000}"/>
    <cellStyle name="Normal 41 27" xfId="31830" xr:uid="{00000000-0005-0000-0000-0000557C0000}"/>
    <cellStyle name="Normal 41 27 2" xfId="31831" xr:uid="{00000000-0005-0000-0000-0000567C0000}"/>
    <cellStyle name="Normal 41 27 3" xfId="31832" xr:uid="{00000000-0005-0000-0000-0000577C0000}"/>
    <cellStyle name="Normal 41 28" xfId="31833" xr:uid="{00000000-0005-0000-0000-0000587C0000}"/>
    <cellStyle name="Normal 41 3" xfId="31834" xr:uid="{00000000-0005-0000-0000-0000597C0000}"/>
    <cellStyle name="Normal 41 3 2" xfId="31835" xr:uid="{00000000-0005-0000-0000-00005A7C0000}"/>
    <cellStyle name="Normal 41 3 3" xfId="31836" xr:uid="{00000000-0005-0000-0000-00005B7C0000}"/>
    <cellStyle name="Normal 41 3 4" xfId="31837" xr:uid="{00000000-0005-0000-0000-00005C7C0000}"/>
    <cellStyle name="Normal 41 3 5" xfId="31838" xr:uid="{00000000-0005-0000-0000-00005D7C0000}"/>
    <cellStyle name="Normal 41 4" xfId="31839" xr:uid="{00000000-0005-0000-0000-00005E7C0000}"/>
    <cellStyle name="Normal 41 4 2" xfId="31840" xr:uid="{00000000-0005-0000-0000-00005F7C0000}"/>
    <cellStyle name="Normal 41 4 3" xfId="31841" xr:uid="{00000000-0005-0000-0000-0000607C0000}"/>
    <cellStyle name="Normal 41 4 4" xfId="31842" xr:uid="{00000000-0005-0000-0000-0000617C0000}"/>
    <cellStyle name="Normal 41 4 5" xfId="31843" xr:uid="{00000000-0005-0000-0000-0000627C0000}"/>
    <cellStyle name="Normal 41 5" xfId="31844" xr:uid="{00000000-0005-0000-0000-0000637C0000}"/>
    <cellStyle name="Normal 41 5 2" xfId="31845" xr:uid="{00000000-0005-0000-0000-0000647C0000}"/>
    <cellStyle name="Normal 41 5 3" xfId="31846" xr:uid="{00000000-0005-0000-0000-0000657C0000}"/>
    <cellStyle name="Normal 41 5 4" xfId="31847" xr:uid="{00000000-0005-0000-0000-0000667C0000}"/>
    <cellStyle name="Normal 41 5 5" xfId="31848" xr:uid="{00000000-0005-0000-0000-0000677C0000}"/>
    <cellStyle name="Normal 41 6" xfId="31849" xr:uid="{00000000-0005-0000-0000-0000687C0000}"/>
    <cellStyle name="Normal 41 6 2" xfId="31850" xr:uid="{00000000-0005-0000-0000-0000697C0000}"/>
    <cellStyle name="Normal 41 6 3" xfId="31851" xr:uid="{00000000-0005-0000-0000-00006A7C0000}"/>
    <cellStyle name="Normal 41 6 4" xfId="31852" xr:uid="{00000000-0005-0000-0000-00006B7C0000}"/>
    <cellStyle name="Normal 41 6 5" xfId="31853" xr:uid="{00000000-0005-0000-0000-00006C7C0000}"/>
    <cellStyle name="Normal 41 7" xfId="31854" xr:uid="{00000000-0005-0000-0000-00006D7C0000}"/>
    <cellStyle name="Normal 41 7 2" xfId="31855" xr:uid="{00000000-0005-0000-0000-00006E7C0000}"/>
    <cellStyle name="Normal 41 7 3" xfId="31856" xr:uid="{00000000-0005-0000-0000-00006F7C0000}"/>
    <cellStyle name="Normal 41 7 4" xfId="31857" xr:uid="{00000000-0005-0000-0000-0000707C0000}"/>
    <cellStyle name="Normal 41 7 5" xfId="31858" xr:uid="{00000000-0005-0000-0000-0000717C0000}"/>
    <cellStyle name="Normal 41 8" xfId="31859" xr:uid="{00000000-0005-0000-0000-0000727C0000}"/>
    <cellStyle name="Normal 41 8 2" xfId="31860" xr:uid="{00000000-0005-0000-0000-0000737C0000}"/>
    <cellStyle name="Normal 41 8 3" xfId="31861" xr:uid="{00000000-0005-0000-0000-0000747C0000}"/>
    <cellStyle name="Normal 41 8 4" xfId="31862" xr:uid="{00000000-0005-0000-0000-0000757C0000}"/>
    <cellStyle name="Normal 41 8 5" xfId="31863" xr:uid="{00000000-0005-0000-0000-0000767C0000}"/>
    <cellStyle name="Normal 41 9" xfId="31864" xr:uid="{00000000-0005-0000-0000-0000777C0000}"/>
    <cellStyle name="Normal 41 9 2" xfId="31865" xr:uid="{00000000-0005-0000-0000-0000787C0000}"/>
    <cellStyle name="Normal 41 9 3" xfId="31866" xr:uid="{00000000-0005-0000-0000-0000797C0000}"/>
    <cellStyle name="Normal 41 9 4" xfId="31867" xr:uid="{00000000-0005-0000-0000-00007A7C0000}"/>
    <cellStyle name="Normal 41 9 5" xfId="31868" xr:uid="{00000000-0005-0000-0000-00007B7C0000}"/>
    <cellStyle name="Normal 42" xfId="31869" xr:uid="{00000000-0005-0000-0000-00007C7C0000}"/>
    <cellStyle name="Normal 42 10" xfId="31870" xr:uid="{00000000-0005-0000-0000-00007D7C0000}"/>
    <cellStyle name="Normal 42 10 2" xfId="31871" xr:uid="{00000000-0005-0000-0000-00007E7C0000}"/>
    <cellStyle name="Normal 42 10 3" xfId="31872" xr:uid="{00000000-0005-0000-0000-00007F7C0000}"/>
    <cellStyle name="Normal 42 10 4" xfId="31873" xr:uid="{00000000-0005-0000-0000-0000807C0000}"/>
    <cellStyle name="Normal 42 10 5" xfId="31874" xr:uid="{00000000-0005-0000-0000-0000817C0000}"/>
    <cellStyle name="Normal 42 11" xfId="31875" xr:uid="{00000000-0005-0000-0000-0000827C0000}"/>
    <cellStyle name="Normal 42 11 2" xfId="31876" xr:uid="{00000000-0005-0000-0000-0000837C0000}"/>
    <cellStyle name="Normal 42 11 3" xfId="31877" xr:uid="{00000000-0005-0000-0000-0000847C0000}"/>
    <cellStyle name="Normal 42 11 4" xfId="31878" xr:uid="{00000000-0005-0000-0000-0000857C0000}"/>
    <cellStyle name="Normal 42 11 5" xfId="31879" xr:uid="{00000000-0005-0000-0000-0000867C0000}"/>
    <cellStyle name="Normal 42 12" xfId="31880" xr:uid="{00000000-0005-0000-0000-0000877C0000}"/>
    <cellStyle name="Normal 42 12 2" xfId="31881" xr:uid="{00000000-0005-0000-0000-0000887C0000}"/>
    <cellStyle name="Normal 42 12 3" xfId="31882" xr:uid="{00000000-0005-0000-0000-0000897C0000}"/>
    <cellStyle name="Normal 42 12 4" xfId="31883" xr:uid="{00000000-0005-0000-0000-00008A7C0000}"/>
    <cellStyle name="Normal 42 12 5" xfId="31884" xr:uid="{00000000-0005-0000-0000-00008B7C0000}"/>
    <cellStyle name="Normal 42 13" xfId="31885" xr:uid="{00000000-0005-0000-0000-00008C7C0000}"/>
    <cellStyle name="Normal 42 13 2" xfId="31886" xr:uid="{00000000-0005-0000-0000-00008D7C0000}"/>
    <cellStyle name="Normal 42 13 3" xfId="31887" xr:uid="{00000000-0005-0000-0000-00008E7C0000}"/>
    <cellStyle name="Normal 42 13 4" xfId="31888" xr:uid="{00000000-0005-0000-0000-00008F7C0000}"/>
    <cellStyle name="Normal 42 13 5" xfId="31889" xr:uid="{00000000-0005-0000-0000-0000907C0000}"/>
    <cellStyle name="Normal 42 14" xfId="31890" xr:uid="{00000000-0005-0000-0000-0000917C0000}"/>
    <cellStyle name="Normal 42 14 2" xfId="31891" xr:uid="{00000000-0005-0000-0000-0000927C0000}"/>
    <cellStyle name="Normal 42 14 3" xfId="31892" xr:uid="{00000000-0005-0000-0000-0000937C0000}"/>
    <cellStyle name="Normal 42 14 4" xfId="31893" xr:uid="{00000000-0005-0000-0000-0000947C0000}"/>
    <cellStyle name="Normal 42 14 5" xfId="31894" xr:uid="{00000000-0005-0000-0000-0000957C0000}"/>
    <cellStyle name="Normal 42 15" xfId="31895" xr:uid="{00000000-0005-0000-0000-0000967C0000}"/>
    <cellStyle name="Normal 42 15 2" xfId="31896" xr:uid="{00000000-0005-0000-0000-0000977C0000}"/>
    <cellStyle name="Normal 42 15 3" xfId="31897" xr:uid="{00000000-0005-0000-0000-0000987C0000}"/>
    <cellStyle name="Normal 42 15 4" xfId="31898" xr:uid="{00000000-0005-0000-0000-0000997C0000}"/>
    <cellStyle name="Normal 42 15 5" xfId="31899" xr:uid="{00000000-0005-0000-0000-00009A7C0000}"/>
    <cellStyle name="Normal 42 16" xfId="31900" xr:uid="{00000000-0005-0000-0000-00009B7C0000}"/>
    <cellStyle name="Normal 42 16 2" xfId="31901" xr:uid="{00000000-0005-0000-0000-00009C7C0000}"/>
    <cellStyle name="Normal 42 16 3" xfId="31902" xr:uid="{00000000-0005-0000-0000-00009D7C0000}"/>
    <cellStyle name="Normal 42 16 4" xfId="31903" xr:uid="{00000000-0005-0000-0000-00009E7C0000}"/>
    <cellStyle name="Normal 42 16 5" xfId="31904" xr:uid="{00000000-0005-0000-0000-00009F7C0000}"/>
    <cellStyle name="Normal 42 17" xfId="31905" xr:uid="{00000000-0005-0000-0000-0000A07C0000}"/>
    <cellStyle name="Normal 42 17 2" xfId="31906" xr:uid="{00000000-0005-0000-0000-0000A17C0000}"/>
    <cellStyle name="Normal 42 17 3" xfId="31907" xr:uid="{00000000-0005-0000-0000-0000A27C0000}"/>
    <cellStyle name="Normal 42 17 4" xfId="31908" xr:uid="{00000000-0005-0000-0000-0000A37C0000}"/>
    <cellStyle name="Normal 42 17 5" xfId="31909" xr:uid="{00000000-0005-0000-0000-0000A47C0000}"/>
    <cellStyle name="Normal 42 18" xfId="31910" xr:uid="{00000000-0005-0000-0000-0000A57C0000}"/>
    <cellStyle name="Normal 42 18 2" xfId="31911" xr:uid="{00000000-0005-0000-0000-0000A67C0000}"/>
    <cellStyle name="Normal 42 18 3" xfId="31912" xr:uid="{00000000-0005-0000-0000-0000A77C0000}"/>
    <cellStyle name="Normal 42 18 4" xfId="31913" xr:uid="{00000000-0005-0000-0000-0000A87C0000}"/>
    <cellStyle name="Normal 42 18 5" xfId="31914" xr:uid="{00000000-0005-0000-0000-0000A97C0000}"/>
    <cellStyle name="Normal 42 19" xfId="31915" xr:uid="{00000000-0005-0000-0000-0000AA7C0000}"/>
    <cellStyle name="Normal 42 19 2" xfId="31916" xr:uid="{00000000-0005-0000-0000-0000AB7C0000}"/>
    <cellStyle name="Normal 42 19 3" xfId="31917" xr:uid="{00000000-0005-0000-0000-0000AC7C0000}"/>
    <cellStyle name="Normal 42 19 4" xfId="31918" xr:uid="{00000000-0005-0000-0000-0000AD7C0000}"/>
    <cellStyle name="Normal 42 19 5" xfId="31919" xr:uid="{00000000-0005-0000-0000-0000AE7C0000}"/>
    <cellStyle name="Normal 42 2" xfId="31920" xr:uid="{00000000-0005-0000-0000-0000AF7C0000}"/>
    <cellStyle name="Normal 42 2 2" xfId="31921" xr:uid="{00000000-0005-0000-0000-0000B07C0000}"/>
    <cellStyle name="Normal 42 2 3" xfId="31922" xr:uid="{00000000-0005-0000-0000-0000B17C0000}"/>
    <cellStyle name="Normal 42 2 4" xfId="31923" xr:uid="{00000000-0005-0000-0000-0000B27C0000}"/>
    <cellStyle name="Normal 42 2 5" xfId="31924" xr:uid="{00000000-0005-0000-0000-0000B37C0000}"/>
    <cellStyle name="Normal 42 20" xfId="31925" xr:uid="{00000000-0005-0000-0000-0000B47C0000}"/>
    <cellStyle name="Normal 42 20 2" xfId="31926" xr:uid="{00000000-0005-0000-0000-0000B57C0000}"/>
    <cellStyle name="Normal 42 20 3" xfId="31927" xr:uid="{00000000-0005-0000-0000-0000B67C0000}"/>
    <cellStyle name="Normal 42 20 4" xfId="31928" xr:uid="{00000000-0005-0000-0000-0000B77C0000}"/>
    <cellStyle name="Normal 42 20 5" xfId="31929" xr:uid="{00000000-0005-0000-0000-0000B87C0000}"/>
    <cellStyle name="Normal 42 21" xfId="31930" xr:uid="{00000000-0005-0000-0000-0000B97C0000}"/>
    <cellStyle name="Normal 42 21 2" xfId="31931" xr:uid="{00000000-0005-0000-0000-0000BA7C0000}"/>
    <cellStyle name="Normal 42 21 3" xfId="31932" xr:uid="{00000000-0005-0000-0000-0000BB7C0000}"/>
    <cellStyle name="Normal 42 21 4" xfId="31933" xr:uid="{00000000-0005-0000-0000-0000BC7C0000}"/>
    <cellStyle name="Normal 42 21 5" xfId="31934" xr:uid="{00000000-0005-0000-0000-0000BD7C0000}"/>
    <cellStyle name="Normal 42 22" xfId="31935" xr:uid="{00000000-0005-0000-0000-0000BE7C0000}"/>
    <cellStyle name="Normal 42 22 2" xfId="31936" xr:uid="{00000000-0005-0000-0000-0000BF7C0000}"/>
    <cellStyle name="Normal 42 22 3" xfId="31937" xr:uid="{00000000-0005-0000-0000-0000C07C0000}"/>
    <cellStyle name="Normal 42 22 4" xfId="31938" xr:uid="{00000000-0005-0000-0000-0000C17C0000}"/>
    <cellStyle name="Normal 42 22 5" xfId="31939" xr:uid="{00000000-0005-0000-0000-0000C27C0000}"/>
    <cellStyle name="Normal 42 23" xfId="31940" xr:uid="{00000000-0005-0000-0000-0000C37C0000}"/>
    <cellStyle name="Normal 42 23 2" xfId="31941" xr:uid="{00000000-0005-0000-0000-0000C47C0000}"/>
    <cellStyle name="Normal 42 23 3" xfId="31942" xr:uid="{00000000-0005-0000-0000-0000C57C0000}"/>
    <cellStyle name="Normal 42 23 4" xfId="31943" xr:uid="{00000000-0005-0000-0000-0000C67C0000}"/>
    <cellStyle name="Normal 42 23 5" xfId="31944" xr:uid="{00000000-0005-0000-0000-0000C77C0000}"/>
    <cellStyle name="Normal 42 24" xfId="31945" xr:uid="{00000000-0005-0000-0000-0000C87C0000}"/>
    <cellStyle name="Normal 42 24 2" xfId="31946" xr:uid="{00000000-0005-0000-0000-0000C97C0000}"/>
    <cellStyle name="Normal 42 24 3" xfId="31947" xr:uid="{00000000-0005-0000-0000-0000CA7C0000}"/>
    <cellStyle name="Normal 42 24 4" xfId="31948" xr:uid="{00000000-0005-0000-0000-0000CB7C0000}"/>
    <cellStyle name="Normal 42 24 5" xfId="31949" xr:uid="{00000000-0005-0000-0000-0000CC7C0000}"/>
    <cellStyle name="Normal 42 25" xfId="31950" xr:uid="{00000000-0005-0000-0000-0000CD7C0000}"/>
    <cellStyle name="Normal 42 26" xfId="31951" xr:uid="{00000000-0005-0000-0000-0000CE7C0000}"/>
    <cellStyle name="Normal 42 27" xfId="31952" xr:uid="{00000000-0005-0000-0000-0000CF7C0000}"/>
    <cellStyle name="Normal 42 27 2" xfId="31953" xr:uid="{00000000-0005-0000-0000-0000D07C0000}"/>
    <cellStyle name="Normal 42 27 3" xfId="31954" xr:uid="{00000000-0005-0000-0000-0000D17C0000}"/>
    <cellStyle name="Normal 42 28" xfId="31955" xr:uid="{00000000-0005-0000-0000-0000D27C0000}"/>
    <cellStyle name="Normal 42 3" xfId="31956" xr:uid="{00000000-0005-0000-0000-0000D37C0000}"/>
    <cellStyle name="Normal 42 3 2" xfId="31957" xr:uid="{00000000-0005-0000-0000-0000D47C0000}"/>
    <cellStyle name="Normal 42 3 3" xfId="31958" xr:uid="{00000000-0005-0000-0000-0000D57C0000}"/>
    <cellStyle name="Normal 42 3 4" xfId="31959" xr:uid="{00000000-0005-0000-0000-0000D67C0000}"/>
    <cellStyle name="Normal 42 3 5" xfId="31960" xr:uid="{00000000-0005-0000-0000-0000D77C0000}"/>
    <cellStyle name="Normal 42 4" xfId="31961" xr:uid="{00000000-0005-0000-0000-0000D87C0000}"/>
    <cellStyle name="Normal 42 4 2" xfId="31962" xr:uid="{00000000-0005-0000-0000-0000D97C0000}"/>
    <cellStyle name="Normal 42 4 3" xfId="31963" xr:uid="{00000000-0005-0000-0000-0000DA7C0000}"/>
    <cellStyle name="Normal 42 4 4" xfId="31964" xr:uid="{00000000-0005-0000-0000-0000DB7C0000}"/>
    <cellStyle name="Normal 42 4 5" xfId="31965" xr:uid="{00000000-0005-0000-0000-0000DC7C0000}"/>
    <cellStyle name="Normal 42 5" xfId="31966" xr:uid="{00000000-0005-0000-0000-0000DD7C0000}"/>
    <cellStyle name="Normal 42 5 2" xfId="31967" xr:uid="{00000000-0005-0000-0000-0000DE7C0000}"/>
    <cellStyle name="Normal 42 5 3" xfId="31968" xr:uid="{00000000-0005-0000-0000-0000DF7C0000}"/>
    <cellStyle name="Normal 42 5 4" xfId="31969" xr:uid="{00000000-0005-0000-0000-0000E07C0000}"/>
    <cellStyle name="Normal 42 5 5" xfId="31970" xr:uid="{00000000-0005-0000-0000-0000E17C0000}"/>
    <cellStyle name="Normal 42 6" xfId="31971" xr:uid="{00000000-0005-0000-0000-0000E27C0000}"/>
    <cellStyle name="Normal 42 6 2" xfId="31972" xr:uid="{00000000-0005-0000-0000-0000E37C0000}"/>
    <cellStyle name="Normal 42 6 3" xfId="31973" xr:uid="{00000000-0005-0000-0000-0000E47C0000}"/>
    <cellStyle name="Normal 42 6 4" xfId="31974" xr:uid="{00000000-0005-0000-0000-0000E57C0000}"/>
    <cellStyle name="Normal 42 6 5" xfId="31975" xr:uid="{00000000-0005-0000-0000-0000E67C0000}"/>
    <cellStyle name="Normal 42 7" xfId="31976" xr:uid="{00000000-0005-0000-0000-0000E77C0000}"/>
    <cellStyle name="Normal 42 7 2" xfId="31977" xr:uid="{00000000-0005-0000-0000-0000E87C0000}"/>
    <cellStyle name="Normal 42 7 3" xfId="31978" xr:uid="{00000000-0005-0000-0000-0000E97C0000}"/>
    <cellStyle name="Normal 42 7 4" xfId="31979" xr:uid="{00000000-0005-0000-0000-0000EA7C0000}"/>
    <cellStyle name="Normal 42 7 5" xfId="31980" xr:uid="{00000000-0005-0000-0000-0000EB7C0000}"/>
    <cellStyle name="Normal 42 8" xfId="31981" xr:uid="{00000000-0005-0000-0000-0000EC7C0000}"/>
    <cellStyle name="Normal 42 8 2" xfId="31982" xr:uid="{00000000-0005-0000-0000-0000ED7C0000}"/>
    <cellStyle name="Normal 42 8 3" xfId="31983" xr:uid="{00000000-0005-0000-0000-0000EE7C0000}"/>
    <cellStyle name="Normal 42 8 4" xfId="31984" xr:uid="{00000000-0005-0000-0000-0000EF7C0000}"/>
    <cellStyle name="Normal 42 8 5" xfId="31985" xr:uid="{00000000-0005-0000-0000-0000F07C0000}"/>
    <cellStyle name="Normal 42 9" xfId="31986" xr:uid="{00000000-0005-0000-0000-0000F17C0000}"/>
    <cellStyle name="Normal 42 9 2" xfId="31987" xr:uid="{00000000-0005-0000-0000-0000F27C0000}"/>
    <cellStyle name="Normal 42 9 3" xfId="31988" xr:uid="{00000000-0005-0000-0000-0000F37C0000}"/>
    <cellStyle name="Normal 42 9 4" xfId="31989" xr:uid="{00000000-0005-0000-0000-0000F47C0000}"/>
    <cellStyle name="Normal 42 9 5" xfId="31990" xr:uid="{00000000-0005-0000-0000-0000F57C0000}"/>
    <cellStyle name="Normal 43" xfId="31991" xr:uid="{00000000-0005-0000-0000-0000F67C0000}"/>
    <cellStyle name="Normal 43 10" xfId="31992" xr:uid="{00000000-0005-0000-0000-0000F77C0000}"/>
    <cellStyle name="Normal 43 10 2" xfId="31993" xr:uid="{00000000-0005-0000-0000-0000F87C0000}"/>
    <cellStyle name="Normal 43 10 3" xfId="31994" xr:uid="{00000000-0005-0000-0000-0000F97C0000}"/>
    <cellStyle name="Normal 43 10 4" xfId="31995" xr:uid="{00000000-0005-0000-0000-0000FA7C0000}"/>
    <cellStyle name="Normal 43 10 5" xfId="31996" xr:uid="{00000000-0005-0000-0000-0000FB7C0000}"/>
    <cellStyle name="Normal 43 11" xfId="31997" xr:uid="{00000000-0005-0000-0000-0000FC7C0000}"/>
    <cellStyle name="Normal 43 11 2" xfId="31998" xr:uid="{00000000-0005-0000-0000-0000FD7C0000}"/>
    <cellStyle name="Normal 43 11 3" xfId="31999" xr:uid="{00000000-0005-0000-0000-0000FE7C0000}"/>
    <cellStyle name="Normal 43 11 4" xfId="32000" xr:uid="{00000000-0005-0000-0000-0000FF7C0000}"/>
    <cellStyle name="Normal 43 11 5" xfId="32001" xr:uid="{00000000-0005-0000-0000-0000007D0000}"/>
    <cellStyle name="Normal 43 12" xfId="32002" xr:uid="{00000000-0005-0000-0000-0000017D0000}"/>
    <cellStyle name="Normal 43 12 2" xfId="32003" xr:uid="{00000000-0005-0000-0000-0000027D0000}"/>
    <cellStyle name="Normal 43 12 3" xfId="32004" xr:uid="{00000000-0005-0000-0000-0000037D0000}"/>
    <cellStyle name="Normal 43 12 4" xfId="32005" xr:uid="{00000000-0005-0000-0000-0000047D0000}"/>
    <cellStyle name="Normal 43 12 5" xfId="32006" xr:uid="{00000000-0005-0000-0000-0000057D0000}"/>
    <cellStyle name="Normal 43 13" xfId="32007" xr:uid="{00000000-0005-0000-0000-0000067D0000}"/>
    <cellStyle name="Normal 43 13 2" xfId="32008" xr:uid="{00000000-0005-0000-0000-0000077D0000}"/>
    <cellStyle name="Normal 43 13 3" xfId="32009" xr:uid="{00000000-0005-0000-0000-0000087D0000}"/>
    <cellStyle name="Normal 43 13 4" xfId="32010" xr:uid="{00000000-0005-0000-0000-0000097D0000}"/>
    <cellStyle name="Normal 43 13 5" xfId="32011" xr:uid="{00000000-0005-0000-0000-00000A7D0000}"/>
    <cellStyle name="Normal 43 14" xfId="32012" xr:uid="{00000000-0005-0000-0000-00000B7D0000}"/>
    <cellStyle name="Normal 43 14 2" xfId="32013" xr:uid="{00000000-0005-0000-0000-00000C7D0000}"/>
    <cellStyle name="Normal 43 14 3" xfId="32014" xr:uid="{00000000-0005-0000-0000-00000D7D0000}"/>
    <cellStyle name="Normal 43 14 4" xfId="32015" xr:uid="{00000000-0005-0000-0000-00000E7D0000}"/>
    <cellStyle name="Normal 43 14 5" xfId="32016" xr:uid="{00000000-0005-0000-0000-00000F7D0000}"/>
    <cellStyle name="Normal 43 15" xfId="32017" xr:uid="{00000000-0005-0000-0000-0000107D0000}"/>
    <cellStyle name="Normal 43 15 2" xfId="32018" xr:uid="{00000000-0005-0000-0000-0000117D0000}"/>
    <cellStyle name="Normal 43 15 3" xfId="32019" xr:uid="{00000000-0005-0000-0000-0000127D0000}"/>
    <cellStyle name="Normal 43 15 4" xfId="32020" xr:uid="{00000000-0005-0000-0000-0000137D0000}"/>
    <cellStyle name="Normal 43 15 5" xfId="32021" xr:uid="{00000000-0005-0000-0000-0000147D0000}"/>
    <cellStyle name="Normal 43 16" xfId="32022" xr:uid="{00000000-0005-0000-0000-0000157D0000}"/>
    <cellStyle name="Normal 43 16 2" xfId="32023" xr:uid="{00000000-0005-0000-0000-0000167D0000}"/>
    <cellStyle name="Normal 43 16 3" xfId="32024" xr:uid="{00000000-0005-0000-0000-0000177D0000}"/>
    <cellStyle name="Normal 43 16 4" xfId="32025" xr:uid="{00000000-0005-0000-0000-0000187D0000}"/>
    <cellStyle name="Normal 43 16 5" xfId="32026" xr:uid="{00000000-0005-0000-0000-0000197D0000}"/>
    <cellStyle name="Normal 43 17" xfId="32027" xr:uid="{00000000-0005-0000-0000-00001A7D0000}"/>
    <cellStyle name="Normal 43 17 2" xfId="32028" xr:uid="{00000000-0005-0000-0000-00001B7D0000}"/>
    <cellStyle name="Normal 43 17 3" xfId="32029" xr:uid="{00000000-0005-0000-0000-00001C7D0000}"/>
    <cellStyle name="Normal 43 17 4" xfId="32030" xr:uid="{00000000-0005-0000-0000-00001D7D0000}"/>
    <cellStyle name="Normal 43 17 5" xfId="32031" xr:uid="{00000000-0005-0000-0000-00001E7D0000}"/>
    <cellStyle name="Normal 43 18" xfId="32032" xr:uid="{00000000-0005-0000-0000-00001F7D0000}"/>
    <cellStyle name="Normal 43 18 2" xfId="32033" xr:uid="{00000000-0005-0000-0000-0000207D0000}"/>
    <cellStyle name="Normal 43 18 3" xfId="32034" xr:uid="{00000000-0005-0000-0000-0000217D0000}"/>
    <cellStyle name="Normal 43 18 4" xfId="32035" xr:uid="{00000000-0005-0000-0000-0000227D0000}"/>
    <cellStyle name="Normal 43 18 5" xfId="32036" xr:uid="{00000000-0005-0000-0000-0000237D0000}"/>
    <cellStyle name="Normal 43 19" xfId="32037" xr:uid="{00000000-0005-0000-0000-0000247D0000}"/>
    <cellStyle name="Normal 43 19 2" xfId="32038" xr:uid="{00000000-0005-0000-0000-0000257D0000}"/>
    <cellStyle name="Normal 43 19 3" xfId="32039" xr:uid="{00000000-0005-0000-0000-0000267D0000}"/>
    <cellStyle name="Normal 43 19 4" xfId="32040" xr:uid="{00000000-0005-0000-0000-0000277D0000}"/>
    <cellStyle name="Normal 43 19 5" xfId="32041" xr:uid="{00000000-0005-0000-0000-0000287D0000}"/>
    <cellStyle name="Normal 43 2" xfId="32042" xr:uid="{00000000-0005-0000-0000-0000297D0000}"/>
    <cellStyle name="Normal 43 2 2" xfId="32043" xr:uid="{00000000-0005-0000-0000-00002A7D0000}"/>
    <cellStyle name="Normal 43 2 3" xfId="32044" xr:uid="{00000000-0005-0000-0000-00002B7D0000}"/>
    <cellStyle name="Normal 43 2 4" xfId="32045" xr:uid="{00000000-0005-0000-0000-00002C7D0000}"/>
    <cellStyle name="Normal 43 2 5" xfId="32046" xr:uid="{00000000-0005-0000-0000-00002D7D0000}"/>
    <cellStyle name="Normal 43 20" xfId="32047" xr:uid="{00000000-0005-0000-0000-00002E7D0000}"/>
    <cellStyle name="Normal 43 20 2" xfId="32048" xr:uid="{00000000-0005-0000-0000-00002F7D0000}"/>
    <cellStyle name="Normal 43 20 3" xfId="32049" xr:uid="{00000000-0005-0000-0000-0000307D0000}"/>
    <cellStyle name="Normal 43 20 4" xfId="32050" xr:uid="{00000000-0005-0000-0000-0000317D0000}"/>
    <cellStyle name="Normal 43 20 5" xfId="32051" xr:uid="{00000000-0005-0000-0000-0000327D0000}"/>
    <cellStyle name="Normal 43 21" xfId="32052" xr:uid="{00000000-0005-0000-0000-0000337D0000}"/>
    <cellStyle name="Normal 43 21 2" xfId="32053" xr:uid="{00000000-0005-0000-0000-0000347D0000}"/>
    <cellStyle name="Normal 43 21 3" xfId="32054" xr:uid="{00000000-0005-0000-0000-0000357D0000}"/>
    <cellStyle name="Normal 43 21 4" xfId="32055" xr:uid="{00000000-0005-0000-0000-0000367D0000}"/>
    <cellStyle name="Normal 43 21 5" xfId="32056" xr:uid="{00000000-0005-0000-0000-0000377D0000}"/>
    <cellStyle name="Normal 43 22" xfId="32057" xr:uid="{00000000-0005-0000-0000-0000387D0000}"/>
    <cellStyle name="Normal 43 22 2" xfId="32058" xr:uid="{00000000-0005-0000-0000-0000397D0000}"/>
    <cellStyle name="Normal 43 22 3" xfId="32059" xr:uid="{00000000-0005-0000-0000-00003A7D0000}"/>
    <cellStyle name="Normal 43 22 4" xfId="32060" xr:uid="{00000000-0005-0000-0000-00003B7D0000}"/>
    <cellStyle name="Normal 43 22 5" xfId="32061" xr:uid="{00000000-0005-0000-0000-00003C7D0000}"/>
    <cellStyle name="Normal 43 23" xfId="32062" xr:uid="{00000000-0005-0000-0000-00003D7D0000}"/>
    <cellStyle name="Normal 43 23 2" xfId="32063" xr:uid="{00000000-0005-0000-0000-00003E7D0000}"/>
    <cellStyle name="Normal 43 23 3" xfId="32064" xr:uid="{00000000-0005-0000-0000-00003F7D0000}"/>
    <cellStyle name="Normal 43 23 4" xfId="32065" xr:uid="{00000000-0005-0000-0000-0000407D0000}"/>
    <cellStyle name="Normal 43 23 5" xfId="32066" xr:uid="{00000000-0005-0000-0000-0000417D0000}"/>
    <cellStyle name="Normal 43 24" xfId="32067" xr:uid="{00000000-0005-0000-0000-0000427D0000}"/>
    <cellStyle name="Normal 43 24 2" xfId="32068" xr:uid="{00000000-0005-0000-0000-0000437D0000}"/>
    <cellStyle name="Normal 43 24 3" xfId="32069" xr:uid="{00000000-0005-0000-0000-0000447D0000}"/>
    <cellStyle name="Normal 43 24 4" xfId="32070" xr:uid="{00000000-0005-0000-0000-0000457D0000}"/>
    <cellStyle name="Normal 43 24 5" xfId="32071" xr:uid="{00000000-0005-0000-0000-0000467D0000}"/>
    <cellStyle name="Normal 43 25" xfId="32072" xr:uid="{00000000-0005-0000-0000-0000477D0000}"/>
    <cellStyle name="Normal 43 26" xfId="32073" xr:uid="{00000000-0005-0000-0000-0000487D0000}"/>
    <cellStyle name="Normal 43 27" xfId="32074" xr:uid="{00000000-0005-0000-0000-0000497D0000}"/>
    <cellStyle name="Normal 43 27 2" xfId="32075" xr:uid="{00000000-0005-0000-0000-00004A7D0000}"/>
    <cellStyle name="Normal 43 27 3" xfId="32076" xr:uid="{00000000-0005-0000-0000-00004B7D0000}"/>
    <cellStyle name="Normal 43 28" xfId="32077" xr:uid="{00000000-0005-0000-0000-00004C7D0000}"/>
    <cellStyle name="Normal 43 3" xfId="32078" xr:uid="{00000000-0005-0000-0000-00004D7D0000}"/>
    <cellStyle name="Normal 43 3 2" xfId="32079" xr:uid="{00000000-0005-0000-0000-00004E7D0000}"/>
    <cellStyle name="Normal 43 3 3" xfId="32080" xr:uid="{00000000-0005-0000-0000-00004F7D0000}"/>
    <cellStyle name="Normal 43 3 4" xfId="32081" xr:uid="{00000000-0005-0000-0000-0000507D0000}"/>
    <cellStyle name="Normal 43 3 5" xfId="32082" xr:uid="{00000000-0005-0000-0000-0000517D0000}"/>
    <cellStyle name="Normal 43 4" xfId="32083" xr:uid="{00000000-0005-0000-0000-0000527D0000}"/>
    <cellStyle name="Normal 43 4 2" xfId="32084" xr:uid="{00000000-0005-0000-0000-0000537D0000}"/>
    <cellStyle name="Normal 43 4 3" xfId="32085" xr:uid="{00000000-0005-0000-0000-0000547D0000}"/>
    <cellStyle name="Normal 43 4 4" xfId="32086" xr:uid="{00000000-0005-0000-0000-0000557D0000}"/>
    <cellStyle name="Normal 43 4 5" xfId="32087" xr:uid="{00000000-0005-0000-0000-0000567D0000}"/>
    <cellStyle name="Normal 43 5" xfId="32088" xr:uid="{00000000-0005-0000-0000-0000577D0000}"/>
    <cellStyle name="Normal 43 5 2" xfId="32089" xr:uid="{00000000-0005-0000-0000-0000587D0000}"/>
    <cellStyle name="Normal 43 5 3" xfId="32090" xr:uid="{00000000-0005-0000-0000-0000597D0000}"/>
    <cellStyle name="Normal 43 5 4" xfId="32091" xr:uid="{00000000-0005-0000-0000-00005A7D0000}"/>
    <cellStyle name="Normal 43 5 5" xfId="32092" xr:uid="{00000000-0005-0000-0000-00005B7D0000}"/>
    <cellStyle name="Normal 43 6" xfId="32093" xr:uid="{00000000-0005-0000-0000-00005C7D0000}"/>
    <cellStyle name="Normal 43 6 2" xfId="32094" xr:uid="{00000000-0005-0000-0000-00005D7D0000}"/>
    <cellStyle name="Normal 43 6 3" xfId="32095" xr:uid="{00000000-0005-0000-0000-00005E7D0000}"/>
    <cellStyle name="Normal 43 6 4" xfId="32096" xr:uid="{00000000-0005-0000-0000-00005F7D0000}"/>
    <cellStyle name="Normal 43 6 5" xfId="32097" xr:uid="{00000000-0005-0000-0000-0000607D0000}"/>
    <cellStyle name="Normal 43 7" xfId="32098" xr:uid="{00000000-0005-0000-0000-0000617D0000}"/>
    <cellStyle name="Normal 43 7 2" xfId="32099" xr:uid="{00000000-0005-0000-0000-0000627D0000}"/>
    <cellStyle name="Normal 43 7 3" xfId="32100" xr:uid="{00000000-0005-0000-0000-0000637D0000}"/>
    <cellStyle name="Normal 43 7 4" xfId="32101" xr:uid="{00000000-0005-0000-0000-0000647D0000}"/>
    <cellStyle name="Normal 43 7 5" xfId="32102" xr:uid="{00000000-0005-0000-0000-0000657D0000}"/>
    <cellStyle name="Normal 43 8" xfId="32103" xr:uid="{00000000-0005-0000-0000-0000667D0000}"/>
    <cellStyle name="Normal 43 8 2" xfId="32104" xr:uid="{00000000-0005-0000-0000-0000677D0000}"/>
    <cellStyle name="Normal 43 8 3" xfId="32105" xr:uid="{00000000-0005-0000-0000-0000687D0000}"/>
    <cellStyle name="Normal 43 8 4" xfId="32106" xr:uid="{00000000-0005-0000-0000-0000697D0000}"/>
    <cellStyle name="Normal 43 8 5" xfId="32107" xr:uid="{00000000-0005-0000-0000-00006A7D0000}"/>
    <cellStyle name="Normal 43 9" xfId="32108" xr:uid="{00000000-0005-0000-0000-00006B7D0000}"/>
    <cellStyle name="Normal 43 9 2" xfId="32109" xr:uid="{00000000-0005-0000-0000-00006C7D0000}"/>
    <cellStyle name="Normal 43 9 3" xfId="32110" xr:uid="{00000000-0005-0000-0000-00006D7D0000}"/>
    <cellStyle name="Normal 43 9 4" xfId="32111" xr:uid="{00000000-0005-0000-0000-00006E7D0000}"/>
    <cellStyle name="Normal 43 9 5" xfId="32112" xr:uid="{00000000-0005-0000-0000-00006F7D0000}"/>
    <cellStyle name="Normal 44" xfId="32113" xr:uid="{00000000-0005-0000-0000-0000707D0000}"/>
    <cellStyle name="Normal 44 10" xfId="32114" xr:uid="{00000000-0005-0000-0000-0000717D0000}"/>
    <cellStyle name="Normal 44 10 2" xfId="32115" xr:uid="{00000000-0005-0000-0000-0000727D0000}"/>
    <cellStyle name="Normal 44 10 3" xfId="32116" xr:uid="{00000000-0005-0000-0000-0000737D0000}"/>
    <cellStyle name="Normal 44 10 4" xfId="32117" xr:uid="{00000000-0005-0000-0000-0000747D0000}"/>
    <cellStyle name="Normal 44 10 5" xfId="32118" xr:uid="{00000000-0005-0000-0000-0000757D0000}"/>
    <cellStyle name="Normal 44 11" xfId="32119" xr:uid="{00000000-0005-0000-0000-0000767D0000}"/>
    <cellStyle name="Normal 44 11 2" xfId="32120" xr:uid="{00000000-0005-0000-0000-0000777D0000}"/>
    <cellStyle name="Normal 44 11 3" xfId="32121" xr:uid="{00000000-0005-0000-0000-0000787D0000}"/>
    <cellStyle name="Normal 44 11 4" xfId="32122" xr:uid="{00000000-0005-0000-0000-0000797D0000}"/>
    <cellStyle name="Normal 44 11 5" xfId="32123" xr:uid="{00000000-0005-0000-0000-00007A7D0000}"/>
    <cellStyle name="Normal 44 12" xfId="32124" xr:uid="{00000000-0005-0000-0000-00007B7D0000}"/>
    <cellStyle name="Normal 44 12 2" xfId="32125" xr:uid="{00000000-0005-0000-0000-00007C7D0000}"/>
    <cellStyle name="Normal 44 12 3" xfId="32126" xr:uid="{00000000-0005-0000-0000-00007D7D0000}"/>
    <cellStyle name="Normal 44 12 4" xfId="32127" xr:uid="{00000000-0005-0000-0000-00007E7D0000}"/>
    <cellStyle name="Normal 44 12 5" xfId="32128" xr:uid="{00000000-0005-0000-0000-00007F7D0000}"/>
    <cellStyle name="Normal 44 13" xfId="32129" xr:uid="{00000000-0005-0000-0000-0000807D0000}"/>
    <cellStyle name="Normal 44 13 2" xfId="32130" xr:uid="{00000000-0005-0000-0000-0000817D0000}"/>
    <cellStyle name="Normal 44 13 3" xfId="32131" xr:uid="{00000000-0005-0000-0000-0000827D0000}"/>
    <cellStyle name="Normal 44 13 4" xfId="32132" xr:uid="{00000000-0005-0000-0000-0000837D0000}"/>
    <cellStyle name="Normal 44 13 5" xfId="32133" xr:uid="{00000000-0005-0000-0000-0000847D0000}"/>
    <cellStyle name="Normal 44 14" xfId="32134" xr:uid="{00000000-0005-0000-0000-0000857D0000}"/>
    <cellStyle name="Normal 44 14 2" xfId="32135" xr:uid="{00000000-0005-0000-0000-0000867D0000}"/>
    <cellStyle name="Normal 44 14 3" xfId="32136" xr:uid="{00000000-0005-0000-0000-0000877D0000}"/>
    <cellStyle name="Normal 44 14 4" xfId="32137" xr:uid="{00000000-0005-0000-0000-0000887D0000}"/>
    <cellStyle name="Normal 44 14 5" xfId="32138" xr:uid="{00000000-0005-0000-0000-0000897D0000}"/>
    <cellStyle name="Normal 44 15" xfId="32139" xr:uid="{00000000-0005-0000-0000-00008A7D0000}"/>
    <cellStyle name="Normal 44 15 2" xfId="32140" xr:uid="{00000000-0005-0000-0000-00008B7D0000}"/>
    <cellStyle name="Normal 44 15 3" xfId="32141" xr:uid="{00000000-0005-0000-0000-00008C7D0000}"/>
    <cellStyle name="Normal 44 15 4" xfId="32142" xr:uid="{00000000-0005-0000-0000-00008D7D0000}"/>
    <cellStyle name="Normal 44 15 5" xfId="32143" xr:uid="{00000000-0005-0000-0000-00008E7D0000}"/>
    <cellStyle name="Normal 44 16" xfId="32144" xr:uid="{00000000-0005-0000-0000-00008F7D0000}"/>
    <cellStyle name="Normal 44 16 2" xfId="32145" xr:uid="{00000000-0005-0000-0000-0000907D0000}"/>
    <cellStyle name="Normal 44 16 3" xfId="32146" xr:uid="{00000000-0005-0000-0000-0000917D0000}"/>
    <cellStyle name="Normal 44 16 4" xfId="32147" xr:uid="{00000000-0005-0000-0000-0000927D0000}"/>
    <cellStyle name="Normal 44 16 5" xfId="32148" xr:uid="{00000000-0005-0000-0000-0000937D0000}"/>
    <cellStyle name="Normal 44 17" xfId="32149" xr:uid="{00000000-0005-0000-0000-0000947D0000}"/>
    <cellStyle name="Normal 44 17 2" xfId="32150" xr:uid="{00000000-0005-0000-0000-0000957D0000}"/>
    <cellStyle name="Normal 44 17 3" xfId="32151" xr:uid="{00000000-0005-0000-0000-0000967D0000}"/>
    <cellStyle name="Normal 44 17 4" xfId="32152" xr:uid="{00000000-0005-0000-0000-0000977D0000}"/>
    <cellStyle name="Normal 44 17 5" xfId="32153" xr:uid="{00000000-0005-0000-0000-0000987D0000}"/>
    <cellStyle name="Normal 44 18" xfId="32154" xr:uid="{00000000-0005-0000-0000-0000997D0000}"/>
    <cellStyle name="Normal 44 18 2" xfId="32155" xr:uid="{00000000-0005-0000-0000-00009A7D0000}"/>
    <cellStyle name="Normal 44 18 3" xfId="32156" xr:uid="{00000000-0005-0000-0000-00009B7D0000}"/>
    <cellStyle name="Normal 44 18 4" xfId="32157" xr:uid="{00000000-0005-0000-0000-00009C7D0000}"/>
    <cellStyle name="Normal 44 18 5" xfId="32158" xr:uid="{00000000-0005-0000-0000-00009D7D0000}"/>
    <cellStyle name="Normal 44 19" xfId="32159" xr:uid="{00000000-0005-0000-0000-00009E7D0000}"/>
    <cellStyle name="Normal 44 19 2" xfId="32160" xr:uid="{00000000-0005-0000-0000-00009F7D0000}"/>
    <cellStyle name="Normal 44 19 3" xfId="32161" xr:uid="{00000000-0005-0000-0000-0000A07D0000}"/>
    <cellStyle name="Normal 44 19 4" xfId="32162" xr:uid="{00000000-0005-0000-0000-0000A17D0000}"/>
    <cellStyle name="Normal 44 19 5" xfId="32163" xr:uid="{00000000-0005-0000-0000-0000A27D0000}"/>
    <cellStyle name="Normal 44 2" xfId="32164" xr:uid="{00000000-0005-0000-0000-0000A37D0000}"/>
    <cellStyle name="Normal 44 2 2" xfId="32165" xr:uid="{00000000-0005-0000-0000-0000A47D0000}"/>
    <cellStyle name="Normal 44 2 3" xfId="32166" xr:uid="{00000000-0005-0000-0000-0000A57D0000}"/>
    <cellStyle name="Normal 44 2 4" xfId="32167" xr:uid="{00000000-0005-0000-0000-0000A67D0000}"/>
    <cellStyle name="Normal 44 2 5" xfId="32168" xr:uid="{00000000-0005-0000-0000-0000A77D0000}"/>
    <cellStyle name="Normal 44 20" xfId="32169" xr:uid="{00000000-0005-0000-0000-0000A87D0000}"/>
    <cellStyle name="Normal 44 20 2" xfId="32170" xr:uid="{00000000-0005-0000-0000-0000A97D0000}"/>
    <cellStyle name="Normal 44 20 3" xfId="32171" xr:uid="{00000000-0005-0000-0000-0000AA7D0000}"/>
    <cellStyle name="Normal 44 20 4" xfId="32172" xr:uid="{00000000-0005-0000-0000-0000AB7D0000}"/>
    <cellStyle name="Normal 44 20 5" xfId="32173" xr:uid="{00000000-0005-0000-0000-0000AC7D0000}"/>
    <cellStyle name="Normal 44 21" xfId="32174" xr:uid="{00000000-0005-0000-0000-0000AD7D0000}"/>
    <cellStyle name="Normal 44 21 2" xfId="32175" xr:uid="{00000000-0005-0000-0000-0000AE7D0000}"/>
    <cellStyle name="Normal 44 21 3" xfId="32176" xr:uid="{00000000-0005-0000-0000-0000AF7D0000}"/>
    <cellStyle name="Normal 44 21 4" xfId="32177" xr:uid="{00000000-0005-0000-0000-0000B07D0000}"/>
    <cellStyle name="Normal 44 21 5" xfId="32178" xr:uid="{00000000-0005-0000-0000-0000B17D0000}"/>
    <cellStyle name="Normal 44 22" xfId="32179" xr:uid="{00000000-0005-0000-0000-0000B27D0000}"/>
    <cellStyle name="Normal 44 22 2" xfId="32180" xr:uid="{00000000-0005-0000-0000-0000B37D0000}"/>
    <cellStyle name="Normal 44 22 3" xfId="32181" xr:uid="{00000000-0005-0000-0000-0000B47D0000}"/>
    <cellStyle name="Normal 44 22 4" xfId="32182" xr:uid="{00000000-0005-0000-0000-0000B57D0000}"/>
    <cellStyle name="Normal 44 22 5" xfId="32183" xr:uid="{00000000-0005-0000-0000-0000B67D0000}"/>
    <cellStyle name="Normal 44 23" xfId="32184" xr:uid="{00000000-0005-0000-0000-0000B77D0000}"/>
    <cellStyle name="Normal 44 23 2" xfId="32185" xr:uid="{00000000-0005-0000-0000-0000B87D0000}"/>
    <cellStyle name="Normal 44 23 3" xfId="32186" xr:uid="{00000000-0005-0000-0000-0000B97D0000}"/>
    <cellStyle name="Normal 44 23 4" xfId="32187" xr:uid="{00000000-0005-0000-0000-0000BA7D0000}"/>
    <cellStyle name="Normal 44 23 5" xfId="32188" xr:uid="{00000000-0005-0000-0000-0000BB7D0000}"/>
    <cellStyle name="Normal 44 24" xfId="32189" xr:uid="{00000000-0005-0000-0000-0000BC7D0000}"/>
    <cellStyle name="Normal 44 24 2" xfId="32190" xr:uid="{00000000-0005-0000-0000-0000BD7D0000}"/>
    <cellStyle name="Normal 44 24 3" xfId="32191" xr:uid="{00000000-0005-0000-0000-0000BE7D0000}"/>
    <cellStyle name="Normal 44 24 4" xfId="32192" xr:uid="{00000000-0005-0000-0000-0000BF7D0000}"/>
    <cellStyle name="Normal 44 24 5" xfId="32193" xr:uid="{00000000-0005-0000-0000-0000C07D0000}"/>
    <cellStyle name="Normal 44 25" xfId="32194" xr:uid="{00000000-0005-0000-0000-0000C17D0000}"/>
    <cellStyle name="Normal 44 26" xfId="32195" xr:uid="{00000000-0005-0000-0000-0000C27D0000}"/>
    <cellStyle name="Normal 44 27" xfId="32196" xr:uid="{00000000-0005-0000-0000-0000C37D0000}"/>
    <cellStyle name="Normal 44 27 2" xfId="32197" xr:uid="{00000000-0005-0000-0000-0000C47D0000}"/>
    <cellStyle name="Normal 44 27 3" xfId="32198" xr:uid="{00000000-0005-0000-0000-0000C57D0000}"/>
    <cellStyle name="Normal 44 28" xfId="32199" xr:uid="{00000000-0005-0000-0000-0000C67D0000}"/>
    <cellStyle name="Normal 44 3" xfId="32200" xr:uid="{00000000-0005-0000-0000-0000C77D0000}"/>
    <cellStyle name="Normal 44 3 2" xfId="32201" xr:uid="{00000000-0005-0000-0000-0000C87D0000}"/>
    <cellStyle name="Normal 44 3 3" xfId="32202" xr:uid="{00000000-0005-0000-0000-0000C97D0000}"/>
    <cellStyle name="Normal 44 3 4" xfId="32203" xr:uid="{00000000-0005-0000-0000-0000CA7D0000}"/>
    <cellStyle name="Normal 44 3 5" xfId="32204" xr:uid="{00000000-0005-0000-0000-0000CB7D0000}"/>
    <cellStyle name="Normal 44 4" xfId="32205" xr:uid="{00000000-0005-0000-0000-0000CC7D0000}"/>
    <cellStyle name="Normal 44 4 2" xfId="32206" xr:uid="{00000000-0005-0000-0000-0000CD7D0000}"/>
    <cellStyle name="Normal 44 4 3" xfId="32207" xr:uid="{00000000-0005-0000-0000-0000CE7D0000}"/>
    <cellStyle name="Normal 44 4 4" xfId="32208" xr:uid="{00000000-0005-0000-0000-0000CF7D0000}"/>
    <cellStyle name="Normal 44 4 5" xfId="32209" xr:uid="{00000000-0005-0000-0000-0000D07D0000}"/>
    <cellStyle name="Normal 44 5" xfId="32210" xr:uid="{00000000-0005-0000-0000-0000D17D0000}"/>
    <cellStyle name="Normal 44 5 2" xfId="32211" xr:uid="{00000000-0005-0000-0000-0000D27D0000}"/>
    <cellStyle name="Normal 44 5 3" xfId="32212" xr:uid="{00000000-0005-0000-0000-0000D37D0000}"/>
    <cellStyle name="Normal 44 5 4" xfId="32213" xr:uid="{00000000-0005-0000-0000-0000D47D0000}"/>
    <cellStyle name="Normal 44 5 5" xfId="32214" xr:uid="{00000000-0005-0000-0000-0000D57D0000}"/>
    <cellStyle name="Normal 44 6" xfId="32215" xr:uid="{00000000-0005-0000-0000-0000D67D0000}"/>
    <cellStyle name="Normal 44 6 2" xfId="32216" xr:uid="{00000000-0005-0000-0000-0000D77D0000}"/>
    <cellStyle name="Normal 44 6 3" xfId="32217" xr:uid="{00000000-0005-0000-0000-0000D87D0000}"/>
    <cellStyle name="Normal 44 6 4" xfId="32218" xr:uid="{00000000-0005-0000-0000-0000D97D0000}"/>
    <cellStyle name="Normal 44 6 5" xfId="32219" xr:uid="{00000000-0005-0000-0000-0000DA7D0000}"/>
    <cellStyle name="Normal 44 7" xfId="32220" xr:uid="{00000000-0005-0000-0000-0000DB7D0000}"/>
    <cellStyle name="Normal 44 7 2" xfId="32221" xr:uid="{00000000-0005-0000-0000-0000DC7D0000}"/>
    <cellStyle name="Normal 44 7 3" xfId="32222" xr:uid="{00000000-0005-0000-0000-0000DD7D0000}"/>
    <cellStyle name="Normal 44 7 4" xfId="32223" xr:uid="{00000000-0005-0000-0000-0000DE7D0000}"/>
    <cellStyle name="Normal 44 7 5" xfId="32224" xr:uid="{00000000-0005-0000-0000-0000DF7D0000}"/>
    <cellStyle name="Normal 44 8" xfId="32225" xr:uid="{00000000-0005-0000-0000-0000E07D0000}"/>
    <cellStyle name="Normal 44 8 2" xfId="32226" xr:uid="{00000000-0005-0000-0000-0000E17D0000}"/>
    <cellStyle name="Normal 44 8 3" xfId="32227" xr:uid="{00000000-0005-0000-0000-0000E27D0000}"/>
    <cellStyle name="Normal 44 8 4" xfId="32228" xr:uid="{00000000-0005-0000-0000-0000E37D0000}"/>
    <cellStyle name="Normal 44 8 5" xfId="32229" xr:uid="{00000000-0005-0000-0000-0000E47D0000}"/>
    <cellStyle name="Normal 44 9" xfId="32230" xr:uid="{00000000-0005-0000-0000-0000E57D0000}"/>
    <cellStyle name="Normal 44 9 2" xfId="32231" xr:uid="{00000000-0005-0000-0000-0000E67D0000}"/>
    <cellStyle name="Normal 44 9 3" xfId="32232" xr:uid="{00000000-0005-0000-0000-0000E77D0000}"/>
    <cellStyle name="Normal 44 9 4" xfId="32233" xr:uid="{00000000-0005-0000-0000-0000E87D0000}"/>
    <cellStyle name="Normal 44 9 5" xfId="32234" xr:uid="{00000000-0005-0000-0000-0000E97D0000}"/>
    <cellStyle name="Normal 45" xfId="32235" xr:uid="{00000000-0005-0000-0000-0000EA7D0000}"/>
    <cellStyle name="Normal 45 10" xfId="32236" xr:uid="{00000000-0005-0000-0000-0000EB7D0000}"/>
    <cellStyle name="Normal 45 10 2" xfId="32237" xr:uid="{00000000-0005-0000-0000-0000EC7D0000}"/>
    <cellStyle name="Normal 45 10 3" xfId="32238" xr:uid="{00000000-0005-0000-0000-0000ED7D0000}"/>
    <cellStyle name="Normal 45 10 4" xfId="32239" xr:uid="{00000000-0005-0000-0000-0000EE7D0000}"/>
    <cellStyle name="Normal 45 10 5" xfId="32240" xr:uid="{00000000-0005-0000-0000-0000EF7D0000}"/>
    <cellStyle name="Normal 45 11" xfId="32241" xr:uid="{00000000-0005-0000-0000-0000F07D0000}"/>
    <cellStyle name="Normal 45 11 2" xfId="32242" xr:uid="{00000000-0005-0000-0000-0000F17D0000}"/>
    <cellStyle name="Normal 45 11 3" xfId="32243" xr:uid="{00000000-0005-0000-0000-0000F27D0000}"/>
    <cellStyle name="Normal 45 11 4" xfId="32244" xr:uid="{00000000-0005-0000-0000-0000F37D0000}"/>
    <cellStyle name="Normal 45 11 5" xfId="32245" xr:uid="{00000000-0005-0000-0000-0000F47D0000}"/>
    <cellStyle name="Normal 45 12" xfId="32246" xr:uid="{00000000-0005-0000-0000-0000F57D0000}"/>
    <cellStyle name="Normal 45 12 2" xfId="32247" xr:uid="{00000000-0005-0000-0000-0000F67D0000}"/>
    <cellStyle name="Normal 45 12 3" xfId="32248" xr:uid="{00000000-0005-0000-0000-0000F77D0000}"/>
    <cellStyle name="Normal 45 12 4" xfId="32249" xr:uid="{00000000-0005-0000-0000-0000F87D0000}"/>
    <cellStyle name="Normal 45 12 5" xfId="32250" xr:uid="{00000000-0005-0000-0000-0000F97D0000}"/>
    <cellStyle name="Normal 45 13" xfId="32251" xr:uid="{00000000-0005-0000-0000-0000FA7D0000}"/>
    <cellStyle name="Normal 45 13 2" xfId="32252" xr:uid="{00000000-0005-0000-0000-0000FB7D0000}"/>
    <cellStyle name="Normal 45 13 3" xfId="32253" xr:uid="{00000000-0005-0000-0000-0000FC7D0000}"/>
    <cellStyle name="Normal 45 13 4" xfId="32254" xr:uid="{00000000-0005-0000-0000-0000FD7D0000}"/>
    <cellStyle name="Normal 45 13 5" xfId="32255" xr:uid="{00000000-0005-0000-0000-0000FE7D0000}"/>
    <cellStyle name="Normal 45 14" xfId="32256" xr:uid="{00000000-0005-0000-0000-0000FF7D0000}"/>
    <cellStyle name="Normal 45 14 2" xfId="32257" xr:uid="{00000000-0005-0000-0000-0000007E0000}"/>
    <cellStyle name="Normal 45 14 3" xfId="32258" xr:uid="{00000000-0005-0000-0000-0000017E0000}"/>
    <cellStyle name="Normal 45 14 4" xfId="32259" xr:uid="{00000000-0005-0000-0000-0000027E0000}"/>
    <cellStyle name="Normal 45 14 5" xfId="32260" xr:uid="{00000000-0005-0000-0000-0000037E0000}"/>
    <cellStyle name="Normal 45 15" xfId="32261" xr:uid="{00000000-0005-0000-0000-0000047E0000}"/>
    <cellStyle name="Normal 45 15 2" xfId="32262" xr:uid="{00000000-0005-0000-0000-0000057E0000}"/>
    <cellStyle name="Normal 45 15 3" xfId="32263" xr:uid="{00000000-0005-0000-0000-0000067E0000}"/>
    <cellStyle name="Normal 45 15 4" xfId="32264" xr:uid="{00000000-0005-0000-0000-0000077E0000}"/>
    <cellStyle name="Normal 45 15 5" xfId="32265" xr:uid="{00000000-0005-0000-0000-0000087E0000}"/>
    <cellStyle name="Normal 45 16" xfId="32266" xr:uid="{00000000-0005-0000-0000-0000097E0000}"/>
    <cellStyle name="Normal 45 16 2" xfId="32267" xr:uid="{00000000-0005-0000-0000-00000A7E0000}"/>
    <cellStyle name="Normal 45 16 3" xfId="32268" xr:uid="{00000000-0005-0000-0000-00000B7E0000}"/>
    <cellStyle name="Normal 45 16 4" xfId="32269" xr:uid="{00000000-0005-0000-0000-00000C7E0000}"/>
    <cellStyle name="Normal 45 16 5" xfId="32270" xr:uid="{00000000-0005-0000-0000-00000D7E0000}"/>
    <cellStyle name="Normal 45 17" xfId="32271" xr:uid="{00000000-0005-0000-0000-00000E7E0000}"/>
    <cellStyle name="Normal 45 17 2" xfId="32272" xr:uid="{00000000-0005-0000-0000-00000F7E0000}"/>
    <cellStyle name="Normal 45 17 3" xfId="32273" xr:uid="{00000000-0005-0000-0000-0000107E0000}"/>
    <cellStyle name="Normal 45 17 4" xfId="32274" xr:uid="{00000000-0005-0000-0000-0000117E0000}"/>
    <cellStyle name="Normal 45 17 5" xfId="32275" xr:uid="{00000000-0005-0000-0000-0000127E0000}"/>
    <cellStyle name="Normal 45 18" xfId="32276" xr:uid="{00000000-0005-0000-0000-0000137E0000}"/>
    <cellStyle name="Normal 45 18 2" xfId="32277" xr:uid="{00000000-0005-0000-0000-0000147E0000}"/>
    <cellStyle name="Normal 45 18 3" xfId="32278" xr:uid="{00000000-0005-0000-0000-0000157E0000}"/>
    <cellStyle name="Normal 45 18 4" xfId="32279" xr:uid="{00000000-0005-0000-0000-0000167E0000}"/>
    <cellStyle name="Normal 45 18 5" xfId="32280" xr:uid="{00000000-0005-0000-0000-0000177E0000}"/>
    <cellStyle name="Normal 45 19" xfId="32281" xr:uid="{00000000-0005-0000-0000-0000187E0000}"/>
    <cellStyle name="Normal 45 19 2" xfId="32282" xr:uid="{00000000-0005-0000-0000-0000197E0000}"/>
    <cellStyle name="Normal 45 19 3" xfId="32283" xr:uid="{00000000-0005-0000-0000-00001A7E0000}"/>
    <cellStyle name="Normal 45 19 4" xfId="32284" xr:uid="{00000000-0005-0000-0000-00001B7E0000}"/>
    <cellStyle name="Normal 45 19 5" xfId="32285" xr:uid="{00000000-0005-0000-0000-00001C7E0000}"/>
    <cellStyle name="Normal 45 2" xfId="32286" xr:uid="{00000000-0005-0000-0000-00001D7E0000}"/>
    <cellStyle name="Normal 45 2 2" xfId="32287" xr:uid="{00000000-0005-0000-0000-00001E7E0000}"/>
    <cellStyle name="Normal 45 2 3" xfId="32288" xr:uid="{00000000-0005-0000-0000-00001F7E0000}"/>
    <cellStyle name="Normal 45 2 4" xfId="32289" xr:uid="{00000000-0005-0000-0000-0000207E0000}"/>
    <cellStyle name="Normal 45 2 5" xfId="32290" xr:uid="{00000000-0005-0000-0000-0000217E0000}"/>
    <cellStyle name="Normal 45 20" xfId="32291" xr:uid="{00000000-0005-0000-0000-0000227E0000}"/>
    <cellStyle name="Normal 45 20 2" xfId="32292" xr:uid="{00000000-0005-0000-0000-0000237E0000}"/>
    <cellStyle name="Normal 45 20 3" xfId="32293" xr:uid="{00000000-0005-0000-0000-0000247E0000}"/>
    <cellStyle name="Normal 45 20 4" xfId="32294" xr:uid="{00000000-0005-0000-0000-0000257E0000}"/>
    <cellStyle name="Normal 45 20 5" xfId="32295" xr:uid="{00000000-0005-0000-0000-0000267E0000}"/>
    <cellStyle name="Normal 45 21" xfId="32296" xr:uid="{00000000-0005-0000-0000-0000277E0000}"/>
    <cellStyle name="Normal 45 21 2" xfId="32297" xr:uid="{00000000-0005-0000-0000-0000287E0000}"/>
    <cellStyle name="Normal 45 21 3" xfId="32298" xr:uid="{00000000-0005-0000-0000-0000297E0000}"/>
    <cellStyle name="Normal 45 21 4" xfId="32299" xr:uid="{00000000-0005-0000-0000-00002A7E0000}"/>
    <cellStyle name="Normal 45 21 5" xfId="32300" xr:uid="{00000000-0005-0000-0000-00002B7E0000}"/>
    <cellStyle name="Normal 45 22" xfId="32301" xr:uid="{00000000-0005-0000-0000-00002C7E0000}"/>
    <cellStyle name="Normal 45 22 2" xfId="32302" xr:uid="{00000000-0005-0000-0000-00002D7E0000}"/>
    <cellStyle name="Normal 45 22 3" xfId="32303" xr:uid="{00000000-0005-0000-0000-00002E7E0000}"/>
    <cellStyle name="Normal 45 22 4" xfId="32304" xr:uid="{00000000-0005-0000-0000-00002F7E0000}"/>
    <cellStyle name="Normal 45 22 5" xfId="32305" xr:uid="{00000000-0005-0000-0000-0000307E0000}"/>
    <cellStyle name="Normal 45 23" xfId="32306" xr:uid="{00000000-0005-0000-0000-0000317E0000}"/>
    <cellStyle name="Normal 45 23 2" xfId="32307" xr:uid="{00000000-0005-0000-0000-0000327E0000}"/>
    <cellStyle name="Normal 45 23 3" xfId="32308" xr:uid="{00000000-0005-0000-0000-0000337E0000}"/>
    <cellStyle name="Normal 45 23 4" xfId="32309" xr:uid="{00000000-0005-0000-0000-0000347E0000}"/>
    <cellStyle name="Normal 45 23 5" xfId="32310" xr:uid="{00000000-0005-0000-0000-0000357E0000}"/>
    <cellStyle name="Normal 45 24" xfId="32311" xr:uid="{00000000-0005-0000-0000-0000367E0000}"/>
    <cellStyle name="Normal 45 24 2" xfId="32312" xr:uid="{00000000-0005-0000-0000-0000377E0000}"/>
    <cellStyle name="Normal 45 24 3" xfId="32313" xr:uid="{00000000-0005-0000-0000-0000387E0000}"/>
    <cellStyle name="Normal 45 24 4" xfId="32314" xr:uid="{00000000-0005-0000-0000-0000397E0000}"/>
    <cellStyle name="Normal 45 24 5" xfId="32315" xr:uid="{00000000-0005-0000-0000-00003A7E0000}"/>
    <cellStyle name="Normal 45 25" xfId="32316" xr:uid="{00000000-0005-0000-0000-00003B7E0000}"/>
    <cellStyle name="Normal 45 26" xfId="32317" xr:uid="{00000000-0005-0000-0000-00003C7E0000}"/>
    <cellStyle name="Normal 45 27" xfId="32318" xr:uid="{00000000-0005-0000-0000-00003D7E0000}"/>
    <cellStyle name="Normal 45 27 2" xfId="32319" xr:uid="{00000000-0005-0000-0000-00003E7E0000}"/>
    <cellStyle name="Normal 45 27 3" xfId="32320" xr:uid="{00000000-0005-0000-0000-00003F7E0000}"/>
    <cellStyle name="Normal 45 28" xfId="32321" xr:uid="{00000000-0005-0000-0000-0000407E0000}"/>
    <cellStyle name="Normal 45 3" xfId="32322" xr:uid="{00000000-0005-0000-0000-0000417E0000}"/>
    <cellStyle name="Normal 45 3 2" xfId="32323" xr:uid="{00000000-0005-0000-0000-0000427E0000}"/>
    <cellStyle name="Normal 45 3 3" xfId="32324" xr:uid="{00000000-0005-0000-0000-0000437E0000}"/>
    <cellStyle name="Normal 45 3 4" xfId="32325" xr:uid="{00000000-0005-0000-0000-0000447E0000}"/>
    <cellStyle name="Normal 45 3 5" xfId="32326" xr:uid="{00000000-0005-0000-0000-0000457E0000}"/>
    <cellStyle name="Normal 45 4" xfId="32327" xr:uid="{00000000-0005-0000-0000-0000467E0000}"/>
    <cellStyle name="Normal 45 4 2" xfId="32328" xr:uid="{00000000-0005-0000-0000-0000477E0000}"/>
    <cellStyle name="Normal 45 4 3" xfId="32329" xr:uid="{00000000-0005-0000-0000-0000487E0000}"/>
    <cellStyle name="Normal 45 4 4" xfId="32330" xr:uid="{00000000-0005-0000-0000-0000497E0000}"/>
    <cellStyle name="Normal 45 4 5" xfId="32331" xr:uid="{00000000-0005-0000-0000-00004A7E0000}"/>
    <cellStyle name="Normal 45 5" xfId="32332" xr:uid="{00000000-0005-0000-0000-00004B7E0000}"/>
    <cellStyle name="Normal 45 5 2" xfId="32333" xr:uid="{00000000-0005-0000-0000-00004C7E0000}"/>
    <cellStyle name="Normal 45 5 3" xfId="32334" xr:uid="{00000000-0005-0000-0000-00004D7E0000}"/>
    <cellStyle name="Normal 45 5 4" xfId="32335" xr:uid="{00000000-0005-0000-0000-00004E7E0000}"/>
    <cellStyle name="Normal 45 5 5" xfId="32336" xr:uid="{00000000-0005-0000-0000-00004F7E0000}"/>
    <cellStyle name="Normal 45 6" xfId="32337" xr:uid="{00000000-0005-0000-0000-0000507E0000}"/>
    <cellStyle name="Normal 45 6 2" xfId="32338" xr:uid="{00000000-0005-0000-0000-0000517E0000}"/>
    <cellStyle name="Normal 45 6 3" xfId="32339" xr:uid="{00000000-0005-0000-0000-0000527E0000}"/>
    <cellStyle name="Normal 45 6 4" xfId="32340" xr:uid="{00000000-0005-0000-0000-0000537E0000}"/>
    <cellStyle name="Normal 45 6 5" xfId="32341" xr:uid="{00000000-0005-0000-0000-0000547E0000}"/>
    <cellStyle name="Normal 45 7" xfId="32342" xr:uid="{00000000-0005-0000-0000-0000557E0000}"/>
    <cellStyle name="Normal 45 7 2" xfId="32343" xr:uid="{00000000-0005-0000-0000-0000567E0000}"/>
    <cellStyle name="Normal 45 7 3" xfId="32344" xr:uid="{00000000-0005-0000-0000-0000577E0000}"/>
    <cellStyle name="Normal 45 7 4" xfId="32345" xr:uid="{00000000-0005-0000-0000-0000587E0000}"/>
    <cellStyle name="Normal 45 7 5" xfId="32346" xr:uid="{00000000-0005-0000-0000-0000597E0000}"/>
    <cellStyle name="Normal 45 8" xfId="32347" xr:uid="{00000000-0005-0000-0000-00005A7E0000}"/>
    <cellStyle name="Normal 45 8 2" xfId="32348" xr:uid="{00000000-0005-0000-0000-00005B7E0000}"/>
    <cellStyle name="Normal 45 8 3" xfId="32349" xr:uid="{00000000-0005-0000-0000-00005C7E0000}"/>
    <cellStyle name="Normal 45 8 4" xfId="32350" xr:uid="{00000000-0005-0000-0000-00005D7E0000}"/>
    <cellStyle name="Normal 45 8 5" xfId="32351" xr:uid="{00000000-0005-0000-0000-00005E7E0000}"/>
    <cellStyle name="Normal 45 9" xfId="32352" xr:uid="{00000000-0005-0000-0000-00005F7E0000}"/>
    <cellStyle name="Normal 45 9 2" xfId="32353" xr:uid="{00000000-0005-0000-0000-0000607E0000}"/>
    <cellStyle name="Normal 45 9 3" xfId="32354" xr:uid="{00000000-0005-0000-0000-0000617E0000}"/>
    <cellStyle name="Normal 45 9 4" xfId="32355" xr:uid="{00000000-0005-0000-0000-0000627E0000}"/>
    <cellStyle name="Normal 45 9 5" xfId="32356" xr:uid="{00000000-0005-0000-0000-0000637E0000}"/>
    <cellStyle name="Normal 46" xfId="32357" xr:uid="{00000000-0005-0000-0000-0000647E0000}"/>
    <cellStyle name="Normal 46 10" xfId="32358" xr:uid="{00000000-0005-0000-0000-0000657E0000}"/>
    <cellStyle name="Normal 46 10 2" xfId="32359" xr:uid="{00000000-0005-0000-0000-0000667E0000}"/>
    <cellStyle name="Normal 46 10 3" xfId="32360" xr:uid="{00000000-0005-0000-0000-0000677E0000}"/>
    <cellStyle name="Normal 46 10 4" xfId="32361" xr:uid="{00000000-0005-0000-0000-0000687E0000}"/>
    <cellStyle name="Normal 46 10 5" xfId="32362" xr:uid="{00000000-0005-0000-0000-0000697E0000}"/>
    <cellStyle name="Normal 46 11" xfId="32363" xr:uid="{00000000-0005-0000-0000-00006A7E0000}"/>
    <cellStyle name="Normal 46 11 2" xfId="32364" xr:uid="{00000000-0005-0000-0000-00006B7E0000}"/>
    <cellStyle name="Normal 46 11 3" xfId="32365" xr:uid="{00000000-0005-0000-0000-00006C7E0000}"/>
    <cellStyle name="Normal 46 11 4" xfId="32366" xr:uid="{00000000-0005-0000-0000-00006D7E0000}"/>
    <cellStyle name="Normal 46 11 5" xfId="32367" xr:uid="{00000000-0005-0000-0000-00006E7E0000}"/>
    <cellStyle name="Normal 46 12" xfId="32368" xr:uid="{00000000-0005-0000-0000-00006F7E0000}"/>
    <cellStyle name="Normal 46 12 2" xfId="32369" xr:uid="{00000000-0005-0000-0000-0000707E0000}"/>
    <cellStyle name="Normal 46 12 3" xfId="32370" xr:uid="{00000000-0005-0000-0000-0000717E0000}"/>
    <cellStyle name="Normal 46 12 4" xfId="32371" xr:uid="{00000000-0005-0000-0000-0000727E0000}"/>
    <cellStyle name="Normal 46 12 5" xfId="32372" xr:uid="{00000000-0005-0000-0000-0000737E0000}"/>
    <cellStyle name="Normal 46 13" xfId="32373" xr:uid="{00000000-0005-0000-0000-0000747E0000}"/>
    <cellStyle name="Normal 46 13 2" xfId="32374" xr:uid="{00000000-0005-0000-0000-0000757E0000}"/>
    <cellStyle name="Normal 46 13 3" xfId="32375" xr:uid="{00000000-0005-0000-0000-0000767E0000}"/>
    <cellStyle name="Normal 46 13 4" xfId="32376" xr:uid="{00000000-0005-0000-0000-0000777E0000}"/>
    <cellStyle name="Normal 46 13 5" xfId="32377" xr:uid="{00000000-0005-0000-0000-0000787E0000}"/>
    <cellStyle name="Normal 46 14" xfId="32378" xr:uid="{00000000-0005-0000-0000-0000797E0000}"/>
    <cellStyle name="Normal 46 14 2" xfId="32379" xr:uid="{00000000-0005-0000-0000-00007A7E0000}"/>
    <cellStyle name="Normal 46 14 3" xfId="32380" xr:uid="{00000000-0005-0000-0000-00007B7E0000}"/>
    <cellStyle name="Normal 46 14 4" xfId="32381" xr:uid="{00000000-0005-0000-0000-00007C7E0000}"/>
    <cellStyle name="Normal 46 14 5" xfId="32382" xr:uid="{00000000-0005-0000-0000-00007D7E0000}"/>
    <cellStyle name="Normal 46 15" xfId="32383" xr:uid="{00000000-0005-0000-0000-00007E7E0000}"/>
    <cellStyle name="Normal 46 15 2" xfId="32384" xr:uid="{00000000-0005-0000-0000-00007F7E0000}"/>
    <cellStyle name="Normal 46 15 3" xfId="32385" xr:uid="{00000000-0005-0000-0000-0000807E0000}"/>
    <cellStyle name="Normal 46 15 4" xfId="32386" xr:uid="{00000000-0005-0000-0000-0000817E0000}"/>
    <cellStyle name="Normal 46 15 5" xfId="32387" xr:uid="{00000000-0005-0000-0000-0000827E0000}"/>
    <cellStyle name="Normal 46 16" xfId="32388" xr:uid="{00000000-0005-0000-0000-0000837E0000}"/>
    <cellStyle name="Normal 46 16 2" xfId="32389" xr:uid="{00000000-0005-0000-0000-0000847E0000}"/>
    <cellStyle name="Normal 46 16 3" xfId="32390" xr:uid="{00000000-0005-0000-0000-0000857E0000}"/>
    <cellStyle name="Normal 46 16 4" xfId="32391" xr:uid="{00000000-0005-0000-0000-0000867E0000}"/>
    <cellStyle name="Normal 46 16 5" xfId="32392" xr:uid="{00000000-0005-0000-0000-0000877E0000}"/>
    <cellStyle name="Normal 46 17" xfId="32393" xr:uid="{00000000-0005-0000-0000-0000887E0000}"/>
    <cellStyle name="Normal 46 17 2" xfId="32394" xr:uid="{00000000-0005-0000-0000-0000897E0000}"/>
    <cellStyle name="Normal 46 17 3" xfId="32395" xr:uid="{00000000-0005-0000-0000-00008A7E0000}"/>
    <cellStyle name="Normal 46 17 4" xfId="32396" xr:uid="{00000000-0005-0000-0000-00008B7E0000}"/>
    <cellStyle name="Normal 46 17 5" xfId="32397" xr:uid="{00000000-0005-0000-0000-00008C7E0000}"/>
    <cellStyle name="Normal 46 18" xfId="32398" xr:uid="{00000000-0005-0000-0000-00008D7E0000}"/>
    <cellStyle name="Normal 46 18 2" xfId="32399" xr:uid="{00000000-0005-0000-0000-00008E7E0000}"/>
    <cellStyle name="Normal 46 18 3" xfId="32400" xr:uid="{00000000-0005-0000-0000-00008F7E0000}"/>
    <cellStyle name="Normal 46 18 4" xfId="32401" xr:uid="{00000000-0005-0000-0000-0000907E0000}"/>
    <cellStyle name="Normal 46 18 5" xfId="32402" xr:uid="{00000000-0005-0000-0000-0000917E0000}"/>
    <cellStyle name="Normal 46 19" xfId="32403" xr:uid="{00000000-0005-0000-0000-0000927E0000}"/>
    <cellStyle name="Normal 46 19 2" xfId="32404" xr:uid="{00000000-0005-0000-0000-0000937E0000}"/>
    <cellStyle name="Normal 46 19 3" xfId="32405" xr:uid="{00000000-0005-0000-0000-0000947E0000}"/>
    <cellStyle name="Normal 46 19 4" xfId="32406" xr:uid="{00000000-0005-0000-0000-0000957E0000}"/>
    <cellStyle name="Normal 46 19 5" xfId="32407" xr:uid="{00000000-0005-0000-0000-0000967E0000}"/>
    <cellStyle name="Normal 46 2" xfId="32408" xr:uid="{00000000-0005-0000-0000-0000977E0000}"/>
    <cellStyle name="Normal 46 2 2" xfId="32409" xr:uid="{00000000-0005-0000-0000-0000987E0000}"/>
    <cellStyle name="Normal 46 2 3" xfId="32410" xr:uid="{00000000-0005-0000-0000-0000997E0000}"/>
    <cellStyle name="Normal 46 2 4" xfId="32411" xr:uid="{00000000-0005-0000-0000-00009A7E0000}"/>
    <cellStyle name="Normal 46 2 5" xfId="32412" xr:uid="{00000000-0005-0000-0000-00009B7E0000}"/>
    <cellStyle name="Normal 46 20" xfId="32413" xr:uid="{00000000-0005-0000-0000-00009C7E0000}"/>
    <cellStyle name="Normal 46 20 2" xfId="32414" xr:uid="{00000000-0005-0000-0000-00009D7E0000}"/>
    <cellStyle name="Normal 46 20 3" xfId="32415" xr:uid="{00000000-0005-0000-0000-00009E7E0000}"/>
    <cellStyle name="Normal 46 20 4" xfId="32416" xr:uid="{00000000-0005-0000-0000-00009F7E0000}"/>
    <cellStyle name="Normal 46 20 5" xfId="32417" xr:uid="{00000000-0005-0000-0000-0000A07E0000}"/>
    <cellStyle name="Normal 46 21" xfId="32418" xr:uid="{00000000-0005-0000-0000-0000A17E0000}"/>
    <cellStyle name="Normal 46 21 2" xfId="32419" xr:uid="{00000000-0005-0000-0000-0000A27E0000}"/>
    <cellStyle name="Normal 46 21 3" xfId="32420" xr:uid="{00000000-0005-0000-0000-0000A37E0000}"/>
    <cellStyle name="Normal 46 21 4" xfId="32421" xr:uid="{00000000-0005-0000-0000-0000A47E0000}"/>
    <cellStyle name="Normal 46 21 5" xfId="32422" xr:uid="{00000000-0005-0000-0000-0000A57E0000}"/>
    <cellStyle name="Normal 46 22" xfId="32423" xr:uid="{00000000-0005-0000-0000-0000A67E0000}"/>
    <cellStyle name="Normal 46 22 2" xfId="32424" xr:uid="{00000000-0005-0000-0000-0000A77E0000}"/>
    <cellStyle name="Normal 46 22 3" xfId="32425" xr:uid="{00000000-0005-0000-0000-0000A87E0000}"/>
    <cellStyle name="Normal 46 22 4" xfId="32426" xr:uid="{00000000-0005-0000-0000-0000A97E0000}"/>
    <cellStyle name="Normal 46 22 5" xfId="32427" xr:uid="{00000000-0005-0000-0000-0000AA7E0000}"/>
    <cellStyle name="Normal 46 23" xfId="32428" xr:uid="{00000000-0005-0000-0000-0000AB7E0000}"/>
    <cellStyle name="Normal 46 23 2" xfId="32429" xr:uid="{00000000-0005-0000-0000-0000AC7E0000}"/>
    <cellStyle name="Normal 46 23 3" xfId="32430" xr:uid="{00000000-0005-0000-0000-0000AD7E0000}"/>
    <cellStyle name="Normal 46 23 4" xfId="32431" xr:uid="{00000000-0005-0000-0000-0000AE7E0000}"/>
    <cellStyle name="Normal 46 23 5" xfId="32432" xr:uid="{00000000-0005-0000-0000-0000AF7E0000}"/>
    <cellStyle name="Normal 46 24" xfId="32433" xr:uid="{00000000-0005-0000-0000-0000B07E0000}"/>
    <cellStyle name="Normal 46 24 2" xfId="32434" xr:uid="{00000000-0005-0000-0000-0000B17E0000}"/>
    <cellStyle name="Normal 46 24 3" xfId="32435" xr:uid="{00000000-0005-0000-0000-0000B27E0000}"/>
    <cellStyle name="Normal 46 24 4" xfId="32436" xr:uid="{00000000-0005-0000-0000-0000B37E0000}"/>
    <cellStyle name="Normal 46 24 5" xfId="32437" xr:uid="{00000000-0005-0000-0000-0000B47E0000}"/>
    <cellStyle name="Normal 46 25" xfId="32438" xr:uid="{00000000-0005-0000-0000-0000B57E0000}"/>
    <cellStyle name="Normal 46 26" xfId="32439" xr:uid="{00000000-0005-0000-0000-0000B67E0000}"/>
    <cellStyle name="Normal 46 27" xfId="32440" xr:uid="{00000000-0005-0000-0000-0000B77E0000}"/>
    <cellStyle name="Normal 46 27 2" xfId="32441" xr:uid="{00000000-0005-0000-0000-0000B87E0000}"/>
    <cellStyle name="Normal 46 27 3" xfId="32442" xr:uid="{00000000-0005-0000-0000-0000B97E0000}"/>
    <cellStyle name="Normal 46 28" xfId="32443" xr:uid="{00000000-0005-0000-0000-0000BA7E0000}"/>
    <cellStyle name="Normal 46 3" xfId="32444" xr:uid="{00000000-0005-0000-0000-0000BB7E0000}"/>
    <cellStyle name="Normal 46 3 2" xfId="32445" xr:uid="{00000000-0005-0000-0000-0000BC7E0000}"/>
    <cellStyle name="Normal 46 3 3" xfId="32446" xr:uid="{00000000-0005-0000-0000-0000BD7E0000}"/>
    <cellStyle name="Normal 46 3 4" xfId="32447" xr:uid="{00000000-0005-0000-0000-0000BE7E0000}"/>
    <cellStyle name="Normal 46 3 5" xfId="32448" xr:uid="{00000000-0005-0000-0000-0000BF7E0000}"/>
    <cellStyle name="Normal 46 4" xfId="32449" xr:uid="{00000000-0005-0000-0000-0000C07E0000}"/>
    <cellStyle name="Normal 46 4 2" xfId="32450" xr:uid="{00000000-0005-0000-0000-0000C17E0000}"/>
    <cellStyle name="Normal 46 4 3" xfId="32451" xr:uid="{00000000-0005-0000-0000-0000C27E0000}"/>
    <cellStyle name="Normal 46 4 4" xfId="32452" xr:uid="{00000000-0005-0000-0000-0000C37E0000}"/>
    <cellStyle name="Normal 46 4 5" xfId="32453" xr:uid="{00000000-0005-0000-0000-0000C47E0000}"/>
    <cellStyle name="Normal 46 5" xfId="32454" xr:uid="{00000000-0005-0000-0000-0000C57E0000}"/>
    <cellStyle name="Normal 46 5 2" xfId="32455" xr:uid="{00000000-0005-0000-0000-0000C67E0000}"/>
    <cellStyle name="Normal 46 5 3" xfId="32456" xr:uid="{00000000-0005-0000-0000-0000C77E0000}"/>
    <cellStyle name="Normal 46 5 4" xfId="32457" xr:uid="{00000000-0005-0000-0000-0000C87E0000}"/>
    <cellStyle name="Normal 46 5 5" xfId="32458" xr:uid="{00000000-0005-0000-0000-0000C97E0000}"/>
    <cellStyle name="Normal 46 6" xfId="32459" xr:uid="{00000000-0005-0000-0000-0000CA7E0000}"/>
    <cellStyle name="Normal 46 6 2" xfId="32460" xr:uid="{00000000-0005-0000-0000-0000CB7E0000}"/>
    <cellStyle name="Normal 46 6 3" xfId="32461" xr:uid="{00000000-0005-0000-0000-0000CC7E0000}"/>
    <cellStyle name="Normal 46 6 4" xfId="32462" xr:uid="{00000000-0005-0000-0000-0000CD7E0000}"/>
    <cellStyle name="Normal 46 6 5" xfId="32463" xr:uid="{00000000-0005-0000-0000-0000CE7E0000}"/>
    <cellStyle name="Normal 46 7" xfId="32464" xr:uid="{00000000-0005-0000-0000-0000CF7E0000}"/>
    <cellStyle name="Normal 46 7 2" xfId="32465" xr:uid="{00000000-0005-0000-0000-0000D07E0000}"/>
    <cellStyle name="Normal 46 7 3" xfId="32466" xr:uid="{00000000-0005-0000-0000-0000D17E0000}"/>
    <cellStyle name="Normal 46 7 4" xfId="32467" xr:uid="{00000000-0005-0000-0000-0000D27E0000}"/>
    <cellStyle name="Normal 46 7 5" xfId="32468" xr:uid="{00000000-0005-0000-0000-0000D37E0000}"/>
    <cellStyle name="Normal 46 8" xfId="32469" xr:uid="{00000000-0005-0000-0000-0000D47E0000}"/>
    <cellStyle name="Normal 46 8 2" xfId="32470" xr:uid="{00000000-0005-0000-0000-0000D57E0000}"/>
    <cellStyle name="Normal 46 8 3" xfId="32471" xr:uid="{00000000-0005-0000-0000-0000D67E0000}"/>
    <cellStyle name="Normal 46 8 4" xfId="32472" xr:uid="{00000000-0005-0000-0000-0000D77E0000}"/>
    <cellStyle name="Normal 46 8 5" xfId="32473" xr:uid="{00000000-0005-0000-0000-0000D87E0000}"/>
    <cellStyle name="Normal 46 9" xfId="32474" xr:uid="{00000000-0005-0000-0000-0000D97E0000}"/>
    <cellStyle name="Normal 46 9 2" xfId="32475" xr:uid="{00000000-0005-0000-0000-0000DA7E0000}"/>
    <cellStyle name="Normal 46 9 3" xfId="32476" xr:uid="{00000000-0005-0000-0000-0000DB7E0000}"/>
    <cellStyle name="Normal 46 9 4" xfId="32477" xr:uid="{00000000-0005-0000-0000-0000DC7E0000}"/>
    <cellStyle name="Normal 46 9 5" xfId="32478" xr:uid="{00000000-0005-0000-0000-0000DD7E0000}"/>
    <cellStyle name="Normal 47" xfId="32479" xr:uid="{00000000-0005-0000-0000-0000DE7E0000}"/>
    <cellStyle name="Normal 47 10" xfId="32480" xr:uid="{00000000-0005-0000-0000-0000DF7E0000}"/>
    <cellStyle name="Normal 47 10 2" xfId="32481" xr:uid="{00000000-0005-0000-0000-0000E07E0000}"/>
    <cellStyle name="Normal 47 10 3" xfId="32482" xr:uid="{00000000-0005-0000-0000-0000E17E0000}"/>
    <cellStyle name="Normal 47 10 4" xfId="32483" xr:uid="{00000000-0005-0000-0000-0000E27E0000}"/>
    <cellStyle name="Normal 47 10 5" xfId="32484" xr:uid="{00000000-0005-0000-0000-0000E37E0000}"/>
    <cellStyle name="Normal 47 11" xfId="32485" xr:uid="{00000000-0005-0000-0000-0000E47E0000}"/>
    <cellStyle name="Normal 47 11 2" xfId="32486" xr:uid="{00000000-0005-0000-0000-0000E57E0000}"/>
    <cellStyle name="Normal 47 11 3" xfId="32487" xr:uid="{00000000-0005-0000-0000-0000E67E0000}"/>
    <cellStyle name="Normal 47 11 4" xfId="32488" xr:uid="{00000000-0005-0000-0000-0000E77E0000}"/>
    <cellStyle name="Normal 47 11 5" xfId="32489" xr:uid="{00000000-0005-0000-0000-0000E87E0000}"/>
    <cellStyle name="Normal 47 12" xfId="32490" xr:uid="{00000000-0005-0000-0000-0000E97E0000}"/>
    <cellStyle name="Normal 47 12 2" xfId="32491" xr:uid="{00000000-0005-0000-0000-0000EA7E0000}"/>
    <cellStyle name="Normal 47 12 3" xfId="32492" xr:uid="{00000000-0005-0000-0000-0000EB7E0000}"/>
    <cellStyle name="Normal 47 12 4" xfId="32493" xr:uid="{00000000-0005-0000-0000-0000EC7E0000}"/>
    <cellStyle name="Normal 47 12 5" xfId="32494" xr:uid="{00000000-0005-0000-0000-0000ED7E0000}"/>
    <cellStyle name="Normal 47 13" xfId="32495" xr:uid="{00000000-0005-0000-0000-0000EE7E0000}"/>
    <cellStyle name="Normal 47 13 2" xfId="32496" xr:uid="{00000000-0005-0000-0000-0000EF7E0000}"/>
    <cellStyle name="Normal 47 13 3" xfId="32497" xr:uid="{00000000-0005-0000-0000-0000F07E0000}"/>
    <cellStyle name="Normal 47 13 4" xfId="32498" xr:uid="{00000000-0005-0000-0000-0000F17E0000}"/>
    <cellStyle name="Normal 47 13 5" xfId="32499" xr:uid="{00000000-0005-0000-0000-0000F27E0000}"/>
    <cellStyle name="Normal 47 14" xfId="32500" xr:uid="{00000000-0005-0000-0000-0000F37E0000}"/>
    <cellStyle name="Normal 47 14 2" xfId="32501" xr:uid="{00000000-0005-0000-0000-0000F47E0000}"/>
    <cellStyle name="Normal 47 14 3" xfId="32502" xr:uid="{00000000-0005-0000-0000-0000F57E0000}"/>
    <cellStyle name="Normal 47 14 4" xfId="32503" xr:uid="{00000000-0005-0000-0000-0000F67E0000}"/>
    <cellStyle name="Normal 47 14 5" xfId="32504" xr:uid="{00000000-0005-0000-0000-0000F77E0000}"/>
    <cellStyle name="Normal 47 15" xfId="32505" xr:uid="{00000000-0005-0000-0000-0000F87E0000}"/>
    <cellStyle name="Normal 47 15 2" xfId="32506" xr:uid="{00000000-0005-0000-0000-0000F97E0000}"/>
    <cellStyle name="Normal 47 15 3" xfId="32507" xr:uid="{00000000-0005-0000-0000-0000FA7E0000}"/>
    <cellStyle name="Normal 47 15 4" xfId="32508" xr:uid="{00000000-0005-0000-0000-0000FB7E0000}"/>
    <cellStyle name="Normal 47 15 5" xfId="32509" xr:uid="{00000000-0005-0000-0000-0000FC7E0000}"/>
    <cellStyle name="Normal 47 16" xfId="32510" xr:uid="{00000000-0005-0000-0000-0000FD7E0000}"/>
    <cellStyle name="Normal 47 16 2" xfId="32511" xr:uid="{00000000-0005-0000-0000-0000FE7E0000}"/>
    <cellStyle name="Normal 47 16 3" xfId="32512" xr:uid="{00000000-0005-0000-0000-0000FF7E0000}"/>
    <cellStyle name="Normal 47 16 4" xfId="32513" xr:uid="{00000000-0005-0000-0000-0000007F0000}"/>
    <cellStyle name="Normal 47 16 5" xfId="32514" xr:uid="{00000000-0005-0000-0000-0000017F0000}"/>
    <cellStyle name="Normal 47 17" xfId="32515" xr:uid="{00000000-0005-0000-0000-0000027F0000}"/>
    <cellStyle name="Normal 47 17 2" xfId="32516" xr:uid="{00000000-0005-0000-0000-0000037F0000}"/>
    <cellStyle name="Normal 47 17 3" xfId="32517" xr:uid="{00000000-0005-0000-0000-0000047F0000}"/>
    <cellStyle name="Normal 47 17 4" xfId="32518" xr:uid="{00000000-0005-0000-0000-0000057F0000}"/>
    <cellStyle name="Normal 47 17 5" xfId="32519" xr:uid="{00000000-0005-0000-0000-0000067F0000}"/>
    <cellStyle name="Normal 47 18" xfId="32520" xr:uid="{00000000-0005-0000-0000-0000077F0000}"/>
    <cellStyle name="Normal 47 18 2" xfId="32521" xr:uid="{00000000-0005-0000-0000-0000087F0000}"/>
    <cellStyle name="Normal 47 18 3" xfId="32522" xr:uid="{00000000-0005-0000-0000-0000097F0000}"/>
    <cellStyle name="Normal 47 18 4" xfId="32523" xr:uid="{00000000-0005-0000-0000-00000A7F0000}"/>
    <cellStyle name="Normal 47 18 5" xfId="32524" xr:uid="{00000000-0005-0000-0000-00000B7F0000}"/>
    <cellStyle name="Normal 47 19" xfId="32525" xr:uid="{00000000-0005-0000-0000-00000C7F0000}"/>
    <cellStyle name="Normal 47 19 2" xfId="32526" xr:uid="{00000000-0005-0000-0000-00000D7F0000}"/>
    <cellStyle name="Normal 47 19 3" xfId="32527" xr:uid="{00000000-0005-0000-0000-00000E7F0000}"/>
    <cellStyle name="Normal 47 19 4" xfId="32528" xr:uid="{00000000-0005-0000-0000-00000F7F0000}"/>
    <cellStyle name="Normal 47 19 5" xfId="32529" xr:uid="{00000000-0005-0000-0000-0000107F0000}"/>
    <cellStyle name="Normal 47 2" xfId="32530" xr:uid="{00000000-0005-0000-0000-0000117F0000}"/>
    <cellStyle name="Normal 47 2 2" xfId="32531" xr:uid="{00000000-0005-0000-0000-0000127F0000}"/>
    <cellStyle name="Normal 47 2 3" xfId="32532" xr:uid="{00000000-0005-0000-0000-0000137F0000}"/>
    <cellStyle name="Normal 47 2 4" xfId="32533" xr:uid="{00000000-0005-0000-0000-0000147F0000}"/>
    <cellStyle name="Normal 47 2 5" xfId="32534" xr:uid="{00000000-0005-0000-0000-0000157F0000}"/>
    <cellStyle name="Normal 47 20" xfId="32535" xr:uid="{00000000-0005-0000-0000-0000167F0000}"/>
    <cellStyle name="Normal 47 20 2" xfId="32536" xr:uid="{00000000-0005-0000-0000-0000177F0000}"/>
    <cellStyle name="Normal 47 20 3" xfId="32537" xr:uid="{00000000-0005-0000-0000-0000187F0000}"/>
    <cellStyle name="Normal 47 20 4" xfId="32538" xr:uid="{00000000-0005-0000-0000-0000197F0000}"/>
    <cellStyle name="Normal 47 20 5" xfId="32539" xr:uid="{00000000-0005-0000-0000-00001A7F0000}"/>
    <cellStyle name="Normal 47 21" xfId="32540" xr:uid="{00000000-0005-0000-0000-00001B7F0000}"/>
    <cellStyle name="Normal 47 21 2" xfId="32541" xr:uid="{00000000-0005-0000-0000-00001C7F0000}"/>
    <cellStyle name="Normal 47 21 3" xfId="32542" xr:uid="{00000000-0005-0000-0000-00001D7F0000}"/>
    <cellStyle name="Normal 47 21 4" xfId="32543" xr:uid="{00000000-0005-0000-0000-00001E7F0000}"/>
    <cellStyle name="Normal 47 21 5" xfId="32544" xr:uid="{00000000-0005-0000-0000-00001F7F0000}"/>
    <cellStyle name="Normal 47 22" xfId="32545" xr:uid="{00000000-0005-0000-0000-0000207F0000}"/>
    <cellStyle name="Normal 47 22 2" xfId="32546" xr:uid="{00000000-0005-0000-0000-0000217F0000}"/>
    <cellStyle name="Normal 47 22 3" xfId="32547" xr:uid="{00000000-0005-0000-0000-0000227F0000}"/>
    <cellStyle name="Normal 47 22 4" xfId="32548" xr:uid="{00000000-0005-0000-0000-0000237F0000}"/>
    <cellStyle name="Normal 47 22 5" xfId="32549" xr:uid="{00000000-0005-0000-0000-0000247F0000}"/>
    <cellStyle name="Normal 47 23" xfId="32550" xr:uid="{00000000-0005-0000-0000-0000257F0000}"/>
    <cellStyle name="Normal 47 23 2" xfId="32551" xr:uid="{00000000-0005-0000-0000-0000267F0000}"/>
    <cellStyle name="Normal 47 23 3" xfId="32552" xr:uid="{00000000-0005-0000-0000-0000277F0000}"/>
    <cellStyle name="Normal 47 23 4" xfId="32553" xr:uid="{00000000-0005-0000-0000-0000287F0000}"/>
    <cellStyle name="Normal 47 23 5" xfId="32554" xr:uid="{00000000-0005-0000-0000-0000297F0000}"/>
    <cellStyle name="Normal 47 24" xfId="32555" xr:uid="{00000000-0005-0000-0000-00002A7F0000}"/>
    <cellStyle name="Normal 47 24 2" xfId="32556" xr:uid="{00000000-0005-0000-0000-00002B7F0000}"/>
    <cellStyle name="Normal 47 24 3" xfId="32557" xr:uid="{00000000-0005-0000-0000-00002C7F0000}"/>
    <cellStyle name="Normal 47 24 4" xfId="32558" xr:uid="{00000000-0005-0000-0000-00002D7F0000}"/>
    <cellStyle name="Normal 47 24 5" xfId="32559" xr:uid="{00000000-0005-0000-0000-00002E7F0000}"/>
    <cellStyle name="Normal 47 25" xfId="32560" xr:uid="{00000000-0005-0000-0000-00002F7F0000}"/>
    <cellStyle name="Normal 47 26" xfId="32561" xr:uid="{00000000-0005-0000-0000-0000307F0000}"/>
    <cellStyle name="Normal 47 27" xfId="32562" xr:uid="{00000000-0005-0000-0000-0000317F0000}"/>
    <cellStyle name="Normal 47 27 2" xfId="32563" xr:uid="{00000000-0005-0000-0000-0000327F0000}"/>
    <cellStyle name="Normal 47 27 3" xfId="32564" xr:uid="{00000000-0005-0000-0000-0000337F0000}"/>
    <cellStyle name="Normal 47 28" xfId="32565" xr:uid="{00000000-0005-0000-0000-0000347F0000}"/>
    <cellStyle name="Normal 47 3" xfId="32566" xr:uid="{00000000-0005-0000-0000-0000357F0000}"/>
    <cellStyle name="Normal 47 3 2" xfId="32567" xr:uid="{00000000-0005-0000-0000-0000367F0000}"/>
    <cellStyle name="Normal 47 3 3" xfId="32568" xr:uid="{00000000-0005-0000-0000-0000377F0000}"/>
    <cellStyle name="Normal 47 3 4" xfId="32569" xr:uid="{00000000-0005-0000-0000-0000387F0000}"/>
    <cellStyle name="Normal 47 3 5" xfId="32570" xr:uid="{00000000-0005-0000-0000-0000397F0000}"/>
    <cellStyle name="Normal 47 4" xfId="32571" xr:uid="{00000000-0005-0000-0000-00003A7F0000}"/>
    <cellStyle name="Normal 47 4 2" xfId="32572" xr:uid="{00000000-0005-0000-0000-00003B7F0000}"/>
    <cellStyle name="Normal 47 4 3" xfId="32573" xr:uid="{00000000-0005-0000-0000-00003C7F0000}"/>
    <cellStyle name="Normal 47 4 4" xfId="32574" xr:uid="{00000000-0005-0000-0000-00003D7F0000}"/>
    <cellStyle name="Normal 47 4 5" xfId="32575" xr:uid="{00000000-0005-0000-0000-00003E7F0000}"/>
    <cellStyle name="Normal 47 5" xfId="32576" xr:uid="{00000000-0005-0000-0000-00003F7F0000}"/>
    <cellStyle name="Normal 47 5 2" xfId="32577" xr:uid="{00000000-0005-0000-0000-0000407F0000}"/>
    <cellStyle name="Normal 47 5 3" xfId="32578" xr:uid="{00000000-0005-0000-0000-0000417F0000}"/>
    <cellStyle name="Normal 47 5 4" xfId="32579" xr:uid="{00000000-0005-0000-0000-0000427F0000}"/>
    <cellStyle name="Normal 47 5 5" xfId="32580" xr:uid="{00000000-0005-0000-0000-0000437F0000}"/>
    <cellStyle name="Normal 47 6" xfId="32581" xr:uid="{00000000-0005-0000-0000-0000447F0000}"/>
    <cellStyle name="Normal 47 6 2" xfId="32582" xr:uid="{00000000-0005-0000-0000-0000457F0000}"/>
    <cellStyle name="Normal 47 6 3" xfId="32583" xr:uid="{00000000-0005-0000-0000-0000467F0000}"/>
    <cellStyle name="Normal 47 6 4" xfId="32584" xr:uid="{00000000-0005-0000-0000-0000477F0000}"/>
    <cellStyle name="Normal 47 6 5" xfId="32585" xr:uid="{00000000-0005-0000-0000-0000487F0000}"/>
    <cellStyle name="Normal 47 7" xfId="32586" xr:uid="{00000000-0005-0000-0000-0000497F0000}"/>
    <cellStyle name="Normal 47 7 2" xfId="32587" xr:uid="{00000000-0005-0000-0000-00004A7F0000}"/>
    <cellStyle name="Normal 47 7 3" xfId="32588" xr:uid="{00000000-0005-0000-0000-00004B7F0000}"/>
    <cellStyle name="Normal 47 7 4" xfId="32589" xr:uid="{00000000-0005-0000-0000-00004C7F0000}"/>
    <cellStyle name="Normal 47 7 5" xfId="32590" xr:uid="{00000000-0005-0000-0000-00004D7F0000}"/>
    <cellStyle name="Normal 47 8" xfId="32591" xr:uid="{00000000-0005-0000-0000-00004E7F0000}"/>
    <cellStyle name="Normal 47 8 2" xfId="32592" xr:uid="{00000000-0005-0000-0000-00004F7F0000}"/>
    <cellStyle name="Normal 47 8 3" xfId="32593" xr:uid="{00000000-0005-0000-0000-0000507F0000}"/>
    <cellStyle name="Normal 47 8 4" xfId="32594" xr:uid="{00000000-0005-0000-0000-0000517F0000}"/>
    <cellStyle name="Normal 47 8 5" xfId="32595" xr:uid="{00000000-0005-0000-0000-0000527F0000}"/>
    <cellStyle name="Normal 47 9" xfId="32596" xr:uid="{00000000-0005-0000-0000-0000537F0000}"/>
    <cellStyle name="Normal 47 9 2" xfId="32597" xr:uid="{00000000-0005-0000-0000-0000547F0000}"/>
    <cellStyle name="Normal 47 9 3" xfId="32598" xr:uid="{00000000-0005-0000-0000-0000557F0000}"/>
    <cellStyle name="Normal 47 9 4" xfId="32599" xr:uid="{00000000-0005-0000-0000-0000567F0000}"/>
    <cellStyle name="Normal 47 9 5" xfId="32600" xr:uid="{00000000-0005-0000-0000-0000577F0000}"/>
    <cellStyle name="Normal 48" xfId="32601" xr:uid="{00000000-0005-0000-0000-0000587F0000}"/>
    <cellStyle name="Normal 48 10" xfId="32602" xr:uid="{00000000-0005-0000-0000-0000597F0000}"/>
    <cellStyle name="Normal 48 10 2" xfId="32603" xr:uid="{00000000-0005-0000-0000-00005A7F0000}"/>
    <cellStyle name="Normal 48 10 3" xfId="32604" xr:uid="{00000000-0005-0000-0000-00005B7F0000}"/>
    <cellStyle name="Normal 48 10 4" xfId="32605" xr:uid="{00000000-0005-0000-0000-00005C7F0000}"/>
    <cellStyle name="Normal 48 10 5" xfId="32606" xr:uid="{00000000-0005-0000-0000-00005D7F0000}"/>
    <cellStyle name="Normal 48 11" xfId="32607" xr:uid="{00000000-0005-0000-0000-00005E7F0000}"/>
    <cellStyle name="Normal 48 11 2" xfId="32608" xr:uid="{00000000-0005-0000-0000-00005F7F0000}"/>
    <cellStyle name="Normal 48 11 3" xfId="32609" xr:uid="{00000000-0005-0000-0000-0000607F0000}"/>
    <cellStyle name="Normal 48 11 4" xfId="32610" xr:uid="{00000000-0005-0000-0000-0000617F0000}"/>
    <cellStyle name="Normal 48 11 5" xfId="32611" xr:uid="{00000000-0005-0000-0000-0000627F0000}"/>
    <cellStyle name="Normal 48 12" xfId="32612" xr:uid="{00000000-0005-0000-0000-0000637F0000}"/>
    <cellStyle name="Normal 48 12 2" xfId="32613" xr:uid="{00000000-0005-0000-0000-0000647F0000}"/>
    <cellStyle name="Normal 48 12 3" xfId="32614" xr:uid="{00000000-0005-0000-0000-0000657F0000}"/>
    <cellStyle name="Normal 48 12 4" xfId="32615" xr:uid="{00000000-0005-0000-0000-0000667F0000}"/>
    <cellStyle name="Normal 48 12 5" xfId="32616" xr:uid="{00000000-0005-0000-0000-0000677F0000}"/>
    <cellStyle name="Normal 48 13" xfId="32617" xr:uid="{00000000-0005-0000-0000-0000687F0000}"/>
    <cellStyle name="Normal 48 13 2" xfId="32618" xr:uid="{00000000-0005-0000-0000-0000697F0000}"/>
    <cellStyle name="Normal 48 13 3" xfId="32619" xr:uid="{00000000-0005-0000-0000-00006A7F0000}"/>
    <cellStyle name="Normal 48 13 4" xfId="32620" xr:uid="{00000000-0005-0000-0000-00006B7F0000}"/>
    <cellStyle name="Normal 48 13 5" xfId="32621" xr:uid="{00000000-0005-0000-0000-00006C7F0000}"/>
    <cellStyle name="Normal 48 14" xfId="32622" xr:uid="{00000000-0005-0000-0000-00006D7F0000}"/>
    <cellStyle name="Normal 48 14 2" xfId="32623" xr:uid="{00000000-0005-0000-0000-00006E7F0000}"/>
    <cellStyle name="Normal 48 14 3" xfId="32624" xr:uid="{00000000-0005-0000-0000-00006F7F0000}"/>
    <cellStyle name="Normal 48 14 4" xfId="32625" xr:uid="{00000000-0005-0000-0000-0000707F0000}"/>
    <cellStyle name="Normal 48 14 5" xfId="32626" xr:uid="{00000000-0005-0000-0000-0000717F0000}"/>
    <cellStyle name="Normal 48 15" xfId="32627" xr:uid="{00000000-0005-0000-0000-0000727F0000}"/>
    <cellStyle name="Normal 48 15 2" xfId="32628" xr:uid="{00000000-0005-0000-0000-0000737F0000}"/>
    <cellStyle name="Normal 48 15 3" xfId="32629" xr:uid="{00000000-0005-0000-0000-0000747F0000}"/>
    <cellStyle name="Normal 48 15 4" xfId="32630" xr:uid="{00000000-0005-0000-0000-0000757F0000}"/>
    <cellStyle name="Normal 48 15 5" xfId="32631" xr:uid="{00000000-0005-0000-0000-0000767F0000}"/>
    <cellStyle name="Normal 48 16" xfId="32632" xr:uid="{00000000-0005-0000-0000-0000777F0000}"/>
    <cellStyle name="Normal 48 16 2" xfId="32633" xr:uid="{00000000-0005-0000-0000-0000787F0000}"/>
    <cellStyle name="Normal 48 16 3" xfId="32634" xr:uid="{00000000-0005-0000-0000-0000797F0000}"/>
    <cellStyle name="Normal 48 16 4" xfId="32635" xr:uid="{00000000-0005-0000-0000-00007A7F0000}"/>
    <cellStyle name="Normal 48 16 5" xfId="32636" xr:uid="{00000000-0005-0000-0000-00007B7F0000}"/>
    <cellStyle name="Normal 48 17" xfId="32637" xr:uid="{00000000-0005-0000-0000-00007C7F0000}"/>
    <cellStyle name="Normal 48 17 2" xfId="32638" xr:uid="{00000000-0005-0000-0000-00007D7F0000}"/>
    <cellStyle name="Normal 48 17 3" xfId="32639" xr:uid="{00000000-0005-0000-0000-00007E7F0000}"/>
    <cellStyle name="Normal 48 17 4" xfId="32640" xr:uid="{00000000-0005-0000-0000-00007F7F0000}"/>
    <cellStyle name="Normal 48 17 5" xfId="32641" xr:uid="{00000000-0005-0000-0000-0000807F0000}"/>
    <cellStyle name="Normal 48 18" xfId="32642" xr:uid="{00000000-0005-0000-0000-0000817F0000}"/>
    <cellStyle name="Normal 48 18 2" xfId="32643" xr:uid="{00000000-0005-0000-0000-0000827F0000}"/>
    <cellStyle name="Normal 48 18 3" xfId="32644" xr:uid="{00000000-0005-0000-0000-0000837F0000}"/>
    <cellStyle name="Normal 48 18 4" xfId="32645" xr:uid="{00000000-0005-0000-0000-0000847F0000}"/>
    <cellStyle name="Normal 48 18 5" xfId="32646" xr:uid="{00000000-0005-0000-0000-0000857F0000}"/>
    <cellStyle name="Normal 48 19" xfId="32647" xr:uid="{00000000-0005-0000-0000-0000867F0000}"/>
    <cellStyle name="Normal 48 19 2" xfId="32648" xr:uid="{00000000-0005-0000-0000-0000877F0000}"/>
    <cellStyle name="Normal 48 19 3" xfId="32649" xr:uid="{00000000-0005-0000-0000-0000887F0000}"/>
    <cellStyle name="Normal 48 19 4" xfId="32650" xr:uid="{00000000-0005-0000-0000-0000897F0000}"/>
    <cellStyle name="Normal 48 19 5" xfId="32651" xr:uid="{00000000-0005-0000-0000-00008A7F0000}"/>
    <cellStyle name="Normal 48 2" xfId="32652" xr:uid="{00000000-0005-0000-0000-00008B7F0000}"/>
    <cellStyle name="Normal 48 2 2" xfId="32653" xr:uid="{00000000-0005-0000-0000-00008C7F0000}"/>
    <cellStyle name="Normal 48 2 3" xfId="32654" xr:uid="{00000000-0005-0000-0000-00008D7F0000}"/>
    <cellStyle name="Normal 48 2 4" xfId="32655" xr:uid="{00000000-0005-0000-0000-00008E7F0000}"/>
    <cellStyle name="Normal 48 2 5" xfId="32656" xr:uid="{00000000-0005-0000-0000-00008F7F0000}"/>
    <cellStyle name="Normal 48 20" xfId="32657" xr:uid="{00000000-0005-0000-0000-0000907F0000}"/>
    <cellStyle name="Normal 48 20 2" xfId="32658" xr:uid="{00000000-0005-0000-0000-0000917F0000}"/>
    <cellStyle name="Normal 48 20 3" xfId="32659" xr:uid="{00000000-0005-0000-0000-0000927F0000}"/>
    <cellStyle name="Normal 48 20 4" xfId="32660" xr:uid="{00000000-0005-0000-0000-0000937F0000}"/>
    <cellStyle name="Normal 48 20 5" xfId="32661" xr:uid="{00000000-0005-0000-0000-0000947F0000}"/>
    <cellStyle name="Normal 48 21" xfId="32662" xr:uid="{00000000-0005-0000-0000-0000957F0000}"/>
    <cellStyle name="Normal 48 21 2" xfId="32663" xr:uid="{00000000-0005-0000-0000-0000967F0000}"/>
    <cellStyle name="Normal 48 21 3" xfId="32664" xr:uid="{00000000-0005-0000-0000-0000977F0000}"/>
    <cellStyle name="Normal 48 21 4" xfId="32665" xr:uid="{00000000-0005-0000-0000-0000987F0000}"/>
    <cellStyle name="Normal 48 21 5" xfId="32666" xr:uid="{00000000-0005-0000-0000-0000997F0000}"/>
    <cellStyle name="Normal 48 22" xfId="32667" xr:uid="{00000000-0005-0000-0000-00009A7F0000}"/>
    <cellStyle name="Normal 48 22 2" xfId="32668" xr:uid="{00000000-0005-0000-0000-00009B7F0000}"/>
    <cellStyle name="Normal 48 22 3" xfId="32669" xr:uid="{00000000-0005-0000-0000-00009C7F0000}"/>
    <cellStyle name="Normal 48 22 4" xfId="32670" xr:uid="{00000000-0005-0000-0000-00009D7F0000}"/>
    <cellStyle name="Normal 48 22 5" xfId="32671" xr:uid="{00000000-0005-0000-0000-00009E7F0000}"/>
    <cellStyle name="Normal 48 23" xfId="32672" xr:uid="{00000000-0005-0000-0000-00009F7F0000}"/>
    <cellStyle name="Normal 48 23 2" xfId="32673" xr:uid="{00000000-0005-0000-0000-0000A07F0000}"/>
    <cellStyle name="Normal 48 23 3" xfId="32674" xr:uid="{00000000-0005-0000-0000-0000A17F0000}"/>
    <cellStyle name="Normal 48 23 4" xfId="32675" xr:uid="{00000000-0005-0000-0000-0000A27F0000}"/>
    <cellStyle name="Normal 48 23 5" xfId="32676" xr:uid="{00000000-0005-0000-0000-0000A37F0000}"/>
    <cellStyle name="Normal 48 24" xfId="32677" xr:uid="{00000000-0005-0000-0000-0000A47F0000}"/>
    <cellStyle name="Normal 48 24 2" xfId="32678" xr:uid="{00000000-0005-0000-0000-0000A57F0000}"/>
    <cellStyle name="Normal 48 24 3" xfId="32679" xr:uid="{00000000-0005-0000-0000-0000A67F0000}"/>
    <cellStyle name="Normal 48 24 4" xfId="32680" xr:uid="{00000000-0005-0000-0000-0000A77F0000}"/>
    <cellStyle name="Normal 48 24 5" xfId="32681" xr:uid="{00000000-0005-0000-0000-0000A87F0000}"/>
    <cellStyle name="Normal 48 25" xfId="32682" xr:uid="{00000000-0005-0000-0000-0000A97F0000}"/>
    <cellStyle name="Normal 48 26" xfId="32683" xr:uid="{00000000-0005-0000-0000-0000AA7F0000}"/>
    <cellStyle name="Normal 48 27" xfId="32684" xr:uid="{00000000-0005-0000-0000-0000AB7F0000}"/>
    <cellStyle name="Normal 48 27 2" xfId="32685" xr:uid="{00000000-0005-0000-0000-0000AC7F0000}"/>
    <cellStyle name="Normal 48 27 3" xfId="32686" xr:uid="{00000000-0005-0000-0000-0000AD7F0000}"/>
    <cellStyle name="Normal 48 28" xfId="32687" xr:uid="{00000000-0005-0000-0000-0000AE7F0000}"/>
    <cellStyle name="Normal 48 3" xfId="32688" xr:uid="{00000000-0005-0000-0000-0000AF7F0000}"/>
    <cellStyle name="Normal 48 3 2" xfId="32689" xr:uid="{00000000-0005-0000-0000-0000B07F0000}"/>
    <cellStyle name="Normal 48 3 3" xfId="32690" xr:uid="{00000000-0005-0000-0000-0000B17F0000}"/>
    <cellStyle name="Normal 48 3 4" xfId="32691" xr:uid="{00000000-0005-0000-0000-0000B27F0000}"/>
    <cellStyle name="Normal 48 3 5" xfId="32692" xr:uid="{00000000-0005-0000-0000-0000B37F0000}"/>
    <cellStyle name="Normal 48 4" xfId="32693" xr:uid="{00000000-0005-0000-0000-0000B47F0000}"/>
    <cellStyle name="Normal 48 4 2" xfId="32694" xr:uid="{00000000-0005-0000-0000-0000B57F0000}"/>
    <cellStyle name="Normal 48 4 3" xfId="32695" xr:uid="{00000000-0005-0000-0000-0000B67F0000}"/>
    <cellStyle name="Normal 48 4 4" xfId="32696" xr:uid="{00000000-0005-0000-0000-0000B77F0000}"/>
    <cellStyle name="Normal 48 4 5" xfId="32697" xr:uid="{00000000-0005-0000-0000-0000B87F0000}"/>
    <cellStyle name="Normal 48 5" xfId="32698" xr:uid="{00000000-0005-0000-0000-0000B97F0000}"/>
    <cellStyle name="Normal 48 5 2" xfId="32699" xr:uid="{00000000-0005-0000-0000-0000BA7F0000}"/>
    <cellStyle name="Normal 48 5 3" xfId="32700" xr:uid="{00000000-0005-0000-0000-0000BB7F0000}"/>
    <cellStyle name="Normal 48 5 4" xfId="32701" xr:uid="{00000000-0005-0000-0000-0000BC7F0000}"/>
    <cellStyle name="Normal 48 5 5" xfId="32702" xr:uid="{00000000-0005-0000-0000-0000BD7F0000}"/>
    <cellStyle name="Normal 48 6" xfId="32703" xr:uid="{00000000-0005-0000-0000-0000BE7F0000}"/>
    <cellStyle name="Normal 48 6 2" xfId="32704" xr:uid="{00000000-0005-0000-0000-0000BF7F0000}"/>
    <cellStyle name="Normal 48 6 3" xfId="32705" xr:uid="{00000000-0005-0000-0000-0000C07F0000}"/>
    <cellStyle name="Normal 48 6 4" xfId="32706" xr:uid="{00000000-0005-0000-0000-0000C17F0000}"/>
    <cellStyle name="Normal 48 6 5" xfId="32707" xr:uid="{00000000-0005-0000-0000-0000C27F0000}"/>
    <cellStyle name="Normal 48 7" xfId="32708" xr:uid="{00000000-0005-0000-0000-0000C37F0000}"/>
    <cellStyle name="Normal 48 7 2" xfId="32709" xr:uid="{00000000-0005-0000-0000-0000C47F0000}"/>
    <cellStyle name="Normal 48 7 3" xfId="32710" xr:uid="{00000000-0005-0000-0000-0000C57F0000}"/>
    <cellStyle name="Normal 48 7 4" xfId="32711" xr:uid="{00000000-0005-0000-0000-0000C67F0000}"/>
    <cellStyle name="Normal 48 7 5" xfId="32712" xr:uid="{00000000-0005-0000-0000-0000C77F0000}"/>
    <cellStyle name="Normal 48 8" xfId="32713" xr:uid="{00000000-0005-0000-0000-0000C87F0000}"/>
    <cellStyle name="Normal 48 8 2" xfId="32714" xr:uid="{00000000-0005-0000-0000-0000C97F0000}"/>
    <cellStyle name="Normal 48 8 3" xfId="32715" xr:uid="{00000000-0005-0000-0000-0000CA7F0000}"/>
    <cellStyle name="Normal 48 8 4" xfId="32716" xr:uid="{00000000-0005-0000-0000-0000CB7F0000}"/>
    <cellStyle name="Normal 48 8 5" xfId="32717" xr:uid="{00000000-0005-0000-0000-0000CC7F0000}"/>
    <cellStyle name="Normal 48 9" xfId="32718" xr:uid="{00000000-0005-0000-0000-0000CD7F0000}"/>
    <cellStyle name="Normal 48 9 2" xfId="32719" xr:uid="{00000000-0005-0000-0000-0000CE7F0000}"/>
    <cellStyle name="Normal 48 9 3" xfId="32720" xr:uid="{00000000-0005-0000-0000-0000CF7F0000}"/>
    <cellStyle name="Normal 48 9 4" xfId="32721" xr:uid="{00000000-0005-0000-0000-0000D07F0000}"/>
    <cellStyle name="Normal 48 9 5" xfId="32722" xr:uid="{00000000-0005-0000-0000-0000D17F0000}"/>
    <cellStyle name="Normal 49" xfId="32723" xr:uid="{00000000-0005-0000-0000-0000D27F0000}"/>
    <cellStyle name="Normal 49 10" xfId="32724" xr:uid="{00000000-0005-0000-0000-0000D37F0000}"/>
    <cellStyle name="Normal 49 10 2" xfId="32725" xr:uid="{00000000-0005-0000-0000-0000D47F0000}"/>
    <cellStyle name="Normal 49 10 3" xfId="32726" xr:uid="{00000000-0005-0000-0000-0000D57F0000}"/>
    <cellStyle name="Normal 49 10 4" xfId="32727" xr:uid="{00000000-0005-0000-0000-0000D67F0000}"/>
    <cellStyle name="Normal 49 10 5" xfId="32728" xr:uid="{00000000-0005-0000-0000-0000D77F0000}"/>
    <cellStyle name="Normal 49 11" xfId="32729" xr:uid="{00000000-0005-0000-0000-0000D87F0000}"/>
    <cellStyle name="Normal 49 11 2" xfId="32730" xr:uid="{00000000-0005-0000-0000-0000D97F0000}"/>
    <cellStyle name="Normal 49 11 3" xfId="32731" xr:uid="{00000000-0005-0000-0000-0000DA7F0000}"/>
    <cellStyle name="Normal 49 11 4" xfId="32732" xr:uid="{00000000-0005-0000-0000-0000DB7F0000}"/>
    <cellStyle name="Normal 49 11 5" xfId="32733" xr:uid="{00000000-0005-0000-0000-0000DC7F0000}"/>
    <cellStyle name="Normal 49 12" xfId="32734" xr:uid="{00000000-0005-0000-0000-0000DD7F0000}"/>
    <cellStyle name="Normal 49 12 2" xfId="32735" xr:uid="{00000000-0005-0000-0000-0000DE7F0000}"/>
    <cellStyle name="Normal 49 12 3" xfId="32736" xr:uid="{00000000-0005-0000-0000-0000DF7F0000}"/>
    <cellStyle name="Normal 49 12 4" xfId="32737" xr:uid="{00000000-0005-0000-0000-0000E07F0000}"/>
    <cellStyle name="Normal 49 12 5" xfId="32738" xr:uid="{00000000-0005-0000-0000-0000E17F0000}"/>
    <cellStyle name="Normal 49 13" xfId="32739" xr:uid="{00000000-0005-0000-0000-0000E27F0000}"/>
    <cellStyle name="Normal 49 13 2" xfId="32740" xr:uid="{00000000-0005-0000-0000-0000E37F0000}"/>
    <cellStyle name="Normal 49 13 3" xfId="32741" xr:uid="{00000000-0005-0000-0000-0000E47F0000}"/>
    <cellStyle name="Normal 49 13 4" xfId="32742" xr:uid="{00000000-0005-0000-0000-0000E57F0000}"/>
    <cellStyle name="Normal 49 13 5" xfId="32743" xr:uid="{00000000-0005-0000-0000-0000E67F0000}"/>
    <cellStyle name="Normal 49 14" xfId="32744" xr:uid="{00000000-0005-0000-0000-0000E77F0000}"/>
    <cellStyle name="Normal 49 14 2" xfId="32745" xr:uid="{00000000-0005-0000-0000-0000E87F0000}"/>
    <cellStyle name="Normal 49 14 3" xfId="32746" xr:uid="{00000000-0005-0000-0000-0000E97F0000}"/>
    <cellStyle name="Normal 49 14 4" xfId="32747" xr:uid="{00000000-0005-0000-0000-0000EA7F0000}"/>
    <cellStyle name="Normal 49 14 5" xfId="32748" xr:uid="{00000000-0005-0000-0000-0000EB7F0000}"/>
    <cellStyle name="Normal 49 15" xfId="32749" xr:uid="{00000000-0005-0000-0000-0000EC7F0000}"/>
    <cellStyle name="Normal 49 15 2" xfId="32750" xr:uid="{00000000-0005-0000-0000-0000ED7F0000}"/>
    <cellStyle name="Normal 49 15 3" xfId="32751" xr:uid="{00000000-0005-0000-0000-0000EE7F0000}"/>
    <cellStyle name="Normal 49 15 4" xfId="32752" xr:uid="{00000000-0005-0000-0000-0000EF7F0000}"/>
    <cellStyle name="Normal 49 15 5" xfId="32753" xr:uid="{00000000-0005-0000-0000-0000F07F0000}"/>
    <cellStyle name="Normal 49 16" xfId="32754" xr:uid="{00000000-0005-0000-0000-0000F17F0000}"/>
    <cellStyle name="Normal 49 16 2" xfId="32755" xr:uid="{00000000-0005-0000-0000-0000F27F0000}"/>
    <cellStyle name="Normal 49 16 3" xfId="32756" xr:uid="{00000000-0005-0000-0000-0000F37F0000}"/>
    <cellStyle name="Normal 49 16 4" xfId="32757" xr:uid="{00000000-0005-0000-0000-0000F47F0000}"/>
    <cellStyle name="Normal 49 16 5" xfId="32758" xr:uid="{00000000-0005-0000-0000-0000F57F0000}"/>
    <cellStyle name="Normal 49 17" xfId="32759" xr:uid="{00000000-0005-0000-0000-0000F67F0000}"/>
    <cellStyle name="Normal 49 17 2" xfId="32760" xr:uid="{00000000-0005-0000-0000-0000F77F0000}"/>
    <cellStyle name="Normal 49 17 3" xfId="32761" xr:uid="{00000000-0005-0000-0000-0000F87F0000}"/>
    <cellStyle name="Normal 49 17 4" xfId="32762" xr:uid="{00000000-0005-0000-0000-0000F97F0000}"/>
    <cellStyle name="Normal 49 17 5" xfId="32763" xr:uid="{00000000-0005-0000-0000-0000FA7F0000}"/>
    <cellStyle name="Normal 49 18" xfId="32764" xr:uid="{00000000-0005-0000-0000-0000FB7F0000}"/>
    <cellStyle name="Normal 49 18 2" xfId="32765" xr:uid="{00000000-0005-0000-0000-0000FC7F0000}"/>
    <cellStyle name="Normal 49 18 3" xfId="32766" xr:uid="{00000000-0005-0000-0000-0000FD7F0000}"/>
    <cellStyle name="Normal 49 18 4" xfId="32767" xr:uid="{00000000-0005-0000-0000-0000FE7F0000}"/>
    <cellStyle name="Normal 49 18 5" xfId="32768" xr:uid="{00000000-0005-0000-0000-0000FF7F0000}"/>
    <cellStyle name="Normal 49 19" xfId="32769" xr:uid="{00000000-0005-0000-0000-000000800000}"/>
    <cellStyle name="Normal 49 19 2" xfId="32770" xr:uid="{00000000-0005-0000-0000-000001800000}"/>
    <cellStyle name="Normal 49 19 3" xfId="32771" xr:uid="{00000000-0005-0000-0000-000002800000}"/>
    <cellStyle name="Normal 49 19 4" xfId="32772" xr:uid="{00000000-0005-0000-0000-000003800000}"/>
    <cellStyle name="Normal 49 19 5" xfId="32773" xr:uid="{00000000-0005-0000-0000-000004800000}"/>
    <cellStyle name="Normal 49 2" xfId="32774" xr:uid="{00000000-0005-0000-0000-000005800000}"/>
    <cellStyle name="Normal 49 2 2" xfId="32775" xr:uid="{00000000-0005-0000-0000-000006800000}"/>
    <cellStyle name="Normal 49 2 3" xfId="32776" xr:uid="{00000000-0005-0000-0000-000007800000}"/>
    <cellStyle name="Normal 49 2 4" xfId="32777" xr:uid="{00000000-0005-0000-0000-000008800000}"/>
    <cellStyle name="Normal 49 2 5" xfId="32778" xr:uid="{00000000-0005-0000-0000-000009800000}"/>
    <cellStyle name="Normal 49 20" xfId="32779" xr:uid="{00000000-0005-0000-0000-00000A800000}"/>
    <cellStyle name="Normal 49 20 2" xfId="32780" xr:uid="{00000000-0005-0000-0000-00000B800000}"/>
    <cellStyle name="Normal 49 20 3" xfId="32781" xr:uid="{00000000-0005-0000-0000-00000C800000}"/>
    <cellStyle name="Normal 49 20 4" xfId="32782" xr:uid="{00000000-0005-0000-0000-00000D800000}"/>
    <cellStyle name="Normal 49 20 5" xfId="32783" xr:uid="{00000000-0005-0000-0000-00000E800000}"/>
    <cellStyle name="Normal 49 21" xfId="32784" xr:uid="{00000000-0005-0000-0000-00000F800000}"/>
    <cellStyle name="Normal 49 21 2" xfId="32785" xr:uid="{00000000-0005-0000-0000-000010800000}"/>
    <cellStyle name="Normal 49 21 3" xfId="32786" xr:uid="{00000000-0005-0000-0000-000011800000}"/>
    <cellStyle name="Normal 49 21 4" xfId="32787" xr:uid="{00000000-0005-0000-0000-000012800000}"/>
    <cellStyle name="Normal 49 21 5" xfId="32788" xr:uid="{00000000-0005-0000-0000-000013800000}"/>
    <cellStyle name="Normal 49 22" xfId="32789" xr:uid="{00000000-0005-0000-0000-000014800000}"/>
    <cellStyle name="Normal 49 22 2" xfId="32790" xr:uid="{00000000-0005-0000-0000-000015800000}"/>
    <cellStyle name="Normal 49 22 3" xfId="32791" xr:uid="{00000000-0005-0000-0000-000016800000}"/>
    <cellStyle name="Normal 49 22 4" xfId="32792" xr:uid="{00000000-0005-0000-0000-000017800000}"/>
    <cellStyle name="Normal 49 22 5" xfId="32793" xr:uid="{00000000-0005-0000-0000-000018800000}"/>
    <cellStyle name="Normal 49 23" xfId="32794" xr:uid="{00000000-0005-0000-0000-000019800000}"/>
    <cellStyle name="Normal 49 23 2" xfId="32795" xr:uid="{00000000-0005-0000-0000-00001A800000}"/>
    <cellStyle name="Normal 49 23 3" xfId="32796" xr:uid="{00000000-0005-0000-0000-00001B800000}"/>
    <cellStyle name="Normal 49 23 4" xfId="32797" xr:uid="{00000000-0005-0000-0000-00001C800000}"/>
    <cellStyle name="Normal 49 23 5" xfId="32798" xr:uid="{00000000-0005-0000-0000-00001D800000}"/>
    <cellStyle name="Normal 49 24" xfId="32799" xr:uid="{00000000-0005-0000-0000-00001E800000}"/>
    <cellStyle name="Normal 49 24 2" xfId="32800" xr:uid="{00000000-0005-0000-0000-00001F800000}"/>
    <cellStyle name="Normal 49 24 3" xfId="32801" xr:uid="{00000000-0005-0000-0000-000020800000}"/>
    <cellStyle name="Normal 49 24 4" xfId="32802" xr:uid="{00000000-0005-0000-0000-000021800000}"/>
    <cellStyle name="Normal 49 24 5" xfId="32803" xr:uid="{00000000-0005-0000-0000-000022800000}"/>
    <cellStyle name="Normal 49 25" xfId="32804" xr:uid="{00000000-0005-0000-0000-000023800000}"/>
    <cellStyle name="Normal 49 26" xfId="32805" xr:uid="{00000000-0005-0000-0000-000024800000}"/>
    <cellStyle name="Normal 49 27" xfId="32806" xr:uid="{00000000-0005-0000-0000-000025800000}"/>
    <cellStyle name="Normal 49 27 2" xfId="32807" xr:uid="{00000000-0005-0000-0000-000026800000}"/>
    <cellStyle name="Normal 49 27 3" xfId="32808" xr:uid="{00000000-0005-0000-0000-000027800000}"/>
    <cellStyle name="Normal 49 28" xfId="32809" xr:uid="{00000000-0005-0000-0000-000028800000}"/>
    <cellStyle name="Normal 49 3" xfId="32810" xr:uid="{00000000-0005-0000-0000-000029800000}"/>
    <cellStyle name="Normal 49 3 2" xfId="32811" xr:uid="{00000000-0005-0000-0000-00002A800000}"/>
    <cellStyle name="Normal 49 3 3" xfId="32812" xr:uid="{00000000-0005-0000-0000-00002B800000}"/>
    <cellStyle name="Normal 49 3 4" xfId="32813" xr:uid="{00000000-0005-0000-0000-00002C800000}"/>
    <cellStyle name="Normal 49 3 5" xfId="32814" xr:uid="{00000000-0005-0000-0000-00002D800000}"/>
    <cellStyle name="Normal 49 4" xfId="32815" xr:uid="{00000000-0005-0000-0000-00002E800000}"/>
    <cellStyle name="Normal 49 4 2" xfId="32816" xr:uid="{00000000-0005-0000-0000-00002F800000}"/>
    <cellStyle name="Normal 49 4 3" xfId="32817" xr:uid="{00000000-0005-0000-0000-000030800000}"/>
    <cellStyle name="Normal 49 4 4" xfId="32818" xr:uid="{00000000-0005-0000-0000-000031800000}"/>
    <cellStyle name="Normal 49 4 5" xfId="32819" xr:uid="{00000000-0005-0000-0000-000032800000}"/>
    <cellStyle name="Normal 49 5" xfId="32820" xr:uid="{00000000-0005-0000-0000-000033800000}"/>
    <cellStyle name="Normal 49 5 2" xfId="32821" xr:uid="{00000000-0005-0000-0000-000034800000}"/>
    <cellStyle name="Normal 49 5 3" xfId="32822" xr:uid="{00000000-0005-0000-0000-000035800000}"/>
    <cellStyle name="Normal 49 5 4" xfId="32823" xr:uid="{00000000-0005-0000-0000-000036800000}"/>
    <cellStyle name="Normal 49 5 5" xfId="32824" xr:uid="{00000000-0005-0000-0000-000037800000}"/>
    <cellStyle name="Normal 49 6" xfId="32825" xr:uid="{00000000-0005-0000-0000-000038800000}"/>
    <cellStyle name="Normal 49 6 2" xfId="32826" xr:uid="{00000000-0005-0000-0000-000039800000}"/>
    <cellStyle name="Normal 49 6 3" xfId="32827" xr:uid="{00000000-0005-0000-0000-00003A800000}"/>
    <cellStyle name="Normal 49 6 4" xfId="32828" xr:uid="{00000000-0005-0000-0000-00003B800000}"/>
    <cellStyle name="Normal 49 6 5" xfId="32829" xr:uid="{00000000-0005-0000-0000-00003C800000}"/>
    <cellStyle name="Normal 49 7" xfId="32830" xr:uid="{00000000-0005-0000-0000-00003D800000}"/>
    <cellStyle name="Normal 49 7 2" xfId="32831" xr:uid="{00000000-0005-0000-0000-00003E800000}"/>
    <cellStyle name="Normal 49 7 3" xfId="32832" xr:uid="{00000000-0005-0000-0000-00003F800000}"/>
    <cellStyle name="Normal 49 7 4" xfId="32833" xr:uid="{00000000-0005-0000-0000-000040800000}"/>
    <cellStyle name="Normal 49 7 5" xfId="32834" xr:uid="{00000000-0005-0000-0000-000041800000}"/>
    <cellStyle name="Normal 49 8" xfId="32835" xr:uid="{00000000-0005-0000-0000-000042800000}"/>
    <cellStyle name="Normal 49 8 2" xfId="32836" xr:uid="{00000000-0005-0000-0000-000043800000}"/>
    <cellStyle name="Normal 49 8 3" xfId="32837" xr:uid="{00000000-0005-0000-0000-000044800000}"/>
    <cellStyle name="Normal 49 8 4" xfId="32838" xr:uid="{00000000-0005-0000-0000-000045800000}"/>
    <cellStyle name="Normal 49 8 5" xfId="32839" xr:uid="{00000000-0005-0000-0000-000046800000}"/>
    <cellStyle name="Normal 49 9" xfId="32840" xr:uid="{00000000-0005-0000-0000-000047800000}"/>
    <cellStyle name="Normal 49 9 2" xfId="32841" xr:uid="{00000000-0005-0000-0000-000048800000}"/>
    <cellStyle name="Normal 49 9 3" xfId="32842" xr:uid="{00000000-0005-0000-0000-000049800000}"/>
    <cellStyle name="Normal 49 9 4" xfId="32843" xr:uid="{00000000-0005-0000-0000-00004A800000}"/>
    <cellStyle name="Normal 49 9 5" xfId="32844" xr:uid="{00000000-0005-0000-0000-00004B800000}"/>
    <cellStyle name="Normal 5" xfId="32845" xr:uid="{00000000-0005-0000-0000-00004C800000}"/>
    <cellStyle name="Normal 5 2" xfId="32846" xr:uid="{00000000-0005-0000-0000-00004D800000}"/>
    <cellStyle name="Normal 5 2 2" xfId="32847" xr:uid="{00000000-0005-0000-0000-00004E800000}"/>
    <cellStyle name="Normal 5 2 3" xfId="32848" xr:uid="{00000000-0005-0000-0000-00004F800000}"/>
    <cellStyle name="Normal 5 2 4" xfId="32849" xr:uid="{00000000-0005-0000-0000-000050800000}"/>
    <cellStyle name="Normal 5 3" xfId="32850" xr:uid="{00000000-0005-0000-0000-000051800000}"/>
    <cellStyle name="Normal 5 4" xfId="32851" xr:uid="{00000000-0005-0000-0000-000052800000}"/>
    <cellStyle name="Normal 50" xfId="32852" xr:uid="{00000000-0005-0000-0000-000053800000}"/>
    <cellStyle name="Normal 50 10" xfId="32853" xr:uid="{00000000-0005-0000-0000-000054800000}"/>
    <cellStyle name="Normal 50 10 2" xfId="32854" xr:uid="{00000000-0005-0000-0000-000055800000}"/>
    <cellStyle name="Normal 50 10 3" xfId="32855" xr:uid="{00000000-0005-0000-0000-000056800000}"/>
    <cellStyle name="Normal 50 10 4" xfId="32856" xr:uid="{00000000-0005-0000-0000-000057800000}"/>
    <cellStyle name="Normal 50 10 5" xfId="32857" xr:uid="{00000000-0005-0000-0000-000058800000}"/>
    <cellStyle name="Normal 50 11" xfId="32858" xr:uid="{00000000-0005-0000-0000-000059800000}"/>
    <cellStyle name="Normal 50 11 2" xfId="32859" xr:uid="{00000000-0005-0000-0000-00005A800000}"/>
    <cellStyle name="Normal 50 11 3" xfId="32860" xr:uid="{00000000-0005-0000-0000-00005B800000}"/>
    <cellStyle name="Normal 50 11 4" xfId="32861" xr:uid="{00000000-0005-0000-0000-00005C800000}"/>
    <cellStyle name="Normal 50 11 5" xfId="32862" xr:uid="{00000000-0005-0000-0000-00005D800000}"/>
    <cellStyle name="Normal 50 12" xfId="32863" xr:uid="{00000000-0005-0000-0000-00005E800000}"/>
    <cellStyle name="Normal 50 12 2" xfId="32864" xr:uid="{00000000-0005-0000-0000-00005F800000}"/>
    <cellStyle name="Normal 50 12 3" xfId="32865" xr:uid="{00000000-0005-0000-0000-000060800000}"/>
    <cellStyle name="Normal 50 12 4" xfId="32866" xr:uid="{00000000-0005-0000-0000-000061800000}"/>
    <cellStyle name="Normal 50 12 5" xfId="32867" xr:uid="{00000000-0005-0000-0000-000062800000}"/>
    <cellStyle name="Normal 50 13" xfId="32868" xr:uid="{00000000-0005-0000-0000-000063800000}"/>
    <cellStyle name="Normal 50 13 2" xfId="32869" xr:uid="{00000000-0005-0000-0000-000064800000}"/>
    <cellStyle name="Normal 50 13 3" xfId="32870" xr:uid="{00000000-0005-0000-0000-000065800000}"/>
    <cellStyle name="Normal 50 13 4" xfId="32871" xr:uid="{00000000-0005-0000-0000-000066800000}"/>
    <cellStyle name="Normal 50 13 5" xfId="32872" xr:uid="{00000000-0005-0000-0000-000067800000}"/>
    <cellStyle name="Normal 50 14" xfId="32873" xr:uid="{00000000-0005-0000-0000-000068800000}"/>
    <cellStyle name="Normal 50 14 2" xfId="32874" xr:uid="{00000000-0005-0000-0000-000069800000}"/>
    <cellStyle name="Normal 50 14 3" xfId="32875" xr:uid="{00000000-0005-0000-0000-00006A800000}"/>
    <cellStyle name="Normal 50 14 4" xfId="32876" xr:uid="{00000000-0005-0000-0000-00006B800000}"/>
    <cellStyle name="Normal 50 14 5" xfId="32877" xr:uid="{00000000-0005-0000-0000-00006C800000}"/>
    <cellStyle name="Normal 50 15" xfId="32878" xr:uid="{00000000-0005-0000-0000-00006D800000}"/>
    <cellStyle name="Normal 50 15 2" xfId="32879" xr:uid="{00000000-0005-0000-0000-00006E800000}"/>
    <cellStyle name="Normal 50 15 3" xfId="32880" xr:uid="{00000000-0005-0000-0000-00006F800000}"/>
    <cellStyle name="Normal 50 15 4" xfId="32881" xr:uid="{00000000-0005-0000-0000-000070800000}"/>
    <cellStyle name="Normal 50 15 5" xfId="32882" xr:uid="{00000000-0005-0000-0000-000071800000}"/>
    <cellStyle name="Normal 50 16" xfId="32883" xr:uid="{00000000-0005-0000-0000-000072800000}"/>
    <cellStyle name="Normal 50 16 2" xfId="32884" xr:uid="{00000000-0005-0000-0000-000073800000}"/>
    <cellStyle name="Normal 50 16 3" xfId="32885" xr:uid="{00000000-0005-0000-0000-000074800000}"/>
    <cellStyle name="Normal 50 16 4" xfId="32886" xr:uid="{00000000-0005-0000-0000-000075800000}"/>
    <cellStyle name="Normal 50 16 5" xfId="32887" xr:uid="{00000000-0005-0000-0000-000076800000}"/>
    <cellStyle name="Normal 50 17" xfId="32888" xr:uid="{00000000-0005-0000-0000-000077800000}"/>
    <cellStyle name="Normal 50 17 2" xfId="32889" xr:uid="{00000000-0005-0000-0000-000078800000}"/>
    <cellStyle name="Normal 50 17 3" xfId="32890" xr:uid="{00000000-0005-0000-0000-000079800000}"/>
    <cellStyle name="Normal 50 17 4" xfId="32891" xr:uid="{00000000-0005-0000-0000-00007A800000}"/>
    <cellStyle name="Normal 50 17 5" xfId="32892" xr:uid="{00000000-0005-0000-0000-00007B800000}"/>
    <cellStyle name="Normal 50 18" xfId="32893" xr:uid="{00000000-0005-0000-0000-00007C800000}"/>
    <cellStyle name="Normal 50 18 2" xfId="32894" xr:uid="{00000000-0005-0000-0000-00007D800000}"/>
    <cellStyle name="Normal 50 18 3" xfId="32895" xr:uid="{00000000-0005-0000-0000-00007E800000}"/>
    <cellStyle name="Normal 50 18 4" xfId="32896" xr:uid="{00000000-0005-0000-0000-00007F800000}"/>
    <cellStyle name="Normal 50 18 5" xfId="32897" xr:uid="{00000000-0005-0000-0000-000080800000}"/>
    <cellStyle name="Normal 50 19" xfId="32898" xr:uid="{00000000-0005-0000-0000-000081800000}"/>
    <cellStyle name="Normal 50 19 2" xfId="32899" xr:uid="{00000000-0005-0000-0000-000082800000}"/>
    <cellStyle name="Normal 50 19 3" xfId="32900" xr:uid="{00000000-0005-0000-0000-000083800000}"/>
    <cellStyle name="Normal 50 19 4" xfId="32901" xr:uid="{00000000-0005-0000-0000-000084800000}"/>
    <cellStyle name="Normal 50 19 5" xfId="32902" xr:uid="{00000000-0005-0000-0000-000085800000}"/>
    <cellStyle name="Normal 50 2" xfId="32903" xr:uid="{00000000-0005-0000-0000-000086800000}"/>
    <cellStyle name="Normal 50 2 2" xfId="32904" xr:uid="{00000000-0005-0000-0000-000087800000}"/>
    <cellStyle name="Normal 50 2 3" xfId="32905" xr:uid="{00000000-0005-0000-0000-000088800000}"/>
    <cellStyle name="Normal 50 2 4" xfId="32906" xr:uid="{00000000-0005-0000-0000-000089800000}"/>
    <cellStyle name="Normal 50 2 5" xfId="32907" xr:uid="{00000000-0005-0000-0000-00008A800000}"/>
    <cellStyle name="Normal 50 20" xfId="32908" xr:uid="{00000000-0005-0000-0000-00008B800000}"/>
    <cellStyle name="Normal 50 20 2" xfId="32909" xr:uid="{00000000-0005-0000-0000-00008C800000}"/>
    <cellStyle name="Normal 50 20 3" xfId="32910" xr:uid="{00000000-0005-0000-0000-00008D800000}"/>
    <cellStyle name="Normal 50 20 4" xfId="32911" xr:uid="{00000000-0005-0000-0000-00008E800000}"/>
    <cellStyle name="Normal 50 20 5" xfId="32912" xr:uid="{00000000-0005-0000-0000-00008F800000}"/>
    <cellStyle name="Normal 50 21" xfId="32913" xr:uid="{00000000-0005-0000-0000-000090800000}"/>
    <cellStyle name="Normal 50 21 2" xfId="32914" xr:uid="{00000000-0005-0000-0000-000091800000}"/>
    <cellStyle name="Normal 50 21 3" xfId="32915" xr:uid="{00000000-0005-0000-0000-000092800000}"/>
    <cellStyle name="Normal 50 21 4" xfId="32916" xr:uid="{00000000-0005-0000-0000-000093800000}"/>
    <cellStyle name="Normal 50 21 5" xfId="32917" xr:uid="{00000000-0005-0000-0000-000094800000}"/>
    <cellStyle name="Normal 50 22" xfId="32918" xr:uid="{00000000-0005-0000-0000-000095800000}"/>
    <cellStyle name="Normal 50 22 2" xfId="32919" xr:uid="{00000000-0005-0000-0000-000096800000}"/>
    <cellStyle name="Normal 50 22 3" xfId="32920" xr:uid="{00000000-0005-0000-0000-000097800000}"/>
    <cellStyle name="Normal 50 22 4" xfId="32921" xr:uid="{00000000-0005-0000-0000-000098800000}"/>
    <cellStyle name="Normal 50 22 5" xfId="32922" xr:uid="{00000000-0005-0000-0000-000099800000}"/>
    <cellStyle name="Normal 50 23" xfId="32923" xr:uid="{00000000-0005-0000-0000-00009A800000}"/>
    <cellStyle name="Normal 50 23 2" xfId="32924" xr:uid="{00000000-0005-0000-0000-00009B800000}"/>
    <cellStyle name="Normal 50 23 3" xfId="32925" xr:uid="{00000000-0005-0000-0000-00009C800000}"/>
    <cellStyle name="Normal 50 23 4" xfId="32926" xr:uid="{00000000-0005-0000-0000-00009D800000}"/>
    <cellStyle name="Normal 50 23 5" xfId="32927" xr:uid="{00000000-0005-0000-0000-00009E800000}"/>
    <cellStyle name="Normal 50 24" xfId="32928" xr:uid="{00000000-0005-0000-0000-00009F800000}"/>
    <cellStyle name="Normal 50 24 2" xfId="32929" xr:uid="{00000000-0005-0000-0000-0000A0800000}"/>
    <cellStyle name="Normal 50 24 3" xfId="32930" xr:uid="{00000000-0005-0000-0000-0000A1800000}"/>
    <cellStyle name="Normal 50 24 4" xfId="32931" xr:uid="{00000000-0005-0000-0000-0000A2800000}"/>
    <cellStyle name="Normal 50 24 5" xfId="32932" xr:uid="{00000000-0005-0000-0000-0000A3800000}"/>
    <cellStyle name="Normal 50 25" xfId="32933" xr:uid="{00000000-0005-0000-0000-0000A4800000}"/>
    <cellStyle name="Normal 50 26" xfId="32934" xr:uid="{00000000-0005-0000-0000-0000A5800000}"/>
    <cellStyle name="Normal 50 27" xfId="32935" xr:uid="{00000000-0005-0000-0000-0000A6800000}"/>
    <cellStyle name="Normal 50 27 2" xfId="32936" xr:uid="{00000000-0005-0000-0000-0000A7800000}"/>
    <cellStyle name="Normal 50 27 3" xfId="32937" xr:uid="{00000000-0005-0000-0000-0000A8800000}"/>
    <cellStyle name="Normal 50 28" xfId="32938" xr:uid="{00000000-0005-0000-0000-0000A9800000}"/>
    <cellStyle name="Normal 50 3" xfId="32939" xr:uid="{00000000-0005-0000-0000-0000AA800000}"/>
    <cellStyle name="Normal 50 3 2" xfId="32940" xr:uid="{00000000-0005-0000-0000-0000AB800000}"/>
    <cellStyle name="Normal 50 3 3" xfId="32941" xr:uid="{00000000-0005-0000-0000-0000AC800000}"/>
    <cellStyle name="Normal 50 3 4" xfId="32942" xr:uid="{00000000-0005-0000-0000-0000AD800000}"/>
    <cellStyle name="Normal 50 3 5" xfId="32943" xr:uid="{00000000-0005-0000-0000-0000AE800000}"/>
    <cellStyle name="Normal 50 4" xfId="32944" xr:uid="{00000000-0005-0000-0000-0000AF800000}"/>
    <cellStyle name="Normal 50 4 2" xfId="32945" xr:uid="{00000000-0005-0000-0000-0000B0800000}"/>
    <cellStyle name="Normal 50 4 3" xfId="32946" xr:uid="{00000000-0005-0000-0000-0000B1800000}"/>
    <cellStyle name="Normal 50 4 4" xfId="32947" xr:uid="{00000000-0005-0000-0000-0000B2800000}"/>
    <cellStyle name="Normal 50 4 5" xfId="32948" xr:uid="{00000000-0005-0000-0000-0000B3800000}"/>
    <cellStyle name="Normal 50 5" xfId="32949" xr:uid="{00000000-0005-0000-0000-0000B4800000}"/>
    <cellStyle name="Normal 50 5 2" xfId="32950" xr:uid="{00000000-0005-0000-0000-0000B5800000}"/>
    <cellStyle name="Normal 50 5 3" xfId="32951" xr:uid="{00000000-0005-0000-0000-0000B6800000}"/>
    <cellStyle name="Normal 50 5 4" xfId="32952" xr:uid="{00000000-0005-0000-0000-0000B7800000}"/>
    <cellStyle name="Normal 50 5 5" xfId="32953" xr:uid="{00000000-0005-0000-0000-0000B8800000}"/>
    <cellStyle name="Normal 50 6" xfId="32954" xr:uid="{00000000-0005-0000-0000-0000B9800000}"/>
    <cellStyle name="Normal 50 6 2" xfId="32955" xr:uid="{00000000-0005-0000-0000-0000BA800000}"/>
    <cellStyle name="Normal 50 6 3" xfId="32956" xr:uid="{00000000-0005-0000-0000-0000BB800000}"/>
    <cellStyle name="Normal 50 6 4" xfId="32957" xr:uid="{00000000-0005-0000-0000-0000BC800000}"/>
    <cellStyle name="Normal 50 6 5" xfId="32958" xr:uid="{00000000-0005-0000-0000-0000BD800000}"/>
    <cellStyle name="Normal 50 7" xfId="32959" xr:uid="{00000000-0005-0000-0000-0000BE800000}"/>
    <cellStyle name="Normal 50 7 2" xfId="32960" xr:uid="{00000000-0005-0000-0000-0000BF800000}"/>
    <cellStyle name="Normal 50 7 3" xfId="32961" xr:uid="{00000000-0005-0000-0000-0000C0800000}"/>
    <cellStyle name="Normal 50 7 4" xfId="32962" xr:uid="{00000000-0005-0000-0000-0000C1800000}"/>
    <cellStyle name="Normal 50 7 5" xfId="32963" xr:uid="{00000000-0005-0000-0000-0000C2800000}"/>
    <cellStyle name="Normal 50 8" xfId="32964" xr:uid="{00000000-0005-0000-0000-0000C3800000}"/>
    <cellStyle name="Normal 50 8 2" xfId="32965" xr:uid="{00000000-0005-0000-0000-0000C4800000}"/>
    <cellStyle name="Normal 50 8 3" xfId="32966" xr:uid="{00000000-0005-0000-0000-0000C5800000}"/>
    <cellStyle name="Normal 50 8 4" xfId="32967" xr:uid="{00000000-0005-0000-0000-0000C6800000}"/>
    <cellStyle name="Normal 50 8 5" xfId="32968" xr:uid="{00000000-0005-0000-0000-0000C7800000}"/>
    <cellStyle name="Normal 50 9" xfId="32969" xr:uid="{00000000-0005-0000-0000-0000C8800000}"/>
    <cellStyle name="Normal 50 9 2" xfId="32970" xr:uid="{00000000-0005-0000-0000-0000C9800000}"/>
    <cellStyle name="Normal 50 9 3" xfId="32971" xr:uid="{00000000-0005-0000-0000-0000CA800000}"/>
    <cellStyle name="Normal 50 9 4" xfId="32972" xr:uid="{00000000-0005-0000-0000-0000CB800000}"/>
    <cellStyle name="Normal 50 9 5" xfId="32973" xr:uid="{00000000-0005-0000-0000-0000CC800000}"/>
    <cellStyle name="Normal 51" xfId="32974" xr:uid="{00000000-0005-0000-0000-0000CD800000}"/>
    <cellStyle name="Normal 51 10" xfId="32975" xr:uid="{00000000-0005-0000-0000-0000CE800000}"/>
    <cellStyle name="Normal 51 10 2" xfId="32976" xr:uid="{00000000-0005-0000-0000-0000CF800000}"/>
    <cellStyle name="Normal 51 10 3" xfId="32977" xr:uid="{00000000-0005-0000-0000-0000D0800000}"/>
    <cellStyle name="Normal 51 10 4" xfId="32978" xr:uid="{00000000-0005-0000-0000-0000D1800000}"/>
    <cellStyle name="Normal 51 10 5" xfId="32979" xr:uid="{00000000-0005-0000-0000-0000D2800000}"/>
    <cellStyle name="Normal 51 11" xfId="32980" xr:uid="{00000000-0005-0000-0000-0000D3800000}"/>
    <cellStyle name="Normal 51 11 2" xfId="32981" xr:uid="{00000000-0005-0000-0000-0000D4800000}"/>
    <cellStyle name="Normal 51 11 3" xfId="32982" xr:uid="{00000000-0005-0000-0000-0000D5800000}"/>
    <cellStyle name="Normal 51 11 4" xfId="32983" xr:uid="{00000000-0005-0000-0000-0000D6800000}"/>
    <cellStyle name="Normal 51 11 5" xfId="32984" xr:uid="{00000000-0005-0000-0000-0000D7800000}"/>
    <cellStyle name="Normal 51 12" xfId="32985" xr:uid="{00000000-0005-0000-0000-0000D8800000}"/>
    <cellStyle name="Normal 51 12 2" xfId="32986" xr:uid="{00000000-0005-0000-0000-0000D9800000}"/>
    <cellStyle name="Normal 51 12 3" xfId="32987" xr:uid="{00000000-0005-0000-0000-0000DA800000}"/>
    <cellStyle name="Normal 51 12 4" xfId="32988" xr:uid="{00000000-0005-0000-0000-0000DB800000}"/>
    <cellStyle name="Normal 51 12 5" xfId="32989" xr:uid="{00000000-0005-0000-0000-0000DC800000}"/>
    <cellStyle name="Normal 51 13" xfId="32990" xr:uid="{00000000-0005-0000-0000-0000DD800000}"/>
    <cellStyle name="Normal 51 13 2" xfId="32991" xr:uid="{00000000-0005-0000-0000-0000DE800000}"/>
    <cellStyle name="Normal 51 13 3" xfId="32992" xr:uid="{00000000-0005-0000-0000-0000DF800000}"/>
    <cellStyle name="Normal 51 13 4" xfId="32993" xr:uid="{00000000-0005-0000-0000-0000E0800000}"/>
    <cellStyle name="Normal 51 13 5" xfId="32994" xr:uid="{00000000-0005-0000-0000-0000E1800000}"/>
    <cellStyle name="Normal 51 14" xfId="32995" xr:uid="{00000000-0005-0000-0000-0000E2800000}"/>
    <cellStyle name="Normal 51 14 2" xfId="32996" xr:uid="{00000000-0005-0000-0000-0000E3800000}"/>
    <cellStyle name="Normal 51 14 3" xfId="32997" xr:uid="{00000000-0005-0000-0000-0000E4800000}"/>
    <cellStyle name="Normal 51 14 4" xfId="32998" xr:uid="{00000000-0005-0000-0000-0000E5800000}"/>
    <cellStyle name="Normal 51 14 5" xfId="32999" xr:uid="{00000000-0005-0000-0000-0000E6800000}"/>
    <cellStyle name="Normal 51 15" xfId="33000" xr:uid="{00000000-0005-0000-0000-0000E7800000}"/>
    <cellStyle name="Normal 51 15 2" xfId="33001" xr:uid="{00000000-0005-0000-0000-0000E8800000}"/>
    <cellStyle name="Normal 51 15 3" xfId="33002" xr:uid="{00000000-0005-0000-0000-0000E9800000}"/>
    <cellStyle name="Normal 51 15 4" xfId="33003" xr:uid="{00000000-0005-0000-0000-0000EA800000}"/>
    <cellStyle name="Normal 51 15 5" xfId="33004" xr:uid="{00000000-0005-0000-0000-0000EB800000}"/>
    <cellStyle name="Normal 51 16" xfId="33005" xr:uid="{00000000-0005-0000-0000-0000EC800000}"/>
    <cellStyle name="Normal 51 16 2" xfId="33006" xr:uid="{00000000-0005-0000-0000-0000ED800000}"/>
    <cellStyle name="Normal 51 16 3" xfId="33007" xr:uid="{00000000-0005-0000-0000-0000EE800000}"/>
    <cellStyle name="Normal 51 16 4" xfId="33008" xr:uid="{00000000-0005-0000-0000-0000EF800000}"/>
    <cellStyle name="Normal 51 16 5" xfId="33009" xr:uid="{00000000-0005-0000-0000-0000F0800000}"/>
    <cellStyle name="Normal 51 17" xfId="33010" xr:uid="{00000000-0005-0000-0000-0000F1800000}"/>
    <cellStyle name="Normal 51 17 2" xfId="33011" xr:uid="{00000000-0005-0000-0000-0000F2800000}"/>
    <cellStyle name="Normal 51 17 3" xfId="33012" xr:uid="{00000000-0005-0000-0000-0000F3800000}"/>
    <cellStyle name="Normal 51 17 4" xfId="33013" xr:uid="{00000000-0005-0000-0000-0000F4800000}"/>
    <cellStyle name="Normal 51 17 5" xfId="33014" xr:uid="{00000000-0005-0000-0000-0000F5800000}"/>
    <cellStyle name="Normal 51 18" xfId="33015" xr:uid="{00000000-0005-0000-0000-0000F6800000}"/>
    <cellStyle name="Normal 51 18 2" xfId="33016" xr:uid="{00000000-0005-0000-0000-0000F7800000}"/>
    <cellStyle name="Normal 51 18 3" xfId="33017" xr:uid="{00000000-0005-0000-0000-0000F8800000}"/>
    <cellStyle name="Normal 51 18 4" xfId="33018" xr:uid="{00000000-0005-0000-0000-0000F9800000}"/>
    <cellStyle name="Normal 51 18 5" xfId="33019" xr:uid="{00000000-0005-0000-0000-0000FA800000}"/>
    <cellStyle name="Normal 51 19" xfId="33020" xr:uid="{00000000-0005-0000-0000-0000FB800000}"/>
    <cellStyle name="Normal 51 19 2" xfId="33021" xr:uid="{00000000-0005-0000-0000-0000FC800000}"/>
    <cellStyle name="Normal 51 19 3" xfId="33022" xr:uid="{00000000-0005-0000-0000-0000FD800000}"/>
    <cellStyle name="Normal 51 19 4" xfId="33023" xr:uid="{00000000-0005-0000-0000-0000FE800000}"/>
    <cellStyle name="Normal 51 19 5" xfId="33024" xr:uid="{00000000-0005-0000-0000-0000FF800000}"/>
    <cellStyle name="Normal 51 2" xfId="33025" xr:uid="{00000000-0005-0000-0000-000000810000}"/>
    <cellStyle name="Normal 51 2 2" xfId="33026" xr:uid="{00000000-0005-0000-0000-000001810000}"/>
    <cellStyle name="Normal 51 2 3" xfId="33027" xr:uid="{00000000-0005-0000-0000-000002810000}"/>
    <cellStyle name="Normal 51 2 4" xfId="33028" xr:uid="{00000000-0005-0000-0000-000003810000}"/>
    <cellStyle name="Normal 51 2 5" xfId="33029" xr:uid="{00000000-0005-0000-0000-000004810000}"/>
    <cellStyle name="Normal 51 20" xfId="33030" xr:uid="{00000000-0005-0000-0000-000005810000}"/>
    <cellStyle name="Normal 51 20 2" xfId="33031" xr:uid="{00000000-0005-0000-0000-000006810000}"/>
    <cellStyle name="Normal 51 20 3" xfId="33032" xr:uid="{00000000-0005-0000-0000-000007810000}"/>
    <cellStyle name="Normal 51 20 4" xfId="33033" xr:uid="{00000000-0005-0000-0000-000008810000}"/>
    <cellStyle name="Normal 51 20 5" xfId="33034" xr:uid="{00000000-0005-0000-0000-000009810000}"/>
    <cellStyle name="Normal 51 21" xfId="33035" xr:uid="{00000000-0005-0000-0000-00000A810000}"/>
    <cellStyle name="Normal 51 21 2" xfId="33036" xr:uid="{00000000-0005-0000-0000-00000B810000}"/>
    <cellStyle name="Normal 51 21 3" xfId="33037" xr:uid="{00000000-0005-0000-0000-00000C810000}"/>
    <cellStyle name="Normal 51 21 4" xfId="33038" xr:uid="{00000000-0005-0000-0000-00000D810000}"/>
    <cellStyle name="Normal 51 21 5" xfId="33039" xr:uid="{00000000-0005-0000-0000-00000E810000}"/>
    <cellStyle name="Normal 51 22" xfId="33040" xr:uid="{00000000-0005-0000-0000-00000F810000}"/>
    <cellStyle name="Normal 51 22 2" xfId="33041" xr:uid="{00000000-0005-0000-0000-000010810000}"/>
    <cellStyle name="Normal 51 22 3" xfId="33042" xr:uid="{00000000-0005-0000-0000-000011810000}"/>
    <cellStyle name="Normal 51 22 4" xfId="33043" xr:uid="{00000000-0005-0000-0000-000012810000}"/>
    <cellStyle name="Normal 51 22 5" xfId="33044" xr:uid="{00000000-0005-0000-0000-000013810000}"/>
    <cellStyle name="Normal 51 23" xfId="33045" xr:uid="{00000000-0005-0000-0000-000014810000}"/>
    <cellStyle name="Normal 51 23 2" xfId="33046" xr:uid="{00000000-0005-0000-0000-000015810000}"/>
    <cellStyle name="Normal 51 23 3" xfId="33047" xr:uid="{00000000-0005-0000-0000-000016810000}"/>
    <cellStyle name="Normal 51 23 4" xfId="33048" xr:uid="{00000000-0005-0000-0000-000017810000}"/>
    <cellStyle name="Normal 51 23 5" xfId="33049" xr:uid="{00000000-0005-0000-0000-000018810000}"/>
    <cellStyle name="Normal 51 24" xfId="33050" xr:uid="{00000000-0005-0000-0000-000019810000}"/>
    <cellStyle name="Normal 51 24 2" xfId="33051" xr:uid="{00000000-0005-0000-0000-00001A810000}"/>
    <cellStyle name="Normal 51 24 3" xfId="33052" xr:uid="{00000000-0005-0000-0000-00001B810000}"/>
    <cellStyle name="Normal 51 24 4" xfId="33053" xr:uid="{00000000-0005-0000-0000-00001C810000}"/>
    <cellStyle name="Normal 51 24 5" xfId="33054" xr:uid="{00000000-0005-0000-0000-00001D810000}"/>
    <cellStyle name="Normal 51 25" xfId="33055" xr:uid="{00000000-0005-0000-0000-00001E810000}"/>
    <cellStyle name="Normal 51 26" xfId="33056" xr:uid="{00000000-0005-0000-0000-00001F810000}"/>
    <cellStyle name="Normal 51 27" xfId="33057" xr:uid="{00000000-0005-0000-0000-000020810000}"/>
    <cellStyle name="Normal 51 27 2" xfId="33058" xr:uid="{00000000-0005-0000-0000-000021810000}"/>
    <cellStyle name="Normal 51 27 3" xfId="33059" xr:uid="{00000000-0005-0000-0000-000022810000}"/>
    <cellStyle name="Normal 51 28" xfId="33060" xr:uid="{00000000-0005-0000-0000-000023810000}"/>
    <cellStyle name="Normal 51 3" xfId="33061" xr:uid="{00000000-0005-0000-0000-000024810000}"/>
    <cellStyle name="Normal 51 3 2" xfId="33062" xr:uid="{00000000-0005-0000-0000-000025810000}"/>
    <cellStyle name="Normal 51 3 3" xfId="33063" xr:uid="{00000000-0005-0000-0000-000026810000}"/>
    <cellStyle name="Normal 51 3 4" xfId="33064" xr:uid="{00000000-0005-0000-0000-000027810000}"/>
    <cellStyle name="Normal 51 3 5" xfId="33065" xr:uid="{00000000-0005-0000-0000-000028810000}"/>
    <cellStyle name="Normal 51 4" xfId="33066" xr:uid="{00000000-0005-0000-0000-000029810000}"/>
    <cellStyle name="Normal 51 4 2" xfId="33067" xr:uid="{00000000-0005-0000-0000-00002A810000}"/>
    <cellStyle name="Normal 51 4 3" xfId="33068" xr:uid="{00000000-0005-0000-0000-00002B810000}"/>
    <cellStyle name="Normal 51 4 4" xfId="33069" xr:uid="{00000000-0005-0000-0000-00002C810000}"/>
    <cellStyle name="Normal 51 4 5" xfId="33070" xr:uid="{00000000-0005-0000-0000-00002D810000}"/>
    <cellStyle name="Normal 51 5" xfId="33071" xr:uid="{00000000-0005-0000-0000-00002E810000}"/>
    <cellStyle name="Normal 51 5 2" xfId="33072" xr:uid="{00000000-0005-0000-0000-00002F810000}"/>
    <cellStyle name="Normal 51 5 3" xfId="33073" xr:uid="{00000000-0005-0000-0000-000030810000}"/>
    <cellStyle name="Normal 51 5 4" xfId="33074" xr:uid="{00000000-0005-0000-0000-000031810000}"/>
    <cellStyle name="Normal 51 5 5" xfId="33075" xr:uid="{00000000-0005-0000-0000-000032810000}"/>
    <cellStyle name="Normal 51 6" xfId="33076" xr:uid="{00000000-0005-0000-0000-000033810000}"/>
    <cellStyle name="Normal 51 6 2" xfId="33077" xr:uid="{00000000-0005-0000-0000-000034810000}"/>
    <cellStyle name="Normal 51 6 3" xfId="33078" xr:uid="{00000000-0005-0000-0000-000035810000}"/>
    <cellStyle name="Normal 51 6 4" xfId="33079" xr:uid="{00000000-0005-0000-0000-000036810000}"/>
    <cellStyle name="Normal 51 6 5" xfId="33080" xr:uid="{00000000-0005-0000-0000-000037810000}"/>
    <cellStyle name="Normal 51 7" xfId="33081" xr:uid="{00000000-0005-0000-0000-000038810000}"/>
    <cellStyle name="Normal 51 7 2" xfId="33082" xr:uid="{00000000-0005-0000-0000-000039810000}"/>
    <cellStyle name="Normal 51 7 3" xfId="33083" xr:uid="{00000000-0005-0000-0000-00003A810000}"/>
    <cellStyle name="Normal 51 7 4" xfId="33084" xr:uid="{00000000-0005-0000-0000-00003B810000}"/>
    <cellStyle name="Normal 51 7 5" xfId="33085" xr:uid="{00000000-0005-0000-0000-00003C810000}"/>
    <cellStyle name="Normal 51 8" xfId="33086" xr:uid="{00000000-0005-0000-0000-00003D810000}"/>
    <cellStyle name="Normal 51 8 2" xfId="33087" xr:uid="{00000000-0005-0000-0000-00003E810000}"/>
    <cellStyle name="Normal 51 8 3" xfId="33088" xr:uid="{00000000-0005-0000-0000-00003F810000}"/>
    <cellStyle name="Normal 51 8 4" xfId="33089" xr:uid="{00000000-0005-0000-0000-000040810000}"/>
    <cellStyle name="Normal 51 8 5" xfId="33090" xr:uid="{00000000-0005-0000-0000-000041810000}"/>
    <cellStyle name="Normal 51 9" xfId="33091" xr:uid="{00000000-0005-0000-0000-000042810000}"/>
    <cellStyle name="Normal 51 9 2" xfId="33092" xr:uid="{00000000-0005-0000-0000-000043810000}"/>
    <cellStyle name="Normal 51 9 3" xfId="33093" xr:uid="{00000000-0005-0000-0000-000044810000}"/>
    <cellStyle name="Normal 51 9 4" xfId="33094" xr:uid="{00000000-0005-0000-0000-000045810000}"/>
    <cellStyle name="Normal 51 9 5" xfId="33095" xr:uid="{00000000-0005-0000-0000-000046810000}"/>
    <cellStyle name="Normal 52" xfId="33096" xr:uid="{00000000-0005-0000-0000-000047810000}"/>
    <cellStyle name="Normal 52 10" xfId="33097" xr:uid="{00000000-0005-0000-0000-000048810000}"/>
    <cellStyle name="Normal 52 10 2" xfId="33098" xr:uid="{00000000-0005-0000-0000-000049810000}"/>
    <cellStyle name="Normal 52 10 3" xfId="33099" xr:uid="{00000000-0005-0000-0000-00004A810000}"/>
    <cellStyle name="Normal 52 10 4" xfId="33100" xr:uid="{00000000-0005-0000-0000-00004B810000}"/>
    <cellStyle name="Normal 52 10 5" xfId="33101" xr:uid="{00000000-0005-0000-0000-00004C810000}"/>
    <cellStyle name="Normal 52 11" xfId="33102" xr:uid="{00000000-0005-0000-0000-00004D810000}"/>
    <cellStyle name="Normal 52 11 2" xfId="33103" xr:uid="{00000000-0005-0000-0000-00004E810000}"/>
    <cellStyle name="Normal 52 11 3" xfId="33104" xr:uid="{00000000-0005-0000-0000-00004F810000}"/>
    <cellStyle name="Normal 52 11 4" xfId="33105" xr:uid="{00000000-0005-0000-0000-000050810000}"/>
    <cellStyle name="Normal 52 11 5" xfId="33106" xr:uid="{00000000-0005-0000-0000-000051810000}"/>
    <cellStyle name="Normal 52 12" xfId="33107" xr:uid="{00000000-0005-0000-0000-000052810000}"/>
    <cellStyle name="Normal 52 12 2" xfId="33108" xr:uid="{00000000-0005-0000-0000-000053810000}"/>
    <cellStyle name="Normal 52 12 3" xfId="33109" xr:uid="{00000000-0005-0000-0000-000054810000}"/>
    <cellStyle name="Normal 52 12 4" xfId="33110" xr:uid="{00000000-0005-0000-0000-000055810000}"/>
    <cellStyle name="Normal 52 12 5" xfId="33111" xr:uid="{00000000-0005-0000-0000-000056810000}"/>
    <cellStyle name="Normal 52 13" xfId="33112" xr:uid="{00000000-0005-0000-0000-000057810000}"/>
    <cellStyle name="Normal 52 13 2" xfId="33113" xr:uid="{00000000-0005-0000-0000-000058810000}"/>
    <cellStyle name="Normal 52 13 3" xfId="33114" xr:uid="{00000000-0005-0000-0000-000059810000}"/>
    <cellStyle name="Normal 52 13 4" xfId="33115" xr:uid="{00000000-0005-0000-0000-00005A810000}"/>
    <cellStyle name="Normal 52 13 5" xfId="33116" xr:uid="{00000000-0005-0000-0000-00005B810000}"/>
    <cellStyle name="Normal 52 14" xfId="33117" xr:uid="{00000000-0005-0000-0000-00005C810000}"/>
    <cellStyle name="Normal 52 14 2" xfId="33118" xr:uid="{00000000-0005-0000-0000-00005D810000}"/>
    <cellStyle name="Normal 52 14 3" xfId="33119" xr:uid="{00000000-0005-0000-0000-00005E810000}"/>
    <cellStyle name="Normal 52 14 4" xfId="33120" xr:uid="{00000000-0005-0000-0000-00005F810000}"/>
    <cellStyle name="Normal 52 14 5" xfId="33121" xr:uid="{00000000-0005-0000-0000-000060810000}"/>
    <cellStyle name="Normal 52 15" xfId="33122" xr:uid="{00000000-0005-0000-0000-000061810000}"/>
    <cellStyle name="Normal 52 15 2" xfId="33123" xr:uid="{00000000-0005-0000-0000-000062810000}"/>
    <cellStyle name="Normal 52 15 3" xfId="33124" xr:uid="{00000000-0005-0000-0000-000063810000}"/>
    <cellStyle name="Normal 52 15 4" xfId="33125" xr:uid="{00000000-0005-0000-0000-000064810000}"/>
    <cellStyle name="Normal 52 15 5" xfId="33126" xr:uid="{00000000-0005-0000-0000-000065810000}"/>
    <cellStyle name="Normal 52 16" xfId="33127" xr:uid="{00000000-0005-0000-0000-000066810000}"/>
    <cellStyle name="Normal 52 16 2" xfId="33128" xr:uid="{00000000-0005-0000-0000-000067810000}"/>
    <cellStyle name="Normal 52 16 3" xfId="33129" xr:uid="{00000000-0005-0000-0000-000068810000}"/>
    <cellStyle name="Normal 52 16 4" xfId="33130" xr:uid="{00000000-0005-0000-0000-000069810000}"/>
    <cellStyle name="Normal 52 16 5" xfId="33131" xr:uid="{00000000-0005-0000-0000-00006A810000}"/>
    <cellStyle name="Normal 52 17" xfId="33132" xr:uid="{00000000-0005-0000-0000-00006B810000}"/>
    <cellStyle name="Normal 52 17 2" xfId="33133" xr:uid="{00000000-0005-0000-0000-00006C810000}"/>
    <cellStyle name="Normal 52 17 3" xfId="33134" xr:uid="{00000000-0005-0000-0000-00006D810000}"/>
    <cellStyle name="Normal 52 17 4" xfId="33135" xr:uid="{00000000-0005-0000-0000-00006E810000}"/>
    <cellStyle name="Normal 52 17 5" xfId="33136" xr:uid="{00000000-0005-0000-0000-00006F810000}"/>
    <cellStyle name="Normal 52 18" xfId="33137" xr:uid="{00000000-0005-0000-0000-000070810000}"/>
    <cellStyle name="Normal 52 18 2" xfId="33138" xr:uid="{00000000-0005-0000-0000-000071810000}"/>
    <cellStyle name="Normal 52 18 3" xfId="33139" xr:uid="{00000000-0005-0000-0000-000072810000}"/>
    <cellStyle name="Normal 52 18 4" xfId="33140" xr:uid="{00000000-0005-0000-0000-000073810000}"/>
    <cellStyle name="Normal 52 18 5" xfId="33141" xr:uid="{00000000-0005-0000-0000-000074810000}"/>
    <cellStyle name="Normal 52 19" xfId="33142" xr:uid="{00000000-0005-0000-0000-000075810000}"/>
    <cellStyle name="Normal 52 19 2" xfId="33143" xr:uid="{00000000-0005-0000-0000-000076810000}"/>
    <cellStyle name="Normal 52 19 3" xfId="33144" xr:uid="{00000000-0005-0000-0000-000077810000}"/>
    <cellStyle name="Normal 52 19 4" xfId="33145" xr:uid="{00000000-0005-0000-0000-000078810000}"/>
    <cellStyle name="Normal 52 19 5" xfId="33146" xr:uid="{00000000-0005-0000-0000-000079810000}"/>
    <cellStyle name="Normal 52 2" xfId="33147" xr:uid="{00000000-0005-0000-0000-00007A810000}"/>
    <cellStyle name="Normal 52 2 2" xfId="33148" xr:uid="{00000000-0005-0000-0000-00007B810000}"/>
    <cellStyle name="Normal 52 2 3" xfId="33149" xr:uid="{00000000-0005-0000-0000-00007C810000}"/>
    <cellStyle name="Normal 52 2 4" xfId="33150" xr:uid="{00000000-0005-0000-0000-00007D810000}"/>
    <cellStyle name="Normal 52 2 5" xfId="33151" xr:uid="{00000000-0005-0000-0000-00007E810000}"/>
    <cellStyle name="Normal 52 20" xfId="33152" xr:uid="{00000000-0005-0000-0000-00007F810000}"/>
    <cellStyle name="Normal 52 20 2" xfId="33153" xr:uid="{00000000-0005-0000-0000-000080810000}"/>
    <cellStyle name="Normal 52 20 3" xfId="33154" xr:uid="{00000000-0005-0000-0000-000081810000}"/>
    <cellStyle name="Normal 52 20 4" xfId="33155" xr:uid="{00000000-0005-0000-0000-000082810000}"/>
    <cellStyle name="Normal 52 20 5" xfId="33156" xr:uid="{00000000-0005-0000-0000-000083810000}"/>
    <cellStyle name="Normal 52 21" xfId="33157" xr:uid="{00000000-0005-0000-0000-000084810000}"/>
    <cellStyle name="Normal 52 21 2" xfId="33158" xr:uid="{00000000-0005-0000-0000-000085810000}"/>
    <cellStyle name="Normal 52 21 3" xfId="33159" xr:uid="{00000000-0005-0000-0000-000086810000}"/>
    <cellStyle name="Normal 52 21 4" xfId="33160" xr:uid="{00000000-0005-0000-0000-000087810000}"/>
    <cellStyle name="Normal 52 21 5" xfId="33161" xr:uid="{00000000-0005-0000-0000-000088810000}"/>
    <cellStyle name="Normal 52 22" xfId="33162" xr:uid="{00000000-0005-0000-0000-000089810000}"/>
    <cellStyle name="Normal 52 22 2" xfId="33163" xr:uid="{00000000-0005-0000-0000-00008A810000}"/>
    <cellStyle name="Normal 52 22 3" xfId="33164" xr:uid="{00000000-0005-0000-0000-00008B810000}"/>
    <cellStyle name="Normal 52 22 4" xfId="33165" xr:uid="{00000000-0005-0000-0000-00008C810000}"/>
    <cellStyle name="Normal 52 22 5" xfId="33166" xr:uid="{00000000-0005-0000-0000-00008D810000}"/>
    <cellStyle name="Normal 52 23" xfId="33167" xr:uid="{00000000-0005-0000-0000-00008E810000}"/>
    <cellStyle name="Normal 52 23 2" xfId="33168" xr:uid="{00000000-0005-0000-0000-00008F810000}"/>
    <cellStyle name="Normal 52 23 3" xfId="33169" xr:uid="{00000000-0005-0000-0000-000090810000}"/>
    <cellStyle name="Normal 52 23 4" xfId="33170" xr:uid="{00000000-0005-0000-0000-000091810000}"/>
    <cellStyle name="Normal 52 23 5" xfId="33171" xr:uid="{00000000-0005-0000-0000-000092810000}"/>
    <cellStyle name="Normal 52 24" xfId="33172" xr:uid="{00000000-0005-0000-0000-000093810000}"/>
    <cellStyle name="Normal 52 24 2" xfId="33173" xr:uid="{00000000-0005-0000-0000-000094810000}"/>
    <cellStyle name="Normal 52 24 3" xfId="33174" xr:uid="{00000000-0005-0000-0000-000095810000}"/>
    <cellStyle name="Normal 52 24 4" xfId="33175" xr:uid="{00000000-0005-0000-0000-000096810000}"/>
    <cellStyle name="Normal 52 24 5" xfId="33176" xr:uid="{00000000-0005-0000-0000-000097810000}"/>
    <cellStyle name="Normal 52 25" xfId="33177" xr:uid="{00000000-0005-0000-0000-000098810000}"/>
    <cellStyle name="Normal 52 26" xfId="33178" xr:uid="{00000000-0005-0000-0000-000099810000}"/>
    <cellStyle name="Normal 52 27" xfId="33179" xr:uid="{00000000-0005-0000-0000-00009A810000}"/>
    <cellStyle name="Normal 52 27 2" xfId="33180" xr:uid="{00000000-0005-0000-0000-00009B810000}"/>
    <cellStyle name="Normal 52 27 3" xfId="33181" xr:uid="{00000000-0005-0000-0000-00009C810000}"/>
    <cellStyle name="Normal 52 28" xfId="33182" xr:uid="{00000000-0005-0000-0000-00009D810000}"/>
    <cellStyle name="Normal 52 3" xfId="33183" xr:uid="{00000000-0005-0000-0000-00009E810000}"/>
    <cellStyle name="Normal 52 3 2" xfId="33184" xr:uid="{00000000-0005-0000-0000-00009F810000}"/>
    <cellStyle name="Normal 52 3 3" xfId="33185" xr:uid="{00000000-0005-0000-0000-0000A0810000}"/>
    <cellStyle name="Normal 52 3 4" xfId="33186" xr:uid="{00000000-0005-0000-0000-0000A1810000}"/>
    <cellStyle name="Normal 52 3 5" xfId="33187" xr:uid="{00000000-0005-0000-0000-0000A2810000}"/>
    <cellStyle name="Normal 52 4" xfId="33188" xr:uid="{00000000-0005-0000-0000-0000A3810000}"/>
    <cellStyle name="Normal 52 4 2" xfId="33189" xr:uid="{00000000-0005-0000-0000-0000A4810000}"/>
    <cellStyle name="Normal 52 4 3" xfId="33190" xr:uid="{00000000-0005-0000-0000-0000A5810000}"/>
    <cellStyle name="Normal 52 4 4" xfId="33191" xr:uid="{00000000-0005-0000-0000-0000A6810000}"/>
    <cellStyle name="Normal 52 4 5" xfId="33192" xr:uid="{00000000-0005-0000-0000-0000A7810000}"/>
    <cellStyle name="Normal 52 5" xfId="33193" xr:uid="{00000000-0005-0000-0000-0000A8810000}"/>
    <cellStyle name="Normal 52 5 2" xfId="33194" xr:uid="{00000000-0005-0000-0000-0000A9810000}"/>
    <cellStyle name="Normal 52 5 3" xfId="33195" xr:uid="{00000000-0005-0000-0000-0000AA810000}"/>
    <cellStyle name="Normal 52 5 4" xfId="33196" xr:uid="{00000000-0005-0000-0000-0000AB810000}"/>
    <cellStyle name="Normal 52 5 5" xfId="33197" xr:uid="{00000000-0005-0000-0000-0000AC810000}"/>
    <cellStyle name="Normal 52 6" xfId="33198" xr:uid="{00000000-0005-0000-0000-0000AD810000}"/>
    <cellStyle name="Normal 52 6 2" xfId="33199" xr:uid="{00000000-0005-0000-0000-0000AE810000}"/>
    <cellStyle name="Normal 52 6 3" xfId="33200" xr:uid="{00000000-0005-0000-0000-0000AF810000}"/>
    <cellStyle name="Normal 52 6 4" xfId="33201" xr:uid="{00000000-0005-0000-0000-0000B0810000}"/>
    <cellStyle name="Normal 52 6 5" xfId="33202" xr:uid="{00000000-0005-0000-0000-0000B1810000}"/>
    <cellStyle name="Normal 52 7" xfId="33203" xr:uid="{00000000-0005-0000-0000-0000B2810000}"/>
    <cellStyle name="Normal 52 7 2" xfId="33204" xr:uid="{00000000-0005-0000-0000-0000B3810000}"/>
    <cellStyle name="Normal 52 7 3" xfId="33205" xr:uid="{00000000-0005-0000-0000-0000B4810000}"/>
    <cellStyle name="Normal 52 7 4" xfId="33206" xr:uid="{00000000-0005-0000-0000-0000B5810000}"/>
    <cellStyle name="Normal 52 7 5" xfId="33207" xr:uid="{00000000-0005-0000-0000-0000B6810000}"/>
    <cellStyle name="Normal 52 8" xfId="33208" xr:uid="{00000000-0005-0000-0000-0000B7810000}"/>
    <cellStyle name="Normal 52 8 2" xfId="33209" xr:uid="{00000000-0005-0000-0000-0000B8810000}"/>
    <cellStyle name="Normal 52 8 3" xfId="33210" xr:uid="{00000000-0005-0000-0000-0000B9810000}"/>
    <cellStyle name="Normal 52 8 4" xfId="33211" xr:uid="{00000000-0005-0000-0000-0000BA810000}"/>
    <cellStyle name="Normal 52 8 5" xfId="33212" xr:uid="{00000000-0005-0000-0000-0000BB810000}"/>
    <cellStyle name="Normal 52 9" xfId="33213" xr:uid="{00000000-0005-0000-0000-0000BC810000}"/>
    <cellStyle name="Normal 52 9 2" xfId="33214" xr:uid="{00000000-0005-0000-0000-0000BD810000}"/>
    <cellStyle name="Normal 52 9 3" xfId="33215" xr:uid="{00000000-0005-0000-0000-0000BE810000}"/>
    <cellStyle name="Normal 52 9 4" xfId="33216" xr:uid="{00000000-0005-0000-0000-0000BF810000}"/>
    <cellStyle name="Normal 52 9 5" xfId="33217" xr:uid="{00000000-0005-0000-0000-0000C0810000}"/>
    <cellStyle name="Normal 53" xfId="33218" xr:uid="{00000000-0005-0000-0000-0000C1810000}"/>
    <cellStyle name="Normal 53 10" xfId="33219" xr:uid="{00000000-0005-0000-0000-0000C2810000}"/>
    <cellStyle name="Normal 53 10 2" xfId="33220" xr:uid="{00000000-0005-0000-0000-0000C3810000}"/>
    <cellStyle name="Normal 53 10 3" xfId="33221" xr:uid="{00000000-0005-0000-0000-0000C4810000}"/>
    <cellStyle name="Normal 53 10 4" xfId="33222" xr:uid="{00000000-0005-0000-0000-0000C5810000}"/>
    <cellStyle name="Normal 53 10 5" xfId="33223" xr:uid="{00000000-0005-0000-0000-0000C6810000}"/>
    <cellStyle name="Normal 53 11" xfId="33224" xr:uid="{00000000-0005-0000-0000-0000C7810000}"/>
    <cellStyle name="Normal 53 11 2" xfId="33225" xr:uid="{00000000-0005-0000-0000-0000C8810000}"/>
    <cellStyle name="Normal 53 11 3" xfId="33226" xr:uid="{00000000-0005-0000-0000-0000C9810000}"/>
    <cellStyle name="Normal 53 11 4" xfId="33227" xr:uid="{00000000-0005-0000-0000-0000CA810000}"/>
    <cellStyle name="Normal 53 11 5" xfId="33228" xr:uid="{00000000-0005-0000-0000-0000CB810000}"/>
    <cellStyle name="Normal 53 12" xfId="33229" xr:uid="{00000000-0005-0000-0000-0000CC810000}"/>
    <cellStyle name="Normal 53 12 2" xfId="33230" xr:uid="{00000000-0005-0000-0000-0000CD810000}"/>
    <cellStyle name="Normal 53 12 3" xfId="33231" xr:uid="{00000000-0005-0000-0000-0000CE810000}"/>
    <cellStyle name="Normal 53 12 4" xfId="33232" xr:uid="{00000000-0005-0000-0000-0000CF810000}"/>
    <cellStyle name="Normal 53 12 5" xfId="33233" xr:uid="{00000000-0005-0000-0000-0000D0810000}"/>
    <cellStyle name="Normal 53 13" xfId="33234" xr:uid="{00000000-0005-0000-0000-0000D1810000}"/>
    <cellStyle name="Normal 53 13 2" xfId="33235" xr:uid="{00000000-0005-0000-0000-0000D2810000}"/>
    <cellStyle name="Normal 53 13 3" xfId="33236" xr:uid="{00000000-0005-0000-0000-0000D3810000}"/>
    <cellStyle name="Normal 53 13 4" xfId="33237" xr:uid="{00000000-0005-0000-0000-0000D4810000}"/>
    <cellStyle name="Normal 53 13 5" xfId="33238" xr:uid="{00000000-0005-0000-0000-0000D5810000}"/>
    <cellStyle name="Normal 53 14" xfId="33239" xr:uid="{00000000-0005-0000-0000-0000D6810000}"/>
    <cellStyle name="Normal 53 14 2" xfId="33240" xr:uid="{00000000-0005-0000-0000-0000D7810000}"/>
    <cellStyle name="Normal 53 14 3" xfId="33241" xr:uid="{00000000-0005-0000-0000-0000D8810000}"/>
    <cellStyle name="Normal 53 14 4" xfId="33242" xr:uid="{00000000-0005-0000-0000-0000D9810000}"/>
    <cellStyle name="Normal 53 14 5" xfId="33243" xr:uid="{00000000-0005-0000-0000-0000DA810000}"/>
    <cellStyle name="Normal 53 15" xfId="33244" xr:uid="{00000000-0005-0000-0000-0000DB810000}"/>
    <cellStyle name="Normal 53 15 2" xfId="33245" xr:uid="{00000000-0005-0000-0000-0000DC810000}"/>
    <cellStyle name="Normal 53 15 3" xfId="33246" xr:uid="{00000000-0005-0000-0000-0000DD810000}"/>
    <cellStyle name="Normal 53 15 4" xfId="33247" xr:uid="{00000000-0005-0000-0000-0000DE810000}"/>
    <cellStyle name="Normal 53 15 5" xfId="33248" xr:uid="{00000000-0005-0000-0000-0000DF810000}"/>
    <cellStyle name="Normal 53 16" xfId="33249" xr:uid="{00000000-0005-0000-0000-0000E0810000}"/>
    <cellStyle name="Normal 53 16 2" xfId="33250" xr:uid="{00000000-0005-0000-0000-0000E1810000}"/>
    <cellStyle name="Normal 53 16 3" xfId="33251" xr:uid="{00000000-0005-0000-0000-0000E2810000}"/>
    <cellStyle name="Normal 53 16 4" xfId="33252" xr:uid="{00000000-0005-0000-0000-0000E3810000}"/>
    <cellStyle name="Normal 53 16 5" xfId="33253" xr:uid="{00000000-0005-0000-0000-0000E4810000}"/>
    <cellStyle name="Normal 53 17" xfId="33254" xr:uid="{00000000-0005-0000-0000-0000E5810000}"/>
    <cellStyle name="Normal 53 17 2" xfId="33255" xr:uid="{00000000-0005-0000-0000-0000E6810000}"/>
    <cellStyle name="Normal 53 17 3" xfId="33256" xr:uid="{00000000-0005-0000-0000-0000E7810000}"/>
    <cellStyle name="Normal 53 17 4" xfId="33257" xr:uid="{00000000-0005-0000-0000-0000E8810000}"/>
    <cellStyle name="Normal 53 17 5" xfId="33258" xr:uid="{00000000-0005-0000-0000-0000E9810000}"/>
    <cellStyle name="Normal 53 18" xfId="33259" xr:uid="{00000000-0005-0000-0000-0000EA810000}"/>
    <cellStyle name="Normal 53 18 2" xfId="33260" xr:uid="{00000000-0005-0000-0000-0000EB810000}"/>
    <cellStyle name="Normal 53 18 3" xfId="33261" xr:uid="{00000000-0005-0000-0000-0000EC810000}"/>
    <cellStyle name="Normal 53 18 4" xfId="33262" xr:uid="{00000000-0005-0000-0000-0000ED810000}"/>
    <cellStyle name="Normal 53 18 5" xfId="33263" xr:uid="{00000000-0005-0000-0000-0000EE810000}"/>
    <cellStyle name="Normal 53 19" xfId="33264" xr:uid="{00000000-0005-0000-0000-0000EF810000}"/>
    <cellStyle name="Normal 53 19 2" xfId="33265" xr:uid="{00000000-0005-0000-0000-0000F0810000}"/>
    <cellStyle name="Normal 53 19 3" xfId="33266" xr:uid="{00000000-0005-0000-0000-0000F1810000}"/>
    <cellStyle name="Normal 53 19 4" xfId="33267" xr:uid="{00000000-0005-0000-0000-0000F2810000}"/>
    <cellStyle name="Normal 53 19 5" xfId="33268" xr:uid="{00000000-0005-0000-0000-0000F3810000}"/>
    <cellStyle name="Normal 53 2" xfId="33269" xr:uid="{00000000-0005-0000-0000-0000F4810000}"/>
    <cellStyle name="Normal 53 2 2" xfId="33270" xr:uid="{00000000-0005-0000-0000-0000F5810000}"/>
    <cellStyle name="Normal 53 2 3" xfId="33271" xr:uid="{00000000-0005-0000-0000-0000F6810000}"/>
    <cellStyle name="Normal 53 2 4" xfId="33272" xr:uid="{00000000-0005-0000-0000-0000F7810000}"/>
    <cellStyle name="Normal 53 2 5" xfId="33273" xr:uid="{00000000-0005-0000-0000-0000F8810000}"/>
    <cellStyle name="Normal 53 20" xfId="33274" xr:uid="{00000000-0005-0000-0000-0000F9810000}"/>
    <cellStyle name="Normal 53 20 2" xfId="33275" xr:uid="{00000000-0005-0000-0000-0000FA810000}"/>
    <cellStyle name="Normal 53 20 3" xfId="33276" xr:uid="{00000000-0005-0000-0000-0000FB810000}"/>
    <cellStyle name="Normal 53 20 4" xfId="33277" xr:uid="{00000000-0005-0000-0000-0000FC810000}"/>
    <cellStyle name="Normal 53 20 5" xfId="33278" xr:uid="{00000000-0005-0000-0000-0000FD810000}"/>
    <cellStyle name="Normal 53 21" xfId="33279" xr:uid="{00000000-0005-0000-0000-0000FE810000}"/>
    <cellStyle name="Normal 53 21 2" xfId="33280" xr:uid="{00000000-0005-0000-0000-0000FF810000}"/>
    <cellStyle name="Normal 53 21 3" xfId="33281" xr:uid="{00000000-0005-0000-0000-000000820000}"/>
    <cellStyle name="Normal 53 21 4" xfId="33282" xr:uid="{00000000-0005-0000-0000-000001820000}"/>
    <cellStyle name="Normal 53 21 5" xfId="33283" xr:uid="{00000000-0005-0000-0000-000002820000}"/>
    <cellStyle name="Normal 53 22" xfId="33284" xr:uid="{00000000-0005-0000-0000-000003820000}"/>
    <cellStyle name="Normal 53 22 2" xfId="33285" xr:uid="{00000000-0005-0000-0000-000004820000}"/>
    <cellStyle name="Normal 53 22 3" xfId="33286" xr:uid="{00000000-0005-0000-0000-000005820000}"/>
    <cellStyle name="Normal 53 22 4" xfId="33287" xr:uid="{00000000-0005-0000-0000-000006820000}"/>
    <cellStyle name="Normal 53 22 5" xfId="33288" xr:uid="{00000000-0005-0000-0000-000007820000}"/>
    <cellStyle name="Normal 53 23" xfId="33289" xr:uid="{00000000-0005-0000-0000-000008820000}"/>
    <cellStyle name="Normal 53 23 2" xfId="33290" xr:uid="{00000000-0005-0000-0000-000009820000}"/>
    <cellStyle name="Normal 53 23 3" xfId="33291" xr:uid="{00000000-0005-0000-0000-00000A820000}"/>
    <cellStyle name="Normal 53 23 4" xfId="33292" xr:uid="{00000000-0005-0000-0000-00000B820000}"/>
    <cellStyle name="Normal 53 23 5" xfId="33293" xr:uid="{00000000-0005-0000-0000-00000C820000}"/>
    <cellStyle name="Normal 53 24" xfId="33294" xr:uid="{00000000-0005-0000-0000-00000D820000}"/>
    <cellStyle name="Normal 53 24 2" xfId="33295" xr:uid="{00000000-0005-0000-0000-00000E820000}"/>
    <cellStyle name="Normal 53 24 3" xfId="33296" xr:uid="{00000000-0005-0000-0000-00000F820000}"/>
    <cellStyle name="Normal 53 24 4" xfId="33297" xr:uid="{00000000-0005-0000-0000-000010820000}"/>
    <cellStyle name="Normal 53 24 5" xfId="33298" xr:uid="{00000000-0005-0000-0000-000011820000}"/>
    <cellStyle name="Normal 53 25" xfId="33299" xr:uid="{00000000-0005-0000-0000-000012820000}"/>
    <cellStyle name="Normal 53 26" xfId="33300" xr:uid="{00000000-0005-0000-0000-000013820000}"/>
    <cellStyle name="Normal 53 27" xfId="33301" xr:uid="{00000000-0005-0000-0000-000014820000}"/>
    <cellStyle name="Normal 53 27 2" xfId="33302" xr:uid="{00000000-0005-0000-0000-000015820000}"/>
    <cellStyle name="Normal 53 27 3" xfId="33303" xr:uid="{00000000-0005-0000-0000-000016820000}"/>
    <cellStyle name="Normal 53 28" xfId="33304" xr:uid="{00000000-0005-0000-0000-000017820000}"/>
    <cellStyle name="Normal 53 3" xfId="33305" xr:uid="{00000000-0005-0000-0000-000018820000}"/>
    <cellStyle name="Normal 53 3 2" xfId="33306" xr:uid="{00000000-0005-0000-0000-000019820000}"/>
    <cellStyle name="Normal 53 3 3" xfId="33307" xr:uid="{00000000-0005-0000-0000-00001A820000}"/>
    <cellStyle name="Normal 53 3 4" xfId="33308" xr:uid="{00000000-0005-0000-0000-00001B820000}"/>
    <cellStyle name="Normal 53 3 5" xfId="33309" xr:uid="{00000000-0005-0000-0000-00001C820000}"/>
    <cellStyle name="Normal 53 4" xfId="33310" xr:uid="{00000000-0005-0000-0000-00001D820000}"/>
    <cellStyle name="Normal 53 4 2" xfId="33311" xr:uid="{00000000-0005-0000-0000-00001E820000}"/>
    <cellStyle name="Normal 53 4 3" xfId="33312" xr:uid="{00000000-0005-0000-0000-00001F820000}"/>
    <cellStyle name="Normal 53 4 4" xfId="33313" xr:uid="{00000000-0005-0000-0000-000020820000}"/>
    <cellStyle name="Normal 53 4 5" xfId="33314" xr:uid="{00000000-0005-0000-0000-000021820000}"/>
    <cellStyle name="Normal 53 5" xfId="33315" xr:uid="{00000000-0005-0000-0000-000022820000}"/>
    <cellStyle name="Normal 53 5 2" xfId="33316" xr:uid="{00000000-0005-0000-0000-000023820000}"/>
    <cellStyle name="Normal 53 5 3" xfId="33317" xr:uid="{00000000-0005-0000-0000-000024820000}"/>
    <cellStyle name="Normal 53 5 4" xfId="33318" xr:uid="{00000000-0005-0000-0000-000025820000}"/>
    <cellStyle name="Normal 53 5 5" xfId="33319" xr:uid="{00000000-0005-0000-0000-000026820000}"/>
    <cellStyle name="Normal 53 6" xfId="33320" xr:uid="{00000000-0005-0000-0000-000027820000}"/>
    <cellStyle name="Normal 53 6 2" xfId="33321" xr:uid="{00000000-0005-0000-0000-000028820000}"/>
    <cellStyle name="Normal 53 6 3" xfId="33322" xr:uid="{00000000-0005-0000-0000-000029820000}"/>
    <cellStyle name="Normal 53 6 4" xfId="33323" xr:uid="{00000000-0005-0000-0000-00002A820000}"/>
    <cellStyle name="Normal 53 6 5" xfId="33324" xr:uid="{00000000-0005-0000-0000-00002B820000}"/>
    <cellStyle name="Normal 53 7" xfId="33325" xr:uid="{00000000-0005-0000-0000-00002C820000}"/>
    <cellStyle name="Normal 53 7 2" xfId="33326" xr:uid="{00000000-0005-0000-0000-00002D820000}"/>
    <cellStyle name="Normal 53 7 3" xfId="33327" xr:uid="{00000000-0005-0000-0000-00002E820000}"/>
    <cellStyle name="Normal 53 7 4" xfId="33328" xr:uid="{00000000-0005-0000-0000-00002F820000}"/>
    <cellStyle name="Normal 53 7 5" xfId="33329" xr:uid="{00000000-0005-0000-0000-000030820000}"/>
    <cellStyle name="Normal 53 8" xfId="33330" xr:uid="{00000000-0005-0000-0000-000031820000}"/>
    <cellStyle name="Normal 53 8 2" xfId="33331" xr:uid="{00000000-0005-0000-0000-000032820000}"/>
    <cellStyle name="Normal 53 8 3" xfId="33332" xr:uid="{00000000-0005-0000-0000-000033820000}"/>
    <cellStyle name="Normal 53 8 4" xfId="33333" xr:uid="{00000000-0005-0000-0000-000034820000}"/>
    <cellStyle name="Normal 53 8 5" xfId="33334" xr:uid="{00000000-0005-0000-0000-000035820000}"/>
    <cellStyle name="Normal 53 9" xfId="33335" xr:uid="{00000000-0005-0000-0000-000036820000}"/>
    <cellStyle name="Normal 53 9 2" xfId="33336" xr:uid="{00000000-0005-0000-0000-000037820000}"/>
    <cellStyle name="Normal 53 9 3" xfId="33337" xr:uid="{00000000-0005-0000-0000-000038820000}"/>
    <cellStyle name="Normal 53 9 4" xfId="33338" xr:uid="{00000000-0005-0000-0000-000039820000}"/>
    <cellStyle name="Normal 53 9 5" xfId="33339" xr:uid="{00000000-0005-0000-0000-00003A820000}"/>
    <cellStyle name="Normal 54" xfId="33340" xr:uid="{00000000-0005-0000-0000-00003B820000}"/>
    <cellStyle name="Normal 54 10" xfId="33341" xr:uid="{00000000-0005-0000-0000-00003C820000}"/>
    <cellStyle name="Normal 54 10 2" xfId="33342" xr:uid="{00000000-0005-0000-0000-00003D820000}"/>
    <cellStyle name="Normal 54 10 3" xfId="33343" xr:uid="{00000000-0005-0000-0000-00003E820000}"/>
    <cellStyle name="Normal 54 10 4" xfId="33344" xr:uid="{00000000-0005-0000-0000-00003F820000}"/>
    <cellStyle name="Normal 54 10 5" xfId="33345" xr:uid="{00000000-0005-0000-0000-000040820000}"/>
    <cellStyle name="Normal 54 11" xfId="33346" xr:uid="{00000000-0005-0000-0000-000041820000}"/>
    <cellStyle name="Normal 54 11 2" xfId="33347" xr:uid="{00000000-0005-0000-0000-000042820000}"/>
    <cellStyle name="Normal 54 11 3" xfId="33348" xr:uid="{00000000-0005-0000-0000-000043820000}"/>
    <cellStyle name="Normal 54 11 4" xfId="33349" xr:uid="{00000000-0005-0000-0000-000044820000}"/>
    <cellStyle name="Normal 54 11 5" xfId="33350" xr:uid="{00000000-0005-0000-0000-000045820000}"/>
    <cellStyle name="Normal 54 12" xfId="33351" xr:uid="{00000000-0005-0000-0000-000046820000}"/>
    <cellStyle name="Normal 54 12 2" xfId="33352" xr:uid="{00000000-0005-0000-0000-000047820000}"/>
    <cellStyle name="Normal 54 12 3" xfId="33353" xr:uid="{00000000-0005-0000-0000-000048820000}"/>
    <cellStyle name="Normal 54 12 4" xfId="33354" xr:uid="{00000000-0005-0000-0000-000049820000}"/>
    <cellStyle name="Normal 54 12 5" xfId="33355" xr:uid="{00000000-0005-0000-0000-00004A820000}"/>
    <cellStyle name="Normal 54 13" xfId="33356" xr:uid="{00000000-0005-0000-0000-00004B820000}"/>
    <cellStyle name="Normal 54 13 2" xfId="33357" xr:uid="{00000000-0005-0000-0000-00004C820000}"/>
    <cellStyle name="Normal 54 13 3" xfId="33358" xr:uid="{00000000-0005-0000-0000-00004D820000}"/>
    <cellStyle name="Normal 54 13 4" xfId="33359" xr:uid="{00000000-0005-0000-0000-00004E820000}"/>
    <cellStyle name="Normal 54 13 5" xfId="33360" xr:uid="{00000000-0005-0000-0000-00004F820000}"/>
    <cellStyle name="Normal 54 14" xfId="33361" xr:uid="{00000000-0005-0000-0000-000050820000}"/>
    <cellStyle name="Normal 54 14 2" xfId="33362" xr:uid="{00000000-0005-0000-0000-000051820000}"/>
    <cellStyle name="Normal 54 14 3" xfId="33363" xr:uid="{00000000-0005-0000-0000-000052820000}"/>
    <cellStyle name="Normal 54 14 4" xfId="33364" xr:uid="{00000000-0005-0000-0000-000053820000}"/>
    <cellStyle name="Normal 54 14 5" xfId="33365" xr:uid="{00000000-0005-0000-0000-000054820000}"/>
    <cellStyle name="Normal 54 15" xfId="33366" xr:uid="{00000000-0005-0000-0000-000055820000}"/>
    <cellStyle name="Normal 54 15 2" xfId="33367" xr:uid="{00000000-0005-0000-0000-000056820000}"/>
    <cellStyle name="Normal 54 15 3" xfId="33368" xr:uid="{00000000-0005-0000-0000-000057820000}"/>
    <cellStyle name="Normal 54 15 4" xfId="33369" xr:uid="{00000000-0005-0000-0000-000058820000}"/>
    <cellStyle name="Normal 54 15 5" xfId="33370" xr:uid="{00000000-0005-0000-0000-000059820000}"/>
    <cellStyle name="Normal 54 16" xfId="33371" xr:uid="{00000000-0005-0000-0000-00005A820000}"/>
    <cellStyle name="Normal 54 16 2" xfId="33372" xr:uid="{00000000-0005-0000-0000-00005B820000}"/>
    <cellStyle name="Normal 54 16 3" xfId="33373" xr:uid="{00000000-0005-0000-0000-00005C820000}"/>
    <cellStyle name="Normal 54 16 4" xfId="33374" xr:uid="{00000000-0005-0000-0000-00005D820000}"/>
    <cellStyle name="Normal 54 16 5" xfId="33375" xr:uid="{00000000-0005-0000-0000-00005E820000}"/>
    <cellStyle name="Normal 54 17" xfId="33376" xr:uid="{00000000-0005-0000-0000-00005F820000}"/>
    <cellStyle name="Normal 54 17 2" xfId="33377" xr:uid="{00000000-0005-0000-0000-000060820000}"/>
    <cellStyle name="Normal 54 17 3" xfId="33378" xr:uid="{00000000-0005-0000-0000-000061820000}"/>
    <cellStyle name="Normal 54 17 4" xfId="33379" xr:uid="{00000000-0005-0000-0000-000062820000}"/>
    <cellStyle name="Normal 54 17 5" xfId="33380" xr:uid="{00000000-0005-0000-0000-000063820000}"/>
    <cellStyle name="Normal 54 18" xfId="33381" xr:uid="{00000000-0005-0000-0000-000064820000}"/>
    <cellStyle name="Normal 54 18 2" xfId="33382" xr:uid="{00000000-0005-0000-0000-000065820000}"/>
    <cellStyle name="Normal 54 18 3" xfId="33383" xr:uid="{00000000-0005-0000-0000-000066820000}"/>
    <cellStyle name="Normal 54 18 4" xfId="33384" xr:uid="{00000000-0005-0000-0000-000067820000}"/>
    <cellStyle name="Normal 54 18 5" xfId="33385" xr:uid="{00000000-0005-0000-0000-000068820000}"/>
    <cellStyle name="Normal 54 19" xfId="33386" xr:uid="{00000000-0005-0000-0000-000069820000}"/>
    <cellStyle name="Normal 54 19 2" xfId="33387" xr:uid="{00000000-0005-0000-0000-00006A820000}"/>
    <cellStyle name="Normal 54 19 3" xfId="33388" xr:uid="{00000000-0005-0000-0000-00006B820000}"/>
    <cellStyle name="Normal 54 19 4" xfId="33389" xr:uid="{00000000-0005-0000-0000-00006C820000}"/>
    <cellStyle name="Normal 54 19 5" xfId="33390" xr:uid="{00000000-0005-0000-0000-00006D820000}"/>
    <cellStyle name="Normal 54 2" xfId="33391" xr:uid="{00000000-0005-0000-0000-00006E820000}"/>
    <cellStyle name="Normal 54 2 2" xfId="33392" xr:uid="{00000000-0005-0000-0000-00006F820000}"/>
    <cellStyle name="Normal 54 2 3" xfId="33393" xr:uid="{00000000-0005-0000-0000-000070820000}"/>
    <cellStyle name="Normal 54 2 4" xfId="33394" xr:uid="{00000000-0005-0000-0000-000071820000}"/>
    <cellStyle name="Normal 54 2 5" xfId="33395" xr:uid="{00000000-0005-0000-0000-000072820000}"/>
    <cellStyle name="Normal 54 20" xfId="33396" xr:uid="{00000000-0005-0000-0000-000073820000}"/>
    <cellStyle name="Normal 54 20 2" xfId="33397" xr:uid="{00000000-0005-0000-0000-000074820000}"/>
    <cellStyle name="Normal 54 20 3" xfId="33398" xr:uid="{00000000-0005-0000-0000-000075820000}"/>
    <cellStyle name="Normal 54 20 4" xfId="33399" xr:uid="{00000000-0005-0000-0000-000076820000}"/>
    <cellStyle name="Normal 54 20 5" xfId="33400" xr:uid="{00000000-0005-0000-0000-000077820000}"/>
    <cellStyle name="Normal 54 21" xfId="33401" xr:uid="{00000000-0005-0000-0000-000078820000}"/>
    <cellStyle name="Normal 54 21 2" xfId="33402" xr:uid="{00000000-0005-0000-0000-000079820000}"/>
    <cellStyle name="Normal 54 21 3" xfId="33403" xr:uid="{00000000-0005-0000-0000-00007A820000}"/>
    <cellStyle name="Normal 54 21 4" xfId="33404" xr:uid="{00000000-0005-0000-0000-00007B820000}"/>
    <cellStyle name="Normal 54 21 5" xfId="33405" xr:uid="{00000000-0005-0000-0000-00007C820000}"/>
    <cellStyle name="Normal 54 22" xfId="33406" xr:uid="{00000000-0005-0000-0000-00007D820000}"/>
    <cellStyle name="Normal 54 22 2" xfId="33407" xr:uid="{00000000-0005-0000-0000-00007E820000}"/>
    <cellStyle name="Normal 54 22 3" xfId="33408" xr:uid="{00000000-0005-0000-0000-00007F820000}"/>
    <cellStyle name="Normal 54 22 4" xfId="33409" xr:uid="{00000000-0005-0000-0000-000080820000}"/>
    <cellStyle name="Normal 54 22 5" xfId="33410" xr:uid="{00000000-0005-0000-0000-000081820000}"/>
    <cellStyle name="Normal 54 23" xfId="33411" xr:uid="{00000000-0005-0000-0000-000082820000}"/>
    <cellStyle name="Normal 54 23 2" xfId="33412" xr:uid="{00000000-0005-0000-0000-000083820000}"/>
    <cellStyle name="Normal 54 23 3" xfId="33413" xr:uid="{00000000-0005-0000-0000-000084820000}"/>
    <cellStyle name="Normal 54 23 4" xfId="33414" xr:uid="{00000000-0005-0000-0000-000085820000}"/>
    <cellStyle name="Normal 54 23 5" xfId="33415" xr:uid="{00000000-0005-0000-0000-000086820000}"/>
    <cellStyle name="Normal 54 24" xfId="33416" xr:uid="{00000000-0005-0000-0000-000087820000}"/>
    <cellStyle name="Normal 54 24 2" xfId="33417" xr:uid="{00000000-0005-0000-0000-000088820000}"/>
    <cellStyle name="Normal 54 24 3" xfId="33418" xr:uid="{00000000-0005-0000-0000-000089820000}"/>
    <cellStyle name="Normal 54 24 4" xfId="33419" xr:uid="{00000000-0005-0000-0000-00008A820000}"/>
    <cellStyle name="Normal 54 24 5" xfId="33420" xr:uid="{00000000-0005-0000-0000-00008B820000}"/>
    <cellStyle name="Normal 54 25" xfId="33421" xr:uid="{00000000-0005-0000-0000-00008C820000}"/>
    <cellStyle name="Normal 54 26" xfId="33422" xr:uid="{00000000-0005-0000-0000-00008D820000}"/>
    <cellStyle name="Normal 54 27" xfId="33423" xr:uid="{00000000-0005-0000-0000-00008E820000}"/>
    <cellStyle name="Normal 54 28" xfId="33424" xr:uid="{00000000-0005-0000-0000-00008F820000}"/>
    <cellStyle name="Normal 54 3" xfId="33425" xr:uid="{00000000-0005-0000-0000-000090820000}"/>
    <cellStyle name="Normal 54 3 2" xfId="33426" xr:uid="{00000000-0005-0000-0000-000091820000}"/>
    <cellStyle name="Normal 54 3 3" xfId="33427" xr:uid="{00000000-0005-0000-0000-000092820000}"/>
    <cellStyle name="Normal 54 3 4" xfId="33428" xr:uid="{00000000-0005-0000-0000-000093820000}"/>
    <cellStyle name="Normal 54 3 5" xfId="33429" xr:uid="{00000000-0005-0000-0000-000094820000}"/>
    <cellStyle name="Normal 54 4" xfId="33430" xr:uid="{00000000-0005-0000-0000-000095820000}"/>
    <cellStyle name="Normal 54 4 2" xfId="33431" xr:uid="{00000000-0005-0000-0000-000096820000}"/>
    <cellStyle name="Normal 54 4 3" xfId="33432" xr:uid="{00000000-0005-0000-0000-000097820000}"/>
    <cellStyle name="Normal 54 4 4" xfId="33433" xr:uid="{00000000-0005-0000-0000-000098820000}"/>
    <cellStyle name="Normal 54 4 5" xfId="33434" xr:uid="{00000000-0005-0000-0000-000099820000}"/>
    <cellStyle name="Normal 54 5" xfId="33435" xr:uid="{00000000-0005-0000-0000-00009A820000}"/>
    <cellStyle name="Normal 54 5 2" xfId="33436" xr:uid="{00000000-0005-0000-0000-00009B820000}"/>
    <cellStyle name="Normal 54 5 3" xfId="33437" xr:uid="{00000000-0005-0000-0000-00009C820000}"/>
    <cellStyle name="Normal 54 5 4" xfId="33438" xr:uid="{00000000-0005-0000-0000-00009D820000}"/>
    <cellStyle name="Normal 54 5 5" xfId="33439" xr:uid="{00000000-0005-0000-0000-00009E820000}"/>
    <cellStyle name="Normal 54 6" xfId="33440" xr:uid="{00000000-0005-0000-0000-00009F820000}"/>
    <cellStyle name="Normal 54 6 2" xfId="33441" xr:uid="{00000000-0005-0000-0000-0000A0820000}"/>
    <cellStyle name="Normal 54 6 3" xfId="33442" xr:uid="{00000000-0005-0000-0000-0000A1820000}"/>
    <cellStyle name="Normal 54 6 4" xfId="33443" xr:uid="{00000000-0005-0000-0000-0000A2820000}"/>
    <cellStyle name="Normal 54 6 5" xfId="33444" xr:uid="{00000000-0005-0000-0000-0000A3820000}"/>
    <cellStyle name="Normal 54 7" xfId="33445" xr:uid="{00000000-0005-0000-0000-0000A4820000}"/>
    <cellStyle name="Normal 54 7 2" xfId="33446" xr:uid="{00000000-0005-0000-0000-0000A5820000}"/>
    <cellStyle name="Normal 54 7 3" xfId="33447" xr:uid="{00000000-0005-0000-0000-0000A6820000}"/>
    <cellStyle name="Normal 54 7 4" xfId="33448" xr:uid="{00000000-0005-0000-0000-0000A7820000}"/>
    <cellStyle name="Normal 54 7 5" xfId="33449" xr:uid="{00000000-0005-0000-0000-0000A8820000}"/>
    <cellStyle name="Normal 54 8" xfId="33450" xr:uid="{00000000-0005-0000-0000-0000A9820000}"/>
    <cellStyle name="Normal 54 8 2" xfId="33451" xr:uid="{00000000-0005-0000-0000-0000AA820000}"/>
    <cellStyle name="Normal 54 8 3" xfId="33452" xr:uid="{00000000-0005-0000-0000-0000AB820000}"/>
    <cellStyle name="Normal 54 8 4" xfId="33453" xr:uid="{00000000-0005-0000-0000-0000AC820000}"/>
    <cellStyle name="Normal 54 8 5" xfId="33454" xr:uid="{00000000-0005-0000-0000-0000AD820000}"/>
    <cellStyle name="Normal 54 9" xfId="33455" xr:uid="{00000000-0005-0000-0000-0000AE820000}"/>
    <cellStyle name="Normal 54 9 2" xfId="33456" xr:uid="{00000000-0005-0000-0000-0000AF820000}"/>
    <cellStyle name="Normal 54 9 3" xfId="33457" xr:uid="{00000000-0005-0000-0000-0000B0820000}"/>
    <cellStyle name="Normal 54 9 4" xfId="33458" xr:uid="{00000000-0005-0000-0000-0000B1820000}"/>
    <cellStyle name="Normal 54 9 5" xfId="33459" xr:uid="{00000000-0005-0000-0000-0000B2820000}"/>
    <cellStyle name="Normal 55" xfId="33460" xr:uid="{00000000-0005-0000-0000-0000B3820000}"/>
    <cellStyle name="Normal 55 10" xfId="33461" xr:uid="{00000000-0005-0000-0000-0000B4820000}"/>
    <cellStyle name="Normal 55 10 2" xfId="33462" xr:uid="{00000000-0005-0000-0000-0000B5820000}"/>
    <cellStyle name="Normal 55 10 3" xfId="33463" xr:uid="{00000000-0005-0000-0000-0000B6820000}"/>
    <cellStyle name="Normal 55 10 4" xfId="33464" xr:uid="{00000000-0005-0000-0000-0000B7820000}"/>
    <cellStyle name="Normal 55 10 5" xfId="33465" xr:uid="{00000000-0005-0000-0000-0000B8820000}"/>
    <cellStyle name="Normal 55 11" xfId="33466" xr:uid="{00000000-0005-0000-0000-0000B9820000}"/>
    <cellStyle name="Normal 55 11 2" xfId="33467" xr:uid="{00000000-0005-0000-0000-0000BA820000}"/>
    <cellStyle name="Normal 55 11 3" xfId="33468" xr:uid="{00000000-0005-0000-0000-0000BB820000}"/>
    <cellStyle name="Normal 55 11 4" xfId="33469" xr:uid="{00000000-0005-0000-0000-0000BC820000}"/>
    <cellStyle name="Normal 55 11 5" xfId="33470" xr:uid="{00000000-0005-0000-0000-0000BD820000}"/>
    <cellStyle name="Normal 55 12" xfId="33471" xr:uid="{00000000-0005-0000-0000-0000BE820000}"/>
    <cellStyle name="Normal 55 12 2" xfId="33472" xr:uid="{00000000-0005-0000-0000-0000BF820000}"/>
    <cellStyle name="Normal 55 12 3" xfId="33473" xr:uid="{00000000-0005-0000-0000-0000C0820000}"/>
    <cellStyle name="Normal 55 12 4" xfId="33474" xr:uid="{00000000-0005-0000-0000-0000C1820000}"/>
    <cellStyle name="Normal 55 12 5" xfId="33475" xr:uid="{00000000-0005-0000-0000-0000C2820000}"/>
    <cellStyle name="Normal 55 13" xfId="33476" xr:uid="{00000000-0005-0000-0000-0000C3820000}"/>
    <cellStyle name="Normal 55 13 2" xfId="33477" xr:uid="{00000000-0005-0000-0000-0000C4820000}"/>
    <cellStyle name="Normal 55 13 3" xfId="33478" xr:uid="{00000000-0005-0000-0000-0000C5820000}"/>
    <cellStyle name="Normal 55 13 4" xfId="33479" xr:uid="{00000000-0005-0000-0000-0000C6820000}"/>
    <cellStyle name="Normal 55 13 5" xfId="33480" xr:uid="{00000000-0005-0000-0000-0000C7820000}"/>
    <cellStyle name="Normal 55 14" xfId="33481" xr:uid="{00000000-0005-0000-0000-0000C8820000}"/>
    <cellStyle name="Normal 55 14 2" xfId="33482" xr:uid="{00000000-0005-0000-0000-0000C9820000}"/>
    <cellStyle name="Normal 55 14 3" xfId="33483" xr:uid="{00000000-0005-0000-0000-0000CA820000}"/>
    <cellStyle name="Normal 55 14 4" xfId="33484" xr:uid="{00000000-0005-0000-0000-0000CB820000}"/>
    <cellStyle name="Normal 55 14 5" xfId="33485" xr:uid="{00000000-0005-0000-0000-0000CC820000}"/>
    <cellStyle name="Normal 55 15" xfId="33486" xr:uid="{00000000-0005-0000-0000-0000CD820000}"/>
    <cellStyle name="Normal 55 15 2" xfId="33487" xr:uid="{00000000-0005-0000-0000-0000CE820000}"/>
    <cellStyle name="Normal 55 15 3" xfId="33488" xr:uid="{00000000-0005-0000-0000-0000CF820000}"/>
    <cellStyle name="Normal 55 15 4" xfId="33489" xr:uid="{00000000-0005-0000-0000-0000D0820000}"/>
    <cellStyle name="Normal 55 15 5" xfId="33490" xr:uid="{00000000-0005-0000-0000-0000D1820000}"/>
    <cellStyle name="Normal 55 16" xfId="33491" xr:uid="{00000000-0005-0000-0000-0000D2820000}"/>
    <cellStyle name="Normal 55 16 2" xfId="33492" xr:uid="{00000000-0005-0000-0000-0000D3820000}"/>
    <cellStyle name="Normal 55 16 3" xfId="33493" xr:uid="{00000000-0005-0000-0000-0000D4820000}"/>
    <cellStyle name="Normal 55 16 4" xfId="33494" xr:uid="{00000000-0005-0000-0000-0000D5820000}"/>
    <cellStyle name="Normal 55 16 5" xfId="33495" xr:uid="{00000000-0005-0000-0000-0000D6820000}"/>
    <cellStyle name="Normal 55 17" xfId="33496" xr:uid="{00000000-0005-0000-0000-0000D7820000}"/>
    <cellStyle name="Normal 55 17 2" xfId="33497" xr:uid="{00000000-0005-0000-0000-0000D8820000}"/>
    <cellStyle name="Normal 55 17 3" xfId="33498" xr:uid="{00000000-0005-0000-0000-0000D9820000}"/>
    <cellStyle name="Normal 55 17 4" xfId="33499" xr:uid="{00000000-0005-0000-0000-0000DA820000}"/>
    <cellStyle name="Normal 55 17 5" xfId="33500" xr:uid="{00000000-0005-0000-0000-0000DB820000}"/>
    <cellStyle name="Normal 55 18" xfId="33501" xr:uid="{00000000-0005-0000-0000-0000DC820000}"/>
    <cellStyle name="Normal 55 18 2" xfId="33502" xr:uid="{00000000-0005-0000-0000-0000DD820000}"/>
    <cellStyle name="Normal 55 18 3" xfId="33503" xr:uid="{00000000-0005-0000-0000-0000DE820000}"/>
    <cellStyle name="Normal 55 18 4" xfId="33504" xr:uid="{00000000-0005-0000-0000-0000DF820000}"/>
    <cellStyle name="Normal 55 18 5" xfId="33505" xr:uid="{00000000-0005-0000-0000-0000E0820000}"/>
    <cellStyle name="Normal 55 19" xfId="33506" xr:uid="{00000000-0005-0000-0000-0000E1820000}"/>
    <cellStyle name="Normal 55 19 2" xfId="33507" xr:uid="{00000000-0005-0000-0000-0000E2820000}"/>
    <cellStyle name="Normal 55 19 3" xfId="33508" xr:uid="{00000000-0005-0000-0000-0000E3820000}"/>
    <cellStyle name="Normal 55 19 4" xfId="33509" xr:uid="{00000000-0005-0000-0000-0000E4820000}"/>
    <cellStyle name="Normal 55 19 5" xfId="33510" xr:uid="{00000000-0005-0000-0000-0000E5820000}"/>
    <cellStyle name="Normal 55 2" xfId="33511" xr:uid="{00000000-0005-0000-0000-0000E6820000}"/>
    <cellStyle name="Normal 55 2 2" xfId="33512" xr:uid="{00000000-0005-0000-0000-0000E7820000}"/>
    <cellStyle name="Normal 55 2 3" xfId="33513" xr:uid="{00000000-0005-0000-0000-0000E8820000}"/>
    <cellStyle name="Normal 55 2 4" xfId="33514" xr:uid="{00000000-0005-0000-0000-0000E9820000}"/>
    <cellStyle name="Normal 55 2 5" xfId="33515" xr:uid="{00000000-0005-0000-0000-0000EA820000}"/>
    <cellStyle name="Normal 55 20" xfId="33516" xr:uid="{00000000-0005-0000-0000-0000EB820000}"/>
    <cellStyle name="Normal 55 20 2" xfId="33517" xr:uid="{00000000-0005-0000-0000-0000EC820000}"/>
    <cellStyle name="Normal 55 20 3" xfId="33518" xr:uid="{00000000-0005-0000-0000-0000ED820000}"/>
    <cellStyle name="Normal 55 20 4" xfId="33519" xr:uid="{00000000-0005-0000-0000-0000EE820000}"/>
    <cellStyle name="Normal 55 20 5" xfId="33520" xr:uid="{00000000-0005-0000-0000-0000EF820000}"/>
    <cellStyle name="Normal 55 21" xfId="33521" xr:uid="{00000000-0005-0000-0000-0000F0820000}"/>
    <cellStyle name="Normal 55 21 2" xfId="33522" xr:uid="{00000000-0005-0000-0000-0000F1820000}"/>
    <cellStyle name="Normal 55 21 3" xfId="33523" xr:uid="{00000000-0005-0000-0000-0000F2820000}"/>
    <cellStyle name="Normal 55 21 4" xfId="33524" xr:uid="{00000000-0005-0000-0000-0000F3820000}"/>
    <cellStyle name="Normal 55 21 5" xfId="33525" xr:uid="{00000000-0005-0000-0000-0000F4820000}"/>
    <cellStyle name="Normal 55 22" xfId="33526" xr:uid="{00000000-0005-0000-0000-0000F5820000}"/>
    <cellStyle name="Normal 55 22 2" xfId="33527" xr:uid="{00000000-0005-0000-0000-0000F6820000}"/>
    <cellStyle name="Normal 55 22 3" xfId="33528" xr:uid="{00000000-0005-0000-0000-0000F7820000}"/>
    <cellStyle name="Normal 55 22 4" xfId="33529" xr:uid="{00000000-0005-0000-0000-0000F8820000}"/>
    <cellStyle name="Normal 55 22 5" xfId="33530" xr:uid="{00000000-0005-0000-0000-0000F9820000}"/>
    <cellStyle name="Normal 55 23" xfId="33531" xr:uid="{00000000-0005-0000-0000-0000FA820000}"/>
    <cellStyle name="Normal 55 23 2" xfId="33532" xr:uid="{00000000-0005-0000-0000-0000FB820000}"/>
    <cellStyle name="Normal 55 23 3" xfId="33533" xr:uid="{00000000-0005-0000-0000-0000FC820000}"/>
    <cellStyle name="Normal 55 23 4" xfId="33534" xr:uid="{00000000-0005-0000-0000-0000FD820000}"/>
    <cellStyle name="Normal 55 23 5" xfId="33535" xr:uid="{00000000-0005-0000-0000-0000FE820000}"/>
    <cellStyle name="Normal 55 24" xfId="33536" xr:uid="{00000000-0005-0000-0000-0000FF820000}"/>
    <cellStyle name="Normal 55 24 2" xfId="33537" xr:uid="{00000000-0005-0000-0000-000000830000}"/>
    <cellStyle name="Normal 55 24 3" xfId="33538" xr:uid="{00000000-0005-0000-0000-000001830000}"/>
    <cellStyle name="Normal 55 24 4" xfId="33539" xr:uid="{00000000-0005-0000-0000-000002830000}"/>
    <cellStyle name="Normal 55 24 5" xfId="33540" xr:uid="{00000000-0005-0000-0000-000003830000}"/>
    <cellStyle name="Normal 55 25" xfId="33541" xr:uid="{00000000-0005-0000-0000-000004830000}"/>
    <cellStyle name="Normal 55 26" xfId="33542" xr:uid="{00000000-0005-0000-0000-000005830000}"/>
    <cellStyle name="Normal 55 27" xfId="33543" xr:uid="{00000000-0005-0000-0000-000006830000}"/>
    <cellStyle name="Normal 55 28" xfId="33544" xr:uid="{00000000-0005-0000-0000-000007830000}"/>
    <cellStyle name="Normal 55 3" xfId="33545" xr:uid="{00000000-0005-0000-0000-000008830000}"/>
    <cellStyle name="Normal 55 3 2" xfId="33546" xr:uid="{00000000-0005-0000-0000-000009830000}"/>
    <cellStyle name="Normal 55 3 3" xfId="33547" xr:uid="{00000000-0005-0000-0000-00000A830000}"/>
    <cellStyle name="Normal 55 3 4" xfId="33548" xr:uid="{00000000-0005-0000-0000-00000B830000}"/>
    <cellStyle name="Normal 55 3 5" xfId="33549" xr:uid="{00000000-0005-0000-0000-00000C830000}"/>
    <cellStyle name="Normal 55 4" xfId="33550" xr:uid="{00000000-0005-0000-0000-00000D830000}"/>
    <cellStyle name="Normal 55 4 2" xfId="33551" xr:uid="{00000000-0005-0000-0000-00000E830000}"/>
    <cellStyle name="Normal 55 4 3" xfId="33552" xr:uid="{00000000-0005-0000-0000-00000F830000}"/>
    <cellStyle name="Normal 55 4 4" xfId="33553" xr:uid="{00000000-0005-0000-0000-000010830000}"/>
    <cellStyle name="Normal 55 4 5" xfId="33554" xr:uid="{00000000-0005-0000-0000-000011830000}"/>
    <cellStyle name="Normal 55 5" xfId="33555" xr:uid="{00000000-0005-0000-0000-000012830000}"/>
    <cellStyle name="Normal 55 5 2" xfId="33556" xr:uid="{00000000-0005-0000-0000-000013830000}"/>
    <cellStyle name="Normal 55 5 3" xfId="33557" xr:uid="{00000000-0005-0000-0000-000014830000}"/>
    <cellStyle name="Normal 55 5 4" xfId="33558" xr:uid="{00000000-0005-0000-0000-000015830000}"/>
    <cellStyle name="Normal 55 5 5" xfId="33559" xr:uid="{00000000-0005-0000-0000-000016830000}"/>
    <cellStyle name="Normal 55 6" xfId="33560" xr:uid="{00000000-0005-0000-0000-000017830000}"/>
    <cellStyle name="Normal 55 6 2" xfId="33561" xr:uid="{00000000-0005-0000-0000-000018830000}"/>
    <cellStyle name="Normal 55 6 3" xfId="33562" xr:uid="{00000000-0005-0000-0000-000019830000}"/>
    <cellStyle name="Normal 55 6 4" xfId="33563" xr:uid="{00000000-0005-0000-0000-00001A830000}"/>
    <cellStyle name="Normal 55 6 5" xfId="33564" xr:uid="{00000000-0005-0000-0000-00001B830000}"/>
    <cellStyle name="Normal 55 7" xfId="33565" xr:uid="{00000000-0005-0000-0000-00001C830000}"/>
    <cellStyle name="Normal 55 7 2" xfId="33566" xr:uid="{00000000-0005-0000-0000-00001D830000}"/>
    <cellStyle name="Normal 55 7 3" xfId="33567" xr:uid="{00000000-0005-0000-0000-00001E830000}"/>
    <cellStyle name="Normal 55 7 4" xfId="33568" xr:uid="{00000000-0005-0000-0000-00001F830000}"/>
    <cellStyle name="Normal 55 7 5" xfId="33569" xr:uid="{00000000-0005-0000-0000-000020830000}"/>
    <cellStyle name="Normal 55 8" xfId="33570" xr:uid="{00000000-0005-0000-0000-000021830000}"/>
    <cellStyle name="Normal 55 8 2" xfId="33571" xr:uid="{00000000-0005-0000-0000-000022830000}"/>
    <cellStyle name="Normal 55 8 3" xfId="33572" xr:uid="{00000000-0005-0000-0000-000023830000}"/>
    <cellStyle name="Normal 55 8 4" xfId="33573" xr:uid="{00000000-0005-0000-0000-000024830000}"/>
    <cellStyle name="Normal 55 8 5" xfId="33574" xr:uid="{00000000-0005-0000-0000-000025830000}"/>
    <cellStyle name="Normal 55 9" xfId="33575" xr:uid="{00000000-0005-0000-0000-000026830000}"/>
    <cellStyle name="Normal 55 9 2" xfId="33576" xr:uid="{00000000-0005-0000-0000-000027830000}"/>
    <cellStyle name="Normal 55 9 3" xfId="33577" xr:uid="{00000000-0005-0000-0000-000028830000}"/>
    <cellStyle name="Normal 55 9 4" xfId="33578" xr:uid="{00000000-0005-0000-0000-000029830000}"/>
    <cellStyle name="Normal 55 9 5" xfId="33579" xr:uid="{00000000-0005-0000-0000-00002A830000}"/>
    <cellStyle name="Normal 56" xfId="33580" xr:uid="{00000000-0005-0000-0000-00002B830000}"/>
    <cellStyle name="Normal 56 10" xfId="33581" xr:uid="{00000000-0005-0000-0000-00002C830000}"/>
    <cellStyle name="Normal 56 10 2" xfId="33582" xr:uid="{00000000-0005-0000-0000-00002D830000}"/>
    <cellStyle name="Normal 56 10 3" xfId="33583" xr:uid="{00000000-0005-0000-0000-00002E830000}"/>
    <cellStyle name="Normal 56 10 4" xfId="33584" xr:uid="{00000000-0005-0000-0000-00002F830000}"/>
    <cellStyle name="Normal 56 10 5" xfId="33585" xr:uid="{00000000-0005-0000-0000-000030830000}"/>
    <cellStyle name="Normal 56 11" xfId="33586" xr:uid="{00000000-0005-0000-0000-000031830000}"/>
    <cellStyle name="Normal 56 11 2" xfId="33587" xr:uid="{00000000-0005-0000-0000-000032830000}"/>
    <cellStyle name="Normal 56 11 3" xfId="33588" xr:uid="{00000000-0005-0000-0000-000033830000}"/>
    <cellStyle name="Normal 56 11 4" xfId="33589" xr:uid="{00000000-0005-0000-0000-000034830000}"/>
    <cellStyle name="Normal 56 11 5" xfId="33590" xr:uid="{00000000-0005-0000-0000-000035830000}"/>
    <cellStyle name="Normal 56 12" xfId="33591" xr:uid="{00000000-0005-0000-0000-000036830000}"/>
    <cellStyle name="Normal 56 12 2" xfId="33592" xr:uid="{00000000-0005-0000-0000-000037830000}"/>
    <cellStyle name="Normal 56 12 3" xfId="33593" xr:uid="{00000000-0005-0000-0000-000038830000}"/>
    <cellStyle name="Normal 56 12 4" xfId="33594" xr:uid="{00000000-0005-0000-0000-000039830000}"/>
    <cellStyle name="Normal 56 12 5" xfId="33595" xr:uid="{00000000-0005-0000-0000-00003A830000}"/>
    <cellStyle name="Normal 56 13" xfId="33596" xr:uid="{00000000-0005-0000-0000-00003B830000}"/>
    <cellStyle name="Normal 56 13 2" xfId="33597" xr:uid="{00000000-0005-0000-0000-00003C830000}"/>
    <cellStyle name="Normal 56 13 3" xfId="33598" xr:uid="{00000000-0005-0000-0000-00003D830000}"/>
    <cellStyle name="Normal 56 13 4" xfId="33599" xr:uid="{00000000-0005-0000-0000-00003E830000}"/>
    <cellStyle name="Normal 56 13 5" xfId="33600" xr:uid="{00000000-0005-0000-0000-00003F830000}"/>
    <cellStyle name="Normal 56 14" xfId="33601" xr:uid="{00000000-0005-0000-0000-000040830000}"/>
    <cellStyle name="Normal 56 14 2" xfId="33602" xr:uid="{00000000-0005-0000-0000-000041830000}"/>
    <cellStyle name="Normal 56 14 3" xfId="33603" xr:uid="{00000000-0005-0000-0000-000042830000}"/>
    <cellStyle name="Normal 56 14 4" xfId="33604" xr:uid="{00000000-0005-0000-0000-000043830000}"/>
    <cellStyle name="Normal 56 14 5" xfId="33605" xr:uid="{00000000-0005-0000-0000-000044830000}"/>
    <cellStyle name="Normal 56 15" xfId="33606" xr:uid="{00000000-0005-0000-0000-000045830000}"/>
    <cellStyle name="Normal 56 15 2" xfId="33607" xr:uid="{00000000-0005-0000-0000-000046830000}"/>
    <cellStyle name="Normal 56 15 3" xfId="33608" xr:uid="{00000000-0005-0000-0000-000047830000}"/>
    <cellStyle name="Normal 56 15 4" xfId="33609" xr:uid="{00000000-0005-0000-0000-000048830000}"/>
    <cellStyle name="Normal 56 15 5" xfId="33610" xr:uid="{00000000-0005-0000-0000-000049830000}"/>
    <cellStyle name="Normal 56 16" xfId="33611" xr:uid="{00000000-0005-0000-0000-00004A830000}"/>
    <cellStyle name="Normal 56 16 2" xfId="33612" xr:uid="{00000000-0005-0000-0000-00004B830000}"/>
    <cellStyle name="Normal 56 16 3" xfId="33613" xr:uid="{00000000-0005-0000-0000-00004C830000}"/>
    <cellStyle name="Normal 56 16 4" xfId="33614" xr:uid="{00000000-0005-0000-0000-00004D830000}"/>
    <cellStyle name="Normal 56 16 5" xfId="33615" xr:uid="{00000000-0005-0000-0000-00004E830000}"/>
    <cellStyle name="Normal 56 17" xfId="33616" xr:uid="{00000000-0005-0000-0000-00004F830000}"/>
    <cellStyle name="Normal 56 17 2" xfId="33617" xr:uid="{00000000-0005-0000-0000-000050830000}"/>
    <cellStyle name="Normal 56 17 3" xfId="33618" xr:uid="{00000000-0005-0000-0000-000051830000}"/>
    <cellStyle name="Normal 56 17 4" xfId="33619" xr:uid="{00000000-0005-0000-0000-000052830000}"/>
    <cellStyle name="Normal 56 17 5" xfId="33620" xr:uid="{00000000-0005-0000-0000-000053830000}"/>
    <cellStyle name="Normal 56 18" xfId="33621" xr:uid="{00000000-0005-0000-0000-000054830000}"/>
    <cellStyle name="Normal 56 18 2" xfId="33622" xr:uid="{00000000-0005-0000-0000-000055830000}"/>
    <cellStyle name="Normal 56 18 3" xfId="33623" xr:uid="{00000000-0005-0000-0000-000056830000}"/>
    <cellStyle name="Normal 56 18 4" xfId="33624" xr:uid="{00000000-0005-0000-0000-000057830000}"/>
    <cellStyle name="Normal 56 18 5" xfId="33625" xr:uid="{00000000-0005-0000-0000-000058830000}"/>
    <cellStyle name="Normal 56 19" xfId="33626" xr:uid="{00000000-0005-0000-0000-000059830000}"/>
    <cellStyle name="Normal 56 19 2" xfId="33627" xr:uid="{00000000-0005-0000-0000-00005A830000}"/>
    <cellStyle name="Normal 56 19 3" xfId="33628" xr:uid="{00000000-0005-0000-0000-00005B830000}"/>
    <cellStyle name="Normal 56 19 4" xfId="33629" xr:uid="{00000000-0005-0000-0000-00005C830000}"/>
    <cellStyle name="Normal 56 19 5" xfId="33630" xr:uid="{00000000-0005-0000-0000-00005D830000}"/>
    <cellStyle name="Normal 56 2" xfId="33631" xr:uid="{00000000-0005-0000-0000-00005E830000}"/>
    <cellStyle name="Normal 56 2 2" xfId="33632" xr:uid="{00000000-0005-0000-0000-00005F830000}"/>
    <cellStyle name="Normal 56 2 3" xfId="33633" xr:uid="{00000000-0005-0000-0000-000060830000}"/>
    <cellStyle name="Normal 56 2 4" xfId="33634" xr:uid="{00000000-0005-0000-0000-000061830000}"/>
    <cellStyle name="Normal 56 2 5" xfId="33635" xr:uid="{00000000-0005-0000-0000-000062830000}"/>
    <cellStyle name="Normal 56 20" xfId="33636" xr:uid="{00000000-0005-0000-0000-000063830000}"/>
    <cellStyle name="Normal 56 20 2" xfId="33637" xr:uid="{00000000-0005-0000-0000-000064830000}"/>
    <cellStyle name="Normal 56 20 3" xfId="33638" xr:uid="{00000000-0005-0000-0000-000065830000}"/>
    <cellStyle name="Normal 56 20 4" xfId="33639" xr:uid="{00000000-0005-0000-0000-000066830000}"/>
    <cellStyle name="Normal 56 20 5" xfId="33640" xr:uid="{00000000-0005-0000-0000-000067830000}"/>
    <cellStyle name="Normal 56 21" xfId="33641" xr:uid="{00000000-0005-0000-0000-000068830000}"/>
    <cellStyle name="Normal 56 21 2" xfId="33642" xr:uid="{00000000-0005-0000-0000-000069830000}"/>
    <cellStyle name="Normal 56 21 3" xfId="33643" xr:uid="{00000000-0005-0000-0000-00006A830000}"/>
    <cellStyle name="Normal 56 21 4" xfId="33644" xr:uid="{00000000-0005-0000-0000-00006B830000}"/>
    <cellStyle name="Normal 56 21 5" xfId="33645" xr:uid="{00000000-0005-0000-0000-00006C830000}"/>
    <cellStyle name="Normal 56 22" xfId="33646" xr:uid="{00000000-0005-0000-0000-00006D830000}"/>
    <cellStyle name="Normal 56 22 2" xfId="33647" xr:uid="{00000000-0005-0000-0000-00006E830000}"/>
    <cellStyle name="Normal 56 22 3" xfId="33648" xr:uid="{00000000-0005-0000-0000-00006F830000}"/>
    <cellStyle name="Normal 56 22 4" xfId="33649" xr:uid="{00000000-0005-0000-0000-000070830000}"/>
    <cellStyle name="Normal 56 22 5" xfId="33650" xr:uid="{00000000-0005-0000-0000-000071830000}"/>
    <cellStyle name="Normal 56 23" xfId="33651" xr:uid="{00000000-0005-0000-0000-000072830000}"/>
    <cellStyle name="Normal 56 23 2" xfId="33652" xr:uid="{00000000-0005-0000-0000-000073830000}"/>
    <cellStyle name="Normal 56 23 3" xfId="33653" xr:uid="{00000000-0005-0000-0000-000074830000}"/>
    <cellStyle name="Normal 56 23 4" xfId="33654" xr:uid="{00000000-0005-0000-0000-000075830000}"/>
    <cellStyle name="Normal 56 23 5" xfId="33655" xr:uid="{00000000-0005-0000-0000-000076830000}"/>
    <cellStyle name="Normal 56 24" xfId="33656" xr:uid="{00000000-0005-0000-0000-000077830000}"/>
    <cellStyle name="Normal 56 24 2" xfId="33657" xr:uid="{00000000-0005-0000-0000-000078830000}"/>
    <cellStyle name="Normal 56 24 3" xfId="33658" xr:uid="{00000000-0005-0000-0000-000079830000}"/>
    <cellStyle name="Normal 56 24 4" xfId="33659" xr:uid="{00000000-0005-0000-0000-00007A830000}"/>
    <cellStyle name="Normal 56 24 5" xfId="33660" xr:uid="{00000000-0005-0000-0000-00007B830000}"/>
    <cellStyle name="Normal 56 25" xfId="33661" xr:uid="{00000000-0005-0000-0000-00007C830000}"/>
    <cellStyle name="Normal 56 26" xfId="33662" xr:uid="{00000000-0005-0000-0000-00007D830000}"/>
    <cellStyle name="Normal 56 27" xfId="33663" xr:uid="{00000000-0005-0000-0000-00007E830000}"/>
    <cellStyle name="Normal 56 28" xfId="33664" xr:uid="{00000000-0005-0000-0000-00007F830000}"/>
    <cellStyle name="Normal 56 3" xfId="33665" xr:uid="{00000000-0005-0000-0000-000080830000}"/>
    <cellStyle name="Normal 56 3 2" xfId="33666" xr:uid="{00000000-0005-0000-0000-000081830000}"/>
    <cellStyle name="Normal 56 3 3" xfId="33667" xr:uid="{00000000-0005-0000-0000-000082830000}"/>
    <cellStyle name="Normal 56 3 4" xfId="33668" xr:uid="{00000000-0005-0000-0000-000083830000}"/>
    <cellStyle name="Normal 56 3 5" xfId="33669" xr:uid="{00000000-0005-0000-0000-000084830000}"/>
    <cellStyle name="Normal 56 4" xfId="33670" xr:uid="{00000000-0005-0000-0000-000085830000}"/>
    <cellStyle name="Normal 56 4 2" xfId="33671" xr:uid="{00000000-0005-0000-0000-000086830000}"/>
    <cellStyle name="Normal 56 4 3" xfId="33672" xr:uid="{00000000-0005-0000-0000-000087830000}"/>
    <cellStyle name="Normal 56 4 4" xfId="33673" xr:uid="{00000000-0005-0000-0000-000088830000}"/>
    <cellStyle name="Normal 56 4 5" xfId="33674" xr:uid="{00000000-0005-0000-0000-000089830000}"/>
    <cellStyle name="Normal 56 5" xfId="33675" xr:uid="{00000000-0005-0000-0000-00008A830000}"/>
    <cellStyle name="Normal 56 5 2" xfId="33676" xr:uid="{00000000-0005-0000-0000-00008B830000}"/>
    <cellStyle name="Normal 56 5 3" xfId="33677" xr:uid="{00000000-0005-0000-0000-00008C830000}"/>
    <cellStyle name="Normal 56 5 4" xfId="33678" xr:uid="{00000000-0005-0000-0000-00008D830000}"/>
    <cellStyle name="Normal 56 5 5" xfId="33679" xr:uid="{00000000-0005-0000-0000-00008E830000}"/>
    <cellStyle name="Normal 56 6" xfId="33680" xr:uid="{00000000-0005-0000-0000-00008F830000}"/>
    <cellStyle name="Normal 56 6 2" xfId="33681" xr:uid="{00000000-0005-0000-0000-000090830000}"/>
    <cellStyle name="Normal 56 6 3" xfId="33682" xr:uid="{00000000-0005-0000-0000-000091830000}"/>
    <cellStyle name="Normal 56 6 4" xfId="33683" xr:uid="{00000000-0005-0000-0000-000092830000}"/>
    <cellStyle name="Normal 56 6 5" xfId="33684" xr:uid="{00000000-0005-0000-0000-000093830000}"/>
    <cellStyle name="Normal 56 7" xfId="33685" xr:uid="{00000000-0005-0000-0000-000094830000}"/>
    <cellStyle name="Normal 56 7 2" xfId="33686" xr:uid="{00000000-0005-0000-0000-000095830000}"/>
    <cellStyle name="Normal 56 7 3" xfId="33687" xr:uid="{00000000-0005-0000-0000-000096830000}"/>
    <cellStyle name="Normal 56 7 4" xfId="33688" xr:uid="{00000000-0005-0000-0000-000097830000}"/>
    <cellStyle name="Normal 56 7 5" xfId="33689" xr:uid="{00000000-0005-0000-0000-000098830000}"/>
    <cellStyle name="Normal 56 8" xfId="33690" xr:uid="{00000000-0005-0000-0000-000099830000}"/>
    <cellStyle name="Normal 56 8 2" xfId="33691" xr:uid="{00000000-0005-0000-0000-00009A830000}"/>
    <cellStyle name="Normal 56 8 3" xfId="33692" xr:uid="{00000000-0005-0000-0000-00009B830000}"/>
    <cellStyle name="Normal 56 8 4" xfId="33693" xr:uid="{00000000-0005-0000-0000-00009C830000}"/>
    <cellStyle name="Normal 56 8 5" xfId="33694" xr:uid="{00000000-0005-0000-0000-00009D830000}"/>
    <cellStyle name="Normal 56 9" xfId="33695" xr:uid="{00000000-0005-0000-0000-00009E830000}"/>
    <cellStyle name="Normal 56 9 2" xfId="33696" xr:uid="{00000000-0005-0000-0000-00009F830000}"/>
    <cellStyle name="Normal 56 9 3" xfId="33697" xr:uid="{00000000-0005-0000-0000-0000A0830000}"/>
    <cellStyle name="Normal 56 9 4" xfId="33698" xr:uid="{00000000-0005-0000-0000-0000A1830000}"/>
    <cellStyle name="Normal 56 9 5" xfId="33699" xr:uid="{00000000-0005-0000-0000-0000A2830000}"/>
    <cellStyle name="Normal 57" xfId="33700" xr:uid="{00000000-0005-0000-0000-0000A3830000}"/>
    <cellStyle name="Normal 57 10" xfId="33701" xr:uid="{00000000-0005-0000-0000-0000A4830000}"/>
    <cellStyle name="Normal 57 10 2" xfId="33702" xr:uid="{00000000-0005-0000-0000-0000A5830000}"/>
    <cellStyle name="Normal 57 10 3" xfId="33703" xr:uid="{00000000-0005-0000-0000-0000A6830000}"/>
    <cellStyle name="Normal 57 10 4" xfId="33704" xr:uid="{00000000-0005-0000-0000-0000A7830000}"/>
    <cellStyle name="Normal 57 10 5" xfId="33705" xr:uid="{00000000-0005-0000-0000-0000A8830000}"/>
    <cellStyle name="Normal 57 11" xfId="33706" xr:uid="{00000000-0005-0000-0000-0000A9830000}"/>
    <cellStyle name="Normal 57 11 2" xfId="33707" xr:uid="{00000000-0005-0000-0000-0000AA830000}"/>
    <cellStyle name="Normal 57 11 3" xfId="33708" xr:uid="{00000000-0005-0000-0000-0000AB830000}"/>
    <cellStyle name="Normal 57 11 4" xfId="33709" xr:uid="{00000000-0005-0000-0000-0000AC830000}"/>
    <cellStyle name="Normal 57 11 5" xfId="33710" xr:uid="{00000000-0005-0000-0000-0000AD830000}"/>
    <cellStyle name="Normal 57 12" xfId="33711" xr:uid="{00000000-0005-0000-0000-0000AE830000}"/>
    <cellStyle name="Normal 57 12 2" xfId="33712" xr:uid="{00000000-0005-0000-0000-0000AF830000}"/>
    <cellStyle name="Normal 57 12 3" xfId="33713" xr:uid="{00000000-0005-0000-0000-0000B0830000}"/>
    <cellStyle name="Normal 57 12 4" xfId="33714" xr:uid="{00000000-0005-0000-0000-0000B1830000}"/>
    <cellStyle name="Normal 57 12 5" xfId="33715" xr:uid="{00000000-0005-0000-0000-0000B2830000}"/>
    <cellStyle name="Normal 57 13" xfId="33716" xr:uid="{00000000-0005-0000-0000-0000B3830000}"/>
    <cellStyle name="Normal 57 13 2" xfId="33717" xr:uid="{00000000-0005-0000-0000-0000B4830000}"/>
    <cellStyle name="Normal 57 13 3" xfId="33718" xr:uid="{00000000-0005-0000-0000-0000B5830000}"/>
    <cellStyle name="Normal 57 13 4" xfId="33719" xr:uid="{00000000-0005-0000-0000-0000B6830000}"/>
    <cellStyle name="Normal 57 13 5" xfId="33720" xr:uid="{00000000-0005-0000-0000-0000B7830000}"/>
    <cellStyle name="Normal 57 14" xfId="33721" xr:uid="{00000000-0005-0000-0000-0000B8830000}"/>
    <cellStyle name="Normal 57 14 2" xfId="33722" xr:uid="{00000000-0005-0000-0000-0000B9830000}"/>
    <cellStyle name="Normal 57 14 3" xfId="33723" xr:uid="{00000000-0005-0000-0000-0000BA830000}"/>
    <cellStyle name="Normal 57 14 4" xfId="33724" xr:uid="{00000000-0005-0000-0000-0000BB830000}"/>
    <cellStyle name="Normal 57 14 5" xfId="33725" xr:uid="{00000000-0005-0000-0000-0000BC830000}"/>
    <cellStyle name="Normal 57 15" xfId="33726" xr:uid="{00000000-0005-0000-0000-0000BD830000}"/>
    <cellStyle name="Normal 57 15 2" xfId="33727" xr:uid="{00000000-0005-0000-0000-0000BE830000}"/>
    <cellStyle name="Normal 57 15 3" xfId="33728" xr:uid="{00000000-0005-0000-0000-0000BF830000}"/>
    <cellStyle name="Normal 57 15 4" xfId="33729" xr:uid="{00000000-0005-0000-0000-0000C0830000}"/>
    <cellStyle name="Normal 57 15 5" xfId="33730" xr:uid="{00000000-0005-0000-0000-0000C1830000}"/>
    <cellStyle name="Normal 57 16" xfId="33731" xr:uid="{00000000-0005-0000-0000-0000C2830000}"/>
    <cellStyle name="Normal 57 16 2" xfId="33732" xr:uid="{00000000-0005-0000-0000-0000C3830000}"/>
    <cellStyle name="Normal 57 16 3" xfId="33733" xr:uid="{00000000-0005-0000-0000-0000C4830000}"/>
    <cellStyle name="Normal 57 16 4" xfId="33734" xr:uid="{00000000-0005-0000-0000-0000C5830000}"/>
    <cellStyle name="Normal 57 16 5" xfId="33735" xr:uid="{00000000-0005-0000-0000-0000C6830000}"/>
    <cellStyle name="Normal 57 17" xfId="33736" xr:uid="{00000000-0005-0000-0000-0000C7830000}"/>
    <cellStyle name="Normal 57 17 2" xfId="33737" xr:uid="{00000000-0005-0000-0000-0000C8830000}"/>
    <cellStyle name="Normal 57 17 3" xfId="33738" xr:uid="{00000000-0005-0000-0000-0000C9830000}"/>
    <cellStyle name="Normal 57 17 4" xfId="33739" xr:uid="{00000000-0005-0000-0000-0000CA830000}"/>
    <cellStyle name="Normal 57 17 5" xfId="33740" xr:uid="{00000000-0005-0000-0000-0000CB830000}"/>
    <cellStyle name="Normal 57 18" xfId="33741" xr:uid="{00000000-0005-0000-0000-0000CC830000}"/>
    <cellStyle name="Normal 57 18 2" xfId="33742" xr:uid="{00000000-0005-0000-0000-0000CD830000}"/>
    <cellStyle name="Normal 57 18 3" xfId="33743" xr:uid="{00000000-0005-0000-0000-0000CE830000}"/>
    <cellStyle name="Normal 57 18 4" xfId="33744" xr:uid="{00000000-0005-0000-0000-0000CF830000}"/>
    <cellStyle name="Normal 57 18 5" xfId="33745" xr:uid="{00000000-0005-0000-0000-0000D0830000}"/>
    <cellStyle name="Normal 57 19" xfId="33746" xr:uid="{00000000-0005-0000-0000-0000D1830000}"/>
    <cellStyle name="Normal 57 19 2" xfId="33747" xr:uid="{00000000-0005-0000-0000-0000D2830000}"/>
    <cellStyle name="Normal 57 19 3" xfId="33748" xr:uid="{00000000-0005-0000-0000-0000D3830000}"/>
    <cellStyle name="Normal 57 19 4" xfId="33749" xr:uid="{00000000-0005-0000-0000-0000D4830000}"/>
    <cellStyle name="Normal 57 19 5" xfId="33750" xr:uid="{00000000-0005-0000-0000-0000D5830000}"/>
    <cellStyle name="Normal 57 2" xfId="33751" xr:uid="{00000000-0005-0000-0000-0000D6830000}"/>
    <cellStyle name="Normal 57 2 2" xfId="33752" xr:uid="{00000000-0005-0000-0000-0000D7830000}"/>
    <cellStyle name="Normal 57 2 3" xfId="33753" xr:uid="{00000000-0005-0000-0000-0000D8830000}"/>
    <cellStyle name="Normal 57 2 4" xfId="33754" xr:uid="{00000000-0005-0000-0000-0000D9830000}"/>
    <cellStyle name="Normal 57 2 5" xfId="33755" xr:uid="{00000000-0005-0000-0000-0000DA830000}"/>
    <cellStyle name="Normal 57 20" xfId="33756" xr:uid="{00000000-0005-0000-0000-0000DB830000}"/>
    <cellStyle name="Normal 57 20 2" xfId="33757" xr:uid="{00000000-0005-0000-0000-0000DC830000}"/>
    <cellStyle name="Normal 57 20 3" xfId="33758" xr:uid="{00000000-0005-0000-0000-0000DD830000}"/>
    <cellStyle name="Normal 57 20 4" xfId="33759" xr:uid="{00000000-0005-0000-0000-0000DE830000}"/>
    <cellStyle name="Normal 57 20 5" xfId="33760" xr:uid="{00000000-0005-0000-0000-0000DF830000}"/>
    <cellStyle name="Normal 57 21" xfId="33761" xr:uid="{00000000-0005-0000-0000-0000E0830000}"/>
    <cellStyle name="Normal 57 21 2" xfId="33762" xr:uid="{00000000-0005-0000-0000-0000E1830000}"/>
    <cellStyle name="Normal 57 21 3" xfId="33763" xr:uid="{00000000-0005-0000-0000-0000E2830000}"/>
    <cellStyle name="Normal 57 21 4" xfId="33764" xr:uid="{00000000-0005-0000-0000-0000E3830000}"/>
    <cellStyle name="Normal 57 21 5" xfId="33765" xr:uid="{00000000-0005-0000-0000-0000E4830000}"/>
    <cellStyle name="Normal 57 22" xfId="33766" xr:uid="{00000000-0005-0000-0000-0000E5830000}"/>
    <cellStyle name="Normal 57 22 2" xfId="33767" xr:uid="{00000000-0005-0000-0000-0000E6830000}"/>
    <cellStyle name="Normal 57 22 3" xfId="33768" xr:uid="{00000000-0005-0000-0000-0000E7830000}"/>
    <cellStyle name="Normal 57 22 4" xfId="33769" xr:uid="{00000000-0005-0000-0000-0000E8830000}"/>
    <cellStyle name="Normal 57 22 5" xfId="33770" xr:uid="{00000000-0005-0000-0000-0000E9830000}"/>
    <cellStyle name="Normal 57 23" xfId="33771" xr:uid="{00000000-0005-0000-0000-0000EA830000}"/>
    <cellStyle name="Normal 57 23 2" xfId="33772" xr:uid="{00000000-0005-0000-0000-0000EB830000}"/>
    <cellStyle name="Normal 57 23 3" xfId="33773" xr:uid="{00000000-0005-0000-0000-0000EC830000}"/>
    <cellStyle name="Normal 57 23 4" xfId="33774" xr:uid="{00000000-0005-0000-0000-0000ED830000}"/>
    <cellStyle name="Normal 57 23 5" xfId="33775" xr:uid="{00000000-0005-0000-0000-0000EE830000}"/>
    <cellStyle name="Normal 57 24" xfId="33776" xr:uid="{00000000-0005-0000-0000-0000EF830000}"/>
    <cellStyle name="Normal 57 24 2" xfId="33777" xr:uid="{00000000-0005-0000-0000-0000F0830000}"/>
    <cellStyle name="Normal 57 24 3" xfId="33778" xr:uid="{00000000-0005-0000-0000-0000F1830000}"/>
    <cellStyle name="Normal 57 24 4" xfId="33779" xr:uid="{00000000-0005-0000-0000-0000F2830000}"/>
    <cellStyle name="Normal 57 24 5" xfId="33780" xr:uid="{00000000-0005-0000-0000-0000F3830000}"/>
    <cellStyle name="Normal 57 25" xfId="33781" xr:uid="{00000000-0005-0000-0000-0000F4830000}"/>
    <cellStyle name="Normal 57 26" xfId="33782" xr:uid="{00000000-0005-0000-0000-0000F5830000}"/>
    <cellStyle name="Normal 57 27" xfId="33783" xr:uid="{00000000-0005-0000-0000-0000F6830000}"/>
    <cellStyle name="Normal 57 28" xfId="33784" xr:uid="{00000000-0005-0000-0000-0000F7830000}"/>
    <cellStyle name="Normal 57 3" xfId="33785" xr:uid="{00000000-0005-0000-0000-0000F8830000}"/>
    <cellStyle name="Normal 57 3 2" xfId="33786" xr:uid="{00000000-0005-0000-0000-0000F9830000}"/>
    <cellStyle name="Normal 57 3 3" xfId="33787" xr:uid="{00000000-0005-0000-0000-0000FA830000}"/>
    <cellStyle name="Normal 57 3 4" xfId="33788" xr:uid="{00000000-0005-0000-0000-0000FB830000}"/>
    <cellStyle name="Normal 57 3 5" xfId="33789" xr:uid="{00000000-0005-0000-0000-0000FC830000}"/>
    <cellStyle name="Normal 57 4" xfId="33790" xr:uid="{00000000-0005-0000-0000-0000FD830000}"/>
    <cellStyle name="Normal 57 4 2" xfId="33791" xr:uid="{00000000-0005-0000-0000-0000FE830000}"/>
    <cellStyle name="Normal 57 4 3" xfId="33792" xr:uid="{00000000-0005-0000-0000-0000FF830000}"/>
    <cellStyle name="Normal 57 4 4" xfId="33793" xr:uid="{00000000-0005-0000-0000-000000840000}"/>
    <cellStyle name="Normal 57 4 5" xfId="33794" xr:uid="{00000000-0005-0000-0000-000001840000}"/>
    <cellStyle name="Normal 57 5" xfId="33795" xr:uid="{00000000-0005-0000-0000-000002840000}"/>
    <cellStyle name="Normal 57 5 2" xfId="33796" xr:uid="{00000000-0005-0000-0000-000003840000}"/>
    <cellStyle name="Normal 57 5 3" xfId="33797" xr:uid="{00000000-0005-0000-0000-000004840000}"/>
    <cellStyle name="Normal 57 5 4" xfId="33798" xr:uid="{00000000-0005-0000-0000-000005840000}"/>
    <cellStyle name="Normal 57 5 5" xfId="33799" xr:uid="{00000000-0005-0000-0000-000006840000}"/>
    <cellStyle name="Normal 57 6" xfId="33800" xr:uid="{00000000-0005-0000-0000-000007840000}"/>
    <cellStyle name="Normal 57 6 2" xfId="33801" xr:uid="{00000000-0005-0000-0000-000008840000}"/>
    <cellStyle name="Normal 57 6 3" xfId="33802" xr:uid="{00000000-0005-0000-0000-000009840000}"/>
    <cellStyle name="Normal 57 6 4" xfId="33803" xr:uid="{00000000-0005-0000-0000-00000A840000}"/>
    <cellStyle name="Normal 57 6 5" xfId="33804" xr:uid="{00000000-0005-0000-0000-00000B840000}"/>
    <cellStyle name="Normal 57 7" xfId="33805" xr:uid="{00000000-0005-0000-0000-00000C840000}"/>
    <cellStyle name="Normal 57 7 2" xfId="33806" xr:uid="{00000000-0005-0000-0000-00000D840000}"/>
    <cellStyle name="Normal 57 7 3" xfId="33807" xr:uid="{00000000-0005-0000-0000-00000E840000}"/>
    <cellStyle name="Normal 57 7 4" xfId="33808" xr:uid="{00000000-0005-0000-0000-00000F840000}"/>
    <cellStyle name="Normal 57 7 5" xfId="33809" xr:uid="{00000000-0005-0000-0000-000010840000}"/>
    <cellStyle name="Normal 57 8" xfId="33810" xr:uid="{00000000-0005-0000-0000-000011840000}"/>
    <cellStyle name="Normal 57 8 2" xfId="33811" xr:uid="{00000000-0005-0000-0000-000012840000}"/>
    <cellStyle name="Normal 57 8 3" xfId="33812" xr:uid="{00000000-0005-0000-0000-000013840000}"/>
    <cellStyle name="Normal 57 8 4" xfId="33813" xr:uid="{00000000-0005-0000-0000-000014840000}"/>
    <cellStyle name="Normal 57 8 5" xfId="33814" xr:uid="{00000000-0005-0000-0000-000015840000}"/>
    <cellStyle name="Normal 57 9" xfId="33815" xr:uid="{00000000-0005-0000-0000-000016840000}"/>
    <cellStyle name="Normal 57 9 2" xfId="33816" xr:uid="{00000000-0005-0000-0000-000017840000}"/>
    <cellStyle name="Normal 57 9 3" xfId="33817" xr:uid="{00000000-0005-0000-0000-000018840000}"/>
    <cellStyle name="Normal 57 9 4" xfId="33818" xr:uid="{00000000-0005-0000-0000-000019840000}"/>
    <cellStyle name="Normal 57 9 5" xfId="33819" xr:uid="{00000000-0005-0000-0000-00001A840000}"/>
    <cellStyle name="Normal 58" xfId="33820" xr:uid="{00000000-0005-0000-0000-00001B840000}"/>
    <cellStyle name="Normal 58 10" xfId="33821" xr:uid="{00000000-0005-0000-0000-00001C840000}"/>
    <cellStyle name="Normal 58 10 2" xfId="33822" xr:uid="{00000000-0005-0000-0000-00001D840000}"/>
    <cellStyle name="Normal 58 10 3" xfId="33823" xr:uid="{00000000-0005-0000-0000-00001E840000}"/>
    <cellStyle name="Normal 58 10 4" xfId="33824" xr:uid="{00000000-0005-0000-0000-00001F840000}"/>
    <cellStyle name="Normal 58 10 5" xfId="33825" xr:uid="{00000000-0005-0000-0000-000020840000}"/>
    <cellStyle name="Normal 58 11" xfId="33826" xr:uid="{00000000-0005-0000-0000-000021840000}"/>
    <cellStyle name="Normal 58 11 2" xfId="33827" xr:uid="{00000000-0005-0000-0000-000022840000}"/>
    <cellStyle name="Normal 58 11 3" xfId="33828" xr:uid="{00000000-0005-0000-0000-000023840000}"/>
    <cellStyle name="Normal 58 11 4" xfId="33829" xr:uid="{00000000-0005-0000-0000-000024840000}"/>
    <cellStyle name="Normal 58 11 5" xfId="33830" xr:uid="{00000000-0005-0000-0000-000025840000}"/>
    <cellStyle name="Normal 58 12" xfId="33831" xr:uid="{00000000-0005-0000-0000-000026840000}"/>
    <cellStyle name="Normal 58 12 2" xfId="33832" xr:uid="{00000000-0005-0000-0000-000027840000}"/>
    <cellStyle name="Normal 58 12 3" xfId="33833" xr:uid="{00000000-0005-0000-0000-000028840000}"/>
    <cellStyle name="Normal 58 12 4" xfId="33834" xr:uid="{00000000-0005-0000-0000-000029840000}"/>
    <cellStyle name="Normal 58 12 5" xfId="33835" xr:uid="{00000000-0005-0000-0000-00002A840000}"/>
    <cellStyle name="Normal 58 13" xfId="33836" xr:uid="{00000000-0005-0000-0000-00002B840000}"/>
    <cellStyle name="Normal 58 13 2" xfId="33837" xr:uid="{00000000-0005-0000-0000-00002C840000}"/>
    <cellStyle name="Normal 58 13 3" xfId="33838" xr:uid="{00000000-0005-0000-0000-00002D840000}"/>
    <cellStyle name="Normal 58 13 4" xfId="33839" xr:uid="{00000000-0005-0000-0000-00002E840000}"/>
    <cellStyle name="Normal 58 13 5" xfId="33840" xr:uid="{00000000-0005-0000-0000-00002F840000}"/>
    <cellStyle name="Normal 58 14" xfId="33841" xr:uid="{00000000-0005-0000-0000-000030840000}"/>
    <cellStyle name="Normal 58 14 2" xfId="33842" xr:uid="{00000000-0005-0000-0000-000031840000}"/>
    <cellStyle name="Normal 58 14 3" xfId="33843" xr:uid="{00000000-0005-0000-0000-000032840000}"/>
    <cellStyle name="Normal 58 14 4" xfId="33844" xr:uid="{00000000-0005-0000-0000-000033840000}"/>
    <cellStyle name="Normal 58 14 5" xfId="33845" xr:uid="{00000000-0005-0000-0000-000034840000}"/>
    <cellStyle name="Normal 58 15" xfId="33846" xr:uid="{00000000-0005-0000-0000-000035840000}"/>
    <cellStyle name="Normal 58 15 2" xfId="33847" xr:uid="{00000000-0005-0000-0000-000036840000}"/>
    <cellStyle name="Normal 58 15 3" xfId="33848" xr:uid="{00000000-0005-0000-0000-000037840000}"/>
    <cellStyle name="Normal 58 15 4" xfId="33849" xr:uid="{00000000-0005-0000-0000-000038840000}"/>
    <cellStyle name="Normal 58 15 5" xfId="33850" xr:uid="{00000000-0005-0000-0000-000039840000}"/>
    <cellStyle name="Normal 58 16" xfId="33851" xr:uid="{00000000-0005-0000-0000-00003A840000}"/>
    <cellStyle name="Normal 58 16 2" xfId="33852" xr:uid="{00000000-0005-0000-0000-00003B840000}"/>
    <cellStyle name="Normal 58 16 3" xfId="33853" xr:uid="{00000000-0005-0000-0000-00003C840000}"/>
    <cellStyle name="Normal 58 16 4" xfId="33854" xr:uid="{00000000-0005-0000-0000-00003D840000}"/>
    <cellStyle name="Normal 58 16 5" xfId="33855" xr:uid="{00000000-0005-0000-0000-00003E840000}"/>
    <cellStyle name="Normal 58 17" xfId="33856" xr:uid="{00000000-0005-0000-0000-00003F840000}"/>
    <cellStyle name="Normal 58 17 2" xfId="33857" xr:uid="{00000000-0005-0000-0000-000040840000}"/>
    <cellStyle name="Normal 58 17 3" xfId="33858" xr:uid="{00000000-0005-0000-0000-000041840000}"/>
    <cellStyle name="Normal 58 17 4" xfId="33859" xr:uid="{00000000-0005-0000-0000-000042840000}"/>
    <cellStyle name="Normal 58 17 5" xfId="33860" xr:uid="{00000000-0005-0000-0000-000043840000}"/>
    <cellStyle name="Normal 58 18" xfId="33861" xr:uid="{00000000-0005-0000-0000-000044840000}"/>
    <cellStyle name="Normal 58 18 2" xfId="33862" xr:uid="{00000000-0005-0000-0000-000045840000}"/>
    <cellStyle name="Normal 58 18 3" xfId="33863" xr:uid="{00000000-0005-0000-0000-000046840000}"/>
    <cellStyle name="Normal 58 18 4" xfId="33864" xr:uid="{00000000-0005-0000-0000-000047840000}"/>
    <cellStyle name="Normal 58 18 5" xfId="33865" xr:uid="{00000000-0005-0000-0000-000048840000}"/>
    <cellStyle name="Normal 58 19" xfId="33866" xr:uid="{00000000-0005-0000-0000-000049840000}"/>
    <cellStyle name="Normal 58 19 2" xfId="33867" xr:uid="{00000000-0005-0000-0000-00004A840000}"/>
    <cellStyle name="Normal 58 19 3" xfId="33868" xr:uid="{00000000-0005-0000-0000-00004B840000}"/>
    <cellStyle name="Normal 58 19 4" xfId="33869" xr:uid="{00000000-0005-0000-0000-00004C840000}"/>
    <cellStyle name="Normal 58 19 5" xfId="33870" xr:uid="{00000000-0005-0000-0000-00004D840000}"/>
    <cellStyle name="Normal 58 2" xfId="33871" xr:uid="{00000000-0005-0000-0000-00004E840000}"/>
    <cellStyle name="Normal 58 2 2" xfId="33872" xr:uid="{00000000-0005-0000-0000-00004F840000}"/>
    <cellStyle name="Normal 58 2 3" xfId="33873" xr:uid="{00000000-0005-0000-0000-000050840000}"/>
    <cellStyle name="Normal 58 2 4" xfId="33874" xr:uid="{00000000-0005-0000-0000-000051840000}"/>
    <cellStyle name="Normal 58 2 5" xfId="33875" xr:uid="{00000000-0005-0000-0000-000052840000}"/>
    <cellStyle name="Normal 58 20" xfId="33876" xr:uid="{00000000-0005-0000-0000-000053840000}"/>
    <cellStyle name="Normal 58 20 2" xfId="33877" xr:uid="{00000000-0005-0000-0000-000054840000}"/>
    <cellStyle name="Normal 58 20 3" xfId="33878" xr:uid="{00000000-0005-0000-0000-000055840000}"/>
    <cellStyle name="Normal 58 20 4" xfId="33879" xr:uid="{00000000-0005-0000-0000-000056840000}"/>
    <cellStyle name="Normal 58 20 5" xfId="33880" xr:uid="{00000000-0005-0000-0000-000057840000}"/>
    <cellStyle name="Normal 58 21" xfId="33881" xr:uid="{00000000-0005-0000-0000-000058840000}"/>
    <cellStyle name="Normal 58 21 2" xfId="33882" xr:uid="{00000000-0005-0000-0000-000059840000}"/>
    <cellStyle name="Normal 58 21 3" xfId="33883" xr:uid="{00000000-0005-0000-0000-00005A840000}"/>
    <cellStyle name="Normal 58 21 4" xfId="33884" xr:uid="{00000000-0005-0000-0000-00005B840000}"/>
    <cellStyle name="Normal 58 21 5" xfId="33885" xr:uid="{00000000-0005-0000-0000-00005C840000}"/>
    <cellStyle name="Normal 58 22" xfId="33886" xr:uid="{00000000-0005-0000-0000-00005D840000}"/>
    <cellStyle name="Normal 58 22 2" xfId="33887" xr:uid="{00000000-0005-0000-0000-00005E840000}"/>
    <cellStyle name="Normal 58 22 3" xfId="33888" xr:uid="{00000000-0005-0000-0000-00005F840000}"/>
    <cellStyle name="Normal 58 22 4" xfId="33889" xr:uid="{00000000-0005-0000-0000-000060840000}"/>
    <cellStyle name="Normal 58 22 5" xfId="33890" xr:uid="{00000000-0005-0000-0000-000061840000}"/>
    <cellStyle name="Normal 58 23" xfId="33891" xr:uid="{00000000-0005-0000-0000-000062840000}"/>
    <cellStyle name="Normal 58 23 2" xfId="33892" xr:uid="{00000000-0005-0000-0000-000063840000}"/>
    <cellStyle name="Normal 58 23 3" xfId="33893" xr:uid="{00000000-0005-0000-0000-000064840000}"/>
    <cellStyle name="Normal 58 23 4" xfId="33894" xr:uid="{00000000-0005-0000-0000-000065840000}"/>
    <cellStyle name="Normal 58 23 5" xfId="33895" xr:uid="{00000000-0005-0000-0000-000066840000}"/>
    <cellStyle name="Normal 58 24" xfId="33896" xr:uid="{00000000-0005-0000-0000-000067840000}"/>
    <cellStyle name="Normal 58 24 2" xfId="33897" xr:uid="{00000000-0005-0000-0000-000068840000}"/>
    <cellStyle name="Normal 58 24 3" xfId="33898" xr:uid="{00000000-0005-0000-0000-000069840000}"/>
    <cellStyle name="Normal 58 24 4" xfId="33899" xr:uid="{00000000-0005-0000-0000-00006A840000}"/>
    <cellStyle name="Normal 58 24 5" xfId="33900" xr:uid="{00000000-0005-0000-0000-00006B840000}"/>
    <cellStyle name="Normal 58 25" xfId="33901" xr:uid="{00000000-0005-0000-0000-00006C840000}"/>
    <cellStyle name="Normal 58 26" xfId="33902" xr:uid="{00000000-0005-0000-0000-00006D840000}"/>
    <cellStyle name="Normal 58 27" xfId="33903" xr:uid="{00000000-0005-0000-0000-00006E840000}"/>
    <cellStyle name="Normal 58 28" xfId="33904" xr:uid="{00000000-0005-0000-0000-00006F840000}"/>
    <cellStyle name="Normal 58 3" xfId="33905" xr:uid="{00000000-0005-0000-0000-000070840000}"/>
    <cellStyle name="Normal 58 3 2" xfId="33906" xr:uid="{00000000-0005-0000-0000-000071840000}"/>
    <cellStyle name="Normal 58 3 3" xfId="33907" xr:uid="{00000000-0005-0000-0000-000072840000}"/>
    <cellStyle name="Normal 58 3 4" xfId="33908" xr:uid="{00000000-0005-0000-0000-000073840000}"/>
    <cellStyle name="Normal 58 3 5" xfId="33909" xr:uid="{00000000-0005-0000-0000-000074840000}"/>
    <cellStyle name="Normal 58 4" xfId="33910" xr:uid="{00000000-0005-0000-0000-000075840000}"/>
    <cellStyle name="Normal 58 4 2" xfId="33911" xr:uid="{00000000-0005-0000-0000-000076840000}"/>
    <cellStyle name="Normal 58 4 3" xfId="33912" xr:uid="{00000000-0005-0000-0000-000077840000}"/>
    <cellStyle name="Normal 58 4 4" xfId="33913" xr:uid="{00000000-0005-0000-0000-000078840000}"/>
    <cellStyle name="Normal 58 4 5" xfId="33914" xr:uid="{00000000-0005-0000-0000-000079840000}"/>
    <cellStyle name="Normal 58 5" xfId="33915" xr:uid="{00000000-0005-0000-0000-00007A840000}"/>
    <cellStyle name="Normal 58 5 2" xfId="33916" xr:uid="{00000000-0005-0000-0000-00007B840000}"/>
    <cellStyle name="Normal 58 5 3" xfId="33917" xr:uid="{00000000-0005-0000-0000-00007C840000}"/>
    <cellStyle name="Normal 58 5 4" xfId="33918" xr:uid="{00000000-0005-0000-0000-00007D840000}"/>
    <cellStyle name="Normal 58 5 5" xfId="33919" xr:uid="{00000000-0005-0000-0000-00007E840000}"/>
    <cellStyle name="Normal 58 6" xfId="33920" xr:uid="{00000000-0005-0000-0000-00007F840000}"/>
    <cellStyle name="Normal 58 6 2" xfId="33921" xr:uid="{00000000-0005-0000-0000-000080840000}"/>
    <cellStyle name="Normal 58 6 3" xfId="33922" xr:uid="{00000000-0005-0000-0000-000081840000}"/>
    <cellStyle name="Normal 58 6 4" xfId="33923" xr:uid="{00000000-0005-0000-0000-000082840000}"/>
    <cellStyle name="Normal 58 6 5" xfId="33924" xr:uid="{00000000-0005-0000-0000-000083840000}"/>
    <cellStyle name="Normal 58 7" xfId="33925" xr:uid="{00000000-0005-0000-0000-000084840000}"/>
    <cellStyle name="Normal 58 7 2" xfId="33926" xr:uid="{00000000-0005-0000-0000-000085840000}"/>
    <cellStyle name="Normal 58 7 3" xfId="33927" xr:uid="{00000000-0005-0000-0000-000086840000}"/>
    <cellStyle name="Normal 58 7 4" xfId="33928" xr:uid="{00000000-0005-0000-0000-000087840000}"/>
    <cellStyle name="Normal 58 7 5" xfId="33929" xr:uid="{00000000-0005-0000-0000-000088840000}"/>
    <cellStyle name="Normal 58 8" xfId="33930" xr:uid="{00000000-0005-0000-0000-000089840000}"/>
    <cellStyle name="Normal 58 8 2" xfId="33931" xr:uid="{00000000-0005-0000-0000-00008A840000}"/>
    <cellStyle name="Normal 58 8 3" xfId="33932" xr:uid="{00000000-0005-0000-0000-00008B840000}"/>
    <cellStyle name="Normal 58 8 4" xfId="33933" xr:uid="{00000000-0005-0000-0000-00008C840000}"/>
    <cellStyle name="Normal 58 8 5" xfId="33934" xr:uid="{00000000-0005-0000-0000-00008D840000}"/>
    <cellStyle name="Normal 58 9" xfId="33935" xr:uid="{00000000-0005-0000-0000-00008E840000}"/>
    <cellStyle name="Normal 58 9 2" xfId="33936" xr:uid="{00000000-0005-0000-0000-00008F840000}"/>
    <cellStyle name="Normal 58 9 3" xfId="33937" xr:uid="{00000000-0005-0000-0000-000090840000}"/>
    <cellStyle name="Normal 58 9 4" xfId="33938" xr:uid="{00000000-0005-0000-0000-000091840000}"/>
    <cellStyle name="Normal 58 9 5" xfId="33939" xr:uid="{00000000-0005-0000-0000-000092840000}"/>
    <cellStyle name="Normal 59" xfId="33940" xr:uid="{00000000-0005-0000-0000-000093840000}"/>
    <cellStyle name="Normal 59 10" xfId="33941" xr:uid="{00000000-0005-0000-0000-000094840000}"/>
    <cellStyle name="Normal 59 10 2" xfId="33942" xr:uid="{00000000-0005-0000-0000-000095840000}"/>
    <cellStyle name="Normal 59 10 3" xfId="33943" xr:uid="{00000000-0005-0000-0000-000096840000}"/>
    <cellStyle name="Normal 59 10 4" xfId="33944" xr:uid="{00000000-0005-0000-0000-000097840000}"/>
    <cellStyle name="Normal 59 10 5" xfId="33945" xr:uid="{00000000-0005-0000-0000-000098840000}"/>
    <cellStyle name="Normal 59 11" xfId="33946" xr:uid="{00000000-0005-0000-0000-000099840000}"/>
    <cellStyle name="Normal 59 11 2" xfId="33947" xr:uid="{00000000-0005-0000-0000-00009A840000}"/>
    <cellStyle name="Normal 59 11 3" xfId="33948" xr:uid="{00000000-0005-0000-0000-00009B840000}"/>
    <cellStyle name="Normal 59 11 4" xfId="33949" xr:uid="{00000000-0005-0000-0000-00009C840000}"/>
    <cellStyle name="Normal 59 11 5" xfId="33950" xr:uid="{00000000-0005-0000-0000-00009D840000}"/>
    <cellStyle name="Normal 59 12" xfId="33951" xr:uid="{00000000-0005-0000-0000-00009E840000}"/>
    <cellStyle name="Normal 59 12 2" xfId="33952" xr:uid="{00000000-0005-0000-0000-00009F840000}"/>
    <cellStyle name="Normal 59 12 3" xfId="33953" xr:uid="{00000000-0005-0000-0000-0000A0840000}"/>
    <cellStyle name="Normal 59 12 4" xfId="33954" xr:uid="{00000000-0005-0000-0000-0000A1840000}"/>
    <cellStyle name="Normal 59 12 5" xfId="33955" xr:uid="{00000000-0005-0000-0000-0000A2840000}"/>
    <cellStyle name="Normal 59 13" xfId="33956" xr:uid="{00000000-0005-0000-0000-0000A3840000}"/>
    <cellStyle name="Normal 59 13 2" xfId="33957" xr:uid="{00000000-0005-0000-0000-0000A4840000}"/>
    <cellStyle name="Normal 59 13 3" xfId="33958" xr:uid="{00000000-0005-0000-0000-0000A5840000}"/>
    <cellStyle name="Normal 59 13 4" xfId="33959" xr:uid="{00000000-0005-0000-0000-0000A6840000}"/>
    <cellStyle name="Normal 59 13 5" xfId="33960" xr:uid="{00000000-0005-0000-0000-0000A7840000}"/>
    <cellStyle name="Normal 59 14" xfId="33961" xr:uid="{00000000-0005-0000-0000-0000A8840000}"/>
    <cellStyle name="Normal 59 14 2" xfId="33962" xr:uid="{00000000-0005-0000-0000-0000A9840000}"/>
    <cellStyle name="Normal 59 14 3" xfId="33963" xr:uid="{00000000-0005-0000-0000-0000AA840000}"/>
    <cellStyle name="Normal 59 14 4" xfId="33964" xr:uid="{00000000-0005-0000-0000-0000AB840000}"/>
    <cellStyle name="Normal 59 14 5" xfId="33965" xr:uid="{00000000-0005-0000-0000-0000AC840000}"/>
    <cellStyle name="Normal 59 15" xfId="33966" xr:uid="{00000000-0005-0000-0000-0000AD840000}"/>
    <cellStyle name="Normal 59 15 2" xfId="33967" xr:uid="{00000000-0005-0000-0000-0000AE840000}"/>
    <cellStyle name="Normal 59 15 3" xfId="33968" xr:uid="{00000000-0005-0000-0000-0000AF840000}"/>
    <cellStyle name="Normal 59 15 4" xfId="33969" xr:uid="{00000000-0005-0000-0000-0000B0840000}"/>
    <cellStyle name="Normal 59 15 5" xfId="33970" xr:uid="{00000000-0005-0000-0000-0000B1840000}"/>
    <cellStyle name="Normal 59 16" xfId="33971" xr:uid="{00000000-0005-0000-0000-0000B2840000}"/>
    <cellStyle name="Normal 59 16 2" xfId="33972" xr:uid="{00000000-0005-0000-0000-0000B3840000}"/>
    <cellStyle name="Normal 59 16 3" xfId="33973" xr:uid="{00000000-0005-0000-0000-0000B4840000}"/>
    <cellStyle name="Normal 59 16 4" xfId="33974" xr:uid="{00000000-0005-0000-0000-0000B5840000}"/>
    <cellStyle name="Normal 59 16 5" xfId="33975" xr:uid="{00000000-0005-0000-0000-0000B6840000}"/>
    <cellStyle name="Normal 59 17" xfId="33976" xr:uid="{00000000-0005-0000-0000-0000B7840000}"/>
    <cellStyle name="Normal 59 17 2" xfId="33977" xr:uid="{00000000-0005-0000-0000-0000B8840000}"/>
    <cellStyle name="Normal 59 17 3" xfId="33978" xr:uid="{00000000-0005-0000-0000-0000B9840000}"/>
    <cellStyle name="Normal 59 17 4" xfId="33979" xr:uid="{00000000-0005-0000-0000-0000BA840000}"/>
    <cellStyle name="Normal 59 17 5" xfId="33980" xr:uid="{00000000-0005-0000-0000-0000BB840000}"/>
    <cellStyle name="Normal 59 18" xfId="33981" xr:uid="{00000000-0005-0000-0000-0000BC840000}"/>
    <cellStyle name="Normal 59 18 2" xfId="33982" xr:uid="{00000000-0005-0000-0000-0000BD840000}"/>
    <cellStyle name="Normal 59 18 3" xfId="33983" xr:uid="{00000000-0005-0000-0000-0000BE840000}"/>
    <cellStyle name="Normal 59 18 4" xfId="33984" xr:uid="{00000000-0005-0000-0000-0000BF840000}"/>
    <cellStyle name="Normal 59 18 5" xfId="33985" xr:uid="{00000000-0005-0000-0000-0000C0840000}"/>
    <cellStyle name="Normal 59 19" xfId="33986" xr:uid="{00000000-0005-0000-0000-0000C1840000}"/>
    <cellStyle name="Normal 59 19 2" xfId="33987" xr:uid="{00000000-0005-0000-0000-0000C2840000}"/>
    <cellStyle name="Normal 59 19 3" xfId="33988" xr:uid="{00000000-0005-0000-0000-0000C3840000}"/>
    <cellStyle name="Normal 59 19 4" xfId="33989" xr:uid="{00000000-0005-0000-0000-0000C4840000}"/>
    <cellStyle name="Normal 59 19 5" xfId="33990" xr:uid="{00000000-0005-0000-0000-0000C5840000}"/>
    <cellStyle name="Normal 59 2" xfId="33991" xr:uid="{00000000-0005-0000-0000-0000C6840000}"/>
    <cellStyle name="Normal 59 2 2" xfId="33992" xr:uid="{00000000-0005-0000-0000-0000C7840000}"/>
    <cellStyle name="Normal 59 2 3" xfId="33993" xr:uid="{00000000-0005-0000-0000-0000C8840000}"/>
    <cellStyle name="Normal 59 2 4" xfId="33994" xr:uid="{00000000-0005-0000-0000-0000C9840000}"/>
    <cellStyle name="Normal 59 2 5" xfId="33995" xr:uid="{00000000-0005-0000-0000-0000CA840000}"/>
    <cellStyle name="Normal 59 20" xfId="33996" xr:uid="{00000000-0005-0000-0000-0000CB840000}"/>
    <cellStyle name="Normal 59 20 2" xfId="33997" xr:uid="{00000000-0005-0000-0000-0000CC840000}"/>
    <cellStyle name="Normal 59 20 3" xfId="33998" xr:uid="{00000000-0005-0000-0000-0000CD840000}"/>
    <cellStyle name="Normal 59 20 4" xfId="33999" xr:uid="{00000000-0005-0000-0000-0000CE840000}"/>
    <cellStyle name="Normal 59 20 5" xfId="34000" xr:uid="{00000000-0005-0000-0000-0000CF840000}"/>
    <cellStyle name="Normal 59 21" xfId="34001" xr:uid="{00000000-0005-0000-0000-0000D0840000}"/>
    <cellStyle name="Normal 59 21 2" xfId="34002" xr:uid="{00000000-0005-0000-0000-0000D1840000}"/>
    <cellStyle name="Normal 59 21 3" xfId="34003" xr:uid="{00000000-0005-0000-0000-0000D2840000}"/>
    <cellStyle name="Normal 59 21 4" xfId="34004" xr:uid="{00000000-0005-0000-0000-0000D3840000}"/>
    <cellStyle name="Normal 59 21 5" xfId="34005" xr:uid="{00000000-0005-0000-0000-0000D4840000}"/>
    <cellStyle name="Normal 59 22" xfId="34006" xr:uid="{00000000-0005-0000-0000-0000D5840000}"/>
    <cellStyle name="Normal 59 22 2" xfId="34007" xr:uid="{00000000-0005-0000-0000-0000D6840000}"/>
    <cellStyle name="Normal 59 22 3" xfId="34008" xr:uid="{00000000-0005-0000-0000-0000D7840000}"/>
    <cellStyle name="Normal 59 22 4" xfId="34009" xr:uid="{00000000-0005-0000-0000-0000D8840000}"/>
    <cellStyle name="Normal 59 22 5" xfId="34010" xr:uid="{00000000-0005-0000-0000-0000D9840000}"/>
    <cellStyle name="Normal 59 23" xfId="34011" xr:uid="{00000000-0005-0000-0000-0000DA840000}"/>
    <cellStyle name="Normal 59 23 2" xfId="34012" xr:uid="{00000000-0005-0000-0000-0000DB840000}"/>
    <cellStyle name="Normal 59 23 3" xfId="34013" xr:uid="{00000000-0005-0000-0000-0000DC840000}"/>
    <cellStyle name="Normal 59 23 4" xfId="34014" xr:uid="{00000000-0005-0000-0000-0000DD840000}"/>
    <cellStyle name="Normal 59 23 5" xfId="34015" xr:uid="{00000000-0005-0000-0000-0000DE840000}"/>
    <cellStyle name="Normal 59 24" xfId="34016" xr:uid="{00000000-0005-0000-0000-0000DF840000}"/>
    <cellStyle name="Normal 59 24 2" xfId="34017" xr:uid="{00000000-0005-0000-0000-0000E0840000}"/>
    <cellStyle name="Normal 59 24 3" xfId="34018" xr:uid="{00000000-0005-0000-0000-0000E1840000}"/>
    <cellStyle name="Normal 59 24 4" xfId="34019" xr:uid="{00000000-0005-0000-0000-0000E2840000}"/>
    <cellStyle name="Normal 59 24 5" xfId="34020" xr:uid="{00000000-0005-0000-0000-0000E3840000}"/>
    <cellStyle name="Normal 59 25" xfId="34021" xr:uid="{00000000-0005-0000-0000-0000E4840000}"/>
    <cellStyle name="Normal 59 26" xfId="34022" xr:uid="{00000000-0005-0000-0000-0000E5840000}"/>
    <cellStyle name="Normal 59 27" xfId="34023" xr:uid="{00000000-0005-0000-0000-0000E6840000}"/>
    <cellStyle name="Normal 59 28" xfId="34024" xr:uid="{00000000-0005-0000-0000-0000E7840000}"/>
    <cellStyle name="Normal 59 3" xfId="34025" xr:uid="{00000000-0005-0000-0000-0000E8840000}"/>
    <cellStyle name="Normal 59 3 2" xfId="34026" xr:uid="{00000000-0005-0000-0000-0000E9840000}"/>
    <cellStyle name="Normal 59 3 3" xfId="34027" xr:uid="{00000000-0005-0000-0000-0000EA840000}"/>
    <cellStyle name="Normal 59 3 4" xfId="34028" xr:uid="{00000000-0005-0000-0000-0000EB840000}"/>
    <cellStyle name="Normal 59 3 5" xfId="34029" xr:uid="{00000000-0005-0000-0000-0000EC840000}"/>
    <cellStyle name="Normal 59 4" xfId="34030" xr:uid="{00000000-0005-0000-0000-0000ED840000}"/>
    <cellStyle name="Normal 59 4 2" xfId="34031" xr:uid="{00000000-0005-0000-0000-0000EE840000}"/>
    <cellStyle name="Normal 59 4 3" xfId="34032" xr:uid="{00000000-0005-0000-0000-0000EF840000}"/>
    <cellStyle name="Normal 59 4 4" xfId="34033" xr:uid="{00000000-0005-0000-0000-0000F0840000}"/>
    <cellStyle name="Normal 59 4 5" xfId="34034" xr:uid="{00000000-0005-0000-0000-0000F1840000}"/>
    <cellStyle name="Normal 59 5" xfId="34035" xr:uid="{00000000-0005-0000-0000-0000F2840000}"/>
    <cellStyle name="Normal 59 5 2" xfId="34036" xr:uid="{00000000-0005-0000-0000-0000F3840000}"/>
    <cellStyle name="Normal 59 5 3" xfId="34037" xr:uid="{00000000-0005-0000-0000-0000F4840000}"/>
    <cellStyle name="Normal 59 5 4" xfId="34038" xr:uid="{00000000-0005-0000-0000-0000F5840000}"/>
    <cellStyle name="Normal 59 5 5" xfId="34039" xr:uid="{00000000-0005-0000-0000-0000F6840000}"/>
    <cellStyle name="Normal 59 6" xfId="34040" xr:uid="{00000000-0005-0000-0000-0000F7840000}"/>
    <cellStyle name="Normal 59 6 2" xfId="34041" xr:uid="{00000000-0005-0000-0000-0000F8840000}"/>
    <cellStyle name="Normal 59 6 3" xfId="34042" xr:uid="{00000000-0005-0000-0000-0000F9840000}"/>
    <cellStyle name="Normal 59 6 4" xfId="34043" xr:uid="{00000000-0005-0000-0000-0000FA840000}"/>
    <cellStyle name="Normal 59 6 5" xfId="34044" xr:uid="{00000000-0005-0000-0000-0000FB840000}"/>
    <cellStyle name="Normal 59 7" xfId="34045" xr:uid="{00000000-0005-0000-0000-0000FC840000}"/>
    <cellStyle name="Normal 59 7 2" xfId="34046" xr:uid="{00000000-0005-0000-0000-0000FD840000}"/>
    <cellStyle name="Normal 59 7 3" xfId="34047" xr:uid="{00000000-0005-0000-0000-0000FE840000}"/>
    <cellStyle name="Normal 59 7 4" xfId="34048" xr:uid="{00000000-0005-0000-0000-0000FF840000}"/>
    <cellStyle name="Normal 59 7 5" xfId="34049" xr:uid="{00000000-0005-0000-0000-000000850000}"/>
    <cellStyle name="Normal 59 8" xfId="34050" xr:uid="{00000000-0005-0000-0000-000001850000}"/>
    <cellStyle name="Normal 59 8 2" xfId="34051" xr:uid="{00000000-0005-0000-0000-000002850000}"/>
    <cellStyle name="Normal 59 8 3" xfId="34052" xr:uid="{00000000-0005-0000-0000-000003850000}"/>
    <cellStyle name="Normal 59 8 4" xfId="34053" xr:uid="{00000000-0005-0000-0000-000004850000}"/>
    <cellStyle name="Normal 59 8 5" xfId="34054" xr:uid="{00000000-0005-0000-0000-000005850000}"/>
    <cellStyle name="Normal 59 9" xfId="34055" xr:uid="{00000000-0005-0000-0000-000006850000}"/>
    <cellStyle name="Normal 59 9 2" xfId="34056" xr:uid="{00000000-0005-0000-0000-000007850000}"/>
    <cellStyle name="Normal 59 9 3" xfId="34057" xr:uid="{00000000-0005-0000-0000-000008850000}"/>
    <cellStyle name="Normal 59 9 4" xfId="34058" xr:uid="{00000000-0005-0000-0000-000009850000}"/>
    <cellStyle name="Normal 59 9 5" xfId="34059" xr:uid="{00000000-0005-0000-0000-00000A850000}"/>
    <cellStyle name="Normal 6" xfId="34060" xr:uid="{00000000-0005-0000-0000-00000B850000}"/>
    <cellStyle name="Normal 6 10" xfId="34061" xr:uid="{00000000-0005-0000-0000-00000C850000}"/>
    <cellStyle name="Normal 6 10 2" xfId="34062" xr:uid="{00000000-0005-0000-0000-00000D850000}"/>
    <cellStyle name="Normal 6 10 2 2" xfId="34063" xr:uid="{00000000-0005-0000-0000-00000E850000}"/>
    <cellStyle name="Normal 6 10 2 3" xfId="34064" xr:uid="{00000000-0005-0000-0000-00000F850000}"/>
    <cellStyle name="Normal 6 10 3" xfId="34065" xr:uid="{00000000-0005-0000-0000-000010850000}"/>
    <cellStyle name="Normal 6 10 3 2" xfId="34066" xr:uid="{00000000-0005-0000-0000-000011850000}"/>
    <cellStyle name="Normal 6 10 3 3" xfId="34067" xr:uid="{00000000-0005-0000-0000-000012850000}"/>
    <cellStyle name="Normal 6 10 4" xfId="34068" xr:uid="{00000000-0005-0000-0000-000013850000}"/>
    <cellStyle name="Normal 6 10 5" xfId="34069" xr:uid="{00000000-0005-0000-0000-000014850000}"/>
    <cellStyle name="Normal 6 11" xfId="34070" xr:uid="{00000000-0005-0000-0000-000015850000}"/>
    <cellStyle name="Normal 6 11 2" xfId="34071" xr:uid="{00000000-0005-0000-0000-000016850000}"/>
    <cellStyle name="Normal 6 11 2 2" xfId="34072" xr:uid="{00000000-0005-0000-0000-000017850000}"/>
    <cellStyle name="Normal 6 11 2 3" xfId="34073" xr:uid="{00000000-0005-0000-0000-000018850000}"/>
    <cellStyle name="Normal 6 11 3" xfId="34074" xr:uid="{00000000-0005-0000-0000-000019850000}"/>
    <cellStyle name="Normal 6 11 3 2" xfId="34075" xr:uid="{00000000-0005-0000-0000-00001A850000}"/>
    <cellStyle name="Normal 6 11 3 3" xfId="34076" xr:uid="{00000000-0005-0000-0000-00001B850000}"/>
    <cellStyle name="Normal 6 11 4" xfId="34077" xr:uid="{00000000-0005-0000-0000-00001C850000}"/>
    <cellStyle name="Normal 6 11 5" xfId="34078" xr:uid="{00000000-0005-0000-0000-00001D850000}"/>
    <cellStyle name="Normal 6 12" xfId="34079" xr:uid="{00000000-0005-0000-0000-00001E850000}"/>
    <cellStyle name="Normal 6 12 2" xfId="34080" xr:uid="{00000000-0005-0000-0000-00001F850000}"/>
    <cellStyle name="Normal 6 12 2 2" xfId="34081" xr:uid="{00000000-0005-0000-0000-000020850000}"/>
    <cellStyle name="Normal 6 12 2 3" xfId="34082" xr:uid="{00000000-0005-0000-0000-000021850000}"/>
    <cellStyle name="Normal 6 12 3" xfId="34083" xr:uid="{00000000-0005-0000-0000-000022850000}"/>
    <cellStyle name="Normal 6 12 3 2" xfId="34084" xr:uid="{00000000-0005-0000-0000-000023850000}"/>
    <cellStyle name="Normal 6 12 3 3" xfId="34085" xr:uid="{00000000-0005-0000-0000-000024850000}"/>
    <cellStyle name="Normal 6 12 4" xfId="34086" xr:uid="{00000000-0005-0000-0000-000025850000}"/>
    <cellStyle name="Normal 6 12 5" xfId="34087" xr:uid="{00000000-0005-0000-0000-000026850000}"/>
    <cellStyle name="Normal 6 13" xfId="34088" xr:uid="{00000000-0005-0000-0000-000027850000}"/>
    <cellStyle name="Normal 6 13 2" xfId="34089" xr:uid="{00000000-0005-0000-0000-000028850000}"/>
    <cellStyle name="Normal 6 13 2 2" xfId="34090" xr:uid="{00000000-0005-0000-0000-000029850000}"/>
    <cellStyle name="Normal 6 13 2 3" xfId="34091" xr:uid="{00000000-0005-0000-0000-00002A850000}"/>
    <cellStyle name="Normal 6 13 3" xfId="34092" xr:uid="{00000000-0005-0000-0000-00002B850000}"/>
    <cellStyle name="Normal 6 13 3 2" xfId="34093" xr:uid="{00000000-0005-0000-0000-00002C850000}"/>
    <cellStyle name="Normal 6 13 3 3" xfId="34094" xr:uid="{00000000-0005-0000-0000-00002D850000}"/>
    <cellStyle name="Normal 6 13 4" xfId="34095" xr:uid="{00000000-0005-0000-0000-00002E850000}"/>
    <cellStyle name="Normal 6 13 5" xfId="34096" xr:uid="{00000000-0005-0000-0000-00002F850000}"/>
    <cellStyle name="Normal 6 14" xfId="34097" xr:uid="{00000000-0005-0000-0000-000030850000}"/>
    <cellStyle name="Normal 6 14 2" xfId="34098" xr:uid="{00000000-0005-0000-0000-000031850000}"/>
    <cellStyle name="Normal 6 14 2 2" xfId="34099" xr:uid="{00000000-0005-0000-0000-000032850000}"/>
    <cellStyle name="Normal 6 14 2 3" xfId="34100" xr:uid="{00000000-0005-0000-0000-000033850000}"/>
    <cellStyle name="Normal 6 14 3" xfId="34101" xr:uid="{00000000-0005-0000-0000-000034850000}"/>
    <cellStyle name="Normal 6 14 3 2" xfId="34102" xr:uid="{00000000-0005-0000-0000-000035850000}"/>
    <cellStyle name="Normal 6 14 3 3" xfId="34103" xr:uid="{00000000-0005-0000-0000-000036850000}"/>
    <cellStyle name="Normal 6 14 4" xfId="34104" xr:uid="{00000000-0005-0000-0000-000037850000}"/>
    <cellStyle name="Normal 6 14 5" xfId="34105" xr:uid="{00000000-0005-0000-0000-000038850000}"/>
    <cellStyle name="Normal 6 15" xfId="34106" xr:uid="{00000000-0005-0000-0000-000039850000}"/>
    <cellStyle name="Normal 6 15 2" xfId="34107" xr:uid="{00000000-0005-0000-0000-00003A850000}"/>
    <cellStyle name="Normal 6 15 2 2" xfId="34108" xr:uid="{00000000-0005-0000-0000-00003B850000}"/>
    <cellStyle name="Normal 6 15 2 3" xfId="34109" xr:uid="{00000000-0005-0000-0000-00003C850000}"/>
    <cellStyle name="Normal 6 15 3" xfId="34110" xr:uid="{00000000-0005-0000-0000-00003D850000}"/>
    <cellStyle name="Normal 6 15 3 2" xfId="34111" xr:uid="{00000000-0005-0000-0000-00003E850000}"/>
    <cellStyle name="Normal 6 15 3 3" xfId="34112" xr:uid="{00000000-0005-0000-0000-00003F850000}"/>
    <cellStyle name="Normal 6 15 4" xfId="34113" xr:uid="{00000000-0005-0000-0000-000040850000}"/>
    <cellStyle name="Normal 6 15 5" xfId="34114" xr:uid="{00000000-0005-0000-0000-000041850000}"/>
    <cellStyle name="Normal 6 16" xfId="34115" xr:uid="{00000000-0005-0000-0000-000042850000}"/>
    <cellStyle name="Normal 6 16 2" xfId="34116" xr:uid="{00000000-0005-0000-0000-000043850000}"/>
    <cellStyle name="Normal 6 16 2 2" xfId="34117" xr:uid="{00000000-0005-0000-0000-000044850000}"/>
    <cellStyle name="Normal 6 16 2 3" xfId="34118" xr:uid="{00000000-0005-0000-0000-000045850000}"/>
    <cellStyle name="Normal 6 16 3" xfId="34119" xr:uid="{00000000-0005-0000-0000-000046850000}"/>
    <cellStyle name="Normal 6 16 3 2" xfId="34120" xr:uid="{00000000-0005-0000-0000-000047850000}"/>
    <cellStyle name="Normal 6 16 3 3" xfId="34121" xr:uid="{00000000-0005-0000-0000-000048850000}"/>
    <cellStyle name="Normal 6 16 4" xfId="34122" xr:uid="{00000000-0005-0000-0000-000049850000}"/>
    <cellStyle name="Normal 6 16 5" xfId="34123" xr:uid="{00000000-0005-0000-0000-00004A850000}"/>
    <cellStyle name="Normal 6 17" xfId="34124" xr:uid="{00000000-0005-0000-0000-00004B850000}"/>
    <cellStyle name="Normal 6 17 2" xfId="34125" xr:uid="{00000000-0005-0000-0000-00004C850000}"/>
    <cellStyle name="Normal 6 17 2 2" xfId="34126" xr:uid="{00000000-0005-0000-0000-00004D850000}"/>
    <cellStyle name="Normal 6 17 2 3" xfId="34127" xr:uid="{00000000-0005-0000-0000-00004E850000}"/>
    <cellStyle name="Normal 6 17 3" xfId="34128" xr:uid="{00000000-0005-0000-0000-00004F850000}"/>
    <cellStyle name="Normal 6 17 3 2" xfId="34129" xr:uid="{00000000-0005-0000-0000-000050850000}"/>
    <cellStyle name="Normal 6 17 3 3" xfId="34130" xr:uid="{00000000-0005-0000-0000-000051850000}"/>
    <cellStyle name="Normal 6 17 4" xfId="34131" xr:uid="{00000000-0005-0000-0000-000052850000}"/>
    <cellStyle name="Normal 6 17 5" xfId="34132" xr:uid="{00000000-0005-0000-0000-000053850000}"/>
    <cellStyle name="Normal 6 18" xfId="34133" xr:uid="{00000000-0005-0000-0000-000054850000}"/>
    <cellStyle name="Normal 6 18 2" xfId="34134" xr:uid="{00000000-0005-0000-0000-000055850000}"/>
    <cellStyle name="Normal 6 18 2 2" xfId="34135" xr:uid="{00000000-0005-0000-0000-000056850000}"/>
    <cellStyle name="Normal 6 18 2 3" xfId="34136" xr:uid="{00000000-0005-0000-0000-000057850000}"/>
    <cellStyle name="Normal 6 18 3" xfId="34137" xr:uid="{00000000-0005-0000-0000-000058850000}"/>
    <cellStyle name="Normal 6 18 3 2" xfId="34138" xr:uid="{00000000-0005-0000-0000-000059850000}"/>
    <cellStyle name="Normal 6 18 3 3" xfId="34139" xr:uid="{00000000-0005-0000-0000-00005A850000}"/>
    <cellStyle name="Normal 6 18 4" xfId="34140" xr:uid="{00000000-0005-0000-0000-00005B850000}"/>
    <cellStyle name="Normal 6 18 5" xfId="34141" xr:uid="{00000000-0005-0000-0000-00005C850000}"/>
    <cellStyle name="Normal 6 19" xfId="34142" xr:uid="{00000000-0005-0000-0000-00005D850000}"/>
    <cellStyle name="Normal 6 19 2" xfId="34143" xr:uid="{00000000-0005-0000-0000-00005E850000}"/>
    <cellStyle name="Normal 6 19 2 2" xfId="34144" xr:uid="{00000000-0005-0000-0000-00005F850000}"/>
    <cellStyle name="Normal 6 19 2 3" xfId="34145" xr:uid="{00000000-0005-0000-0000-000060850000}"/>
    <cellStyle name="Normal 6 19 3" xfId="34146" xr:uid="{00000000-0005-0000-0000-000061850000}"/>
    <cellStyle name="Normal 6 19 3 2" xfId="34147" xr:uid="{00000000-0005-0000-0000-000062850000}"/>
    <cellStyle name="Normal 6 19 3 3" xfId="34148" xr:uid="{00000000-0005-0000-0000-000063850000}"/>
    <cellStyle name="Normal 6 19 4" xfId="34149" xr:uid="{00000000-0005-0000-0000-000064850000}"/>
    <cellStyle name="Normal 6 19 5" xfId="34150" xr:uid="{00000000-0005-0000-0000-000065850000}"/>
    <cellStyle name="Normal 6 2" xfId="34151" xr:uid="{00000000-0005-0000-0000-000066850000}"/>
    <cellStyle name="Normal 6 2 10" xfId="34152" xr:uid="{00000000-0005-0000-0000-000067850000}"/>
    <cellStyle name="Normal 6 2 10 2" xfId="34153" xr:uid="{00000000-0005-0000-0000-000068850000}"/>
    <cellStyle name="Normal 6 2 10 2 2" xfId="34154" xr:uid="{00000000-0005-0000-0000-000069850000}"/>
    <cellStyle name="Normal 6 2 10 2 3" xfId="34155" xr:uid="{00000000-0005-0000-0000-00006A850000}"/>
    <cellStyle name="Normal 6 2 10 3" xfId="34156" xr:uid="{00000000-0005-0000-0000-00006B850000}"/>
    <cellStyle name="Normal 6 2 10 3 2" xfId="34157" xr:uid="{00000000-0005-0000-0000-00006C850000}"/>
    <cellStyle name="Normal 6 2 10 3 3" xfId="34158" xr:uid="{00000000-0005-0000-0000-00006D850000}"/>
    <cellStyle name="Normal 6 2 10 4" xfId="34159" xr:uid="{00000000-0005-0000-0000-00006E850000}"/>
    <cellStyle name="Normal 6 2 10 5" xfId="34160" xr:uid="{00000000-0005-0000-0000-00006F850000}"/>
    <cellStyle name="Normal 6 2 11" xfId="34161" xr:uid="{00000000-0005-0000-0000-000070850000}"/>
    <cellStyle name="Normal 6 2 11 2" xfId="34162" xr:uid="{00000000-0005-0000-0000-000071850000}"/>
    <cellStyle name="Normal 6 2 11 2 2" xfId="34163" xr:uid="{00000000-0005-0000-0000-000072850000}"/>
    <cellStyle name="Normal 6 2 11 2 3" xfId="34164" xr:uid="{00000000-0005-0000-0000-000073850000}"/>
    <cellStyle name="Normal 6 2 11 3" xfId="34165" xr:uid="{00000000-0005-0000-0000-000074850000}"/>
    <cellStyle name="Normal 6 2 11 3 2" xfId="34166" xr:uid="{00000000-0005-0000-0000-000075850000}"/>
    <cellStyle name="Normal 6 2 11 3 3" xfId="34167" xr:uid="{00000000-0005-0000-0000-000076850000}"/>
    <cellStyle name="Normal 6 2 11 4" xfId="34168" xr:uid="{00000000-0005-0000-0000-000077850000}"/>
    <cellStyle name="Normal 6 2 11 5" xfId="34169" xr:uid="{00000000-0005-0000-0000-000078850000}"/>
    <cellStyle name="Normal 6 2 12" xfId="34170" xr:uid="{00000000-0005-0000-0000-000079850000}"/>
    <cellStyle name="Normal 6 2 12 2" xfId="34171" xr:uid="{00000000-0005-0000-0000-00007A850000}"/>
    <cellStyle name="Normal 6 2 12 2 2" xfId="34172" xr:uid="{00000000-0005-0000-0000-00007B850000}"/>
    <cellStyle name="Normal 6 2 12 2 3" xfId="34173" xr:uid="{00000000-0005-0000-0000-00007C850000}"/>
    <cellStyle name="Normal 6 2 12 3" xfId="34174" xr:uid="{00000000-0005-0000-0000-00007D850000}"/>
    <cellStyle name="Normal 6 2 12 3 2" xfId="34175" xr:uid="{00000000-0005-0000-0000-00007E850000}"/>
    <cellStyle name="Normal 6 2 12 3 3" xfId="34176" xr:uid="{00000000-0005-0000-0000-00007F850000}"/>
    <cellStyle name="Normal 6 2 12 4" xfId="34177" xr:uid="{00000000-0005-0000-0000-000080850000}"/>
    <cellStyle name="Normal 6 2 12 5" xfId="34178" xr:uid="{00000000-0005-0000-0000-000081850000}"/>
    <cellStyle name="Normal 6 2 13" xfId="34179" xr:uid="{00000000-0005-0000-0000-000082850000}"/>
    <cellStyle name="Normal 6 2 13 2" xfId="34180" xr:uid="{00000000-0005-0000-0000-000083850000}"/>
    <cellStyle name="Normal 6 2 13 2 2" xfId="34181" xr:uid="{00000000-0005-0000-0000-000084850000}"/>
    <cellStyle name="Normal 6 2 13 2 3" xfId="34182" xr:uid="{00000000-0005-0000-0000-000085850000}"/>
    <cellStyle name="Normal 6 2 13 3" xfId="34183" xr:uid="{00000000-0005-0000-0000-000086850000}"/>
    <cellStyle name="Normal 6 2 13 3 2" xfId="34184" xr:uid="{00000000-0005-0000-0000-000087850000}"/>
    <cellStyle name="Normal 6 2 13 3 3" xfId="34185" xr:uid="{00000000-0005-0000-0000-000088850000}"/>
    <cellStyle name="Normal 6 2 13 4" xfId="34186" xr:uid="{00000000-0005-0000-0000-000089850000}"/>
    <cellStyle name="Normal 6 2 13 5" xfId="34187" xr:uid="{00000000-0005-0000-0000-00008A850000}"/>
    <cellStyle name="Normal 6 2 14" xfId="34188" xr:uid="{00000000-0005-0000-0000-00008B850000}"/>
    <cellStyle name="Normal 6 2 14 2" xfId="34189" xr:uid="{00000000-0005-0000-0000-00008C850000}"/>
    <cellStyle name="Normal 6 2 14 2 2" xfId="34190" xr:uid="{00000000-0005-0000-0000-00008D850000}"/>
    <cellStyle name="Normal 6 2 14 2 3" xfId="34191" xr:uid="{00000000-0005-0000-0000-00008E850000}"/>
    <cellStyle name="Normal 6 2 14 3" xfId="34192" xr:uid="{00000000-0005-0000-0000-00008F850000}"/>
    <cellStyle name="Normal 6 2 14 3 2" xfId="34193" xr:uid="{00000000-0005-0000-0000-000090850000}"/>
    <cellStyle name="Normal 6 2 14 3 3" xfId="34194" xr:uid="{00000000-0005-0000-0000-000091850000}"/>
    <cellStyle name="Normal 6 2 14 4" xfId="34195" xr:uid="{00000000-0005-0000-0000-000092850000}"/>
    <cellStyle name="Normal 6 2 14 5" xfId="34196" xr:uid="{00000000-0005-0000-0000-000093850000}"/>
    <cellStyle name="Normal 6 2 15" xfId="34197" xr:uid="{00000000-0005-0000-0000-000094850000}"/>
    <cellStyle name="Normal 6 2 15 2" xfId="34198" xr:uid="{00000000-0005-0000-0000-000095850000}"/>
    <cellStyle name="Normal 6 2 15 2 2" xfId="34199" xr:uid="{00000000-0005-0000-0000-000096850000}"/>
    <cellStyle name="Normal 6 2 15 2 3" xfId="34200" xr:uid="{00000000-0005-0000-0000-000097850000}"/>
    <cellStyle name="Normal 6 2 15 3" xfId="34201" xr:uid="{00000000-0005-0000-0000-000098850000}"/>
    <cellStyle name="Normal 6 2 15 3 2" xfId="34202" xr:uid="{00000000-0005-0000-0000-000099850000}"/>
    <cellStyle name="Normal 6 2 15 3 3" xfId="34203" xr:uid="{00000000-0005-0000-0000-00009A850000}"/>
    <cellStyle name="Normal 6 2 15 4" xfId="34204" xr:uid="{00000000-0005-0000-0000-00009B850000}"/>
    <cellStyle name="Normal 6 2 15 5" xfId="34205" xr:uid="{00000000-0005-0000-0000-00009C850000}"/>
    <cellStyle name="Normal 6 2 16" xfId="34206" xr:uid="{00000000-0005-0000-0000-00009D850000}"/>
    <cellStyle name="Normal 6 2 16 2" xfId="34207" xr:uid="{00000000-0005-0000-0000-00009E850000}"/>
    <cellStyle name="Normal 6 2 16 2 2" xfId="34208" xr:uid="{00000000-0005-0000-0000-00009F850000}"/>
    <cellStyle name="Normal 6 2 16 2 3" xfId="34209" xr:uid="{00000000-0005-0000-0000-0000A0850000}"/>
    <cellStyle name="Normal 6 2 16 3" xfId="34210" xr:uid="{00000000-0005-0000-0000-0000A1850000}"/>
    <cellStyle name="Normal 6 2 16 3 2" xfId="34211" xr:uid="{00000000-0005-0000-0000-0000A2850000}"/>
    <cellStyle name="Normal 6 2 16 3 3" xfId="34212" xr:uid="{00000000-0005-0000-0000-0000A3850000}"/>
    <cellStyle name="Normal 6 2 16 4" xfId="34213" xr:uid="{00000000-0005-0000-0000-0000A4850000}"/>
    <cellStyle name="Normal 6 2 16 5" xfId="34214" xr:uid="{00000000-0005-0000-0000-0000A5850000}"/>
    <cellStyle name="Normal 6 2 17" xfId="34215" xr:uid="{00000000-0005-0000-0000-0000A6850000}"/>
    <cellStyle name="Normal 6 2 17 2" xfId="34216" xr:uid="{00000000-0005-0000-0000-0000A7850000}"/>
    <cellStyle name="Normal 6 2 17 2 2" xfId="34217" xr:uid="{00000000-0005-0000-0000-0000A8850000}"/>
    <cellStyle name="Normal 6 2 17 2 3" xfId="34218" xr:uid="{00000000-0005-0000-0000-0000A9850000}"/>
    <cellStyle name="Normal 6 2 17 3" xfId="34219" xr:uid="{00000000-0005-0000-0000-0000AA850000}"/>
    <cellStyle name="Normal 6 2 17 3 2" xfId="34220" xr:uid="{00000000-0005-0000-0000-0000AB850000}"/>
    <cellStyle name="Normal 6 2 17 3 3" xfId="34221" xr:uid="{00000000-0005-0000-0000-0000AC850000}"/>
    <cellStyle name="Normal 6 2 17 4" xfId="34222" xr:uid="{00000000-0005-0000-0000-0000AD850000}"/>
    <cellStyle name="Normal 6 2 17 5" xfId="34223" xr:uid="{00000000-0005-0000-0000-0000AE850000}"/>
    <cellStyle name="Normal 6 2 18" xfId="34224" xr:uid="{00000000-0005-0000-0000-0000AF850000}"/>
    <cellStyle name="Normal 6 2 18 2" xfId="34225" xr:uid="{00000000-0005-0000-0000-0000B0850000}"/>
    <cellStyle name="Normal 6 2 18 2 2" xfId="34226" xr:uid="{00000000-0005-0000-0000-0000B1850000}"/>
    <cellStyle name="Normal 6 2 18 2 3" xfId="34227" xr:uid="{00000000-0005-0000-0000-0000B2850000}"/>
    <cellStyle name="Normal 6 2 18 3" xfId="34228" xr:uid="{00000000-0005-0000-0000-0000B3850000}"/>
    <cellStyle name="Normal 6 2 18 3 2" xfId="34229" xr:uid="{00000000-0005-0000-0000-0000B4850000}"/>
    <cellStyle name="Normal 6 2 18 3 3" xfId="34230" xr:uid="{00000000-0005-0000-0000-0000B5850000}"/>
    <cellStyle name="Normal 6 2 18 4" xfId="34231" xr:uid="{00000000-0005-0000-0000-0000B6850000}"/>
    <cellStyle name="Normal 6 2 18 5" xfId="34232" xr:uid="{00000000-0005-0000-0000-0000B7850000}"/>
    <cellStyle name="Normal 6 2 19" xfId="34233" xr:uid="{00000000-0005-0000-0000-0000B8850000}"/>
    <cellStyle name="Normal 6 2 19 2" xfId="34234" xr:uid="{00000000-0005-0000-0000-0000B9850000}"/>
    <cellStyle name="Normal 6 2 19 2 2" xfId="34235" xr:uid="{00000000-0005-0000-0000-0000BA850000}"/>
    <cellStyle name="Normal 6 2 19 2 3" xfId="34236" xr:uid="{00000000-0005-0000-0000-0000BB850000}"/>
    <cellStyle name="Normal 6 2 19 3" xfId="34237" xr:uid="{00000000-0005-0000-0000-0000BC850000}"/>
    <cellStyle name="Normal 6 2 19 3 2" xfId="34238" xr:uid="{00000000-0005-0000-0000-0000BD850000}"/>
    <cellStyle name="Normal 6 2 19 3 3" xfId="34239" xr:uid="{00000000-0005-0000-0000-0000BE850000}"/>
    <cellStyle name="Normal 6 2 19 4" xfId="34240" xr:uid="{00000000-0005-0000-0000-0000BF850000}"/>
    <cellStyle name="Normal 6 2 19 5" xfId="34241" xr:uid="{00000000-0005-0000-0000-0000C0850000}"/>
    <cellStyle name="Normal 6 2 2" xfId="34242" xr:uid="{00000000-0005-0000-0000-0000C1850000}"/>
    <cellStyle name="Normal 6 2 2 2" xfId="34243" xr:uid="{00000000-0005-0000-0000-0000C2850000}"/>
    <cellStyle name="Normal 6 2 2 2 2" xfId="34244" xr:uid="{00000000-0005-0000-0000-0000C3850000}"/>
    <cellStyle name="Normal 6 2 2 2 3" xfId="34245" xr:uid="{00000000-0005-0000-0000-0000C4850000}"/>
    <cellStyle name="Normal 6 2 2 3" xfId="34246" xr:uid="{00000000-0005-0000-0000-0000C5850000}"/>
    <cellStyle name="Normal 6 2 2 3 2" xfId="34247" xr:uid="{00000000-0005-0000-0000-0000C6850000}"/>
    <cellStyle name="Normal 6 2 2 3 3" xfId="34248" xr:uid="{00000000-0005-0000-0000-0000C7850000}"/>
    <cellStyle name="Normal 6 2 2 4" xfId="34249" xr:uid="{00000000-0005-0000-0000-0000C8850000}"/>
    <cellStyle name="Normal 6 2 2 5" xfId="34250" xr:uid="{00000000-0005-0000-0000-0000C9850000}"/>
    <cellStyle name="Normal 6 2 20" xfId="34251" xr:uid="{00000000-0005-0000-0000-0000CA850000}"/>
    <cellStyle name="Normal 6 2 20 2" xfId="34252" xr:uid="{00000000-0005-0000-0000-0000CB850000}"/>
    <cellStyle name="Normal 6 2 20 2 2" xfId="34253" xr:uid="{00000000-0005-0000-0000-0000CC850000}"/>
    <cellStyle name="Normal 6 2 20 2 3" xfId="34254" xr:uid="{00000000-0005-0000-0000-0000CD850000}"/>
    <cellStyle name="Normal 6 2 20 3" xfId="34255" xr:uid="{00000000-0005-0000-0000-0000CE850000}"/>
    <cellStyle name="Normal 6 2 20 3 2" xfId="34256" xr:uid="{00000000-0005-0000-0000-0000CF850000}"/>
    <cellStyle name="Normal 6 2 20 3 3" xfId="34257" xr:uid="{00000000-0005-0000-0000-0000D0850000}"/>
    <cellStyle name="Normal 6 2 20 4" xfId="34258" xr:uid="{00000000-0005-0000-0000-0000D1850000}"/>
    <cellStyle name="Normal 6 2 20 5" xfId="34259" xr:uid="{00000000-0005-0000-0000-0000D2850000}"/>
    <cellStyle name="Normal 6 2 21" xfId="34260" xr:uid="{00000000-0005-0000-0000-0000D3850000}"/>
    <cellStyle name="Normal 6 2 21 2" xfId="34261" xr:uid="{00000000-0005-0000-0000-0000D4850000}"/>
    <cellStyle name="Normal 6 2 21 2 2" xfId="34262" xr:uid="{00000000-0005-0000-0000-0000D5850000}"/>
    <cellStyle name="Normal 6 2 21 2 3" xfId="34263" xr:uid="{00000000-0005-0000-0000-0000D6850000}"/>
    <cellStyle name="Normal 6 2 21 3" xfId="34264" xr:uid="{00000000-0005-0000-0000-0000D7850000}"/>
    <cellStyle name="Normal 6 2 21 3 2" xfId="34265" xr:uid="{00000000-0005-0000-0000-0000D8850000}"/>
    <cellStyle name="Normal 6 2 21 3 3" xfId="34266" xr:uid="{00000000-0005-0000-0000-0000D9850000}"/>
    <cellStyle name="Normal 6 2 21 4" xfId="34267" xr:uid="{00000000-0005-0000-0000-0000DA850000}"/>
    <cellStyle name="Normal 6 2 21 5" xfId="34268" xr:uid="{00000000-0005-0000-0000-0000DB850000}"/>
    <cellStyle name="Normal 6 2 22" xfId="34269" xr:uid="{00000000-0005-0000-0000-0000DC850000}"/>
    <cellStyle name="Normal 6 2 22 2" xfId="34270" xr:uid="{00000000-0005-0000-0000-0000DD850000}"/>
    <cellStyle name="Normal 6 2 22 2 2" xfId="34271" xr:uid="{00000000-0005-0000-0000-0000DE850000}"/>
    <cellStyle name="Normal 6 2 22 2 3" xfId="34272" xr:uid="{00000000-0005-0000-0000-0000DF850000}"/>
    <cellStyle name="Normal 6 2 22 3" xfId="34273" xr:uid="{00000000-0005-0000-0000-0000E0850000}"/>
    <cellStyle name="Normal 6 2 22 3 2" xfId="34274" xr:uid="{00000000-0005-0000-0000-0000E1850000}"/>
    <cellStyle name="Normal 6 2 22 3 3" xfId="34275" xr:uid="{00000000-0005-0000-0000-0000E2850000}"/>
    <cellStyle name="Normal 6 2 22 4" xfId="34276" xr:uid="{00000000-0005-0000-0000-0000E3850000}"/>
    <cellStyle name="Normal 6 2 22 5" xfId="34277" xr:uid="{00000000-0005-0000-0000-0000E4850000}"/>
    <cellStyle name="Normal 6 2 23" xfId="34278" xr:uid="{00000000-0005-0000-0000-0000E5850000}"/>
    <cellStyle name="Normal 6 2 23 2" xfId="34279" xr:uid="{00000000-0005-0000-0000-0000E6850000}"/>
    <cellStyle name="Normal 6 2 23 2 2" xfId="34280" xr:uid="{00000000-0005-0000-0000-0000E7850000}"/>
    <cellStyle name="Normal 6 2 23 2 3" xfId="34281" xr:uid="{00000000-0005-0000-0000-0000E8850000}"/>
    <cellStyle name="Normal 6 2 23 3" xfId="34282" xr:uid="{00000000-0005-0000-0000-0000E9850000}"/>
    <cellStyle name="Normal 6 2 23 3 2" xfId="34283" xr:uid="{00000000-0005-0000-0000-0000EA850000}"/>
    <cellStyle name="Normal 6 2 23 3 3" xfId="34284" xr:uid="{00000000-0005-0000-0000-0000EB850000}"/>
    <cellStyle name="Normal 6 2 23 4" xfId="34285" xr:uid="{00000000-0005-0000-0000-0000EC850000}"/>
    <cellStyle name="Normal 6 2 23 5" xfId="34286" xr:uid="{00000000-0005-0000-0000-0000ED850000}"/>
    <cellStyle name="Normal 6 2 24" xfId="34287" xr:uid="{00000000-0005-0000-0000-0000EE850000}"/>
    <cellStyle name="Normal 6 2 24 2" xfId="34288" xr:uid="{00000000-0005-0000-0000-0000EF850000}"/>
    <cellStyle name="Normal 6 2 24 2 2" xfId="34289" xr:uid="{00000000-0005-0000-0000-0000F0850000}"/>
    <cellStyle name="Normal 6 2 24 2 3" xfId="34290" xr:uid="{00000000-0005-0000-0000-0000F1850000}"/>
    <cellStyle name="Normal 6 2 24 3" xfId="34291" xr:uid="{00000000-0005-0000-0000-0000F2850000}"/>
    <cellStyle name="Normal 6 2 24 3 2" xfId="34292" xr:uid="{00000000-0005-0000-0000-0000F3850000}"/>
    <cellStyle name="Normal 6 2 24 3 3" xfId="34293" xr:uid="{00000000-0005-0000-0000-0000F4850000}"/>
    <cellStyle name="Normal 6 2 24 4" xfId="34294" xr:uid="{00000000-0005-0000-0000-0000F5850000}"/>
    <cellStyle name="Normal 6 2 24 5" xfId="34295" xr:uid="{00000000-0005-0000-0000-0000F6850000}"/>
    <cellStyle name="Normal 6 2 25" xfId="34296" xr:uid="{00000000-0005-0000-0000-0000F7850000}"/>
    <cellStyle name="Normal 6 2 25 2" xfId="34297" xr:uid="{00000000-0005-0000-0000-0000F8850000}"/>
    <cellStyle name="Normal 6 2 25 2 2" xfId="34298" xr:uid="{00000000-0005-0000-0000-0000F9850000}"/>
    <cellStyle name="Normal 6 2 25 2 3" xfId="34299" xr:uid="{00000000-0005-0000-0000-0000FA850000}"/>
    <cellStyle name="Normal 6 2 25 3" xfId="34300" xr:uid="{00000000-0005-0000-0000-0000FB850000}"/>
    <cellStyle name="Normal 6 2 25 3 2" xfId="34301" xr:uid="{00000000-0005-0000-0000-0000FC850000}"/>
    <cellStyle name="Normal 6 2 25 3 3" xfId="34302" xr:uid="{00000000-0005-0000-0000-0000FD850000}"/>
    <cellStyle name="Normal 6 2 25 4" xfId="34303" xr:uid="{00000000-0005-0000-0000-0000FE850000}"/>
    <cellStyle name="Normal 6 2 25 5" xfId="34304" xr:uid="{00000000-0005-0000-0000-0000FF850000}"/>
    <cellStyle name="Normal 6 2 26" xfId="34305" xr:uid="{00000000-0005-0000-0000-000000860000}"/>
    <cellStyle name="Normal 6 2 26 2" xfId="34306" xr:uid="{00000000-0005-0000-0000-000001860000}"/>
    <cellStyle name="Normal 6 2 26 2 2" xfId="34307" xr:uid="{00000000-0005-0000-0000-000002860000}"/>
    <cellStyle name="Normal 6 2 26 2 3" xfId="34308" xr:uid="{00000000-0005-0000-0000-000003860000}"/>
    <cellStyle name="Normal 6 2 26 3" xfId="34309" xr:uid="{00000000-0005-0000-0000-000004860000}"/>
    <cellStyle name="Normal 6 2 26 3 2" xfId="34310" xr:uid="{00000000-0005-0000-0000-000005860000}"/>
    <cellStyle name="Normal 6 2 26 3 3" xfId="34311" xr:uid="{00000000-0005-0000-0000-000006860000}"/>
    <cellStyle name="Normal 6 2 26 4" xfId="34312" xr:uid="{00000000-0005-0000-0000-000007860000}"/>
    <cellStyle name="Normal 6 2 26 5" xfId="34313" xr:uid="{00000000-0005-0000-0000-000008860000}"/>
    <cellStyle name="Normal 6 2 27" xfId="34314" xr:uid="{00000000-0005-0000-0000-000009860000}"/>
    <cellStyle name="Normal 6 2 27 2" xfId="34315" xr:uid="{00000000-0005-0000-0000-00000A860000}"/>
    <cellStyle name="Normal 6 2 27 2 2" xfId="34316" xr:uid="{00000000-0005-0000-0000-00000B860000}"/>
    <cellStyle name="Normal 6 2 27 2 3" xfId="34317" xr:uid="{00000000-0005-0000-0000-00000C860000}"/>
    <cellStyle name="Normal 6 2 27 3" xfId="34318" xr:uid="{00000000-0005-0000-0000-00000D860000}"/>
    <cellStyle name="Normal 6 2 27 3 2" xfId="34319" xr:uid="{00000000-0005-0000-0000-00000E860000}"/>
    <cellStyle name="Normal 6 2 27 3 3" xfId="34320" xr:uid="{00000000-0005-0000-0000-00000F860000}"/>
    <cellStyle name="Normal 6 2 27 4" xfId="34321" xr:uid="{00000000-0005-0000-0000-000010860000}"/>
    <cellStyle name="Normal 6 2 27 5" xfId="34322" xr:uid="{00000000-0005-0000-0000-000011860000}"/>
    <cellStyle name="Normal 6 2 28" xfId="34323" xr:uid="{00000000-0005-0000-0000-000012860000}"/>
    <cellStyle name="Normal 6 2 28 2" xfId="34324" xr:uid="{00000000-0005-0000-0000-000013860000}"/>
    <cellStyle name="Normal 6 2 28 2 2" xfId="34325" xr:uid="{00000000-0005-0000-0000-000014860000}"/>
    <cellStyle name="Normal 6 2 28 2 3" xfId="34326" xr:uid="{00000000-0005-0000-0000-000015860000}"/>
    <cellStyle name="Normal 6 2 28 3" xfId="34327" xr:uid="{00000000-0005-0000-0000-000016860000}"/>
    <cellStyle name="Normal 6 2 28 3 2" xfId="34328" xr:uid="{00000000-0005-0000-0000-000017860000}"/>
    <cellStyle name="Normal 6 2 28 3 3" xfId="34329" xr:uid="{00000000-0005-0000-0000-000018860000}"/>
    <cellStyle name="Normal 6 2 28 4" xfId="34330" xr:uid="{00000000-0005-0000-0000-000019860000}"/>
    <cellStyle name="Normal 6 2 28 5" xfId="34331" xr:uid="{00000000-0005-0000-0000-00001A860000}"/>
    <cellStyle name="Normal 6 2 29" xfId="34332" xr:uid="{00000000-0005-0000-0000-00001B860000}"/>
    <cellStyle name="Normal 6 2 29 2" xfId="34333" xr:uid="{00000000-0005-0000-0000-00001C860000}"/>
    <cellStyle name="Normal 6 2 29 2 2" xfId="34334" xr:uid="{00000000-0005-0000-0000-00001D860000}"/>
    <cellStyle name="Normal 6 2 29 2 3" xfId="34335" xr:uid="{00000000-0005-0000-0000-00001E860000}"/>
    <cellStyle name="Normal 6 2 29 3" xfId="34336" xr:uid="{00000000-0005-0000-0000-00001F860000}"/>
    <cellStyle name="Normal 6 2 29 3 2" xfId="34337" xr:uid="{00000000-0005-0000-0000-000020860000}"/>
    <cellStyle name="Normal 6 2 29 3 3" xfId="34338" xr:uid="{00000000-0005-0000-0000-000021860000}"/>
    <cellStyle name="Normal 6 2 29 4" xfId="34339" xr:uid="{00000000-0005-0000-0000-000022860000}"/>
    <cellStyle name="Normal 6 2 29 5" xfId="34340" xr:uid="{00000000-0005-0000-0000-000023860000}"/>
    <cellStyle name="Normal 6 2 3" xfId="34341" xr:uid="{00000000-0005-0000-0000-000024860000}"/>
    <cellStyle name="Normal 6 2 3 2" xfId="34342" xr:uid="{00000000-0005-0000-0000-000025860000}"/>
    <cellStyle name="Normal 6 2 3 2 2" xfId="34343" xr:uid="{00000000-0005-0000-0000-000026860000}"/>
    <cellStyle name="Normal 6 2 3 2 3" xfId="34344" xr:uid="{00000000-0005-0000-0000-000027860000}"/>
    <cellStyle name="Normal 6 2 3 3" xfId="34345" xr:uid="{00000000-0005-0000-0000-000028860000}"/>
    <cellStyle name="Normal 6 2 3 3 2" xfId="34346" xr:uid="{00000000-0005-0000-0000-000029860000}"/>
    <cellStyle name="Normal 6 2 3 3 3" xfId="34347" xr:uid="{00000000-0005-0000-0000-00002A860000}"/>
    <cellStyle name="Normal 6 2 3 4" xfId="34348" xr:uid="{00000000-0005-0000-0000-00002B860000}"/>
    <cellStyle name="Normal 6 2 3 5" xfId="34349" xr:uid="{00000000-0005-0000-0000-00002C860000}"/>
    <cellStyle name="Normal 6 2 30" xfId="34350" xr:uid="{00000000-0005-0000-0000-00002D860000}"/>
    <cellStyle name="Normal 6 2 30 2" xfId="34351" xr:uid="{00000000-0005-0000-0000-00002E860000}"/>
    <cellStyle name="Normal 6 2 30 2 2" xfId="34352" xr:uid="{00000000-0005-0000-0000-00002F860000}"/>
    <cellStyle name="Normal 6 2 30 2 3" xfId="34353" xr:uid="{00000000-0005-0000-0000-000030860000}"/>
    <cellStyle name="Normal 6 2 30 3" xfId="34354" xr:uid="{00000000-0005-0000-0000-000031860000}"/>
    <cellStyle name="Normal 6 2 30 3 2" xfId="34355" xr:uid="{00000000-0005-0000-0000-000032860000}"/>
    <cellStyle name="Normal 6 2 30 3 3" xfId="34356" xr:uid="{00000000-0005-0000-0000-000033860000}"/>
    <cellStyle name="Normal 6 2 30 4" xfId="34357" xr:uid="{00000000-0005-0000-0000-000034860000}"/>
    <cellStyle name="Normal 6 2 30 5" xfId="34358" xr:uid="{00000000-0005-0000-0000-000035860000}"/>
    <cellStyle name="Normal 6 2 31" xfId="34359" xr:uid="{00000000-0005-0000-0000-000036860000}"/>
    <cellStyle name="Normal 6 2 31 2" xfId="34360" xr:uid="{00000000-0005-0000-0000-000037860000}"/>
    <cellStyle name="Normal 6 2 31 2 2" xfId="34361" xr:uid="{00000000-0005-0000-0000-000038860000}"/>
    <cellStyle name="Normal 6 2 31 2 3" xfId="34362" xr:uid="{00000000-0005-0000-0000-000039860000}"/>
    <cellStyle name="Normal 6 2 31 3" xfId="34363" xr:uid="{00000000-0005-0000-0000-00003A860000}"/>
    <cellStyle name="Normal 6 2 31 3 2" xfId="34364" xr:uid="{00000000-0005-0000-0000-00003B860000}"/>
    <cellStyle name="Normal 6 2 31 3 3" xfId="34365" xr:uid="{00000000-0005-0000-0000-00003C860000}"/>
    <cellStyle name="Normal 6 2 31 4" xfId="34366" xr:uid="{00000000-0005-0000-0000-00003D860000}"/>
    <cellStyle name="Normal 6 2 31 5" xfId="34367" xr:uid="{00000000-0005-0000-0000-00003E860000}"/>
    <cellStyle name="Normal 6 2 32" xfId="34368" xr:uid="{00000000-0005-0000-0000-00003F860000}"/>
    <cellStyle name="Normal 6 2 32 2" xfId="34369" xr:uid="{00000000-0005-0000-0000-000040860000}"/>
    <cellStyle name="Normal 6 2 32 2 2" xfId="34370" xr:uid="{00000000-0005-0000-0000-000041860000}"/>
    <cellStyle name="Normal 6 2 32 2 3" xfId="34371" xr:uid="{00000000-0005-0000-0000-000042860000}"/>
    <cellStyle name="Normal 6 2 32 3" xfId="34372" xr:uid="{00000000-0005-0000-0000-000043860000}"/>
    <cellStyle name="Normal 6 2 32 3 2" xfId="34373" xr:uid="{00000000-0005-0000-0000-000044860000}"/>
    <cellStyle name="Normal 6 2 32 3 3" xfId="34374" xr:uid="{00000000-0005-0000-0000-000045860000}"/>
    <cellStyle name="Normal 6 2 32 4" xfId="34375" xr:uid="{00000000-0005-0000-0000-000046860000}"/>
    <cellStyle name="Normal 6 2 32 5" xfId="34376" xr:uid="{00000000-0005-0000-0000-000047860000}"/>
    <cellStyle name="Normal 6 2 33" xfId="34377" xr:uid="{00000000-0005-0000-0000-000048860000}"/>
    <cellStyle name="Normal 6 2 33 2" xfId="34378" xr:uid="{00000000-0005-0000-0000-000049860000}"/>
    <cellStyle name="Normal 6 2 33 2 2" xfId="34379" xr:uid="{00000000-0005-0000-0000-00004A860000}"/>
    <cellStyle name="Normal 6 2 33 2 3" xfId="34380" xr:uid="{00000000-0005-0000-0000-00004B860000}"/>
    <cellStyle name="Normal 6 2 33 3" xfId="34381" xr:uid="{00000000-0005-0000-0000-00004C860000}"/>
    <cellStyle name="Normal 6 2 33 3 2" xfId="34382" xr:uid="{00000000-0005-0000-0000-00004D860000}"/>
    <cellStyle name="Normal 6 2 33 3 3" xfId="34383" xr:uid="{00000000-0005-0000-0000-00004E860000}"/>
    <cellStyle name="Normal 6 2 33 4" xfId="34384" xr:uid="{00000000-0005-0000-0000-00004F860000}"/>
    <cellStyle name="Normal 6 2 33 5" xfId="34385" xr:uid="{00000000-0005-0000-0000-000050860000}"/>
    <cellStyle name="Normal 6 2 34" xfId="34386" xr:uid="{00000000-0005-0000-0000-000051860000}"/>
    <cellStyle name="Normal 6 2 34 2" xfId="34387" xr:uid="{00000000-0005-0000-0000-000052860000}"/>
    <cellStyle name="Normal 6 2 34 2 2" xfId="34388" xr:uid="{00000000-0005-0000-0000-000053860000}"/>
    <cellStyle name="Normal 6 2 34 2 3" xfId="34389" xr:uid="{00000000-0005-0000-0000-000054860000}"/>
    <cellStyle name="Normal 6 2 34 3" xfId="34390" xr:uid="{00000000-0005-0000-0000-000055860000}"/>
    <cellStyle name="Normal 6 2 34 3 2" xfId="34391" xr:uid="{00000000-0005-0000-0000-000056860000}"/>
    <cellStyle name="Normal 6 2 34 3 3" xfId="34392" xr:uid="{00000000-0005-0000-0000-000057860000}"/>
    <cellStyle name="Normal 6 2 34 4" xfId="34393" xr:uid="{00000000-0005-0000-0000-000058860000}"/>
    <cellStyle name="Normal 6 2 34 5" xfId="34394" xr:uid="{00000000-0005-0000-0000-000059860000}"/>
    <cellStyle name="Normal 6 2 35" xfId="34395" xr:uid="{00000000-0005-0000-0000-00005A860000}"/>
    <cellStyle name="Normal 6 2 35 2" xfId="34396" xr:uid="{00000000-0005-0000-0000-00005B860000}"/>
    <cellStyle name="Normal 6 2 35 2 2" xfId="34397" xr:uid="{00000000-0005-0000-0000-00005C860000}"/>
    <cellStyle name="Normal 6 2 35 2 3" xfId="34398" xr:uid="{00000000-0005-0000-0000-00005D860000}"/>
    <cellStyle name="Normal 6 2 35 3" xfId="34399" xr:uid="{00000000-0005-0000-0000-00005E860000}"/>
    <cellStyle name="Normal 6 2 35 3 2" xfId="34400" xr:uid="{00000000-0005-0000-0000-00005F860000}"/>
    <cellStyle name="Normal 6 2 35 3 3" xfId="34401" xr:uid="{00000000-0005-0000-0000-000060860000}"/>
    <cellStyle name="Normal 6 2 35 4" xfId="34402" xr:uid="{00000000-0005-0000-0000-000061860000}"/>
    <cellStyle name="Normal 6 2 35 5" xfId="34403" xr:uid="{00000000-0005-0000-0000-000062860000}"/>
    <cellStyle name="Normal 6 2 36" xfId="34404" xr:uid="{00000000-0005-0000-0000-000063860000}"/>
    <cellStyle name="Normal 6 2 36 2" xfId="34405" xr:uid="{00000000-0005-0000-0000-000064860000}"/>
    <cellStyle name="Normal 6 2 36 2 2" xfId="34406" xr:uid="{00000000-0005-0000-0000-000065860000}"/>
    <cellStyle name="Normal 6 2 36 2 3" xfId="34407" xr:uid="{00000000-0005-0000-0000-000066860000}"/>
    <cellStyle name="Normal 6 2 36 3" xfId="34408" xr:uid="{00000000-0005-0000-0000-000067860000}"/>
    <cellStyle name="Normal 6 2 36 3 2" xfId="34409" xr:uid="{00000000-0005-0000-0000-000068860000}"/>
    <cellStyle name="Normal 6 2 36 3 3" xfId="34410" xr:uid="{00000000-0005-0000-0000-000069860000}"/>
    <cellStyle name="Normal 6 2 36 4" xfId="34411" xr:uid="{00000000-0005-0000-0000-00006A860000}"/>
    <cellStyle name="Normal 6 2 36 5" xfId="34412" xr:uid="{00000000-0005-0000-0000-00006B860000}"/>
    <cellStyle name="Normal 6 2 37" xfId="34413" xr:uid="{00000000-0005-0000-0000-00006C860000}"/>
    <cellStyle name="Normal 6 2 37 2" xfId="34414" xr:uid="{00000000-0005-0000-0000-00006D860000}"/>
    <cellStyle name="Normal 6 2 37 2 2" xfId="34415" xr:uid="{00000000-0005-0000-0000-00006E860000}"/>
    <cellStyle name="Normal 6 2 37 2 3" xfId="34416" xr:uid="{00000000-0005-0000-0000-00006F860000}"/>
    <cellStyle name="Normal 6 2 37 3" xfId="34417" xr:uid="{00000000-0005-0000-0000-000070860000}"/>
    <cellStyle name="Normal 6 2 37 3 2" xfId="34418" xr:uid="{00000000-0005-0000-0000-000071860000}"/>
    <cellStyle name="Normal 6 2 37 3 3" xfId="34419" xr:uid="{00000000-0005-0000-0000-000072860000}"/>
    <cellStyle name="Normal 6 2 37 4" xfId="34420" xr:uid="{00000000-0005-0000-0000-000073860000}"/>
    <cellStyle name="Normal 6 2 37 5" xfId="34421" xr:uid="{00000000-0005-0000-0000-000074860000}"/>
    <cellStyle name="Normal 6 2 38" xfId="34422" xr:uid="{00000000-0005-0000-0000-000075860000}"/>
    <cellStyle name="Normal 6 2 38 2" xfId="34423" xr:uid="{00000000-0005-0000-0000-000076860000}"/>
    <cellStyle name="Normal 6 2 38 2 2" xfId="34424" xr:uid="{00000000-0005-0000-0000-000077860000}"/>
    <cellStyle name="Normal 6 2 38 2 3" xfId="34425" xr:uid="{00000000-0005-0000-0000-000078860000}"/>
    <cellStyle name="Normal 6 2 38 3" xfId="34426" xr:uid="{00000000-0005-0000-0000-000079860000}"/>
    <cellStyle name="Normal 6 2 38 3 2" xfId="34427" xr:uid="{00000000-0005-0000-0000-00007A860000}"/>
    <cellStyle name="Normal 6 2 38 3 3" xfId="34428" xr:uid="{00000000-0005-0000-0000-00007B860000}"/>
    <cellStyle name="Normal 6 2 38 4" xfId="34429" xr:uid="{00000000-0005-0000-0000-00007C860000}"/>
    <cellStyle name="Normal 6 2 38 5" xfId="34430" xr:uid="{00000000-0005-0000-0000-00007D860000}"/>
    <cellStyle name="Normal 6 2 39" xfId="34431" xr:uid="{00000000-0005-0000-0000-00007E860000}"/>
    <cellStyle name="Normal 6 2 39 2" xfId="34432" xr:uid="{00000000-0005-0000-0000-00007F860000}"/>
    <cellStyle name="Normal 6 2 39 2 2" xfId="34433" xr:uid="{00000000-0005-0000-0000-000080860000}"/>
    <cellStyle name="Normal 6 2 39 2 3" xfId="34434" xr:uid="{00000000-0005-0000-0000-000081860000}"/>
    <cellStyle name="Normal 6 2 39 3" xfId="34435" xr:uid="{00000000-0005-0000-0000-000082860000}"/>
    <cellStyle name="Normal 6 2 39 3 2" xfId="34436" xr:uid="{00000000-0005-0000-0000-000083860000}"/>
    <cellStyle name="Normal 6 2 39 3 3" xfId="34437" xr:uid="{00000000-0005-0000-0000-000084860000}"/>
    <cellStyle name="Normal 6 2 39 4" xfId="34438" xr:uid="{00000000-0005-0000-0000-000085860000}"/>
    <cellStyle name="Normal 6 2 39 5" xfId="34439" xr:uid="{00000000-0005-0000-0000-000086860000}"/>
    <cellStyle name="Normal 6 2 4" xfId="34440" xr:uid="{00000000-0005-0000-0000-000087860000}"/>
    <cellStyle name="Normal 6 2 4 2" xfId="34441" xr:uid="{00000000-0005-0000-0000-000088860000}"/>
    <cellStyle name="Normal 6 2 4 2 2" xfId="34442" xr:uid="{00000000-0005-0000-0000-000089860000}"/>
    <cellStyle name="Normal 6 2 4 2 3" xfId="34443" xr:uid="{00000000-0005-0000-0000-00008A860000}"/>
    <cellStyle name="Normal 6 2 4 3" xfId="34444" xr:uid="{00000000-0005-0000-0000-00008B860000}"/>
    <cellStyle name="Normal 6 2 4 3 2" xfId="34445" xr:uid="{00000000-0005-0000-0000-00008C860000}"/>
    <cellStyle name="Normal 6 2 4 3 3" xfId="34446" xr:uid="{00000000-0005-0000-0000-00008D860000}"/>
    <cellStyle name="Normal 6 2 4 4" xfId="34447" xr:uid="{00000000-0005-0000-0000-00008E860000}"/>
    <cellStyle name="Normal 6 2 4 5" xfId="34448" xr:uid="{00000000-0005-0000-0000-00008F860000}"/>
    <cellStyle name="Normal 6 2 40" xfId="34449" xr:uid="{00000000-0005-0000-0000-000090860000}"/>
    <cellStyle name="Normal 6 2 40 2" xfId="34450" xr:uid="{00000000-0005-0000-0000-000091860000}"/>
    <cellStyle name="Normal 6 2 40 2 2" xfId="34451" xr:uid="{00000000-0005-0000-0000-000092860000}"/>
    <cellStyle name="Normal 6 2 40 2 3" xfId="34452" xr:uid="{00000000-0005-0000-0000-000093860000}"/>
    <cellStyle name="Normal 6 2 40 3" xfId="34453" xr:uid="{00000000-0005-0000-0000-000094860000}"/>
    <cellStyle name="Normal 6 2 40 3 2" xfId="34454" xr:uid="{00000000-0005-0000-0000-000095860000}"/>
    <cellStyle name="Normal 6 2 40 3 3" xfId="34455" xr:uid="{00000000-0005-0000-0000-000096860000}"/>
    <cellStyle name="Normal 6 2 40 4" xfId="34456" xr:uid="{00000000-0005-0000-0000-000097860000}"/>
    <cellStyle name="Normal 6 2 40 5" xfId="34457" xr:uid="{00000000-0005-0000-0000-000098860000}"/>
    <cellStyle name="Normal 6 2 41" xfId="34458" xr:uid="{00000000-0005-0000-0000-000099860000}"/>
    <cellStyle name="Normal 6 2 41 2" xfId="34459" xr:uid="{00000000-0005-0000-0000-00009A860000}"/>
    <cellStyle name="Normal 6 2 41 2 2" xfId="34460" xr:uid="{00000000-0005-0000-0000-00009B860000}"/>
    <cellStyle name="Normal 6 2 41 2 3" xfId="34461" xr:uid="{00000000-0005-0000-0000-00009C860000}"/>
    <cellStyle name="Normal 6 2 41 3" xfId="34462" xr:uid="{00000000-0005-0000-0000-00009D860000}"/>
    <cellStyle name="Normal 6 2 41 3 2" xfId="34463" xr:uid="{00000000-0005-0000-0000-00009E860000}"/>
    <cellStyle name="Normal 6 2 41 3 3" xfId="34464" xr:uid="{00000000-0005-0000-0000-00009F860000}"/>
    <cellStyle name="Normal 6 2 41 4" xfId="34465" xr:uid="{00000000-0005-0000-0000-0000A0860000}"/>
    <cellStyle name="Normal 6 2 41 5" xfId="34466" xr:uid="{00000000-0005-0000-0000-0000A1860000}"/>
    <cellStyle name="Normal 6 2 42" xfId="34467" xr:uid="{00000000-0005-0000-0000-0000A2860000}"/>
    <cellStyle name="Normal 6 2 42 2" xfId="34468" xr:uid="{00000000-0005-0000-0000-0000A3860000}"/>
    <cellStyle name="Normal 6 2 42 2 2" xfId="34469" xr:uid="{00000000-0005-0000-0000-0000A4860000}"/>
    <cellStyle name="Normal 6 2 42 2 3" xfId="34470" xr:uid="{00000000-0005-0000-0000-0000A5860000}"/>
    <cellStyle name="Normal 6 2 42 3" xfId="34471" xr:uid="{00000000-0005-0000-0000-0000A6860000}"/>
    <cellStyle name="Normal 6 2 42 3 2" xfId="34472" xr:uid="{00000000-0005-0000-0000-0000A7860000}"/>
    <cellStyle name="Normal 6 2 42 3 3" xfId="34473" xr:uid="{00000000-0005-0000-0000-0000A8860000}"/>
    <cellStyle name="Normal 6 2 42 4" xfId="34474" xr:uid="{00000000-0005-0000-0000-0000A9860000}"/>
    <cellStyle name="Normal 6 2 42 5" xfId="34475" xr:uid="{00000000-0005-0000-0000-0000AA860000}"/>
    <cellStyle name="Normal 6 2 43" xfId="34476" xr:uid="{00000000-0005-0000-0000-0000AB860000}"/>
    <cellStyle name="Normal 6 2 43 2" xfId="34477" xr:uid="{00000000-0005-0000-0000-0000AC860000}"/>
    <cellStyle name="Normal 6 2 43 2 2" xfId="34478" xr:uid="{00000000-0005-0000-0000-0000AD860000}"/>
    <cellStyle name="Normal 6 2 43 2 3" xfId="34479" xr:uid="{00000000-0005-0000-0000-0000AE860000}"/>
    <cellStyle name="Normal 6 2 43 3" xfId="34480" xr:uid="{00000000-0005-0000-0000-0000AF860000}"/>
    <cellStyle name="Normal 6 2 43 3 2" xfId="34481" xr:uid="{00000000-0005-0000-0000-0000B0860000}"/>
    <cellStyle name="Normal 6 2 43 3 3" xfId="34482" xr:uid="{00000000-0005-0000-0000-0000B1860000}"/>
    <cellStyle name="Normal 6 2 43 4" xfId="34483" xr:uid="{00000000-0005-0000-0000-0000B2860000}"/>
    <cellStyle name="Normal 6 2 43 5" xfId="34484" xr:uid="{00000000-0005-0000-0000-0000B3860000}"/>
    <cellStyle name="Normal 6 2 44" xfId="34485" xr:uid="{00000000-0005-0000-0000-0000B4860000}"/>
    <cellStyle name="Normal 6 2 44 2" xfId="34486" xr:uid="{00000000-0005-0000-0000-0000B5860000}"/>
    <cellStyle name="Normal 6 2 44 2 2" xfId="34487" xr:uid="{00000000-0005-0000-0000-0000B6860000}"/>
    <cellStyle name="Normal 6 2 44 2 3" xfId="34488" xr:uid="{00000000-0005-0000-0000-0000B7860000}"/>
    <cellStyle name="Normal 6 2 44 3" xfId="34489" xr:uid="{00000000-0005-0000-0000-0000B8860000}"/>
    <cellStyle name="Normal 6 2 44 3 2" xfId="34490" xr:uid="{00000000-0005-0000-0000-0000B9860000}"/>
    <cellStyle name="Normal 6 2 44 3 3" xfId="34491" xr:uid="{00000000-0005-0000-0000-0000BA860000}"/>
    <cellStyle name="Normal 6 2 44 4" xfId="34492" xr:uid="{00000000-0005-0000-0000-0000BB860000}"/>
    <cellStyle name="Normal 6 2 44 5" xfId="34493" xr:uid="{00000000-0005-0000-0000-0000BC860000}"/>
    <cellStyle name="Normal 6 2 45" xfId="34494" xr:uid="{00000000-0005-0000-0000-0000BD860000}"/>
    <cellStyle name="Normal 6 2 45 2" xfId="34495" xr:uid="{00000000-0005-0000-0000-0000BE860000}"/>
    <cellStyle name="Normal 6 2 45 2 2" xfId="34496" xr:uid="{00000000-0005-0000-0000-0000BF860000}"/>
    <cellStyle name="Normal 6 2 45 2 3" xfId="34497" xr:uid="{00000000-0005-0000-0000-0000C0860000}"/>
    <cellStyle name="Normal 6 2 45 3" xfId="34498" xr:uid="{00000000-0005-0000-0000-0000C1860000}"/>
    <cellStyle name="Normal 6 2 45 3 2" xfId="34499" xr:uid="{00000000-0005-0000-0000-0000C2860000}"/>
    <cellStyle name="Normal 6 2 45 3 3" xfId="34500" xr:uid="{00000000-0005-0000-0000-0000C3860000}"/>
    <cellStyle name="Normal 6 2 45 4" xfId="34501" xr:uid="{00000000-0005-0000-0000-0000C4860000}"/>
    <cellStyle name="Normal 6 2 45 5" xfId="34502" xr:uid="{00000000-0005-0000-0000-0000C5860000}"/>
    <cellStyle name="Normal 6 2 46" xfId="34503" xr:uid="{00000000-0005-0000-0000-0000C6860000}"/>
    <cellStyle name="Normal 6 2 46 2" xfId="34504" xr:uid="{00000000-0005-0000-0000-0000C7860000}"/>
    <cellStyle name="Normal 6 2 46 2 2" xfId="34505" xr:uid="{00000000-0005-0000-0000-0000C8860000}"/>
    <cellStyle name="Normal 6 2 46 2 3" xfId="34506" xr:uid="{00000000-0005-0000-0000-0000C9860000}"/>
    <cellStyle name="Normal 6 2 46 3" xfId="34507" xr:uid="{00000000-0005-0000-0000-0000CA860000}"/>
    <cellStyle name="Normal 6 2 46 3 2" xfId="34508" xr:uid="{00000000-0005-0000-0000-0000CB860000}"/>
    <cellStyle name="Normal 6 2 46 3 3" xfId="34509" xr:uid="{00000000-0005-0000-0000-0000CC860000}"/>
    <cellStyle name="Normal 6 2 46 4" xfId="34510" xr:uid="{00000000-0005-0000-0000-0000CD860000}"/>
    <cellStyle name="Normal 6 2 46 5" xfId="34511" xr:uid="{00000000-0005-0000-0000-0000CE860000}"/>
    <cellStyle name="Normal 6 2 47" xfId="34512" xr:uid="{00000000-0005-0000-0000-0000CF860000}"/>
    <cellStyle name="Normal 6 2 47 2" xfId="34513" xr:uid="{00000000-0005-0000-0000-0000D0860000}"/>
    <cellStyle name="Normal 6 2 47 2 2" xfId="34514" xr:uid="{00000000-0005-0000-0000-0000D1860000}"/>
    <cellStyle name="Normal 6 2 47 2 3" xfId="34515" xr:uid="{00000000-0005-0000-0000-0000D2860000}"/>
    <cellStyle name="Normal 6 2 47 3" xfId="34516" xr:uid="{00000000-0005-0000-0000-0000D3860000}"/>
    <cellStyle name="Normal 6 2 47 3 2" xfId="34517" xr:uid="{00000000-0005-0000-0000-0000D4860000}"/>
    <cellStyle name="Normal 6 2 47 3 3" xfId="34518" xr:uid="{00000000-0005-0000-0000-0000D5860000}"/>
    <cellStyle name="Normal 6 2 47 4" xfId="34519" xr:uid="{00000000-0005-0000-0000-0000D6860000}"/>
    <cellStyle name="Normal 6 2 47 5" xfId="34520" xr:uid="{00000000-0005-0000-0000-0000D7860000}"/>
    <cellStyle name="Normal 6 2 48" xfId="34521" xr:uid="{00000000-0005-0000-0000-0000D8860000}"/>
    <cellStyle name="Normal 6 2 48 2" xfId="34522" xr:uid="{00000000-0005-0000-0000-0000D9860000}"/>
    <cellStyle name="Normal 6 2 48 2 2" xfId="34523" xr:uid="{00000000-0005-0000-0000-0000DA860000}"/>
    <cellStyle name="Normal 6 2 48 2 3" xfId="34524" xr:uid="{00000000-0005-0000-0000-0000DB860000}"/>
    <cellStyle name="Normal 6 2 48 3" xfId="34525" xr:uid="{00000000-0005-0000-0000-0000DC860000}"/>
    <cellStyle name="Normal 6 2 48 3 2" xfId="34526" xr:uid="{00000000-0005-0000-0000-0000DD860000}"/>
    <cellStyle name="Normal 6 2 48 3 3" xfId="34527" xr:uid="{00000000-0005-0000-0000-0000DE860000}"/>
    <cellStyle name="Normal 6 2 48 4" xfId="34528" xr:uid="{00000000-0005-0000-0000-0000DF860000}"/>
    <cellStyle name="Normal 6 2 48 5" xfId="34529" xr:uid="{00000000-0005-0000-0000-0000E0860000}"/>
    <cellStyle name="Normal 6 2 49" xfId="34530" xr:uid="{00000000-0005-0000-0000-0000E1860000}"/>
    <cellStyle name="Normal 6 2 49 2" xfId="34531" xr:uid="{00000000-0005-0000-0000-0000E2860000}"/>
    <cellStyle name="Normal 6 2 49 2 2" xfId="34532" xr:uid="{00000000-0005-0000-0000-0000E3860000}"/>
    <cellStyle name="Normal 6 2 49 2 3" xfId="34533" xr:uid="{00000000-0005-0000-0000-0000E4860000}"/>
    <cellStyle name="Normal 6 2 49 3" xfId="34534" xr:uid="{00000000-0005-0000-0000-0000E5860000}"/>
    <cellStyle name="Normal 6 2 49 3 2" xfId="34535" xr:uid="{00000000-0005-0000-0000-0000E6860000}"/>
    <cellStyle name="Normal 6 2 49 3 3" xfId="34536" xr:uid="{00000000-0005-0000-0000-0000E7860000}"/>
    <cellStyle name="Normal 6 2 49 4" xfId="34537" xr:uid="{00000000-0005-0000-0000-0000E8860000}"/>
    <cellStyle name="Normal 6 2 49 5" xfId="34538" xr:uid="{00000000-0005-0000-0000-0000E9860000}"/>
    <cellStyle name="Normal 6 2 5" xfId="34539" xr:uid="{00000000-0005-0000-0000-0000EA860000}"/>
    <cellStyle name="Normal 6 2 5 2" xfId="34540" xr:uid="{00000000-0005-0000-0000-0000EB860000}"/>
    <cellStyle name="Normal 6 2 5 2 2" xfId="34541" xr:uid="{00000000-0005-0000-0000-0000EC860000}"/>
    <cellStyle name="Normal 6 2 5 2 3" xfId="34542" xr:uid="{00000000-0005-0000-0000-0000ED860000}"/>
    <cellStyle name="Normal 6 2 5 3" xfId="34543" xr:uid="{00000000-0005-0000-0000-0000EE860000}"/>
    <cellStyle name="Normal 6 2 5 3 2" xfId="34544" xr:uid="{00000000-0005-0000-0000-0000EF860000}"/>
    <cellStyle name="Normal 6 2 5 3 3" xfId="34545" xr:uid="{00000000-0005-0000-0000-0000F0860000}"/>
    <cellStyle name="Normal 6 2 5 4" xfId="34546" xr:uid="{00000000-0005-0000-0000-0000F1860000}"/>
    <cellStyle name="Normal 6 2 5 5" xfId="34547" xr:uid="{00000000-0005-0000-0000-0000F2860000}"/>
    <cellStyle name="Normal 6 2 50" xfId="34548" xr:uid="{00000000-0005-0000-0000-0000F3860000}"/>
    <cellStyle name="Normal 6 2 50 2" xfId="34549" xr:uid="{00000000-0005-0000-0000-0000F4860000}"/>
    <cellStyle name="Normal 6 2 50 2 2" xfId="34550" xr:uid="{00000000-0005-0000-0000-0000F5860000}"/>
    <cellStyle name="Normal 6 2 50 2 3" xfId="34551" xr:uid="{00000000-0005-0000-0000-0000F6860000}"/>
    <cellStyle name="Normal 6 2 50 3" xfId="34552" xr:uid="{00000000-0005-0000-0000-0000F7860000}"/>
    <cellStyle name="Normal 6 2 50 3 2" xfId="34553" xr:uid="{00000000-0005-0000-0000-0000F8860000}"/>
    <cellStyle name="Normal 6 2 50 3 3" xfId="34554" xr:uid="{00000000-0005-0000-0000-0000F9860000}"/>
    <cellStyle name="Normal 6 2 50 4" xfId="34555" xr:uid="{00000000-0005-0000-0000-0000FA860000}"/>
    <cellStyle name="Normal 6 2 50 5" xfId="34556" xr:uid="{00000000-0005-0000-0000-0000FB860000}"/>
    <cellStyle name="Normal 6 2 51" xfId="34557" xr:uid="{00000000-0005-0000-0000-0000FC860000}"/>
    <cellStyle name="Normal 6 2 51 2" xfId="34558" xr:uid="{00000000-0005-0000-0000-0000FD860000}"/>
    <cellStyle name="Normal 6 2 51 2 2" xfId="34559" xr:uid="{00000000-0005-0000-0000-0000FE860000}"/>
    <cellStyle name="Normal 6 2 51 2 3" xfId="34560" xr:uid="{00000000-0005-0000-0000-0000FF860000}"/>
    <cellStyle name="Normal 6 2 51 3" xfId="34561" xr:uid="{00000000-0005-0000-0000-000000870000}"/>
    <cellStyle name="Normal 6 2 51 3 2" xfId="34562" xr:uid="{00000000-0005-0000-0000-000001870000}"/>
    <cellStyle name="Normal 6 2 51 3 3" xfId="34563" xr:uid="{00000000-0005-0000-0000-000002870000}"/>
    <cellStyle name="Normal 6 2 51 4" xfId="34564" xr:uid="{00000000-0005-0000-0000-000003870000}"/>
    <cellStyle name="Normal 6 2 51 5" xfId="34565" xr:uid="{00000000-0005-0000-0000-000004870000}"/>
    <cellStyle name="Normal 6 2 52" xfId="34566" xr:uid="{00000000-0005-0000-0000-000005870000}"/>
    <cellStyle name="Normal 6 2 52 2" xfId="34567" xr:uid="{00000000-0005-0000-0000-000006870000}"/>
    <cellStyle name="Normal 6 2 52 2 2" xfId="34568" xr:uid="{00000000-0005-0000-0000-000007870000}"/>
    <cellStyle name="Normal 6 2 52 2 3" xfId="34569" xr:uid="{00000000-0005-0000-0000-000008870000}"/>
    <cellStyle name="Normal 6 2 52 3" xfId="34570" xr:uid="{00000000-0005-0000-0000-000009870000}"/>
    <cellStyle name="Normal 6 2 52 3 2" xfId="34571" xr:uid="{00000000-0005-0000-0000-00000A870000}"/>
    <cellStyle name="Normal 6 2 52 3 3" xfId="34572" xr:uid="{00000000-0005-0000-0000-00000B870000}"/>
    <cellStyle name="Normal 6 2 52 4" xfId="34573" xr:uid="{00000000-0005-0000-0000-00000C870000}"/>
    <cellStyle name="Normal 6 2 52 5" xfId="34574" xr:uid="{00000000-0005-0000-0000-00000D870000}"/>
    <cellStyle name="Normal 6 2 53" xfId="34575" xr:uid="{00000000-0005-0000-0000-00000E870000}"/>
    <cellStyle name="Normal 6 2 53 2" xfId="34576" xr:uid="{00000000-0005-0000-0000-00000F870000}"/>
    <cellStyle name="Normal 6 2 53 2 2" xfId="34577" xr:uid="{00000000-0005-0000-0000-000010870000}"/>
    <cellStyle name="Normal 6 2 53 2 3" xfId="34578" xr:uid="{00000000-0005-0000-0000-000011870000}"/>
    <cellStyle name="Normal 6 2 53 3" xfId="34579" xr:uid="{00000000-0005-0000-0000-000012870000}"/>
    <cellStyle name="Normal 6 2 53 3 2" xfId="34580" xr:uid="{00000000-0005-0000-0000-000013870000}"/>
    <cellStyle name="Normal 6 2 53 3 3" xfId="34581" xr:uid="{00000000-0005-0000-0000-000014870000}"/>
    <cellStyle name="Normal 6 2 53 4" xfId="34582" xr:uid="{00000000-0005-0000-0000-000015870000}"/>
    <cellStyle name="Normal 6 2 53 5" xfId="34583" xr:uid="{00000000-0005-0000-0000-000016870000}"/>
    <cellStyle name="Normal 6 2 54" xfId="34584" xr:uid="{00000000-0005-0000-0000-000017870000}"/>
    <cellStyle name="Normal 6 2 54 2" xfId="34585" xr:uid="{00000000-0005-0000-0000-000018870000}"/>
    <cellStyle name="Normal 6 2 54 2 2" xfId="34586" xr:uid="{00000000-0005-0000-0000-000019870000}"/>
    <cellStyle name="Normal 6 2 54 2 3" xfId="34587" xr:uid="{00000000-0005-0000-0000-00001A870000}"/>
    <cellStyle name="Normal 6 2 54 3" xfId="34588" xr:uid="{00000000-0005-0000-0000-00001B870000}"/>
    <cellStyle name="Normal 6 2 54 3 2" xfId="34589" xr:uid="{00000000-0005-0000-0000-00001C870000}"/>
    <cellStyle name="Normal 6 2 54 3 3" xfId="34590" xr:uid="{00000000-0005-0000-0000-00001D870000}"/>
    <cellStyle name="Normal 6 2 54 4" xfId="34591" xr:uid="{00000000-0005-0000-0000-00001E870000}"/>
    <cellStyle name="Normal 6 2 54 5" xfId="34592" xr:uid="{00000000-0005-0000-0000-00001F870000}"/>
    <cellStyle name="Normal 6 2 55" xfId="34593" xr:uid="{00000000-0005-0000-0000-000020870000}"/>
    <cellStyle name="Normal 6 2 55 2" xfId="34594" xr:uid="{00000000-0005-0000-0000-000021870000}"/>
    <cellStyle name="Normal 6 2 55 2 2" xfId="34595" xr:uid="{00000000-0005-0000-0000-000022870000}"/>
    <cellStyle name="Normal 6 2 55 2 3" xfId="34596" xr:uid="{00000000-0005-0000-0000-000023870000}"/>
    <cellStyle name="Normal 6 2 55 3" xfId="34597" xr:uid="{00000000-0005-0000-0000-000024870000}"/>
    <cellStyle name="Normal 6 2 55 3 2" xfId="34598" xr:uid="{00000000-0005-0000-0000-000025870000}"/>
    <cellStyle name="Normal 6 2 55 3 3" xfId="34599" xr:uid="{00000000-0005-0000-0000-000026870000}"/>
    <cellStyle name="Normal 6 2 55 4" xfId="34600" xr:uid="{00000000-0005-0000-0000-000027870000}"/>
    <cellStyle name="Normal 6 2 55 5" xfId="34601" xr:uid="{00000000-0005-0000-0000-000028870000}"/>
    <cellStyle name="Normal 6 2 56" xfId="34602" xr:uid="{00000000-0005-0000-0000-000029870000}"/>
    <cellStyle name="Normal 6 2 56 2" xfId="34603" xr:uid="{00000000-0005-0000-0000-00002A870000}"/>
    <cellStyle name="Normal 6 2 56 2 2" xfId="34604" xr:uid="{00000000-0005-0000-0000-00002B870000}"/>
    <cellStyle name="Normal 6 2 56 2 3" xfId="34605" xr:uid="{00000000-0005-0000-0000-00002C870000}"/>
    <cellStyle name="Normal 6 2 56 3" xfId="34606" xr:uid="{00000000-0005-0000-0000-00002D870000}"/>
    <cellStyle name="Normal 6 2 56 3 2" xfId="34607" xr:uid="{00000000-0005-0000-0000-00002E870000}"/>
    <cellStyle name="Normal 6 2 56 3 3" xfId="34608" xr:uid="{00000000-0005-0000-0000-00002F870000}"/>
    <cellStyle name="Normal 6 2 56 4" xfId="34609" xr:uid="{00000000-0005-0000-0000-000030870000}"/>
    <cellStyle name="Normal 6 2 56 5" xfId="34610" xr:uid="{00000000-0005-0000-0000-000031870000}"/>
    <cellStyle name="Normal 6 2 57" xfId="34611" xr:uid="{00000000-0005-0000-0000-000032870000}"/>
    <cellStyle name="Normal 6 2 57 2" xfId="34612" xr:uid="{00000000-0005-0000-0000-000033870000}"/>
    <cellStyle name="Normal 6 2 57 2 2" xfId="34613" xr:uid="{00000000-0005-0000-0000-000034870000}"/>
    <cellStyle name="Normal 6 2 57 2 3" xfId="34614" xr:uid="{00000000-0005-0000-0000-000035870000}"/>
    <cellStyle name="Normal 6 2 57 3" xfId="34615" xr:uid="{00000000-0005-0000-0000-000036870000}"/>
    <cellStyle name="Normal 6 2 57 3 2" xfId="34616" xr:uid="{00000000-0005-0000-0000-000037870000}"/>
    <cellStyle name="Normal 6 2 57 3 3" xfId="34617" xr:uid="{00000000-0005-0000-0000-000038870000}"/>
    <cellStyle name="Normal 6 2 57 4" xfId="34618" xr:uid="{00000000-0005-0000-0000-000039870000}"/>
    <cellStyle name="Normal 6 2 57 5" xfId="34619" xr:uid="{00000000-0005-0000-0000-00003A870000}"/>
    <cellStyle name="Normal 6 2 58" xfId="34620" xr:uid="{00000000-0005-0000-0000-00003B870000}"/>
    <cellStyle name="Normal 6 2 58 2" xfId="34621" xr:uid="{00000000-0005-0000-0000-00003C870000}"/>
    <cellStyle name="Normal 6 2 58 2 2" xfId="34622" xr:uid="{00000000-0005-0000-0000-00003D870000}"/>
    <cellStyle name="Normal 6 2 58 2 3" xfId="34623" xr:uid="{00000000-0005-0000-0000-00003E870000}"/>
    <cellStyle name="Normal 6 2 58 3" xfId="34624" xr:uid="{00000000-0005-0000-0000-00003F870000}"/>
    <cellStyle name="Normal 6 2 58 3 2" xfId="34625" xr:uid="{00000000-0005-0000-0000-000040870000}"/>
    <cellStyle name="Normal 6 2 58 3 3" xfId="34626" xr:uid="{00000000-0005-0000-0000-000041870000}"/>
    <cellStyle name="Normal 6 2 58 4" xfId="34627" xr:uid="{00000000-0005-0000-0000-000042870000}"/>
    <cellStyle name="Normal 6 2 58 5" xfId="34628" xr:uid="{00000000-0005-0000-0000-000043870000}"/>
    <cellStyle name="Normal 6 2 59" xfId="34629" xr:uid="{00000000-0005-0000-0000-000044870000}"/>
    <cellStyle name="Normal 6 2 59 2" xfId="34630" xr:uid="{00000000-0005-0000-0000-000045870000}"/>
    <cellStyle name="Normal 6 2 59 2 2" xfId="34631" xr:uid="{00000000-0005-0000-0000-000046870000}"/>
    <cellStyle name="Normal 6 2 59 2 3" xfId="34632" xr:uid="{00000000-0005-0000-0000-000047870000}"/>
    <cellStyle name="Normal 6 2 59 3" xfId="34633" xr:uid="{00000000-0005-0000-0000-000048870000}"/>
    <cellStyle name="Normal 6 2 59 3 2" xfId="34634" xr:uid="{00000000-0005-0000-0000-000049870000}"/>
    <cellStyle name="Normal 6 2 59 3 3" xfId="34635" xr:uid="{00000000-0005-0000-0000-00004A870000}"/>
    <cellStyle name="Normal 6 2 59 4" xfId="34636" xr:uid="{00000000-0005-0000-0000-00004B870000}"/>
    <cellStyle name="Normal 6 2 59 5" xfId="34637" xr:uid="{00000000-0005-0000-0000-00004C870000}"/>
    <cellStyle name="Normal 6 2 6" xfId="34638" xr:uid="{00000000-0005-0000-0000-00004D870000}"/>
    <cellStyle name="Normal 6 2 6 2" xfId="34639" xr:uid="{00000000-0005-0000-0000-00004E870000}"/>
    <cellStyle name="Normal 6 2 6 2 2" xfId="34640" xr:uid="{00000000-0005-0000-0000-00004F870000}"/>
    <cellStyle name="Normal 6 2 6 2 3" xfId="34641" xr:uid="{00000000-0005-0000-0000-000050870000}"/>
    <cellStyle name="Normal 6 2 6 3" xfId="34642" xr:uid="{00000000-0005-0000-0000-000051870000}"/>
    <cellStyle name="Normal 6 2 6 3 2" xfId="34643" xr:uid="{00000000-0005-0000-0000-000052870000}"/>
    <cellStyle name="Normal 6 2 6 3 3" xfId="34644" xr:uid="{00000000-0005-0000-0000-000053870000}"/>
    <cellStyle name="Normal 6 2 6 4" xfId="34645" xr:uid="{00000000-0005-0000-0000-000054870000}"/>
    <cellStyle name="Normal 6 2 6 5" xfId="34646" xr:uid="{00000000-0005-0000-0000-000055870000}"/>
    <cellStyle name="Normal 6 2 60" xfId="34647" xr:uid="{00000000-0005-0000-0000-000056870000}"/>
    <cellStyle name="Normal 6 2 60 2" xfId="34648" xr:uid="{00000000-0005-0000-0000-000057870000}"/>
    <cellStyle name="Normal 6 2 60 2 2" xfId="34649" xr:uid="{00000000-0005-0000-0000-000058870000}"/>
    <cellStyle name="Normal 6 2 60 2 3" xfId="34650" xr:uid="{00000000-0005-0000-0000-000059870000}"/>
    <cellStyle name="Normal 6 2 60 3" xfId="34651" xr:uid="{00000000-0005-0000-0000-00005A870000}"/>
    <cellStyle name="Normal 6 2 60 3 2" xfId="34652" xr:uid="{00000000-0005-0000-0000-00005B870000}"/>
    <cellStyle name="Normal 6 2 60 3 3" xfId="34653" xr:uid="{00000000-0005-0000-0000-00005C870000}"/>
    <cellStyle name="Normal 6 2 60 4" xfId="34654" xr:uid="{00000000-0005-0000-0000-00005D870000}"/>
    <cellStyle name="Normal 6 2 60 5" xfId="34655" xr:uid="{00000000-0005-0000-0000-00005E870000}"/>
    <cellStyle name="Normal 6 2 61" xfId="34656" xr:uid="{00000000-0005-0000-0000-00005F870000}"/>
    <cellStyle name="Normal 6 2 61 2" xfId="34657" xr:uid="{00000000-0005-0000-0000-000060870000}"/>
    <cellStyle name="Normal 6 2 61 2 2" xfId="34658" xr:uid="{00000000-0005-0000-0000-000061870000}"/>
    <cellStyle name="Normal 6 2 61 2 3" xfId="34659" xr:uid="{00000000-0005-0000-0000-000062870000}"/>
    <cellStyle name="Normal 6 2 61 3" xfId="34660" xr:uid="{00000000-0005-0000-0000-000063870000}"/>
    <cellStyle name="Normal 6 2 61 3 2" xfId="34661" xr:uid="{00000000-0005-0000-0000-000064870000}"/>
    <cellStyle name="Normal 6 2 61 3 3" xfId="34662" xr:uid="{00000000-0005-0000-0000-000065870000}"/>
    <cellStyle name="Normal 6 2 61 4" xfId="34663" xr:uid="{00000000-0005-0000-0000-000066870000}"/>
    <cellStyle name="Normal 6 2 61 5" xfId="34664" xr:uid="{00000000-0005-0000-0000-000067870000}"/>
    <cellStyle name="Normal 6 2 62" xfId="34665" xr:uid="{00000000-0005-0000-0000-000068870000}"/>
    <cellStyle name="Normal 6 2 62 2" xfId="34666" xr:uid="{00000000-0005-0000-0000-000069870000}"/>
    <cellStyle name="Normal 6 2 62 2 2" xfId="34667" xr:uid="{00000000-0005-0000-0000-00006A870000}"/>
    <cellStyle name="Normal 6 2 62 2 3" xfId="34668" xr:uid="{00000000-0005-0000-0000-00006B870000}"/>
    <cellStyle name="Normal 6 2 62 3" xfId="34669" xr:uid="{00000000-0005-0000-0000-00006C870000}"/>
    <cellStyle name="Normal 6 2 62 3 2" xfId="34670" xr:uid="{00000000-0005-0000-0000-00006D870000}"/>
    <cellStyle name="Normal 6 2 62 3 3" xfId="34671" xr:uid="{00000000-0005-0000-0000-00006E870000}"/>
    <cellStyle name="Normal 6 2 62 4" xfId="34672" xr:uid="{00000000-0005-0000-0000-00006F870000}"/>
    <cellStyle name="Normal 6 2 62 5" xfId="34673" xr:uid="{00000000-0005-0000-0000-000070870000}"/>
    <cellStyle name="Normal 6 2 63" xfId="34674" xr:uid="{00000000-0005-0000-0000-000071870000}"/>
    <cellStyle name="Normal 6 2 63 2" xfId="34675" xr:uid="{00000000-0005-0000-0000-000072870000}"/>
    <cellStyle name="Normal 6 2 63 2 2" xfId="34676" xr:uid="{00000000-0005-0000-0000-000073870000}"/>
    <cellStyle name="Normal 6 2 63 2 3" xfId="34677" xr:uid="{00000000-0005-0000-0000-000074870000}"/>
    <cellStyle name="Normal 6 2 63 3" xfId="34678" xr:uid="{00000000-0005-0000-0000-000075870000}"/>
    <cellStyle name="Normal 6 2 63 3 2" xfId="34679" xr:uid="{00000000-0005-0000-0000-000076870000}"/>
    <cellStyle name="Normal 6 2 63 3 3" xfId="34680" xr:uid="{00000000-0005-0000-0000-000077870000}"/>
    <cellStyle name="Normal 6 2 63 4" xfId="34681" xr:uid="{00000000-0005-0000-0000-000078870000}"/>
    <cellStyle name="Normal 6 2 63 5" xfId="34682" xr:uid="{00000000-0005-0000-0000-000079870000}"/>
    <cellStyle name="Normal 6 2 64" xfId="34683" xr:uid="{00000000-0005-0000-0000-00007A870000}"/>
    <cellStyle name="Normal 6 2 64 2" xfId="34684" xr:uid="{00000000-0005-0000-0000-00007B870000}"/>
    <cellStyle name="Normal 6 2 64 2 2" xfId="34685" xr:uid="{00000000-0005-0000-0000-00007C870000}"/>
    <cellStyle name="Normal 6 2 64 2 3" xfId="34686" xr:uid="{00000000-0005-0000-0000-00007D870000}"/>
    <cellStyle name="Normal 6 2 64 3" xfId="34687" xr:uid="{00000000-0005-0000-0000-00007E870000}"/>
    <cellStyle name="Normal 6 2 64 3 2" xfId="34688" xr:uid="{00000000-0005-0000-0000-00007F870000}"/>
    <cellStyle name="Normal 6 2 64 3 3" xfId="34689" xr:uid="{00000000-0005-0000-0000-000080870000}"/>
    <cellStyle name="Normal 6 2 64 4" xfId="34690" xr:uid="{00000000-0005-0000-0000-000081870000}"/>
    <cellStyle name="Normal 6 2 64 5" xfId="34691" xr:uid="{00000000-0005-0000-0000-000082870000}"/>
    <cellStyle name="Normal 6 2 65" xfId="34692" xr:uid="{00000000-0005-0000-0000-000083870000}"/>
    <cellStyle name="Normal 6 2 65 2" xfId="34693" xr:uid="{00000000-0005-0000-0000-000084870000}"/>
    <cellStyle name="Normal 6 2 65 2 2" xfId="34694" xr:uid="{00000000-0005-0000-0000-000085870000}"/>
    <cellStyle name="Normal 6 2 65 2 3" xfId="34695" xr:uid="{00000000-0005-0000-0000-000086870000}"/>
    <cellStyle name="Normal 6 2 65 3" xfId="34696" xr:uid="{00000000-0005-0000-0000-000087870000}"/>
    <cellStyle name="Normal 6 2 65 3 2" xfId="34697" xr:uid="{00000000-0005-0000-0000-000088870000}"/>
    <cellStyle name="Normal 6 2 65 3 3" xfId="34698" xr:uid="{00000000-0005-0000-0000-000089870000}"/>
    <cellStyle name="Normal 6 2 65 4" xfId="34699" xr:uid="{00000000-0005-0000-0000-00008A870000}"/>
    <cellStyle name="Normal 6 2 65 5" xfId="34700" xr:uid="{00000000-0005-0000-0000-00008B870000}"/>
    <cellStyle name="Normal 6 2 66" xfId="34701" xr:uid="{00000000-0005-0000-0000-00008C870000}"/>
    <cellStyle name="Normal 6 2 66 2" xfId="34702" xr:uid="{00000000-0005-0000-0000-00008D870000}"/>
    <cellStyle name="Normal 6 2 66 2 2" xfId="34703" xr:uid="{00000000-0005-0000-0000-00008E870000}"/>
    <cellStyle name="Normal 6 2 66 2 3" xfId="34704" xr:uid="{00000000-0005-0000-0000-00008F870000}"/>
    <cellStyle name="Normal 6 2 66 3" xfId="34705" xr:uid="{00000000-0005-0000-0000-000090870000}"/>
    <cellStyle name="Normal 6 2 66 3 2" xfId="34706" xr:uid="{00000000-0005-0000-0000-000091870000}"/>
    <cellStyle name="Normal 6 2 66 3 3" xfId="34707" xr:uid="{00000000-0005-0000-0000-000092870000}"/>
    <cellStyle name="Normal 6 2 66 4" xfId="34708" xr:uid="{00000000-0005-0000-0000-000093870000}"/>
    <cellStyle name="Normal 6 2 66 5" xfId="34709" xr:uid="{00000000-0005-0000-0000-000094870000}"/>
    <cellStyle name="Normal 6 2 67" xfId="34710" xr:uid="{00000000-0005-0000-0000-000095870000}"/>
    <cellStyle name="Normal 6 2 67 2" xfId="34711" xr:uid="{00000000-0005-0000-0000-000096870000}"/>
    <cellStyle name="Normal 6 2 67 2 2" xfId="34712" xr:uid="{00000000-0005-0000-0000-000097870000}"/>
    <cellStyle name="Normal 6 2 67 2 3" xfId="34713" xr:uid="{00000000-0005-0000-0000-000098870000}"/>
    <cellStyle name="Normal 6 2 67 3" xfId="34714" xr:uid="{00000000-0005-0000-0000-000099870000}"/>
    <cellStyle name="Normal 6 2 67 3 2" xfId="34715" xr:uid="{00000000-0005-0000-0000-00009A870000}"/>
    <cellStyle name="Normal 6 2 67 3 3" xfId="34716" xr:uid="{00000000-0005-0000-0000-00009B870000}"/>
    <cellStyle name="Normal 6 2 67 4" xfId="34717" xr:uid="{00000000-0005-0000-0000-00009C870000}"/>
    <cellStyle name="Normal 6 2 67 5" xfId="34718" xr:uid="{00000000-0005-0000-0000-00009D870000}"/>
    <cellStyle name="Normal 6 2 68" xfId="34719" xr:uid="{00000000-0005-0000-0000-00009E870000}"/>
    <cellStyle name="Normal 6 2 68 2" xfId="34720" xr:uid="{00000000-0005-0000-0000-00009F870000}"/>
    <cellStyle name="Normal 6 2 68 2 2" xfId="34721" xr:uid="{00000000-0005-0000-0000-0000A0870000}"/>
    <cellStyle name="Normal 6 2 68 2 3" xfId="34722" xr:uid="{00000000-0005-0000-0000-0000A1870000}"/>
    <cellStyle name="Normal 6 2 68 3" xfId="34723" xr:uid="{00000000-0005-0000-0000-0000A2870000}"/>
    <cellStyle name="Normal 6 2 68 3 2" xfId="34724" xr:uid="{00000000-0005-0000-0000-0000A3870000}"/>
    <cellStyle name="Normal 6 2 68 3 3" xfId="34725" xr:uid="{00000000-0005-0000-0000-0000A4870000}"/>
    <cellStyle name="Normal 6 2 68 4" xfId="34726" xr:uid="{00000000-0005-0000-0000-0000A5870000}"/>
    <cellStyle name="Normal 6 2 68 5" xfId="34727" xr:uid="{00000000-0005-0000-0000-0000A6870000}"/>
    <cellStyle name="Normal 6 2 69" xfId="34728" xr:uid="{00000000-0005-0000-0000-0000A7870000}"/>
    <cellStyle name="Normal 6 2 69 2" xfId="34729" xr:uid="{00000000-0005-0000-0000-0000A8870000}"/>
    <cellStyle name="Normal 6 2 69 2 2" xfId="34730" xr:uid="{00000000-0005-0000-0000-0000A9870000}"/>
    <cellStyle name="Normal 6 2 69 2 3" xfId="34731" xr:uid="{00000000-0005-0000-0000-0000AA870000}"/>
    <cellStyle name="Normal 6 2 69 3" xfId="34732" xr:uid="{00000000-0005-0000-0000-0000AB870000}"/>
    <cellStyle name="Normal 6 2 69 3 2" xfId="34733" xr:uid="{00000000-0005-0000-0000-0000AC870000}"/>
    <cellStyle name="Normal 6 2 69 3 3" xfId="34734" xr:uid="{00000000-0005-0000-0000-0000AD870000}"/>
    <cellStyle name="Normal 6 2 69 4" xfId="34735" xr:uid="{00000000-0005-0000-0000-0000AE870000}"/>
    <cellStyle name="Normal 6 2 69 5" xfId="34736" xr:uid="{00000000-0005-0000-0000-0000AF870000}"/>
    <cellStyle name="Normal 6 2 7" xfId="34737" xr:uid="{00000000-0005-0000-0000-0000B0870000}"/>
    <cellStyle name="Normal 6 2 7 2" xfId="34738" xr:uid="{00000000-0005-0000-0000-0000B1870000}"/>
    <cellStyle name="Normal 6 2 7 2 2" xfId="34739" xr:uid="{00000000-0005-0000-0000-0000B2870000}"/>
    <cellStyle name="Normal 6 2 7 2 3" xfId="34740" xr:uid="{00000000-0005-0000-0000-0000B3870000}"/>
    <cellStyle name="Normal 6 2 7 3" xfId="34741" xr:uid="{00000000-0005-0000-0000-0000B4870000}"/>
    <cellStyle name="Normal 6 2 7 3 2" xfId="34742" xr:uid="{00000000-0005-0000-0000-0000B5870000}"/>
    <cellStyle name="Normal 6 2 7 3 3" xfId="34743" xr:uid="{00000000-0005-0000-0000-0000B6870000}"/>
    <cellStyle name="Normal 6 2 7 4" xfId="34744" xr:uid="{00000000-0005-0000-0000-0000B7870000}"/>
    <cellStyle name="Normal 6 2 7 5" xfId="34745" xr:uid="{00000000-0005-0000-0000-0000B8870000}"/>
    <cellStyle name="Normal 6 2 70" xfId="34746" xr:uid="{00000000-0005-0000-0000-0000B9870000}"/>
    <cellStyle name="Normal 6 2 70 2" xfId="34747" xr:uid="{00000000-0005-0000-0000-0000BA870000}"/>
    <cellStyle name="Normal 6 2 70 2 2" xfId="34748" xr:uid="{00000000-0005-0000-0000-0000BB870000}"/>
    <cellStyle name="Normal 6 2 70 2 3" xfId="34749" xr:uid="{00000000-0005-0000-0000-0000BC870000}"/>
    <cellStyle name="Normal 6 2 70 3" xfId="34750" xr:uid="{00000000-0005-0000-0000-0000BD870000}"/>
    <cellStyle name="Normal 6 2 70 3 2" xfId="34751" xr:uid="{00000000-0005-0000-0000-0000BE870000}"/>
    <cellStyle name="Normal 6 2 70 3 3" xfId="34752" xr:uid="{00000000-0005-0000-0000-0000BF870000}"/>
    <cellStyle name="Normal 6 2 70 4" xfId="34753" xr:uid="{00000000-0005-0000-0000-0000C0870000}"/>
    <cellStyle name="Normal 6 2 70 5" xfId="34754" xr:uid="{00000000-0005-0000-0000-0000C1870000}"/>
    <cellStyle name="Normal 6 2 71" xfId="34755" xr:uid="{00000000-0005-0000-0000-0000C2870000}"/>
    <cellStyle name="Normal 6 2 71 2" xfId="34756" xr:uid="{00000000-0005-0000-0000-0000C3870000}"/>
    <cellStyle name="Normal 6 2 71 2 2" xfId="34757" xr:uid="{00000000-0005-0000-0000-0000C4870000}"/>
    <cellStyle name="Normal 6 2 71 2 3" xfId="34758" xr:uid="{00000000-0005-0000-0000-0000C5870000}"/>
    <cellStyle name="Normal 6 2 71 3" xfId="34759" xr:uid="{00000000-0005-0000-0000-0000C6870000}"/>
    <cellStyle name="Normal 6 2 71 3 2" xfId="34760" xr:uid="{00000000-0005-0000-0000-0000C7870000}"/>
    <cellStyle name="Normal 6 2 71 3 3" xfId="34761" xr:uid="{00000000-0005-0000-0000-0000C8870000}"/>
    <cellStyle name="Normal 6 2 71 4" xfId="34762" xr:uid="{00000000-0005-0000-0000-0000C9870000}"/>
    <cellStyle name="Normal 6 2 71 5" xfId="34763" xr:uid="{00000000-0005-0000-0000-0000CA870000}"/>
    <cellStyle name="Normal 6 2 72" xfId="34764" xr:uid="{00000000-0005-0000-0000-0000CB870000}"/>
    <cellStyle name="Normal 6 2 72 2" xfId="34765" xr:uid="{00000000-0005-0000-0000-0000CC870000}"/>
    <cellStyle name="Normal 6 2 72 2 2" xfId="34766" xr:uid="{00000000-0005-0000-0000-0000CD870000}"/>
    <cellStyle name="Normal 6 2 72 2 3" xfId="34767" xr:uid="{00000000-0005-0000-0000-0000CE870000}"/>
    <cellStyle name="Normal 6 2 72 3" xfId="34768" xr:uid="{00000000-0005-0000-0000-0000CF870000}"/>
    <cellStyle name="Normal 6 2 72 3 2" xfId="34769" xr:uid="{00000000-0005-0000-0000-0000D0870000}"/>
    <cellStyle name="Normal 6 2 72 3 3" xfId="34770" xr:uid="{00000000-0005-0000-0000-0000D1870000}"/>
    <cellStyle name="Normal 6 2 72 4" xfId="34771" xr:uid="{00000000-0005-0000-0000-0000D2870000}"/>
    <cellStyle name="Normal 6 2 72 5" xfId="34772" xr:uid="{00000000-0005-0000-0000-0000D3870000}"/>
    <cellStyle name="Normal 6 2 73" xfId="34773" xr:uid="{00000000-0005-0000-0000-0000D4870000}"/>
    <cellStyle name="Normal 6 2 73 2" xfId="34774" xr:uid="{00000000-0005-0000-0000-0000D5870000}"/>
    <cellStyle name="Normal 6 2 73 2 2" xfId="34775" xr:uid="{00000000-0005-0000-0000-0000D6870000}"/>
    <cellStyle name="Normal 6 2 73 2 3" xfId="34776" xr:uid="{00000000-0005-0000-0000-0000D7870000}"/>
    <cellStyle name="Normal 6 2 73 3" xfId="34777" xr:uid="{00000000-0005-0000-0000-0000D8870000}"/>
    <cellStyle name="Normal 6 2 73 3 2" xfId="34778" xr:uid="{00000000-0005-0000-0000-0000D9870000}"/>
    <cellStyle name="Normal 6 2 73 3 3" xfId="34779" xr:uid="{00000000-0005-0000-0000-0000DA870000}"/>
    <cellStyle name="Normal 6 2 73 4" xfId="34780" xr:uid="{00000000-0005-0000-0000-0000DB870000}"/>
    <cellStyle name="Normal 6 2 73 5" xfId="34781" xr:uid="{00000000-0005-0000-0000-0000DC870000}"/>
    <cellStyle name="Normal 6 2 74" xfId="34782" xr:uid="{00000000-0005-0000-0000-0000DD870000}"/>
    <cellStyle name="Normal 6 2 74 2" xfId="34783" xr:uid="{00000000-0005-0000-0000-0000DE870000}"/>
    <cellStyle name="Normal 6 2 74 2 2" xfId="34784" xr:uid="{00000000-0005-0000-0000-0000DF870000}"/>
    <cellStyle name="Normal 6 2 74 2 3" xfId="34785" xr:uid="{00000000-0005-0000-0000-0000E0870000}"/>
    <cellStyle name="Normal 6 2 74 3" xfId="34786" xr:uid="{00000000-0005-0000-0000-0000E1870000}"/>
    <cellStyle name="Normal 6 2 74 3 2" xfId="34787" xr:uid="{00000000-0005-0000-0000-0000E2870000}"/>
    <cellStyle name="Normal 6 2 74 3 3" xfId="34788" xr:uid="{00000000-0005-0000-0000-0000E3870000}"/>
    <cellStyle name="Normal 6 2 74 4" xfId="34789" xr:uid="{00000000-0005-0000-0000-0000E4870000}"/>
    <cellStyle name="Normal 6 2 74 5" xfId="34790" xr:uid="{00000000-0005-0000-0000-0000E5870000}"/>
    <cellStyle name="Normal 6 2 75" xfId="34791" xr:uid="{00000000-0005-0000-0000-0000E6870000}"/>
    <cellStyle name="Normal 6 2 75 2" xfId="34792" xr:uid="{00000000-0005-0000-0000-0000E7870000}"/>
    <cellStyle name="Normal 6 2 75 2 2" xfId="34793" xr:uid="{00000000-0005-0000-0000-0000E8870000}"/>
    <cellStyle name="Normal 6 2 75 2 3" xfId="34794" xr:uid="{00000000-0005-0000-0000-0000E9870000}"/>
    <cellStyle name="Normal 6 2 75 3" xfId="34795" xr:uid="{00000000-0005-0000-0000-0000EA870000}"/>
    <cellStyle name="Normal 6 2 75 3 2" xfId="34796" xr:uid="{00000000-0005-0000-0000-0000EB870000}"/>
    <cellStyle name="Normal 6 2 75 3 3" xfId="34797" xr:uid="{00000000-0005-0000-0000-0000EC870000}"/>
    <cellStyle name="Normal 6 2 75 4" xfId="34798" xr:uid="{00000000-0005-0000-0000-0000ED870000}"/>
    <cellStyle name="Normal 6 2 75 5" xfId="34799" xr:uid="{00000000-0005-0000-0000-0000EE870000}"/>
    <cellStyle name="Normal 6 2 76" xfId="34800" xr:uid="{00000000-0005-0000-0000-0000EF870000}"/>
    <cellStyle name="Normal 6 2 76 2" xfId="34801" xr:uid="{00000000-0005-0000-0000-0000F0870000}"/>
    <cellStyle name="Normal 6 2 76 2 2" xfId="34802" xr:uid="{00000000-0005-0000-0000-0000F1870000}"/>
    <cellStyle name="Normal 6 2 76 2 3" xfId="34803" xr:uid="{00000000-0005-0000-0000-0000F2870000}"/>
    <cellStyle name="Normal 6 2 76 3" xfId="34804" xr:uid="{00000000-0005-0000-0000-0000F3870000}"/>
    <cellStyle name="Normal 6 2 76 3 2" xfId="34805" xr:uid="{00000000-0005-0000-0000-0000F4870000}"/>
    <cellStyle name="Normal 6 2 76 3 3" xfId="34806" xr:uid="{00000000-0005-0000-0000-0000F5870000}"/>
    <cellStyle name="Normal 6 2 76 4" xfId="34807" xr:uid="{00000000-0005-0000-0000-0000F6870000}"/>
    <cellStyle name="Normal 6 2 76 5" xfId="34808" xr:uid="{00000000-0005-0000-0000-0000F7870000}"/>
    <cellStyle name="Normal 6 2 77" xfId="34809" xr:uid="{00000000-0005-0000-0000-0000F8870000}"/>
    <cellStyle name="Normal 6 2 77 2" xfId="34810" xr:uid="{00000000-0005-0000-0000-0000F9870000}"/>
    <cellStyle name="Normal 6 2 77 2 2" xfId="34811" xr:uid="{00000000-0005-0000-0000-0000FA870000}"/>
    <cellStyle name="Normal 6 2 77 2 3" xfId="34812" xr:uid="{00000000-0005-0000-0000-0000FB870000}"/>
    <cellStyle name="Normal 6 2 77 3" xfId="34813" xr:uid="{00000000-0005-0000-0000-0000FC870000}"/>
    <cellStyle name="Normal 6 2 77 3 2" xfId="34814" xr:uid="{00000000-0005-0000-0000-0000FD870000}"/>
    <cellStyle name="Normal 6 2 77 3 3" xfId="34815" xr:uid="{00000000-0005-0000-0000-0000FE870000}"/>
    <cellStyle name="Normal 6 2 77 4" xfId="34816" xr:uid="{00000000-0005-0000-0000-0000FF870000}"/>
    <cellStyle name="Normal 6 2 77 5" xfId="34817" xr:uid="{00000000-0005-0000-0000-000000880000}"/>
    <cellStyle name="Normal 6 2 78" xfId="34818" xr:uid="{00000000-0005-0000-0000-000001880000}"/>
    <cellStyle name="Normal 6 2 78 2" xfId="34819" xr:uid="{00000000-0005-0000-0000-000002880000}"/>
    <cellStyle name="Normal 6 2 78 2 2" xfId="34820" xr:uid="{00000000-0005-0000-0000-000003880000}"/>
    <cellStyle name="Normal 6 2 78 2 3" xfId="34821" xr:uid="{00000000-0005-0000-0000-000004880000}"/>
    <cellStyle name="Normal 6 2 78 3" xfId="34822" xr:uid="{00000000-0005-0000-0000-000005880000}"/>
    <cellStyle name="Normal 6 2 78 3 2" xfId="34823" xr:uid="{00000000-0005-0000-0000-000006880000}"/>
    <cellStyle name="Normal 6 2 78 3 3" xfId="34824" xr:uid="{00000000-0005-0000-0000-000007880000}"/>
    <cellStyle name="Normal 6 2 78 4" xfId="34825" xr:uid="{00000000-0005-0000-0000-000008880000}"/>
    <cellStyle name="Normal 6 2 78 5" xfId="34826" xr:uid="{00000000-0005-0000-0000-000009880000}"/>
    <cellStyle name="Normal 6 2 79" xfId="34827" xr:uid="{00000000-0005-0000-0000-00000A880000}"/>
    <cellStyle name="Normal 6 2 79 2" xfId="34828" xr:uid="{00000000-0005-0000-0000-00000B880000}"/>
    <cellStyle name="Normal 6 2 79 2 2" xfId="34829" xr:uid="{00000000-0005-0000-0000-00000C880000}"/>
    <cellStyle name="Normal 6 2 79 2 3" xfId="34830" xr:uid="{00000000-0005-0000-0000-00000D880000}"/>
    <cellStyle name="Normal 6 2 79 3" xfId="34831" xr:uid="{00000000-0005-0000-0000-00000E880000}"/>
    <cellStyle name="Normal 6 2 79 3 2" xfId="34832" xr:uid="{00000000-0005-0000-0000-00000F880000}"/>
    <cellStyle name="Normal 6 2 79 3 3" xfId="34833" xr:uid="{00000000-0005-0000-0000-000010880000}"/>
    <cellStyle name="Normal 6 2 79 4" xfId="34834" xr:uid="{00000000-0005-0000-0000-000011880000}"/>
    <cellStyle name="Normal 6 2 79 5" xfId="34835" xr:uid="{00000000-0005-0000-0000-000012880000}"/>
    <cellStyle name="Normal 6 2 8" xfId="34836" xr:uid="{00000000-0005-0000-0000-000013880000}"/>
    <cellStyle name="Normal 6 2 8 2" xfId="34837" xr:uid="{00000000-0005-0000-0000-000014880000}"/>
    <cellStyle name="Normal 6 2 8 2 2" xfId="34838" xr:uid="{00000000-0005-0000-0000-000015880000}"/>
    <cellStyle name="Normal 6 2 8 2 3" xfId="34839" xr:uid="{00000000-0005-0000-0000-000016880000}"/>
    <cellStyle name="Normal 6 2 8 3" xfId="34840" xr:uid="{00000000-0005-0000-0000-000017880000}"/>
    <cellStyle name="Normal 6 2 8 3 2" xfId="34841" xr:uid="{00000000-0005-0000-0000-000018880000}"/>
    <cellStyle name="Normal 6 2 8 3 3" xfId="34842" xr:uid="{00000000-0005-0000-0000-000019880000}"/>
    <cellStyle name="Normal 6 2 8 4" xfId="34843" xr:uid="{00000000-0005-0000-0000-00001A880000}"/>
    <cellStyle name="Normal 6 2 8 5" xfId="34844" xr:uid="{00000000-0005-0000-0000-00001B880000}"/>
    <cellStyle name="Normal 6 2 80" xfId="34845" xr:uid="{00000000-0005-0000-0000-00001C880000}"/>
    <cellStyle name="Normal 6 2 80 2" xfId="34846" xr:uid="{00000000-0005-0000-0000-00001D880000}"/>
    <cellStyle name="Normal 6 2 80 2 2" xfId="34847" xr:uid="{00000000-0005-0000-0000-00001E880000}"/>
    <cellStyle name="Normal 6 2 80 2 3" xfId="34848" xr:uid="{00000000-0005-0000-0000-00001F880000}"/>
    <cellStyle name="Normal 6 2 80 3" xfId="34849" xr:uid="{00000000-0005-0000-0000-000020880000}"/>
    <cellStyle name="Normal 6 2 80 3 2" xfId="34850" xr:uid="{00000000-0005-0000-0000-000021880000}"/>
    <cellStyle name="Normal 6 2 80 3 3" xfId="34851" xr:uid="{00000000-0005-0000-0000-000022880000}"/>
    <cellStyle name="Normal 6 2 80 4" xfId="34852" xr:uid="{00000000-0005-0000-0000-000023880000}"/>
    <cellStyle name="Normal 6 2 80 5" xfId="34853" xr:uid="{00000000-0005-0000-0000-000024880000}"/>
    <cellStyle name="Normal 6 2 81" xfId="34854" xr:uid="{00000000-0005-0000-0000-000025880000}"/>
    <cellStyle name="Normal 6 2 81 2" xfId="34855" xr:uid="{00000000-0005-0000-0000-000026880000}"/>
    <cellStyle name="Normal 6 2 81 2 2" xfId="34856" xr:uid="{00000000-0005-0000-0000-000027880000}"/>
    <cellStyle name="Normal 6 2 81 2 3" xfId="34857" xr:uid="{00000000-0005-0000-0000-000028880000}"/>
    <cellStyle name="Normal 6 2 81 3" xfId="34858" xr:uid="{00000000-0005-0000-0000-000029880000}"/>
    <cellStyle name="Normal 6 2 81 3 2" xfId="34859" xr:uid="{00000000-0005-0000-0000-00002A880000}"/>
    <cellStyle name="Normal 6 2 81 3 3" xfId="34860" xr:uid="{00000000-0005-0000-0000-00002B880000}"/>
    <cellStyle name="Normal 6 2 81 4" xfId="34861" xr:uid="{00000000-0005-0000-0000-00002C880000}"/>
    <cellStyle name="Normal 6 2 81 5" xfId="34862" xr:uid="{00000000-0005-0000-0000-00002D880000}"/>
    <cellStyle name="Normal 6 2 82" xfId="34863" xr:uid="{00000000-0005-0000-0000-00002E880000}"/>
    <cellStyle name="Normal 6 2 82 2" xfId="34864" xr:uid="{00000000-0005-0000-0000-00002F880000}"/>
    <cellStyle name="Normal 6 2 82 3" xfId="34865" xr:uid="{00000000-0005-0000-0000-000030880000}"/>
    <cellStyle name="Normal 6 2 83" xfId="34866" xr:uid="{00000000-0005-0000-0000-000031880000}"/>
    <cellStyle name="Normal 6 2 83 2" xfId="34867" xr:uid="{00000000-0005-0000-0000-000032880000}"/>
    <cellStyle name="Normal 6 2 83 3" xfId="34868" xr:uid="{00000000-0005-0000-0000-000033880000}"/>
    <cellStyle name="Normal 6 2 84" xfId="34869" xr:uid="{00000000-0005-0000-0000-000034880000}"/>
    <cellStyle name="Normal 6 2 85" xfId="34870" xr:uid="{00000000-0005-0000-0000-000035880000}"/>
    <cellStyle name="Normal 6 2 9" xfId="34871" xr:uid="{00000000-0005-0000-0000-000036880000}"/>
    <cellStyle name="Normal 6 2 9 2" xfId="34872" xr:uid="{00000000-0005-0000-0000-000037880000}"/>
    <cellStyle name="Normal 6 2 9 2 2" xfId="34873" xr:uid="{00000000-0005-0000-0000-000038880000}"/>
    <cellStyle name="Normal 6 2 9 2 3" xfId="34874" xr:uid="{00000000-0005-0000-0000-000039880000}"/>
    <cellStyle name="Normal 6 2 9 3" xfId="34875" xr:uid="{00000000-0005-0000-0000-00003A880000}"/>
    <cellStyle name="Normal 6 2 9 3 2" xfId="34876" xr:uid="{00000000-0005-0000-0000-00003B880000}"/>
    <cellStyle name="Normal 6 2 9 3 3" xfId="34877" xr:uid="{00000000-0005-0000-0000-00003C880000}"/>
    <cellStyle name="Normal 6 2 9 4" xfId="34878" xr:uid="{00000000-0005-0000-0000-00003D880000}"/>
    <cellStyle name="Normal 6 2 9 5" xfId="34879" xr:uid="{00000000-0005-0000-0000-00003E880000}"/>
    <cellStyle name="Normal 6 20" xfId="34880" xr:uid="{00000000-0005-0000-0000-00003F880000}"/>
    <cellStyle name="Normal 6 20 2" xfId="34881" xr:uid="{00000000-0005-0000-0000-000040880000}"/>
    <cellStyle name="Normal 6 20 2 2" xfId="34882" xr:uid="{00000000-0005-0000-0000-000041880000}"/>
    <cellStyle name="Normal 6 20 2 3" xfId="34883" xr:uid="{00000000-0005-0000-0000-000042880000}"/>
    <cellStyle name="Normal 6 20 3" xfId="34884" xr:uid="{00000000-0005-0000-0000-000043880000}"/>
    <cellStyle name="Normal 6 20 3 2" xfId="34885" xr:uid="{00000000-0005-0000-0000-000044880000}"/>
    <cellStyle name="Normal 6 20 3 3" xfId="34886" xr:uid="{00000000-0005-0000-0000-000045880000}"/>
    <cellStyle name="Normal 6 20 4" xfId="34887" xr:uid="{00000000-0005-0000-0000-000046880000}"/>
    <cellStyle name="Normal 6 20 5" xfId="34888" xr:uid="{00000000-0005-0000-0000-000047880000}"/>
    <cellStyle name="Normal 6 21" xfId="34889" xr:uid="{00000000-0005-0000-0000-000048880000}"/>
    <cellStyle name="Normal 6 21 2" xfId="34890" xr:uid="{00000000-0005-0000-0000-000049880000}"/>
    <cellStyle name="Normal 6 21 2 2" xfId="34891" xr:uid="{00000000-0005-0000-0000-00004A880000}"/>
    <cellStyle name="Normal 6 21 2 3" xfId="34892" xr:uid="{00000000-0005-0000-0000-00004B880000}"/>
    <cellStyle name="Normal 6 21 3" xfId="34893" xr:uid="{00000000-0005-0000-0000-00004C880000}"/>
    <cellStyle name="Normal 6 21 3 2" xfId="34894" xr:uid="{00000000-0005-0000-0000-00004D880000}"/>
    <cellStyle name="Normal 6 21 3 3" xfId="34895" xr:uid="{00000000-0005-0000-0000-00004E880000}"/>
    <cellStyle name="Normal 6 21 4" xfId="34896" xr:uid="{00000000-0005-0000-0000-00004F880000}"/>
    <cellStyle name="Normal 6 21 5" xfId="34897" xr:uid="{00000000-0005-0000-0000-000050880000}"/>
    <cellStyle name="Normal 6 22" xfId="34898" xr:uid="{00000000-0005-0000-0000-000051880000}"/>
    <cellStyle name="Normal 6 22 2" xfId="34899" xr:uid="{00000000-0005-0000-0000-000052880000}"/>
    <cellStyle name="Normal 6 22 2 2" xfId="34900" xr:uid="{00000000-0005-0000-0000-000053880000}"/>
    <cellStyle name="Normal 6 22 2 3" xfId="34901" xr:uid="{00000000-0005-0000-0000-000054880000}"/>
    <cellStyle name="Normal 6 22 3" xfId="34902" xr:uid="{00000000-0005-0000-0000-000055880000}"/>
    <cellStyle name="Normal 6 22 3 2" xfId="34903" xr:uid="{00000000-0005-0000-0000-000056880000}"/>
    <cellStyle name="Normal 6 22 3 3" xfId="34904" xr:uid="{00000000-0005-0000-0000-000057880000}"/>
    <cellStyle name="Normal 6 22 4" xfId="34905" xr:uid="{00000000-0005-0000-0000-000058880000}"/>
    <cellStyle name="Normal 6 22 5" xfId="34906" xr:uid="{00000000-0005-0000-0000-000059880000}"/>
    <cellStyle name="Normal 6 23" xfId="34907" xr:uid="{00000000-0005-0000-0000-00005A880000}"/>
    <cellStyle name="Normal 6 23 2" xfId="34908" xr:uid="{00000000-0005-0000-0000-00005B880000}"/>
    <cellStyle name="Normal 6 23 2 2" xfId="34909" xr:uid="{00000000-0005-0000-0000-00005C880000}"/>
    <cellStyle name="Normal 6 23 2 3" xfId="34910" xr:uid="{00000000-0005-0000-0000-00005D880000}"/>
    <cellStyle name="Normal 6 23 3" xfId="34911" xr:uid="{00000000-0005-0000-0000-00005E880000}"/>
    <cellStyle name="Normal 6 23 3 2" xfId="34912" xr:uid="{00000000-0005-0000-0000-00005F880000}"/>
    <cellStyle name="Normal 6 23 3 3" xfId="34913" xr:uid="{00000000-0005-0000-0000-000060880000}"/>
    <cellStyle name="Normal 6 23 4" xfId="34914" xr:uid="{00000000-0005-0000-0000-000061880000}"/>
    <cellStyle name="Normal 6 23 5" xfId="34915" xr:uid="{00000000-0005-0000-0000-000062880000}"/>
    <cellStyle name="Normal 6 24" xfId="34916" xr:uid="{00000000-0005-0000-0000-000063880000}"/>
    <cellStyle name="Normal 6 24 2" xfId="34917" xr:uid="{00000000-0005-0000-0000-000064880000}"/>
    <cellStyle name="Normal 6 24 2 2" xfId="34918" xr:uid="{00000000-0005-0000-0000-000065880000}"/>
    <cellStyle name="Normal 6 24 2 3" xfId="34919" xr:uid="{00000000-0005-0000-0000-000066880000}"/>
    <cellStyle name="Normal 6 24 3" xfId="34920" xr:uid="{00000000-0005-0000-0000-000067880000}"/>
    <cellStyle name="Normal 6 24 3 2" xfId="34921" xr:uid="{00000000-0005-0000-0000-000068880000}"/>
    <cellStyle name="Normal 6 24 3 3" xfId="34922" xr:uid="{00000000-0005-0000-0000-000069880000}"/>
    <cellStyle name="Normal 6 24 4" xfId="34923" xr:uid="{00000000-0005-0000-0000-00006A880000}"/>
    <cellStyle name="Normal 6 24 5" xfId="34924" xr:uid="{00000000-0005-0000-0000-00006B880000}"/>
    <cellStyle name="Normal 6 25" xfId="34925" xr:uid="{00000000-0005-0000-0000-00006C880000}"/>
    <cellStyle name="Normal 6 25 2" xfId="34926" xr:uid="{00000000-0005-0000-0000-00006D880000}"/>
    <cellStyle name="Normal 6 25 2 2" xfId="34927" xr:uid="{00000000-0005-0000-0000-00006E880000}"/>
    <cellStyle name="Normal 6 25 2 3" xfId="34928" xr:uid="{00000000-0005-0000-0000-00006F880000}"/>
    <cellStyle name="Normal 6 25 3" xfId="34929" xr:uid="{00000000-0005-0000-0000-000070880000}"/>
    <cellStyle name="Normal 6 25 3 2" xfId="34930" xr:uid="{00000000-0005-0000-0000-000071880000}"/>
    <cellStyle name="Normal 6 25 3 3" xfId="34931" xr:uid="{00000000-0005-0000-0000-000072880000}"/>
    <cellStyle name="Normal 6 25 4" xfId="34932" xr:uid="{00000000-0005-0000-0000-000073880000}"/>
    <cellStyle name="Normal 6 25 5" xfId="34933" xr:uid="{00000000-0005-0000-0000-000074880000}"/>
    <cellStyle name="Normal 6 26" xfId="34934" xr:uid="{00000000-0005-0000-0000-000075880000}"/>
    <cellStyle name="Normal 6 26 2" xfId="34935" xr:uid="{00000000-0005-0000-0000-000076880000}"/>
    <cellStyle name="Normal 6 26 2 2" xfId="34936" xr:uid="{00000000-0005-0000-0000-000077880000}"/>
    <cellStyle name="Normal 6 26 2 3" xfId="34937" xr:uid="{00000000-0005-0000-0000-000078880000}"/>
    <cellStyle name="Normal 6 26 3" xfId="34938" xr:uid="{00000000-0005-0000-0000-000079880000}"/>
    <cellStyle name="Normal 6 26 3 2" xfId="34939" xr:uid="{00000000-0005-0000-0000-00007A880000}"/>
    <cellStyle name="Normal 6 26 3 3" xfId="34940" xr:uid="{00000000-0005-0000-0000-00007B880000}"/>
    <cellStyle name="Normal 6 26 4" xfId="34941" xr:uid="{00000000-0005-0000-0000-00007C880000}"/>
    <cellStyle name="Normal 6 26 5" xfId="34942" xr:uid="{00000000-0005-0000-0000-00007D880000}"/>
    <cellStyle name="Normal 6 27" xfId="34943" xr:uid="{00000000-0005-0000-0000-00007E880000}"/>
    <cellStyle name="Normal 6 27 2" xfId="34944" xr:uid="{00000000-0005-0000-0000-00007F880000}"/>
    <cellStyle name="Normal 6 27 2 2" xfId="34945" xr:uid="{00000000-0005-0000-0000-000080880000}"/>
    <cellStyle name="Normal 6 27 2 3" xfId="34946" xr:uid="{00000000-0005-0000-0000-000081880000}"/>
    <cellStyle name="Normal 6 27 3" xfId="34947" xr:uid="{00000000-0005-0000-0000-000082880000}"/>
    <cellStyle name="Normal 6 27 3 2" xfId="34948" xr:uid="{00000000-0005-0000-0000-000083880000}"/>
    <cellStyle name="Normal 6 27 3 3" xfId="34949" xr:uid="{00000000-0005-0000-0000-000084880000}"/>
    <cellStyle name="Normal 6 27 4" xfId="34950" xr:uid="{00000000-0005-0000-0000-000085880000}"/>
    <cellStyle name="Normal 6 27 5" xfId="34951" xr:uid="{00000000-0005-0000-0000-000086880000}"/>
    <cellStyle name="Normal 6 28" xfId="34952" xr:uid="{00000000-0005-0000-0000-000087880000}"/>
    <cellStyle name="Normal 6 28 2" xfId="34953" xr:uid="{00000000-0005-0000-0000-000088880000}"/>
    <cellStyle name="Normal 6 28 2 2" xfId="34954" xr:uid="{00000000-0005-0000-0000-000089880000}"/>
    <cellStyle name="Normal 6 28 2 3" xfId="34955" xr:uid="{00000000-0005-0000-0000-00008A880000}"/>
    <cellStyle name="Normal 6 28 3" xfId="34956" xr:uid="{00000000-0005-0000-0000-00008B880000}"/>
    <cellStyle name="Normal 6 28 3 2" xfId="34957" xr:uid="{00000000-0005-0000-0000-00008C880000}"/>
    <cellStyle name="Normal 6 28 3 3" xfId="34958" xr:uid="{00000000-0005-0000-0000-00008D880000}"/>
    <cellStyle name="Normal 6 28 4" xfId="34959" xr:uid="{00000000-0005-0000-0000-00008E880000}"/>
    <cellStyle name="Normal 6 28 5" xfId="34960" xr:uid="{00000000-0005-0000-0000-00008F880000}"/>
    <cellStyle name="Normal 6 29" xfId="34961" xr:uid="{00000000-0005-0000-0000-000090880000}"/>
    <cellStyle name="Normal 6 29 2" xfId="34962" xr:uid="{00000000-0005-0000-0000-000091880000}"/>
    <cellStyle name="Normal 6 29 2 2" xfId="34963" xr:uid="{00000000-0005-0000-0000-000092880000}"/>
    <cellStyle name="Normal 6 29 2 3" xfId="34964" xr:uid="{00000000-0005-0000-0000-000093880000}"/>
    <cellStyle name="Normal 6 29 3" xfId="34965" xr:uid="{00000000-0005-0000-0000-000094880000}"/>
    <cellStyle name="Normal 6 29 3 2" xfId="34966" xr:uid="{00000000-0005-0000-0000-000095880000}"/>
    <cellStyle name="Normal 6 29 3 3" xfId="34967" xr:uid="{00000000-0005-0000-0000-000096880000}"/>
    <cellStyle name="Normal 6 29 4" xfId="34968" xr:uid="{00000000-0005-0000-0000-000097880000}"/>
    <cellStyle name="Normal 6 29 5" xfId="34969" xr:uid="{00000000-0005-0000-0000-000098880000}"/>
    <cellStyle name="Normal 6 3" xfId="34970" xr:uid="{00000000-0005-0000-0000-000099880000}"/>
    <cellStyle name="Normal 6 3 2" xfId="34971" xr:uid="{00000000-0005-0000-0000-00009A880000}"/>
    <cellStyle name="Normal 6 3 2 2" xfId="34972" xr:uid="{00000000-0005-0000-0000-00009B880000}"/>
    <cellStyle name="Normal 6 3 2 3" xfId="34973" xr:uid="{00000000-0005-0000-0000-00009C880000}"/>
    <cellStyle name="Normal 6 3 3" xfId="34974" xr:uid="{00000000-0005-0000-0000-00009D880000}"/>
    <cellStyle name="Normal 6 3 3 2" xfId="34975" xr:uid="{00000000-0005-0000-0000-00009E880000}"/>
    <cellStyle name="Normal 6 3 3 3" xfId="34976" xr:uid="{00000000-0005-0000-0000-00009F880000}"/>
    <cellStyle name="Normal 6 3 4" xfId="34977" xr:uid="{00000000-0005-0000-0000-0000A0880000}"/>
    <cellStyle name="Normal 6 3 5" xfId="34978" xr:uid="{00000000-0005-0000-0000-0000A1880000}"/>
    <cellStyle name="Normal 6 30" xfId="34979" xr:uid="{00000000-0005-0000-0000-0000A2880000}"/>
    <cellStyle name="Normal 6 30 2" xfId="34980" xr:uid="{00000000-0005-0000-0000-0000A3880000}"/>
    <cellStyle name="Normal 6 30 2 2" xfId="34981" xr:uid="{00000000-0005-0000-0000-0000A4880000}"/>
    <cellStyle name="Normal 6 30 2 3" xfId="34982" xr:uid="{00000000-0005-0000-0000-0000A5880000}"/>
    <cellStyle name="Normal 6 30 3" xfId="34983" xr:uid="{00000000-0005-0000-0000-0000A6880000}"/>
    <cellStyle name="Normal 6 30 3 2" xfId="34984" xr:uid="{00000000-0005-0000-0000-0000A7880000}"/>
    <cellStyle name="Normal 6 30 3 3" xfId="34985" xr:uid="{00000000-0005-0000-0000-0000A8880000}"/>
    <cellStyle name="Normal 6 30 4" xfId="34986" xr:uid="{00000000-0005-0000-0000-0000A9880000}"/>
    <cellStyle name="Normal 6 30 5" xfId="34987" xr:uid="{00000000-0005-0000-0000-0000AA880000}"/>
    <cellStyle name="Normal 6 31" xfId="34988" xr:uid="{00000000-0005-0000-0000-0000AB880000}"/>
    <cellStyle name="Normal 6 31 2" xfId="34989" xr:uid="{00000000-0005-0000-0000-0000AC880000}"/>
    <cellStyle name="Normal 6 31 2 2" xfId="34990" xr:uid="{00000000-0005-0000-0000-0000AD880000}"/>
    <cellStyle name="Normal 6 31 2 3" xfId="34991" xr:uid="{00000000-0005-0000-0000-0000AE880000}"/>
    <cellStyle name="Normal 6 31 3" xfId="34992" xr:uid="{00000000-0005-0000-0000-0000AF880000}"/>
    <cellStyle name="Normal 6 31 3 2" xfId="34993" xr:uid="{00000000-0005-0000-0000-0000B0880000}"/>
    <cellStyle name="Normal 6 31 3 3" xfId="34994" xr:uid="{00000000-0005-0000-0000-0000B1880000}"/>
    <cellStyle name="Normal 6 31 4" xfId="34995" xr:uid="{00000000-0005-0000-0000-0000B2880000}"/>
    <cellStyle name="Normal 6 31 5" xfId="34996" xr:uid="{00000000-0005-0000-0000-0000B3880000}"/>
    <cellStyle name="Normal 6 32" xfId="34997" xr:uid="{00000000-0005-0000-0000-0000B4880000}"/>
    <cellStyle name="Normal 6 32 2" xfId="34998" xr:uid="{00000000-0005-0000-0000-0000B5880000}"/>
    <cellStyle name="Normal 6 32 2 2" xfId="34999" xr:uid="{00000000-0005-0000-0000-0000B6880000}"/>
    <cellStyle name="Normal 6 32 2 3" xfId="35000" xr:uid="{00000000-0005-0000-0000-0000B7880000}"/>
    <cellStyle name="Normal 6 32 3" xfId="35001" xr:uid="{00000000-0005-0000-0000-0000B8880000}"/>
    <cellStyle name="Normal 6 32 3 2" xfId="35002" xr:uid="{00000000-0005-0000-0000-0000B9880000}"/>
    <cellStyle name="Normal 6 32 3 3" xfId="35003" xr:uid="{00000000-0005-0000-0000-0000BA880000}"/>
    <cellStyle name="Normal 6 32 4" xfId="35004" xr:uid="{00000000-0005-0000-0000-0000BB880000}"/>
    <cellStyle name="Normal 6 32 5" xfId="35005" xr:uid="{00000000-0005-0000-0000-0000BC880000}"/>
    <cellStyle name="Normal 6 33" xfId="35006" xr:uid="{00000000-0005-0000-0000-0000BD880000}"/>
    <cellStyle name="Normal 6 33 2" xfId="35007" xr:uid="{00000000-0005-0000-0000-0000BE880000}"/>
    <cellStyle name="Normal 6 33 2 2" xfId="35008" xr:uid="{00000000-0005-0000-0000-0000BF880000}"/>
    <cellStyle name="Normal 6 33 2 3" xfId="35009" xr:uid="{00000000-0005-0000-0000-0000C0880000}"/>
    <cellStyle name="Normal 6 33 3" xfId="35010" xr:uid="{00000000-0005-0000-0000-0000C1880000}"/>
    <cellStyle name="Normal 6 33 3 2" xfId="35011" xr:uid="{00000000-0005-0000-0000-0000C2880000}"/>
    <cellStyle name="Normal 6 33 3 3" xfId="35012" xr:uid="{00000000-0005-0000-0000-0000C3880000}"/>
    <cellStyle name="Normal 6 33 4" xfId="35013" xr:uid="{00000000-0005-0000-0000-0000C4880000}"/>
    <cellStyle name="Normal 6 33 5" xfId="35014" xr:uid="{00000000-0005-0000-0000-0000C5880000}"/>
    <cellStyle name="Normal 6 34" xfId="35015" xr:uid="{00000000-0005-0000-0000-0000C6880000}"/>
    <cellStyle name="Normal 6 34 2" xfId="35016" xr:uid="{00000000-0005-0000-0000-0000C7880000}"/>
    <cellStyle name="Normal 6 34 2 2" xfId="35017" xr:uid="{00000000-0005-0000-0000-0000C8880000}"/>
    <cellStyle name="Normal 6 34 2 3" xfId="35018" xr:uid="{00000000-0005-0000-0000-0000C9880000}"/>
    <cellStyle name="Normal 6 34 3" xfId="35019" xr:uid="{00000000-0005-0000-0000-0000CA880000}"/>
    <cellStyle name="Normal 6 34 3 2" xfId="35020" xr:uid="{00000000-0005-0000-0000-0000CB880000}"/>
    <cellStyle name="Normal 6 34 3 3" xfId="35021" xr:uid="{00000000-0005-0000-0000-0000CC880000}"/>
    <cellStyle name="Normal 6 34 4" xfId="35022" xr:uid="{00000000-0005-0000-0000-0000CD880000}"/>
    <cellStyle name="Normal 6 34 5" xfId="35023" xr:uid="{00000000-0005-0000-0000-0000CE880000}"/>
    <cellStyle name="Normal 6 35" xfId="35024" xr:uid="{00000000-0005-0000-0000-0000CF880000}"/>
    <cellStyle name="Normal 6 35 2" xfId="35025" xr:uid="{00000000-0005-0000-0000-0000D0880000}"/>
    <cellStyle name="Normal 6 35 2 2" xfId="35026" xr:uid="{00000000-0005-0000-0000-0000D1880000}"/>
    <cellStyle name="Normal 6 35 2 3" xfId="35027" xr:uid="{00000000-0005-0000-0000-0000D2880000}"/>
    <cellStyle name="Normal 6 35 3" xfId="35028" xr:uid="{00000000-0005-0000-0000-0000D3880000}"/>
    <cellStyle name="Normal 6 35 3 2" xfId="35029" xr:uid="{00000000-0005-0000-0000-0000D4880000}"/>
    <cellStyle name="Normal 6 35 3 3" xfId="35030" xr:uid="{00000000-0005-0000-0000-0000D5880000}"/>
    <cellStyle name="Normal 6 35 4" xfId="35031" xr:uid="{00000000-0005-0000-0000-0000D6880000}"/>
    <cellStyle name="Normal 6 35 5" xfId="35032" xr:uid="{00000000-0005-0000-0000-0000D7880000}"/>
    <cellStyle name="Normal 6 36" xfId="35033" xr:uid="{00000000-0005-0000-0000-0000D8880000}"/>
    <cellStyle name="Normal 6 36 2" xfId="35034" xr:uid="{00000000-0005-0000-0000-0000D9880000}"/>
    <cellStyle name="Normal 6 36 2 2" xfId="35035" xr:uid="{00000000-0005-0000-0000-0000DA880000}"/>
    <cellStyle name="Normal 6 36 2 3" xfId="35036" xr:uid="{00000000-0005-0000-0000-0000DB880000}"/>
    <cellStyle name="Normal 6 36 3" xfId="35037" xr:uid="{00000000-0005-0000-0000-0000DC880000}"/>
    <cellStyle name="Normal 6 36 3 2" xfId="35038" xr:uid="{00000000-0005-0000-0000-0000DD880000}"/>
    <cellStyle name="Normal 6 36 3 3" xfId="35039" xr:uid="{00000000-0005-0000-0000-0000DE880000}"/>
    <cellStyle name="Normal 6 36 4" xfId="35040" xr:uid="{00000000-0005-0000-0000-0000DF880000}"/>
    <cellStyle name="Normal 6 36 5" xfId="35041" xr:uid="{00000000-0005-0000-0000-0000E0880000}"/>
    <cellStyle name="Normal 6 37" xfId="35042" xr:uid="{00000000-0005-0000-0000-0000E1880000}"/>
    <cellStyle name="Normal 6 37 2" xfId="35043" xr:uid="{00000000-0005-0000-0000-0000E2880000}"/>
    <cellStyle name="Normal 6 37 2 2" xfId="35044" xr:uid="{00000000-0005-0000-0000-0000E3880000}"/>
    <cellStyle name="Normal 6 37 2 3" xfId="35045" xr:uid="{00000000-0005-0000-0000-0000E4880000}"/>
    <cellStyle name="Normal 6 37 3" xfId="35046" xr:uid="{00000000-0005-0000-0000-0000E5880000}"/>
    <cellStyle name="Normal 6 37 3 2" xfId="35047" xr:uid="{00000000-0005-0000-0000-0000E6880000}"/>
    <cellStyle name="Normal 6 37 3 3" xfId="35048" xr:uid="{00000000-0005-0000-0000-0000E7880000}"/>
    <cellStyle name="Normal 6 37 4" xfId="35049" xr:uid="{00000000-0005-0000-0000-0000E8880000}"/>
    <cellStyle name="Normal 6 37 5" xfId="35050" xr:uid="{00000000-0005-0000-0000-0000E9880000}"/>
    <cellStyle name="Normal 6 38" xfId="35051" xr:uid="{00000000-0005-0000-0000-0000EA880000}"/>
    <cellStyle name="Normal 6 38 2" xfId="35052" xr:uid="{00000000-0005-0000-0000-0000EB880000}"/>
    <cellStyle name="Normal 6 38 2 2" xfId="35053" xr:uid="{00000000-0005-0000-0000-0000EC880000}"/>
    <cellStyle name="Normal 6 38 2 3" xfId="35054" xr:uid="{00000000-0005-0000-0000-0000ED880000}"/>
    <cellStyle name="Normal 6 38 3" xfId="35055" xr:uid="{00000000-0005-0000-0000-0000EE880000}"/>
    <cellStyle name="Normal 6 38 3 2" xfId="35056" xr:uid="{00000000-0005-0000-0000-0000EF880000}"/>
    <cellStyle name="Normal 6 38 3 3" xfId="35057" xr:uid="{00000000-0005-0000-0000-0000F0880000}"/>
    <cellStyle name="Normal 6 38 4" xfId="35058" xr:uid="{00000000-0005-0000-0000-0000F1880000}"/>
    <cellStyle name="Normal 6 38 5" xfId="35059" xr:uid="{00000000-0005-0000-0000-0000F2880000}"/>
    <cellStyle name="Normal 6 39" xfId="35060" xr:uid="{00000000-0005-0000-0000-0000F3880000}"/>
    <cellStyle name="Normal 6 39 2" xfId="35061" xr:uid="{00000000-0005-0000-0000-0000F4880000}"/>
    <cellStyle name="Normal 6 39 2 2" xfId="35062" xr:uid="{00000000-0005-0000-0000-0000F5880000}"/>
    <cellStyle name="Normal 6 39 2 3" xfId="35063" xr:uid="{00000000-0005-0000-0000-0000F6880000}"/>
    <cellStyle name="Normal 6 39 3" xfId="35064" xr:uid="{00000000-0005-0000-0000-0000F7880000}"/>
    <cellStyle name="Normal 6 39 3 2" xfId="35065" xr:uid="{00000000-0005-0000-0000-0000F8880000}"/>
    <cellStyle name="Normal 6 39 3 3" xfId="35066" xr:uid="{00000000-0005-0000-0000-0000F9880000}"/>
    <cellStyle name="Normal 6 39 4" xfId="35067" xr:uid="{00000000-0005-0000-0000-0000FA880000}"/>
    <cellStyle name="Normal 6 39 5" xfId="35068" xr:uid="{00000000-0005-0000-0000-0000FB880000}"/>
    <cellStyle name="Normal 6 4" xfId="35069" xr:uid="{00000000-0005-0000-0000-0000FC880000}"/>
    <cellStyle name="Normal 6 4 2" xfId="35070" xr:uid="{00000000-0005-0000-0000-0000FD880000}"/>
    <cellStyle name="Normal 6 4 2 2" xfId="35071" xr:uid="{00000000-0005-0000-0000-0000FE880000}"/>
    <cellStyle name="Normal 6 4 2 3" xfId="35072" xr:uid="{00000000-0005-0000-0000-0000FF880000}"/>
    <cellStyle name="Normal 6 4 3" xfId="35073" xr:uid="{00000000-0005-0000-0000-000000890000}"/>
    <cellStyle name="Normal 6 4 3 2" xfId="35074" xr:uid="{00000000-0005-0000-0000-000001890000}"/>
    <cellStyle name="Normal 6 4 3 3" xfId="35075" xr:uid="{00000000-0005-0000-0000-000002890000}"/>
    <cellStyle name="Normal 6 4 4" xfId="35076" xr:uid="{00000000-0005-0000-0000-000003890000}"/>
    <cellStyle name="Normal 6 4 5" xfId="35077" xr:uid="{00000000-0005-0000-0000-000004890000}"/>
    <cellStyle name="Normal 6 40" xfId="35078" xr:uid="{00000000-0005-0000-0000-000005890000}"/>
    <cellStyle name="Normal 6 40 2" xfId="35079" xr:uid="{00000000-0005-0000-0000-000006890000}"/>
    <cellStyle name="Normal 6 40 2 2" xfId="35080" xr:uid="{00000000-0005-0000-0000-000007890000}"/>
    <cellStyle name="Normal 6 40 2 3" xfId="35081" xr:uid="{00000000-0005-0000-0000-000008890000}"/>
    <cellStyle name="Normal 6 40 3" xfId="35082" xr:uid="{00000000-0005-0000-0000-000009890000}"/>
    <cellStyle name="Normal 6 40 3 2" xfId="35083" xr:uid="{00000000-0005-0000-0000-00000A890000}"/>
    <cellStyle name="Normal 6 40 3 3" xfId="35084" xr:uid="{00000000-0005-0000-0000-00000B890000}"/>
    <cellStyle name="Normal 6 40 4" xfId="35085" xr:uid="{00000000-0005-0000-0000-00000C890000}"/>
    <cellStyle name="Normal 6 40 5" xfId="35086" xr:uid="{00000000-0005-0000-0000-00000D890000}"/>
    <cellStyle name="Normal 6 41" xfId="35087" xr:uid="{00000000-0005-0000-0000-00000E890000}"/>
    <cellStyle name="Normal 6 41 2" xfId="35088" xr:uid="{00000000-0005-0000-0000-00000F890000}"/>
    <cellStyle name="Normal 6 41 2 2" xfId="35089" xr:uid="{00000000-0005-0000-0000-000010890000}"/>
    <cellStyle name="Normal 6 41 2 3" xfId="35090" xr:uid="{00000000-0005-0000-0000-000011890000}"/>
    <cellStyle name="Normal 6 41 3" xfId="35091" xr:uid="{00000000-0005-0000-0000-000012890000}"/>
    <cellStyle name="Normal 6 41 3 2" xfId="35092" xr:uid="{00000000-0005-0000-0000-000013890000}"/>
    <cellStyle name="Normal 6 41 3 3" xfId="35093" xr:uid="{00000000-0005-0000-0000-000014890000}"/>
    <cellStyle name="Normal 6 41 4" xfId="35094" xr:uid="{00000000-0005-0000-0000-000015890000}"/>
    <cellStyle name="Normal 6 41 5" xfId="35095" xr:uid="{00000000-0005-0000-0000-000016890000}"/>
    <cellStyle name="Normal 6 42" xfId="35096" xr:uid="{00000000-0005-0000-0000-000017890000}"/>
    <cellStyle name="Normal 6 42 2" xfId="35097" xr:uid="{00000000-0005-0000-0000-000018890000}"/>
    <cellStyle name="Normal 6 42 2 2" xfId="35098" xr:uid="{00000000-0005-0000-0000-000019890000}"/>
    <cellStyle name="Normal 6 42 2 3" xfId="35099" xr:uid="{00000000-0005-0000-0000-00001A890000}"/>
    <cellStyle name="Normal 6 42 3" xfId="35100" xr:uid="{00000000-0005-0000-0000-00001B890000}"/>
    <cellStyle name="Normal 6 42 3 2" xfId="35101" xr:uid="{00000000-0005-0000-0000-00001C890000}"/>
    <cellStyle name="Normal 6 42 3 3" xfId="35102" xr:uid="{00000000-0005-0000-0000-00001D890000}"/>
    <cellStyle name="Normal 6 42 4" xfId="35103" xr:uid="{00000000-0005-0000-0000-00001E890000}"/>
    <cellStyle name="Normal 6 42 5" xfId="35104" xr:uid="{00000000-0005-0000-0000-00001F890000}"/>
    <cellStyle name="Normal 6 43" xfId="35105" xr:uid="{00000000-0005-0000-0000-000020890000}"/>
    <cellStyle name="Normal 6 43 2" xfId="35106" xr:uid="{00000000-0005-0000-0000-000021890000}"/>
    <cellStyle name="Normal 6 43 2 2" xfId="35107" xr:uid="{00000000-0005-0000-0000-000022890000}"/>
    <cellStyle name="Normal 6 43 2 3" xfId="35108" xr:uid="{00000000-0005-0000-0000-000023890000}"/>
    <cellStyle name="Normal 6 43 3" xfId="35109" xr:uid="{00000000-0005-0000-0000-000024890000}"/>
    <cellStyle name="Normal 6 43 3 2" xfId="35110" xr:uid="{00000000-0005-0000-0000-000025890000}"/>
    <cellStyle name="Normal 6 43 3 3" xfId="35111" xr:uid="{00000000-0005-0000-0000-000026890000}"/>
    <cellStyle name="Normal 6 43 4" xfId="35112" xr:uid="{00000000-0005-0000-0000-000027890000}"/>
    <cellStyle name="Normal 6 43 5" xfId="35113" xr:uid="{00000000-0005-0000-0000-000028890000}"/>
    <cellStyle name="Normal 6 44" xfId="35114" xr:uid="{00000000-0005-0000-0000-000029890000}"/>
    <cellStyle name="Normal 6 44 2" xfId="35115" xr:uid="{00000000-0005-0000-0000-00002A890000}"/>
    <cellStyle name="Normal 6 44 2 2" xfId="35116" xr:uid="{00000000-0005-0000-0000-00002B890000}"/>
    <cellStyle name="Normal 6 44 2 3" xfId="35117" xr:uid="{00000000-0005-0000-0000-00002C890000}"/>
    <cellStyle name="Normal 6 44 3" xfId="35118" xr:uid="{00000000-0005-0000-0000-00002D890000}"/>
    <cellStyle name="Normal 6 44 3 2" xfId="35119" xr:uid="{00000000-0005-0000-0000-00002E890000}"/>
    <cellStyle name="Normal 6 44 3 3" xfId="35120" xr:uid="{00000000-0005-0000-0000-00002F890000}"/>
    <cellStyle name="Normal 6 44 4" xfId="35121" xr:uid="{00000000-0005-0000-0000-000030890000}"/>
    <cellStyle name="Normal 6 44 5" xfId="35122" xr:uid="{00000000-0005-0000-0000-000031890000}"/>
    <cellStyle name="Normal 6 45" xfId="35123" xr:uid="{00000000-0005-0000-0000-000032890000}"/>
    <cellStyle name="Normal 6 45 2" xfId="35124" xr:uid="{00000000-0005-0000-0000-000033890000}"/>
    <cellStyle name="Normal 6 45 2 2" xfId="35125" xr:uid="{00000000-0005-0000-0000-000034890000}"/>
    <cellStyle name="Normal 6 45 2 3" xfId="35126" xr:uid="{00000000-0005-0000-0000-000035890000}"/>
    <cellStyle name="Normal 6 45 3" xfId="35127" xr:uid="{00000000-0005-0000-0000-000036890000}"/>
    <cellStyle name="Normal 6 45 3 2" xfId="35128" xr:uid="{00000000-0005-0000-0000-000037890000}"/>
    <cellStyle name="Normal 6 45 3 3" xfId="35129" xr:uid="{00000000-0005-0000-0000-000038890000}"/>
    <cellStyle name="Normal 6 45 4" xfId="35130" xr:uid="{00000000-0005-0000-0000-000039890000}"/>
    <cellStyle name="Normal 6 45 5" xfId="35131" xr:uid="{00000000-0005-0000-0000-00003A890000}"/>
    <cellStyle name="Normal 6 46" xfId="35132" xr:uid="{00000000-0005-0000-0000-00003B890000}"/>
    <cellStyle name="Normal 6 46 2" xfId="35133" xr:uid="{00000000-0005-0000-0000-00003C890000}"/>
    <cellStyle name="Normal 6 46 2 2" xfId="35134" xr:uid="{00000000-0005-0000-0000-00003D890000}"/>
    <cellStyle name="Normal 6 46 2 3" xfId="35135" xr:uid="{00000000-0005-0000-0000-00003E890000}"/>
    <cellStyle name="Normal 6 46 3" xfId="35136" xr:uid="{00000000-0005-0000-0000-00003F890000}"/>
    <cellStyle name="Normal 6 46 3 2" xfId="35137" xr:uid="{00000000-0005-0000-0000-000040890000}"/>
    <cellStyle name="Normal 6 46 3 3" xfId="35138" xr:uid="{00000000-0005-0000-0000-000041890000}"/>
    <cellStyle name="Normal 6 46 4" xfId="35139" xr:uid="{00000000-0005-0000-0000-000042890000}"/>
    <cellStyle name="Normal 6 46 5" xfId="35140" xr:uid="{00000000-0005-0000-0000-000043890000}"/>
    <cellStyle name="Normal 6 47" xfId="35141" xr:uid="{00000000-0005-0000-0000-000044890000}"/>
    <cellStyle name="Normal 6 47 2" xfId="35142" xr:uid="{00000000-0005-0000-0000-000045890000}"/>
    <cellStyle name="Normal 6 47 2 2" xfId="35143" xr:uid="{00000000-0005-0000-0000-000046890000}"/>
    <cellStyle name="Normal 6 47 2 3" xfId="35144" xr:uid="{00000000-0005-0000-0000-000047890000}"/>
    <cellStyle name="Normal 6 47 3" xfId="35145" xr:uid="{00000000-0005-0000-0000-000048890000}"/>
    <cellStyle name="Normal 6 47 3 2" xfId="35146" xr:uid="{00000000-0005-0000-0000-000049890000}"/>
    <cellStyle name="Normal 6 47 3 3" xfId="35147" xr:uid="{00000000-0005-0000-0000-00004A890000}"/>
    <cellStyle name="Normal 6 47 4" xfId="35148" xr:uid="{00000000-0005-0000-0000-00004B890000}"/>
    <cellStyle name="Normal 6 47 5" xfId="35149" xr:uid="{00000000-0005-0000-0000-00004C890000}"/>
    <cellStyle name="Normal 6 48" xfId="35150" xr:uid="{00000000-0005-0000-0000-00004D890000}"/>
    <cellStyle name="Normal 6 48 2" xfId="35151" xr:uid="{00000000-0005-0000-0000-00004E890000}"/>
    <cellStyle name="Normal 6 48 2 2" xfId="35152" xr:uid="{00000000-0005-0000-0000-00004F890000}"/>
    <cellStyle name="Normal 6 48 2 3" xfId="35153" xr:uid="{00000000-0005-0000-0000-000050890000}"/>
    <cellStyle name="Normal 6 48 3" xfId="35154" xr:uid="{00000000-0005-0000-0000-000051890000}"/>
    <cellStyle name="Normal 6 48 3 2" xfId="35155" xr:uid="{00000000-0005-0000-0000-000052890000}"/>
    <cellStyle name="Normal 6 48 3 3" xfId="35156" xr:uid="{00000000-0005-0000-0000-000053890000}"/>
    <cellStyle name="Normal 6 48 4" xfId="35157" xr:uid="{00000000-0005-0000-0000-000054890000}"/>
    <cellStyle name="Normal 6 48 5" xfId="35158" xr:uid="{00000000-0005-0000-0000-000055890000}"/>
    <cellStyle name="Normal 6 49" xfId="35159" xr:uid="{00000000-0005-0000-0000-000056890000}"/>
    <cellStyle name="Normal 6 49 2" xfId="35160" xr:uid="{00000000-0005-0000-0000-000057890000}"/>
    <cellStyle name="Normal 6 49 2 2" xfId="35161" xr:uid="{00000000-0005-0000-0000-000058890000}"/>
    <cellStyle name="Normal 6 49 2 3" xfId="35162" xr:uid="{00000000-0005-0000-0000-000059890000}"/>
    <cellStyle name="Normal 6 49 3" xfId="35163" xr:uid="{00000000-0005-0000-0000-00005A890000}"/>
    <cellStyle name="Normal 6 49 3 2" xfId="35164" xr:uid="{00000000-0005-0000-0000-00005B890000}"/>
    <cellStyle name="Normal 6 49 3 3" xfId="35165" xr:uid="{00000000-0005-0000-0000-00005C890000}"/>
    <cellStyle name="Normal 6 49 4" xfId="35166" xr:uid="{00000000-0005-0000-0000-00005D890000}"/>
    <cellStyle name="Normal 6 49 5" xfId="35167" xr:uid="{00000000-0005-0000-0000-00005E890000}"/>
    <cellStyle name="Normal 6 5" xfId="35168" xr:uid="{00000000-0005-0000-0000-00005F890000}"/>
    <cellStyle name="Normal 6 5 2" xfId="35169" xr:uid="{00000000-0005-0000-0000-000060890000}"/>
    <cellStyle name="Normal 6 5 2 2" xfId="35170" xr:uid="{00000000-0005-0000-0000-000061890000}"/>
    <cellStyle name="Normal 6 5 2 3" xfId="35171" xr:uid="{00000000-0005-0000-0000-000062890000}"/>
    <cellStyle name="Normal 6 5 3" xfId="35172" xr:uid="{00000000-0005-0000-0000-000063890000}"/>
    <cellStyle name="Normal 6 5 3 2" xfId="35173" xr:uid="{00000000-0005-0000-0000-000064890000}"/>
    <cellStyle name="Normal 6 5 3 3" xfId="35174" xr:uid="{00000000-0005-0000-0000-000065890000}"/>
    <cellStyle name="Normal 6 5 4" xfId="35175" xr:uid="{00000000-0005-0000-0000-000066890000}"/>
    <cellStyle name="Normal 6 5 5" xfId="35176" xr:uid="{00000000-0005-0000-0000-000067890000}"/>
    <cellStyle name="Normal 6 50" xfId="35177" xr:uid="{00000000-0005-0000-0000-000068890000}"/>
    <cellStyle name="Normal 6 50 2" xfId="35178" xr:uid="{00000000-0005-0000-0000-000069890000}"/>
    <cellStyle name="Normal 6 50 2 2" xfId="35179" xr:uid="{00000000-0005-0000-0000-00006A890000}"/>
    <cellStyle name="Normal 6 50 2 3" xfId="35180" xr:uid="{00000000-0005-0000-0000-00006B890000}"/>
    <cellStyle name="Normal 6 50 3" xfId="35181" xr:uid="{00000000-0005-0000-0000-00006C890000}"/>
    <cellStyle name="Normal 6 50 3 2" xfId="35182" xr:uid="{00000000-0005-0000-0000-00006D890000}"/>
    <cellStyle name="Normal 6 50 3 3" xfId="35183" xr:uid="{00000000-0005-0000-0000-00006E890000}"/>
    <cellStyle name="Normal 6 50 4" xfId="35184" xr:uid="{00000000-0005-0000-0000-00006F890000}"/>
    <cellStyle name="Normal 6 50 5" xfId="35185" xr:uid="{00000000-0005-0000-0000-000070890000}"/>
    <cellStyle name="Normal 6 51" xfId="35186" xr:uid="{00000000-0005-0000-0000-000071890000}"/>
    <cellStyle name="Normal 6 51 2" xfId="35187" xr:uid="{00000000-0005-0000-0000-000072890000}"/>
    <cellStyle name="Normal 6 51 2 2" xfId="35188" xr:uid="{00000000-0005-0000-0000-000073890000}"/>
    <cellStyle name="Normal 6 51 2 3" xfId="35189" xr:uid="{00000000-0005-0000-0000-000074890000}"/>
    <cellStyle name="Normal 6 51 3" xfId="35190" xr:uid="{00000000-0005-0000-0000-000075890000}"/>
    <cellStyle name="Normal 6 51 3 2" xfId="35191" xr:uid="{00000000-0005-0000-0000-000076890000}"/>
    <cellStyle name="Normal 6 51 3 3" xfId="35192" xr:uid="{00000000-0005-0000-0000-000077890000}"/>
    <cellStyle name="Normal 6 51 4" xfId="35193" xr:uid="{00000000-0005-0000-0000-000078890000}"/>
    <cellStyle name="Normal 6 51 5" xfId="35194" xr:uid="{00000000-0005-0000-0000-000079890000}"/>
    <cellStyle name="Normal 6 52" xfId="35195" xr:uid="{00000000-0005-0000-0000-00007A890000}"/>
    <cellStyle name="Normal 6 52 2" xfId="35196" xr:uid="{00000000-0005-0000-0000-00007B890000}"/>
    <cellStyle name="Normal 6 52 2 2" xfId="35197" xr:uid="{00000000-0005-0000-0000-00007C890000}"/>
    <cellStyle name="Normal 6 52 2 3" xfId="35198" xr:uid="{00000000-0005-0000-0000-00007D890000}"/>
    <cellStyle name="Normal 6 52 3" xfId="35199" xr:uid="{00000000-0005-0000-0000-00007E890000}"/>
    <cellStyle name="Normal 6 52 3 2" xfId="35200" xr:uid="{00000000-0005-0000-0000-00007F890000}"/>
    <cellStyle name="Normal 6 52 3 3" xfId="35201" xr:uid="{00000000-0005-0000-0000-000080890000}"/>
    <cellStyle name="Normal 6 52 4" xfId="35202" xr:uid="{00000000-0005-0000-0000-000081890000}"/>
    <cellStyle name="Normal 6 52 5" xfId="35203" xr:uid="{00000000-0005-0000-0000-000082890000}"/>
    <cellStyle name="Normal 6 53" xfId="35204" xr:uid="{00000000-0005-0000-0000-000083890000}"/>
    <cellStyle name="Normal 6 53 2" xfId="35205" xr:uid="{00000000-0005-0000-0000-000084890000}"/>
    <cellStyle name="Normal 6 53 2 2" xfId="35206" xr:uid="{00000000-0005-0000-0000-000085890000}"/>
    <cellStyle name="Normal 6 53 2 3" xfId="35207" xr:uid="{00000000-0005-0000-0000-000086890000}"/>
    <cellStyle name="Normal 6 53 3" xfId="35208" xr:uid="{00000000-0005-0000-0000-000087890000}"/>
    <cellStyle name="Normal 6 53 3 2" xfId="35209" xr:uid="{00000000-0005-0000-0000-000088890000}"/>
    <cellStyle name="Normal 6 53 3 3" xfId="35210" xr:uid="{00000000-0005-0000-0000-000089890000}"/>
    <cellStyle name="Normal 6 53 4" xfId="35211" xr:uid="{00000000-0005-0000-0000-00008A890000}"/>
    <cellStyle name="Normal 6 53 5" xfId="35212" xr:uid="{00000000-0005-0000-0000-00008B890000}"/>
    <cellStyle name="Normal 6 54" xfId="35213" xr:uid="{00000000-0005-0000-0000-00008C890000}"/>
    <cellStyle name="Normal 6 54 2" xfId="35214" xr:uid="{00000000-0005-0000-0000-00008D890000}"/>
    <cellStyle name="Normal 6 54 2 2" xfId="35215" xr:uid="{00000000-0005-0000-0000-00008E890000}"/>
    <cellStyle name="Normal 6 54 2 3" xfId="35216" xr:uid="{00000000-0005-0000-0000-00008F890000}"/>
    <cellStyle name="Normal 6 54 3" xfId="35217" xr:uid="{00000000-0005-0000-0000-000090890000}"/>
    <cellStyle name="Normal 6 54 3 2" xfId="35218" xr:uid="{00000000-0005-0000-0000-000091890000}"/>
    <cellStyle name="Normal 6 54 3 3" xfId="35219" xr:uid="{00000000-0005-0000-0000-000092890000}"/>
    <cellStyle name="Normal 6 54 4" xfId="35220" xr:uid="{00000000-0005-0000-0000-000093890000}"/>
    <cellStyle name="Normal 6 54 5" xfId="35221" xr:uid="{00000000-0005-0000-0000-000094890000}"/>
    <cellStyle name="Normal 6 55" xfId="35222" xr:uid="{00000000-0005-0000-0000-000095890000}"/>
    <cellStyle name="Normal 6 55 2" xfId="35223" xr:uid="{00000000-0005-0000-0000-000096890000}"/>
    <cellStyle name="Normal 6 55 2 2" xfId="35224" xr:uid="{00000000-0005-0000-0000-000097890000}"/>
    <cellStyle name="Normal 6 55 2 3" xfId="35225" xr:uid="{00000000-0005-0000-0000-000098890000}"/>
    <cellStyle name="Normal 6 55 3" xfId="35226" xr:uid="{00000000-0005-0000-0000-000099890000}"/>
    <cellStyle name="Normal 6 55 3 2" xfId="35227" xr:uid="{00000000-0005-0000-0000-00009A890000}"/>
    <cellStyle name="Normal 6 55 3 3" xfId="35228" xr:uid="{00000000-0005-0000-0000-00009B890000}"/>
    <cellStyle name="Normal 6 55 4" xfId="35229" xr:uid="{00000000-0005-0000-0000-00009C890000}"/>
    <cellStyle name="Normal 6 55 5" xfId="35230" xr:uid="{00000000-0005-0000-0000-00009D890000}"/>
    <cellStyle name="Normal 6 56" xfId="35231" xr:uid="{00000000-0005-0000-0000-00009E890000}"/>
    <cellStyle name="Normal 6 56 2" xfId="35232" xr:uid="{00000000-0005-0000-0000-00009F890000}"/>
    <cellStyle name="Normal 6 56 2 2" xfId="35233" xr:uid="{00000000-0005-0000-0000-0000A0890000}"/>
    <cellStyle name="Normal 6 56 2 3" xfId="35234" xr:uid="{00000000-0005-0000-0000-0000A1890000}"/>
    <cellStyle name="Normal 6 56 3" xfId="35235" xr:uid="{00000000-0005-0000-0000-0000A2890000}"/>
    <cellStyle name="Normal 6 56 3 2" xfId="35236" xr:uid="{00000000-0005-0000-0000-0000A3890000}"/>
    <cellStyle name="Normal 6 56 3 3" xfId="35237" xr:uid="{00000000-0005-0000-0000-0000A4890000}"/>
    <cellStyle name="Normal 6 56 4" xfId="35238" xr:uid="{00000000-0005-0000-0000-0000A5890000}"/>
    <cellStyle name="Normal 6 56 5" xfId="35239" xr:uid="{00000000-0005-0000-0000-0000A6890000}"/>
    <cellStyle name="Normal 6 57" xfId="35240" xr:uid="{00000000-0005-0000-0000-0000A7890000}"/>
    <cellStyle name="Normal 6 57 2" xfId="35241" xr:uid="{00000000-0005-0000-0000-0000A8890000}"/>
    <cellStyle name="Normal 6 57 2 2" xfId="35242" xr:uid="{00000000-0005-0000-0000-0000A9890000}"/>
    <cellStyle name="Normal 6 57 2 3" xfId="35243" xr:uid="{00000000-0005-0000-0000-0000AA890000}"/>
    <cellStyle name="Normal 6 57 3" xfId="35244" xr:uid="{00000000-0005-0000-0000-0000AB890000}"/>
    <cellStyle name="Normal 6 57 3 2" xfId="35245" xr:uid="{00000000-0005-0000-0000-0000AC890000}"/>
    <cellStyle name="Normal 6 57 3 3" xfId="35246" xr:uid="{00000000-0005-0000-0000-0000AD890000}"/>
    <cellStyle name="Normal 6 57 4" xfId="35247" xr:uid="{00000000-0005-0000-0000-0000AE890000}"/>
    <cellStyle name="Normal 6 57 5" xfId="35248" xr:uid="{00000000-0005-0000-0000-0000AF890000}"/>
    <cellStyle name="Normal 6 58" xfId="35249" xr:uid="{00000000-0005-0000-0000-0000B0890000}"/>
    <cellStyle name="Normal 6 58 2" xfId="35250" xr:uid="{00000000-0005-0000-0000-0000B1890000}"/>
    <cellStyle name="Normal 6 58 2 2" xfId="35251" xr:uid="{00000000-0005-0000-0000-0000B2890000}"/>
    <cellStyle name="Normal 6 58 2 3" xfId="35252" xr:uid="{00000000-0005-0000-0000-0000B3890000}"/>
    <cellStyle name="Normal 6 58 3" xfId="35253" xr:uid="{00000000-0005-0000-0000-0000B4890000}"/>
    <cellStyle name="Normal 6 58 3 2" xfId="35254" xr:uid="{00000000-0005-0000-0000-0000B5890000}"/>
    <cellStyle name="Normal 6 58 3 3" xfId="35255" xr:uid="{00000000-0005-0000-0000-0000B6890000}"/>
    <cellStyle name="Normal 6 58 4" xfId="35256" xr:uid="{00000000-0005-0000-0000-0000B7890000}"/>
    <cellStyle name="Normal 6 58 5" xfId="35257" xr:uid="{00000000-0005-0000-0000-0000B8890000}"/>
    <cellStyle name="Normal 6 59" xfId="35258" xr:uid="{00000000-0005-0000-0000-0000B9890000}"/>
    <cellStyle name="Normal 6 59 2" xfId="35259" xr:uid="{00000000-0005-0000-0000-0000BA890000}"/>
    <cellStyle name="Normal 6 59 2 2" xfId="35260" xr:uid="{00000000-0005-0000-0000-0000BB890000}"/>
    <cellStyle name="Normal 6 59 2 3" xfId="35261" xr:uid="{00000000-0005-0000-0000-0000BC890000}"/>
    <cellStyle name="Normal 6 59 3" xfId="35262" xr:uid="{00000000-0005-0000-0000-0000BD890000}"/>
    <cellStyle name="Normal 6 59 3 2" xfId="35263" xr:uid="{00000000-0005-0000-0000-0000BE890000}"/>
    <cellStyle name="Normal 6 59 3 3" xfId="35264" xr:uid="{00000000-0005-0000-0000-0000BF890000}"/>
    <cellStyle name="Normal 6 59 4" xfId="35265" xr:uid="{00000000-0005-0000-0000-0000C0890000}"/>
    <cellStyle name="Normal 6 59 5" xfId="35266" xr:uid="{00000000-0005-0000-0000-0000C1890000}"/>
    <cellStyle name="Normal 6 6" xfId="35267" xr:uid="{00000000-0005-0000-0000-0000C2890000}"/>
    <cellStyle name="Normal 6 6 2" xfId="35268" xr:uid="{00000000-0005-0000-0000-0000C3890000}"/>
    <cellStyle name="Normal 6 6 2 2" xfId="35269" xr:uid="{00000000-0005-0000-0000-0000C4890000}"/>
    <cellStyle name="Normal 6 6 2 3" xfId="35270" xr:uid="{00000000-0005-0000-0000-0000C5890000}"/>
    <cellStyle name="Normal 6 6 3" xfId="35271" xr:uid="{00000000-0005-0000-0000-0000C6890000}"/>
    <cellStyle name="Normal 6 6 3 2" xfId="35272" xr:uid="{00000000-0005-0000-0000-0000C7890000}"/>
    <cellStyle name="Normal 6 6 3 3" xfId="35273" xr:uid="{00000000-0005-0000-0000-0000C8890000}"/>
    <cellStyle name="Normal 6 6 4" xfId="35274" xr:uid="{00000000-0005-0000-0000-0000C9890000}"/>
    <cellStyle name="Normal 6 6 5" xfId="35275" xr:uid="{00000000-0005-0000-0000-0000CA890000}"/>
    <cellStyle name="Normal 6 60" xfId="35276" xr:uid="{00000000-0005-0000-0000-0000CB890000}"/>
    <cellStyle name="Normal 6 60 2" xfId="35277" xr:uid="{00000000-0005-0000-0000-0000CC890000}"/>
    <cellStyle name="Normal 6 60 2 2" xfId="35278" xr:uid="{00000000-0005-0000-0000-0000CD890000}"/>
    <cellStyle name="Normal 6 60 2 3" xfId="35279" xr:uid="{00000000-0005-0000-0000-0000CE890000}"/>
    <cellStyle name="Normal 6 60 3" xfId="35280" xr:uid="{00000000-0005-0000-0000-0000CF890000}"/>
    <cellStyle name="Normal 6 60 3 2" xfId="35281" xr:uid="{00000000-0005-0000-0000-0000D0890000}"/>
    <cellStyle name="Normal 6 60 3 3" xfId="35282" xr:uid="{00000000-0005-0000-0000-0000D1890000}"/>
    <cellStyle name="Normal 6 60 4" xfId="35283" xr:uid="{00000000-0005-0000-0000-0000D2890000}"/>
    <cellStyle name="Normal 6 60 5" xfId="35284" xr:uid="{00000000-0005-0000-0000-0000D3890000}"/>
    <cellStyle name="Normal 6 61" xfId="35285" xr:uid="{00000000-0005-0000-0000-0000D4890000}"/>
    <cellStyle name="Normal 6 61 2" xfId="35286" xr:uid="{00000000-0005-0000-0000-0000D5890000}"/>
    <cellStyle name="Normal 6 61 2 2" xfId="35287" xr:uid="{00000000-0005-0000-0000-0000D6890000}"/>
    <cellStyle name="Normal 6 61 2 3" xfId="35288" xr:uid="{00000000-0005-0000-0000-0000D7890000}"/>
    <cellStyle name="Normal 6 61 3" xfId="35289" xr:uid="{00000000-0005-0000-0000-0000D8890000}"/>
    <cellStyle name="Normal 6 61 3 2" xfId="35290" xr:uid="{00000000-0005-0000-0000-0000D9890000}"/>
    <cellStyle name="Normal 6 61 3 3" xfId="35291" xr:uid="{00000000-0005-0000-0000-0000DA890000}"/>
    <cellStyle name="Normal 6 61 4" xfId="35292" xr:uid="{00000000-0005-0000-0000-0000DB890000}"/>
    <cellStyle name="Normal 6 61 5" xfId="35293" xr:uid="{00000000-0005-0000-0000-0000DC890000}"/>
    <cellStyle name="Normal 6 62" xfId="35294" xr:uid="{00000000-0005-0000-0000-0000DD890000}"/>
    <cellStyle name="Normal 6 62 2" xfId="35295" xr:uid="{00000000-0005-0000-0000-0000DE890000}"/>
    <cellStyle name="Normal 6 62 2 2" xfId="35296" xr:uid="{00000000-0005-0000-0000-0000DF890000}"/>
    <cellStyle name="Normal 6 62 2 3" xfId="35297" xr:uid="{00000000-0005-0000-0000-0000E0890000}"/>
    <cellStyle name="Normal 6 62 3" xfId="35298" xr:uid="{00000000-0005-0000-0000-0000E1890000}"/>
    <cellStyle name="Normal 6 62 3 2" xfId="35299" xr:uid="{00000000-0005-0000-0000-0000E2890000}"/>
    <cellStyle name="Normal 6 62 3 3" xfId="35300" xr:uid="{00000000-0005-0000-0000-0000E3890000}"/>
    <cellStyle name="Normal 6 62 4" xfId="35301" xr:uid="{00000000-0005-0000-0000-0000E4890000}"/>
    <cellStyle name="Normal 6 62 5" xfId="35302" xr:uid="{00000000-0005-0000-0000-0000E5890000}"/>
    <cellStyle name="Normal 6 63" xfId="35303" xr:uid="{00000000-0005-0000-0000-0000E6890000}"/>
    <cellStyle name="Normal 6 63 2" xfId="35304" xr:uid="{00000000-0005-0000-0000-0000E7890000}"/>
    <cellStyle name="Normal 6 63 2 2" xfId="35305" xr:uid="{00000000-0005-0000-0000-0000E8890000}"/>
    <cellStyle name="Normal 6 63 2 3" xfId="35306" xr:uid="{00000000-0005-0000-0000-0000E9890000}"/>
    <cellStyle name="Normal 6 63 3" xfId="35307" xr:uid="{00000000-0005-0000-0000-0000EA890000}"/>
    <cellStyle name="Normal 6 63 3 2" xfId="35308" xr:uid="{00000000-0005-0000-0000-0000EB890000}"/>
    <cellStyle name="Normal 6 63 3 3" xfId="35309" xr:uid="{00000000-0005-0000-0000-0000EC890000}"/>
    <cellStyle name="Normal 6 63 4" xfId="35310" xr:uid="{00000000-0005-0000-0000-0000ED890000}"/>
    <cellStyle name="Normal 6 63 5" xfId="35311" xr:uid="{00000000-0005-0000-0000-0000EE890000}"/>
    <cellStyle name="Normal 6 64" xfId="35312" xr:uid="{00000000-0005-0000-0000-0000EF890000}"/>
    <cellStyle name="Normal 6 64 2" xfId="35313" xr:uid="{00000000-0005-0000-0000-0000F0890000}"/>
    <cellStyle name="Normal 6 64 2 2" xfId="35314" xr:uid="{00000000-0005-0000-0000-0000F1890000}"/>
    <cellStyle name="Normal 6 64 2 3" xfId="35315" xr:uid="{00000000-0005-0000-0000-0000F2890000}"/>
    <cellStyle name="Normal 6 64 3" xfId="35316" xr:uid="{00000000-0005-0000-0000-0000F3890000}"/>
    <cellStyle name="Normal 6 64 3 2" xfId="35317" xr:uid="{00000000-0005-0000-0000-0000F4890000}"/>
    <cellStyle name="Normal 6 64 3 3" xfId="35318" xr:uid="{00000000-0005-0000-0000-0000F5890000}"/>
    <cellStyle name="Normal 6 64 4" xfId="35319" xr:uid="{00000000-0005-0000-0000-0000F6890000}"/>
    <cellStyle name="Normal 6 64 5" xfId="35320" xr:uid="{00000000-0005-0000-0000-0000F7890000}"/>
    <cellStyle name="Normal 6 65" xfId="35321" xr:uid="{00000000-0005-0000-0000-0000F8890000}"/>
    <cellStyle name="Normal 6 65 2" xfId="35322" xr:uid="{00000000-0005-0000-0000-0000F9890000}"/>
    <cellStyle name="Normal 6 65 2 2" xfId="35323" xr:uid="{00000000-0005-0000-0000-0000FA890000}"/>
    <cellStyle name="Normal 6 65 2 3" xfId="35324" xr:uid="{00000000-0005-0000-0000-0000FB890000}"/>
    <cellStyle name="Normal 6 65 3" xfId="35325" xr:uid="{00000000-0005-0000-0000-0000FC890000}"/>
    <cellStyle name="Normal 6 65 3 2" xfId="35326" xr:uid="{00000000-0005-0000-0000-0000FD890000}"/>
    <cellStyle name="Normal 6 65 3 3" xfId="35327" xr:uid="{00000000-0005-0000-0000-0000FE890000}"/>
    <cellStyle name="Normal 6 65 4" xfId="35328" xr:uid="{00000000-0005-0000-0000-0000FF890000}"/>
    <cellStyle name="Normal 6 65 5" xfId="35329" xr:uid="{00000000-0005-0000-0000-0000008A0000}"/>
    <cellStyle name="Normal 6 66" xfId="35330" xr:uid="{00000000-0005-0000-0000-0000018A0000}"/>
    <cellStyle name="Normal 6 66 2" xfId="35331" xr:uid="{00000000-0005-0000-0000-0000028A0000}"/>
    <cellStyle name="Normal 6 66 2 2" xfId="35332" xr:uid="{00000000-0005-0000-0000-0000038A0000}"/>
    <cellStyle name="Normal 6 66 2 3" xfId="35333" xr:uid="{00000000-0005-0000-0000-0000048A0000}"/>
    <cellStyle name="Normal 6 66 3" xfId="35334" xr:uid="{00000000-0005-0000-0000-0000058A0000}"/>
    <cellStyle name="Normal 6 66 3 2" xfId="35335" xr:uid="{00000000-0005-0000-0000-0000068A0000}"/>
    <cellStyle name="Normal 6 66 3 3" xfId="35336" xr:uid="{00000000-0005-0000-0000-0000078A0000}"/>
    <cellStyle name="Normal 6 66 4" xfId="35337" xr:uid="{00000000-0005-0000-0000-0000088A0000}"/>
    <cellStyle name="Normal 6 66 5" xfId="35338" xr:uid="{00000000-0005-0000-0000-0000098A0000}"/>
    <cellStyle name="Normal 6 67" xfId="35339" xr:uid="{00000000-0005-0000-0000-00000A8A0000}"/>
    <cellStyle name="Normal 6 67 2" xfId="35340" xr:uid="{00000000-0005-0000-0000-00000B8A0000}"/>
    <cellStyle name="Normal 6 67 2 2" xfId="35341" xr:uid="{00000000-0005-0000-0000-00000C8A0000}"/>
    <cellStyle name="Normal 6 67 2 3" xfId="35342" xr:uid="{00000000-0005-0000-0000-00000D8A0000}"/>
    <cellStyle name="Normal 6 67 3" xfId="35343" xr:uid="{00000000-0005-0000-0000-00000E8A0000}"/>
    <cellStyle name="Normal 6 67 3 2" xfId="35344" xr:uid="{00000000-0005-0000-0000-00000F8A0000}"/>
    <cellStyle name="Normal 6 67 3 3" xfId="35345" xr:uid="{00000000-0005-0000-0000-0000108A0000}"/>
    <cellStyle name="Normal 6 67 4" xfId="35346" xr:uid="{00000000-0005-0000-0000-0000118A0000}"/>
    <cellStyle name="Normal 6 67 5" xfId="35347" xr:uid="{00000000-0005-0000-0000-0000128A0000}"/>
    <cellStyle name="Normal 6 68" xfId="35348" xr:uid="{00000000-0005-0000-0000-0000138A0000}"/>
    <cellStyle name="Normal 6 68 2" xfId="35349" xr:uid="{00000000-0005-0000-0000-0000148A0000}"/>
    <cellStyle name="Normal 6 68 2 2" xfId="35350" xr:uid="{00000000-0005-0000-0000-0000158A0000}"/>
    <cellStyle name="Normal 6 68 2 3" xfId="35351" xr:uid="{00000000-0005-0000-0000-0000168A0000}"/>
    <cellStyle name="Normal 6 68 3" xfId="35352" xr:uid="{00000000-0005-0000-0000-0000178A0000}"/>
    <cellStyle name="Normal 6 68 3 2" xfId="35353" xr:uid="{00000000-0005-0000-0000-0000188A0000}"/>
    <cellStyle name="Normal 6 68 3 3" xfId="35354" xr:uid="{00000000-0005-0000-0000-0000198A0000}"/>
    <cellStyle name="Normal 6 68 4" xfId="35355" xr:uid="{00000000-0005-0000-0000-00001A8A0000}"/>
    <cellStyle name="Normal 6 68 5" xfId="35356" xr:uid="{00000000-0005-0000-0000-00001B8A0000}"/>
    <cellStyle name="Normal 6 69" xfId="35357" xr:uid="{00000000-0005-0000-0000-00001C8A0000}"/>
    <cellStyle name="Normal 6 69 2" xfId="35358" xr:uid="{00000000-0005-0000-0000-00001D8A0000}"/>
    <cellStyle name="Normal 6 69 2 2" xfId="35359" xr:uid="{00000000-0005-0000-0000-00001E8A0000}"/>
    <cellStyle name="Normal 6 69 2 3" xfId="35360" xr:uid="{00000000-0005-0000-0000-00001F8A0000}"/>
    <cellStyle name="Normal 6 69 3" xfId="35361" xr:uid="{00000000-0005-0000-0000-0000208A0000}"/>
    <cellStyle name="Normal 6 69 3 2" xfId="35362" xr:uid="{00000000-0005-0000-0000-0000218A0000}"/>
    <cellStyle name="Normal 6 69 3 3" xfId="35363" xr:uid="{00000000-0005-0000-0000-0000228A0000}"/>
    <cellStyle name="Normal 6 69 4" xfId="35364" xr:uid="{00000000-0005-0000-0000-0000238A0000}"/>
    <cellStyle name="Normal 6 69 5" xfId="35365" xr:uid="{00000000-0005-0000-0000-0000248A0000}"/>
    <cellStyle name="Normal 6 7" xfId="35366" xr:uid="{00000000-0005-0000-0000-0000258A0000}"/>
    <cellStyle name="Normal 6 7 2" xfId="35367" xr:uid="{00000000-0005-0000-0000-0000268A0000}"/>
    <cellStyle name="Normal 6 7 2 2" xfId="35368" xr:uid="{00000000-0005-0000-0000-0000278A0000}"/>
    <cellStyle name="Normal 6 7 2 3" xfId="35369" xr:uid="{00000000-0005-0000-0000-0000288A0000}"/>
    <cellStyle name="Normal 6 7 3" xfId="35370" xr:uid="{00000000-0005-0000-0000-0000298A0000}"/>
    <cellStyle name="Normal 6 7 3 2" xfId="35371" xr:uid="{00000000-0005-0000-0000-00002A8A0000}"/>
    <cellStyle name="Normal 6 7 3 3" xfId="35372" xr:uid="{00000000-0005-0000-0000-00002B8A0000}"/>
    <cellStyle name="Normal 6 7 4" xfId="35373" xr:uid="{00000000-0005-0000-0000-00002C8A0000}"/>
    <cellStyle name="Normal 6 7 5" xfId="35374" xr:uid="{00000000-0005-0000-0000-00002D8A0000}"/>
    <cellStyle name="Normal 6 70" xfId="35375" xr:uid="{00000000-0005-0000-0000-00002E8A0000}"/>
    <cellStyle name="Normal 6 70 2" xfId="35376" xr:uid="{00000000-0005-0000-0000-00002F8A0000}"/>
    <cellStyle name="Normal 6 70 2 2" xfId="35377" xr:uid="{00000000-0005-0000-0000-0000308A0000}"/>
    <cellStyle name="Normal 6 70 2 3" xfId="35378" xr:uid="{00000000-0005-0000-0000-0000318A0000}"/>
    <cellStyle name="Normal 6 70 3" xfId="35379" xr:uid="{00000000-0005-0000-0000-0000328A0000}"/>
    <cellStyle name="Normal 6 70 3 2" xfId="35380" xr:uid="{00000000-0005-0000-0000-0000338A0000}"/>
    <cellStyle name="Normal 6 70 3 3" xfId="35381" xr:uid="{00000000-0005-0000-0000-0000348A0000}"/>
    <cellStyle name="Normal 6 70 4" xfId="35382" xr:uid="{00000000-0005-0000-0000-0000358A0000}"/>
    <cellStyle name="Normal 6 70 5" xfId="35383" xr:uid="{00000000-0005-0000-0000-0000368A0000}"/>
    <cellStyle name="Normal 6 71" xfId="35384" xr:uid="{00000000-0005-0000-0000-0000378A0000}"/>
    <cellStyle name="Normal 6 71 2" xfId="35385" xr:uid="{00000000-0005-0000-0000-0000388A0000}"/>
    <cellStyle name="Normal 6 71 2 2" xfId="35386" xr:uid="{00000000-0005-0000-0000-0000398A0000}"/>
    <cellStyle name="Normal 6 71 2 3" xfId="35387" xr:uid="{00000000-0005-0000-0000-00003A8A0000}"/>
    <cellStyle name="Normal 6 71 3" xfId="35388" xr:uid="{00000000-0005-0000-0000-00003B8A0000}"/>
    <cellStyle name="Normal 6 71 3 2" xfId="35389" xr:uid="{00000000-0005-0000-0000-00003C8A0000}"/>
    <cellStyle name="Normal 6 71 3 3" xfId="35390" xr:uid="{00000000-0005-0000-0000-00003D8A0000}"/>
    <cellStyle name="Normal 6 71 4" xfId="35391" xr:uid="{00000000-0005-0000-0000-00003E8A0000}"/>
    <cellStyle name="Normal 6 71 5" xfId="35392" xr:uid="{00000000-0005-0000-0000-00003F8A0000}"/>
    <cellStyle name="Normal 6 72" xfId="35393" xr:uid="{00000000-0005-0000-0000-0000408A0000}"/>
    <cellStyle name="Normal 6 72 2" xfId="35394" xr:uid="{00000000-0005-0000-0000-0000418A0000}"/>
    <cellStyle name="Normal 6 72 2 2" xfId="35395" xr:uid="{00000000-0005-0000-0000-0000428A0000}"/>
    <cellStyle name="Normal 6 72 2 3" xfId="35396" xr:uid="{00000000-0005-0000-0000-0000438A0000}"/>
    <cellStyle name="Normal 6 72 3" xfId="35397" xr:uid="{00000000-0005-0000-0000-0000448A0000}"/>
    <cellStyle name="Normal 6 72 3 2" xfId="35398" xr:uid="{00000000-0005-0000-0000-0000458A0000}"/>
    <cellStyle name="Normal 6 72 3 3" xfId="35399" xr:uid="{00000000-0005-0000-0000-0000468A0000}"/>
    <cellStyle name="Normal 6 72 4" xfId="35400" xr:uid="{00000000-0005-0000-0000-0000478A0000}"/>
    <cellStyle name="Normal 6 72 5" xfId="35401" xr:uid="{00000000-0005-0000-0000-0000488A0000}"/>
    <cellStyle name="Normal 6 73" xfId="35402" xr:uid="{00000000-0005-0000-0000-0000498A0000}"/>
    <cellStyle name="Normal 6 73 2" xfId="35403" xr:uid="{00000000-0005-0000-0000-00004A8A0000}"/>
    <cellStyle name="Normal 6 73 2 2" xfId="35404" xr:uid="{00000000-0005-0000-0000-00004B8A0000}"/>
    <cellStyle name="Normal 6 73 2 3" xfId="35405" xr:uid="{00000000-0005-0000-0000-00004C8A0000}"/>
    <cellStyle name="Normal 6 73 3" xfId="35406" xr:uid="{00000000-0005-0000-0000-00004D8A0000}"/>
    <cellStyle name="Normal 6 73 3 2" xfId="35407" xr:uid="{00000000-0005-0000-0000-00004E8A0000}"/>
    <cellStyle name="Normal 6 73 3 3" xfId="35408" xr:uid="{00000000-0005-0000-0000-00004F8A0000}"/>
    <cellStyle name="Normal 6 73 4" xfId="35409" xr:uid="{00000000-0005-0000-0000-0000508A0000}"/>
    <cellStyle name="Normal 6 73 5" xfId="35410" xr:uid="{00000000-0005-0000-0000-0000518A0000}"/>
    <cellStyle name="Normal 6 74" xfId="35411" xr:uid="{00000000-0005-0000-0000-0000528A0000}"/>
    <cellStyle name="Normal 6 74 2" xfId="35412" xr:uid="{00000000-0005-0000-0000-0000538A0000}"/>
    <cellStyle name="Normal 6 74 2 2" xfId="35413" xr:uid="{00000000-0005-0000-0000-0000548A0000}"/>
    <cellStyle name="Normal 6 74 2 3" xfId="35414" xr:uid="{00000000-0005-0000-0000-0000558A0000}"/>
    <cellStyle name="Normal 6 74 3" xfId="35415" xr:uid="{00000000-0005-0000-0000-0000568A0000}"/>
    <cellStyle name="Normal 6 74 3 2" xfId="35416" xr:uid="{00000000-0005-0000-0000-0000578A0000}"/>
    <cellStyle name="Normal 6 74 3 3" xfId="35417" xr:uid="{00000000-0005-0000-0000-0000588A0000}"/>
    <cellStyle name="Normal 6 74 4" xfId="35418" xr:uid="{00000000-0005-0000-0000-0000598A0000}"/>
    <cellStyle name="Normal 6 74 5" xfId="35419" xr:uid="{00000000-0005-0000-0000-00005A8A0000}"/>
    <cellStyle name="Normal 6 75" xfId="35420" xr:uid="{00000000-0005-0000-0000-00005B8A0000}"/>
    <cellStyle name="Normal 6 75 2" xfId="35421" xr:uid="{00000000-0005-0000-0000-00005C8A0000}"/>
    <cellStyle name="Normal 6 75 2 2" xfId="35422" xr:uid="{00000000-0005-0000-0000-00005D8A0000}"/>
    <cellStyle name="Normal 6 75 2 3" xfId="35423" xr:uid="{00000000-0005-0000-0000-00005E8A0000}"/>
    <cellStyle name="Normal 6 75 3" xfId="35424" xr:uid="{00000000-0005-0000-0000-00005F8A0000}"/>
    <cellStyle name="Normal 6 75 3 2" xfId="35425" xr:uid="{00000000-0005-0000-0000-0000608A0000}"/>
    <cellStyle name="Normal 6 75 3 3" xfId="35426" xr:uid="{00000000-0005-0000-0000-0000618A0000}"/>
    <cellStyle name="Normal 6 75 4" xfId="35427" xr:uid="{00000000-0005-0000-0000-0000628A0000}"/>
    <cellStyle name="Normal 6 75 5" xfId="35428" xr:uid="{00000000-0005-0000-0000-0000638A0000}"/>
    <cellStyle name="Normal 6 76" xfId="35429" xr:uid="{00000000-0005-0000-0000-0000648A0000}"/>
    <cellStyle name="Normal 6 76 2" xfId="35430" xr:uid="{00000000-0005-0000-0000-0000658A0000}"/>
    <cellStyle name="Normal 6 76 2 2" xfId="35431" xr:uid="{00000000-0005-0000-0000-0000668A0000}"/>
    <cellStyle name="Normal 6 76 2 3" xfId="35432" xr:uid="{00000000-0005-0000-0000-0000678A0000}"/>
    <cellStyle name="Normal 6 76 3" xfId="35433" xr:uid="{00000000-0005-0000-0000-0000688A0000}"/>
    <cellStyle name="Normal 6 76 3 2" xfId="35434" xr:uid="{00000000-0005-0000-0000-0000698A0000}"/>
    <cellStyle name="Normal 6 76 3 3" xfId="35435" xr:uid="{00000000-0005-0000-0000-00006A8A0000}"/>
    <cellStyle name="Normal 6 76 4" xfId="35436" xr:uid="{00000000-0005-0000-0000-00006B8A0000}"/>
    <cellStyle name="Normal 6 76 5" xfId="35437" xr:uid="{00000000-0005-0000-0000-00006C8A0000}"/>
    <cellStyle name="Normal 6 77" xfId="35438" xr:uid="{00000000-0005-0000-0000-00006D8A0000}"/>
    <cellStyle name="Normal 6 77 2" xfId="35439" xr:uid="{00000000-0005-0000-0000-00006E8A0000}"/>
    <cellStyle name="Normal 6 77 2 2" xfId="35440" xr:uid="{00000000-0005-0000-0000-00006F8A0000}"/>
    <cellStyle name="Normal 6 77 2 3" xfId="35441" xr:uid="{00000000-0005-0000-0000-0000708A0000}"/>
    <cellStyle name="Normal 6 77 3" xfId="35442" xr:uid="{00000000-0005-0000-0000-0000718A0000}"/>
    <cellStyle name="Normal 6 77 3 2" xfId="35443" xr:uid="{00000000-0005-0000-0000-0000728A0000}"/>
    <cellStyle name="Normal 6 77 3 3" xfId="35444" xr:uid="{00000000-0005-0000-0000-0000738A0000}"/>
    <cellStyle name="Normal 6 77 4" xfId="35445" xr:uid="{00000000-0005-0000-0000-0000748A0000}"/>
    <cellStyle name="Normal 6 77 5" xfId="35446" xr:uid="{00000000-0005-0000-0000-0000758A0000}"/>
    <cellStyle name="Normal 6 78" xfId="35447" xr:uid="{00000000-0005-0000-0000-0000768A0000}"/>
    <cellStyle name="Normal 6 78 2" xfId="35448" xr:uid="{00000000-0005-0000-0000-0000778A0000}"/>
    <cellStyle name="Normal 6 78 2 2" xfId="35449" xr:uid="{00000000-0005-0000-0000-0000788A0000}"/>
    <cellStyle name="Normal 6 78 2 3" xfId="35450" xr:uid="{00000000-0005-0000-0000-0000798A0000}"/>
    <cellStyle name="Normal 6 78 3" xfId="35451" xr:uid="{00000000-0005-0000-0000-00007A8A0000}"/>
    <cellStyle name="Normal 6 78 3 2" xfId="35452" xr:uid="{00000000-0005-0000-0000-00007B8A0000}"/>
    <cellStyle name="Normal 6 78 3 3" xfId="35453" xr:uid="{00000000-0005-0000-0000-00007C8A0000}"/>
    <cellStyle name="Normal 6 78 4" xfId="35454" xr:uid="{00000000-0005-0000-0000-00007D8A0000}"/>
    <cellStyle name="Normal 6 78 5" xfId="35455" xr:uid="{00000000-0005-0000-0000-00007E8A0000}"/>
    <cellStyle name="Normal 6 79" xfId="35456" xr:uid="{00000000-0005-0000-0000-00007F8A0000}"/>
    <cellStyle name="Normal 6 79 2" xfId="35457" xr:uid="{00000000-0005-0000-0000-0000808A0000}"/>
    <cellStyle name="Normal 6 79 2 2" xfId="35458" xr:uid="{00000000-0005-0000-0000-0000818A0000}"/>
    <cellStyle name="Normal 6 79 2 3" xfId="35459" xr:uid="{00000000-0005-0000-0000-0000828A0000}"/>
    <cellStyle name="Normal 6 79 3" xfId="35460" xr:uid="{00000000-0005-0000-0000-0000838A0000}"/>
    <cellStyle name="Normal 6 79 3 2" xfId="35461" xr:uid="{00000000-0005-0000-0000-0000848A0000}"/>
    <cellStyle name="Normal 6 79 3 3" xfId="35462" xr:uid="{00000000-0005-0000-0000-0000858A0000}"/>
    <cellStyle name="Normal 6 79 4" xfId="35463" xr:uid="{00000000-0005-0000-0000-0000868A0000}"/>
    <cellStyle name="Normal 6 79 5" xfId="35464" xr:uid="{00000000-0005-0000-0000-0000878A0000}"/>
    <cellStyle name="Normal 6 8" xfId="35465" xr:uid="{00000000-0005-0000-0000-0000888A0000}"/>
    <cellStyle name="Normal 6 8 2" xfId="35466" xr:uid="{00000000-0005-0000-0000-0000898A0000}"/>
    <cellStyle name="Normal 6 8 2 2" xfId="35467" xr:uid="{00000000-0005-0000-0000-00008A8A0000}"/>
    <cellStyle name="Normal 6 8 2 3" xfId="35468" xr:uid="{00000000-0005-0000-0000-00008B8A0000}"/>
    <cellStyle name="Normal 6 8 3" xfId="35469" xr:uid="{00000000-0005-0000-0000-00008C8A0000}"/>
    <cellStyle name="Normal 6 8 3 2" xfId="35470" xr:uid="{00000000-0005-0000-0000-00008D8A0000}"/>
    <cellStyle name="Normal 6 8 3 3" xfId="35471" xr:uid="{00000000-0005-0000-0000-00008E8A0000}"/>
    <cellStyle name="Normal 6 8 4" xfId="35472" xr:uid="{00000000-0005-0000-0000-00008F8A0000}"/>
    <cellStyle name="Normal 6 8 5" xfId="35473" xr:uid="{00000000-0005-0000-0000-0000908A0000}"/>
    <cellStyle name="Normal 6 80" xfId="35474" xr:uid="{00000000-0005-0000-0000-0000918A0000}"/>
    <cellStyle name="Normal 6 80 2" xfId="35475" xr:uid="{00000000-0005-0000-0000-0000928A0000}"/>
    <cellStyle name="Normal 6 80 2 2" xfId="35476" xr:uid="{00000000-0005-0000-0000-0000938A0000}"/>
    <cellStyle name="Normal 6 80 2 3" xfId="35477" xr:uid="{00000000-0005-0000-0000-0000948A0000}"/>
    <cellStyle name="Normal 6 80 3" xfId="35478" xr:uid="{00000000-0005-0000-0000-0000958A0000}"/>
    <cellStyle name="Normal 6 80 3 2" xfId="35479" xr:uid="{00000000-0005-0000-0000-0000968A0000}"/>
    <cellStyle name="Normal 6 80 3 3" xfId="35480" xr:uid="{00000000-0005-0000-0000-0000978A0000}"/>
    <cellStyle name="Normal 6 80 4" xfId="35481" xr:uid="{00000000-0005-0000-0000-0000988A0000}"/>
    <cellStyle name="Normal 6 80 5" xfId="35482" xr:uid="{00000000-0005-0000-0000-0000998A0000}"/>
    <cellStyle name="Normal 6 81" xfId="35483" xr:uid="{00000000-0005-0000-0000-00009A8A0000}"/>
    <cellStyle name="Normal 6 81 2" xfId="35484" xr:uid="{00000000-0005-0000-0000-00009B8A0000}"/>
    <cellStyle name="Normal 6 81 2 2" xfId="35485" xr:uid="{00000000-0005-0000-0000-00009C8A0000}"/>
    <cellStyle name="Normal 6 81 2 3" xfId="35486" xr:uid="{00000000-0005-0000-0000-00009D8A0000}"/>
    <cellStyle name="Normal 6 81 3" xfId="35487" xr:uid="{00000000-0005-0000-0000-00009E8A0000}"/>
    <cellStyle name="Normal 6 81 3 2" xfId="35488" xr:uid="{00000000-0005-0000-0000-00009F8A0000}"/>
    <cellStyle name="Normal 6 81 3 3" xfId="35489" xr:uid="{00000000-0005-0000-0000-0000A08A0000}"/>
    <cellStyle name="Normal 6 81 4" xfId="35490" xr:uid="{00000000-0005-0000-0000-0000A18A0000}"/>
    <cellStyle name="Normal 6 81 5" xfId="35491" xr:uid="{00000000-0005-0000-0000-0000A28A0000}"/>
    <cellStyle name="Normal 6 82" xfId="35492" xr:uid="{00000000-0005-0000-0000-0000A38A0000}"/>
    <cellStyle name="Normal 6 82 2" xfId="35493" xr:uid="{00000000-0005-0000-0000-0000A48A0000}"/>
    <cellStyle name="Normal 6 82 2 2" xfId="35494" xr:uid="{00000000-0005-0000-0000-0000A58A0000}"/>
    <cellStyle name="Normal 6 82 2 3" xfId="35495" xr:uid="{00000000-0005-0000-0000-0000A68A0000}"/>
    <cellStyle name="Normal 6 82 3" xfId="35496" xr:uid="{00000000-0005-0000-0000-0000A78A0000}"/>
    <cellStyle name="Normal 6 82 3 2" xfId="35497" xr:uid="{00000000-0005-0000-0000-0000A88A0000}"/>
    <cellStyle name="Normal 6 82 3 3" xfId="35498" xr:uid="{00000000-0005-0000-0000-0000A98A0000}"/>
    <cellStyle name="Normal 6 82 4" xfId="35499" xr:uid="{00000000-0005-0000-0000-0000AA8A0000}"/>
    <cellStyle name="Normal 6 82 5" xfId="35500" xr:uid="{00000000-0005-0000-0000-0000AB8A0000}"/>
    <cellStyle name="Normal 6 83" xfId="35501" xr:uid="{00000000-0005-0000-0000-0000AC8A0000}"/>
    <cellStyle name="Normal 6 83 2" xfId="35502" xr:uid="{00000000-0005-0000-0000-0000AD8A0000}"/>
    <cellStyle name="Normal 6 83 3" xfId="35503" xr:uid="{00000000-0005-0000-0000-0000AE8A0000}"/>
    <cellStyle name="Normal 6 84" xfId="35504" xr:uid="{00000000-0005-0000-0000-0000AF8A0000}"/>
    <cellStyle name="Normal 6 84 2" xfId="35505" xr:uid="{00000000-0005-0000-0000-0000B08A0000}"/>
    <cellStyle name="Normal 6 84 3" xfId="35506" xr:uid="{00000000-0005-0000-0000-0000B18A0000}"/>
    <cellStyle name="Normal 6 85" xfId="35507" xr:uid="{00000000-0005-0000-0000-0000B28A0000}"/>
    <cellStyle name="Normal 6 85 2" xfId="35508" xr:uid="{00000000-0005-0000-0000-0000B38A0000}"/>
    <cellStyle name="Normal 6 85 3" xfId="35509" xr:uid="{00000000-0005-0000-0000-0000B48A0000}"/>
    <cellStyle name="Normal 6 86" xfId="35510" xr:uid="{00000000-0005-0000-0000-0000B58A0000}"/>
    <cellStyle name="Normal 6 9" xfId="35511" xr:uid="{00000000-0005-0000-0000-0000B68A0000}"/>
    <cellStyle name="Normal 6 9 2" xfId="35512" xr:uid="{00000000-0005-0000-0000-0000B78A0000}"/>
    <cellStyle name="Normal 6 9 2 2" xfId="35513" xr:uid="{00000000-0005-0000-0000-0000B88A0000}"/>
    <cellStyle name="Normal 6 9 2 3" xfId="35514" xr:uid="{00000000-0005-0000-0000-0000B98A0000}"/>
    <cellStyle name="Normal 6 9 3" xfId="35515" xr:uid="{00000000-0005-0000-0000-0000BA8A0000}"/>
    <cellStyle name="Normal 6 9 3 2" xfId="35516" xr:uid="{00000000-0005-0000-0000-0000BB8A0000}"/>
    <cellStyle name="Normal 6 9 3 3" xfId="35517" xr:uid="{00000000-0005-0000-0000-0000BC8A0000}"/>
    <cellStyle name="Normal 6 9 4" xfId="35518" xr:uid="{00000000-0005-0000-0000-0000BD8A0000}"/>
    <cellStyle name="Normal 6 9 5" xfId="35519" xr:uid="{00000000-0005-0000-0000-0000BE8A0000}"/>
    <cellStyle name="Normal 60" xfId="35520" xr:uid="{00000000-0005-0000-0000-0000BF8A0000}"/>
    <cellStyle name="Normal 60 10" xfId="35521" xr:uid="{00000000-0005-0000-0000-0000C08A0000}"/>
    <cellStyle name="Normal 60 10 2" xfId="35522" xr:uid="{00000000-0005-0000-0000-0000C18A0000}"/>
    <cellStyle name="Normal 60 10 3" xfId="35523" xr:uid="{00000000-0005-0000-0000-0000C28A0000}"/>
    <cellStyle name="Normal 60 10 4" xfId="35524" xr:uid="{00000000-0005-0000-0000-0000C38A0000}"/>
    <cellStyle name="Normal 60 10 5" xfId="35525" xr:uid="{00000000-0005-0000-0000-0000C48A0000}"/>
    <cellStyle name="Normal 60 11" xfId="35526" xr:uid="{00000000-0005-0000-0000-0000C58A0000}"/>
    <cellStyle name="Normal 60 11 2" xfId="35527" xr:uid="{00000000-0005-0000-0000-0000C68A0000}"/>
    <cellStyle name="Normal 60 11 3" xfId="35528" xr:uid="{00000000-0005-0000-0000-0000C78A0000}"/>
    <cellStyle name="Normal 60 11 4" xfId="35529" xr:uid="{00000000-0005-0000-0000-0000C88A0000}"/>
    <cellStyle name="Normal 60 11 5" xfId="35530" xr:uid="{00000000-0005-0000-0000-0000C98A0000}"/>
    <cellStyle name="Normal 60 12" xfId="35531" xr:uid="{00000000-0005-0000-0000-0000CA8A0000}"/>
    <cellStyle name="Normal 60 12 2" xfId="35532" xr:uid="{00000000-0005-0000-0000-0000CB8A0000}"/>
    <cellStyle name="Normal 60 12 3" xfId="35533" xr:uid="{00000000-0005-0000-0000-0000CC8A0000}"/>
    <cellStyle name="Normal 60 12 4" xfId="35534" xr:uid="{00000000-0005-0000-0000-0000CD8A0000}"/>
    <cellStyle name="Normal 60 12 5" xfId="35535" xr:uid="{00000000-0005-0000-0000-0000CE8A0000}"/>
    <cellStyle name="Normal 60 13" xfId="35536" xr:uid="{00000000-0005-0000-0000-0000CF8A0000}"/>
    <cellStyle name="Normal 60 13 2" xfId="35537" xr:uid="{00000000-0005-0000-0000-0000D08A0000}"/>
    <cellStyle name="Normal 60 13 3" xfId="35538" xr:uid="{00000000-0005-0000-0000-0000D18A0000}"/>
    <cellStyle name="Normal 60 13 4" xfId="35539" xr:uid="{00000000-0005-0000-0000-0000D28A0000}"/>
    <cellStyle name="Normal 60 13 5" xfId="35540" xr:uid="{00000000-0005-0000-0000-0000D38A0000}"/>
    <cellStyle name="Normal 60 14" xfId="35541" xr:uid="{00000000-0005-0000-0000-0000D48A0000}"/>
    <cellStyle name="Normal 60 14 2" xfId="35542" xr:uid="{00000000-0005-0000-0000-0000D58A0000}"/>
    <cellStyle name="Normal 60 14 3" xfId="35543" xr:uid="{00000000-0005-0000-0000-0000D68A0000}"/>
    <cellStyle name="Normal 60 14 4" xfId="35544" xr:uid="{00000000-0005-0000-0000-0000D78A0000}"/>
    <cellStyle name="Normal 60 14 5" xfId="35545" xr:uid="{00000000-0005-0000-0000-0000D88A0000}"/>
    <cellStyle name="Normal 60 15" xfId="35546" xr:uid="{00000000-0005-0000-0000-0000D98A0000}"/>
    <cellStyle name="Normal 60 15 2" xfId="35547" xr:uid="{00000000-0005-0000-0000-0000DA8A0000}"/>
    <cellStyle name="Normal 60 15 3" xfId="35548" xr:uid="{00000000-0005-0000-0000-0000DB8A0000}"/>
    <cellStyle name="Normal 60 15 4" xfId="35549" xr:uid="{00000000-0005-0000-0000-0000DC8A0000}"/>
    <cellStyle name="Normal 60 15 5" xfId="35550" xr:uid="{00000000-0005-0000-0000-0000DD8A0000}"/>
    <cellStyle name="Normal 60 16" xfId="35551" xr:uid="{00000000-0005-0000-0000-0000DE8A0000}"/>
    <cellStyle name="Normal 60 16 2" xfId="35552" xr:uid="{00000000-0005-0000-0000-0000DF8A0000}"/>
    <cellStyle name="Normal 60 16 3" xfId="35553" xr:uid="{00000000-0005-0000-0000-0000E08A0000}"/>
    <cellStyle name="Normal 60 16 4" xfId="35554" xr:uid="{00000000-0005-0000-0000-0000E18A0000}"/>
    <cellStyle name="Normal 60 16 5" xfId="35555" xr:uid="{00000000-0005-0000-0000-0000E28A0000}"/>
    <cellStyle name="Normal 60 17" xfId="35556" xr:uid="{00000000-0005-0000-0000-0000E38A0000}"/>
    <cellStyle name="Normal 60 17 2" xfId="35557" xr:uid="{00000000-0005-0000-0000-0000E48A0000}"/>
    <cellStyle name="Normal 60 17 3" xfId="35558" xr:uid="{00000000-0005-0000-0000-0000E58A0000}"/>
    <cellStyle name="Normal 60 17 4" xfId="35559" xr:uid="{00000000-0005-0000-0000-0000E68A0000}"/>
    <cellStyle name="Normal 60 17 5" xfId="35560" xr:uid="{00000000-0005-0000-0000-0000E78A0000}"/>
    <cellStyle name="Normal 60 18" xfId="35561" xr:uid="{00000000-0005-0000-0000-0000E88A0000}"/>
    <cellStyle name="Normal 60 18 2" xfId="35562" xr:uid="{00000000-0005-0000-0000-0000E98A0000}"/>
    <cellStyle name="Normal 60 18 3" xfId="35563" xr:uid="{00000000-0005-0000-0000-0000EA8A0000}"/>
    <cellStyle name="Normal 60 18 4" xfId="35564" xr:uid="{00000000-0005-0000-0000-0000EB8A0000}"/>
    <cellStyle name="Normal 60 18 5" xfId="35565" xr:uid="{00000000-0005-0000-0000-0000EC8A0000}"/>
    <cellStyle name="Normal 60 19" xfId="35566" xr:uid="{00000000-0005-0000-0000-0000ED8A0000}"/>
    <cellStyle name="Normal 60 19 2" xfId="35567" xr:uid="{00000000-0005-0000-0000-0000EE8A0000}"/>
    <cellStyle name="Normal 60 19 3" xfId="35568" xr:uid="{00000000-0005-0000-0000-0000EF8A0000}"/>
    <cellStyle name="Normal 60 19 4" xfId="35569" xr:uid="{00000000-0005-0000-0000-0000F08A0000}"/>
    <cellStyle name="Normal 60 19 5" xfId="35570" xr:uid="{00000000-0005-0000-0000-0000F18A0000}"/>
    <cellStyle name="Normal 60 2" xfId="35571" xr:uid="{00000000-0005-0000-0000-0000F28A0000}"/>
    <cellStyle name="Normal 60 2 2" xfId="35572" xr:uid="{00000000-0005-0000-0000-0000F38A0000}"/>
    <cellStyle name="Normal 60 2 3" xfId="35573" xr:uid="{00000000-0005-0000-0000-0000F48A0000}"/>
    <cellStyle name="Normal 60 2 4" xfId="35574" xr:uid="{00000000-0005-0000-0000-0000F58A0000}"/>
    <cellStyle name="Normal 60 2 5" xfId="35575" xr:uid="{00000000-0005-0000-0000-0000F68A0000}"/>
    <cellStyle name="Normal 60 20" xfId="35576" xr:uid="{00000000-0005-0000-0000-0000F78A0000}"/>
    <cellStyle name="Normal 60 20 2" xfId="35577" xr:uid="{00000000-0005-0000-0000-0000F88A0000}"/>
    <cellStyle name="Normal 60 20 3" xfId="35578" xr:uid="{00000000-0005-0000-0000-0000F98A0000}"/>
    <cellStyle name="Normal 60 20 4" xfId="35579" xr:uid="{00000000-0005-0000-0000-0000FA8A0000}"/>
    <cellStyle name="Normal 60 20 5" xfId="35580" xr:uid="{00000000-0005-0000-0000-0000FB8A0000}"/>
    <cellStyle name="Normal 60 21" xfId="35581" xr:uid="{00000000-0005-0000-0000-0000FC8A0000}"/>
    <cellStyle name="Normal 60 21 2" xfId="35582" xr:uid="{00000000-0005-0000-0000-0000FD8A0000}"/>
    <cellStyle name="Normal 60 21 3" xfId="35583" xr:uid="{00000000-0005-0000-0000-0000FE8A0000}"/>
    <cellStyle name="Normal 60 21 4" xfId="35584" xr:uid="{00000000-0005-0000-0000-0000FF8A0000}"/>
    <cellStyle name="Normal 60 21 5" xfId="35585" xr:uid="{00000000-0005-0000-0000-0000008B0000}"/>
    <cellStyle name="Normal 60 22" xfId="35586" xr:uid="{00000000-0005-0000-0000-0000018B0000}"/>
    <cellStyle name="Normal 60 22 2" xfId="35587" xr:uid="{00000000-0005-0000-0000-0000028B0000}"/>
    <cellStyle name="Normal 60 22 3" xfId="35588" xr:uid="{00000000-0005-0000-0000-0000038B0000}"/>
    <cellStyle name="Normal 60 22 4" xfId="35589" xr:uid="{00000000-0005-0000-0000-0000048B0000}"/>
    <cellStyle name="Normal 60 22 5" xfId="35590" xr:uid="{00000000-0005-0000-0000-0000058B0000}"/>
    <cellStyle name="Normal 60 23" xfId="35591" xr:uid="{00000000-0005-0000-0000-0000068B0000}"/>
    <cellStyle name="Normal 60 23 2" xfId="35592" xr:uid="{00000000-0005-0000-0000-0000078B0000}"/>
    <cellStyle name="Normal 60 23 3" xfId="35593" xr:uid="{00000000-0005-0000-0000-0000088B0000}"/>
    <cellStyle name="Normal 60 23 4" xfId="35594" xr:uid="{00000000-0005-0000-0000-0000098B0000}"/>
    <cellStyle name="Normal 60 23 5" xfId="35595" xr:uid="{00000000-0005-0000-0000-00000A8B0000}"/>
    <cellStyle name="Normal 60 24" xfId="35596" xr:uid="{00000000-0005-0000-0000-00000B8B0000}"/>
    <cellStyle name="Normal 60 24 2" xfId="35597" xr:uid="{00000000-0005-0000-0000-00000C8B0000}"/>
    <cellStyle name="Normal 60 24 3" xfId="35598" xr:uid="{00000000-0005-0000-0000-00000D8B0000}"/>
    <cellStyle name="Normal 60 24 4" xfId="35599" xr:uid="{00000000-0005-0000-0000-00000E8B0000}"/>
    <cellStyle name="Normal 60 24 5" xfId="35600" xr:uid="{00000000-0005-0000-0000-00000F8B0000}"/>
    <cellStyle name="Normal 60 25" xfId="35601" xr:uid="{00000000-0005-0000-0000-0000108B0000}"/>
    <cellStyle name="Normal 60 26" xfId="35602" xr:uid="{00000000-0005-0000-0000-0000118B0000}"/>
    <cellStyle name="Normal 60 27" xfId="35603" xr:uid="{00000000-0005-0000-0000-0000128B0000}"/>
    <cellStyle name="Normal 60 28" xfId="35604" xr:uid="{00000000-0005-0000-0000-0000138B0000}"/>
    <cellStyle name="Normal 60 3" xfId="35605" xr:uid="{00000000-0005-0000-0000-0000148B0000}"/>
    <cellStyle name="Normal 60 3 2" xfId="35606" xr:uid="{00000000-0005-0000-0000-0000158B0000}"/>
    <cellStyle name="Normal 60 3 3" xfId="35607" xr:uid="{00000000-0005-0000-0000-0000168B0000}"/>
    <cellStyle name="Normal 60 3 4" xfId="35608" xr:uid="{00000000-0005-0000-0000-0000178B0000}"/>
    <cellStyle name="Normal 60 3 5" xfId="35609" xr:uid="{00000000-0005-0000-0000-0000188B0000}"/>
    <cellStyle name="Normal 60 4" xfId="35610" xr:uid="{00000000-0005-0000-0000-0000198B0000}"/>
    <cellStyle name="Normal 60 4 2" xfId="35611" xr:uid="{00000000-0005-0000-0000-00001A8B0000}"/>
    <cellStyle name="Normal 60 4 3" xfId="35612" xr:uid="{00000000-0005-0000-0000-00001B8B0000}"/>
    <cellStyle name="Normal 60 4 4" xfId="35613" xr:uid="{00000000-0005-0000-0000-00001C8B0000}"/>
    <cellStyle name="Normal 60 4 5" xfId="35614" xr:uid="{00000000-0005-0000-0000-00001D8B0000}"/>
    <cellStyle name="Normal 60 5" xfId="35615" xr:uid="{00000000-0005-0000-0000-00001E8B0000}"/>
    <cellStyle name="Normal 60 5 2" xfId="35616" xr:uid="{00000000-0005-0000-0000-00001F8B0000}"/>
    <cellStyle name="Normal 60 5 3" xfId="35617" xr:uid="{00000000-0005-0000-0000-0000208B0000}"/>
    <cellStyle name="Normal 60 5 4" xfId="35618" xr:uid="{00000000-0005-0000-0000-0000218B0000}"/>
    <cellStyle name="Normal 60 5 5" xfId="35619" xr:uid="{00000000-0005-0000-0000-0000228B0000}"/>
    <cellStyle name="Normal 60 6" xfId="35620" xr:uid="{00000000-0005-0000-0000-0000238B0000}"/>
    <cellStyle name="Normal 60 6 2" xfId="35621" xr:uid="{00000000-0005-0000-0000-0000248B0000}"/>
    <cellStyle name="Normal 60 6 3" xfId="35622" xr:uid="{00000000-0005-0000-0000-0000258B0000}"/>
    <cellStyle name="Normal 60 6 4" xfId="35623" xr:uid="{00000000-0005-0000-0000-0000268B0000}"/>
    <cellStyle name="Normal 60 6 5" xfId="35624" xr:uid="{00000000-0005-0000-0000-0000278B0000}"/>
    <cellStyle name="Normal 60 7" xfId="35625" xr:uid="{00000000-0005-0000-0000-0000288B0000}"/>
    <cellStyle name="Normal 60 7 2" xfId="35626" xr:uid="{00000000-0005-0000-0000-0000298B0000}"/>
    <cellStyle name="Normal 60 7 3" xfId="35627" xr:uid="{00000000-0005-0000-0000-00002A8B0000}"/>
    <cellStyle name="Normal 60 7 4" xfId="35628" xr:uid="{00000000-0005-0000-0000-00002B8B0000}"/>
    <cellStyle name="Normal 60 7 5" xfId="35629" xr:uid="{00000000-0005-0000-0000-00002C8B0000}"/>
    <cellStyle name="Normal 60 8" xfId="35630" xr:uid="{00000000-0005-0000-0000-00002D8B0000}"/>
    <cellStyle name="Normal 60 8 2" xfId="35631" xr:uid="{00000000-0005-0000-0000-00002E8B0000}"/>
    <cellStyle name="Normal 60 8 3" xfId="35632" xr:uid="{00000000-0005-0000-0000-00002F8B0000}"/>
    <cellStyle name="Normal 60 8 4" xfId="35633" xr:uid="{00000000-0005-0000-0000-0000308B0000}"/>
    <cellStyle name="Normal 60 8 5" xfId="35634" xr:uid="{00000000-0005-0000-0000-0000318B0000}"/>
    <cellStyle name="Normal 60 9" xfId="35635" xr:uid="{00000000-0005-0000-0000-0000328B0000}"/>
    <cellStyle name="Normal 60 9 2" xfId="35636" xr:uid="{00000000-0005-0000-0000-0000338B0000}"/>
    <cellStyle name="Normal 60 9 3" xfId="35637" xr:uid="{00000000-0005-0000-0000-0000348B0000}"/>
    <cellStyle name="Normal 60 9 4" xfId="35638" xr:uid="{00000000-0005-0000-0000-0000358B0000}"/>
    <cellStyle name="Normal 60 9 5" xfId="35639" xr:uid="{00000000-0005-0000-0000-0000368B0000}"/>
    <cellStyle name="Normal 61" xfId="35640" xr:uid="{00000000-0005-0000-0000-0000378B0000}"/>
    <cellStyle name="Normal 61 10" xfId="35641" xr:uid="{00000000-0005-0000-0000-0000388B0000}"/>
    <cellStyle name="Normal 61 10 2" xfId="35642" xr:uid="{00000000-0005-0000-0000-0000398B0000}"/>
    <cellStyle name="Normal 61 10 3" xfId="35643" xr:uid="{00000000-0005-0000-0000-00003A8B0000}"/>
    <cellStyle name="Normal 61 10 4" xfId="35644" xr:uid="{00000000-0005-0000-0000-00003B8B0000}"/>
    <cellStyle name="Normal 61 10 5" xfId="35645" xr:uid="{00000000-0005-0000-0000-00003C8B0000}"/>
    <cellStyle name="Normal 61 11" xfId="35646" xr:uid="{00000000-0005-0000-0000-00003D8B0000}"/>
    <cellStyle name="Normal 61 11 2" xfId="35647" xr:uid="{00000000-0005-0000-0000-00003E8B0000}"/>
    <cellStyle name="Normal 61 11 3" xfId="35648" xr:uid="{00000000-0005-0000-0000-00003F8B0000}"/>
    <cellStyle name="Normal 61 11 4" xfId="35649" xr:uid="{00000000-0005-0000-0000-0000408B0000}"/>
    <cellStyle name="Normal 61 11 5" xfId="35650" xr:uid="{00000000-0005-0000-0000-0000418B0000}"/>
    <cellStyle name="Normal 61 12" xfId="35651" xr:uid="{00000000-0005-0000-0000-0000428B0000}"/>
    <cellStyle name="Normal 61 12 2" xfId="35652" xr:uid="{00000000-0005-0000-0000-0000438B0000}"/>
    <cellStyle name="Normal 61 12 3" xfId="35653" xr:uid="{00000000-0005-0000-0000-0000448B0000}"/>
    <cellStyle name="Normal 61 12 4" xfId="35654" xr:uid="{00000000-0005-0000-0000-0000458B0000}"/>
    <cellStyle name="Normal 61 12 5" xfId="35655" xr:uid="{00000000-0005-0000-0000-0000468B0000}"/>
    <cellStyle name="Normal 61 13" xfId="35656" xr:uid="{00000000-0005-0000-0000-0000478B0000}"/>
    <cellStyle name="Normal 61 13 2" xfId="35657" xr:uid="{00000000-0005-0000-0000-0000488B0000}"/>
    <cellStyle name="Normal 61 13 3" xfId="35658" xr:uid="{00000000-0005-0000-0000-0000498B0000}"/>
    <cellStyle name="Normal 61 13 4" xfId="35659" xr:uid="{00000000-0005-0000-0000-00004A8B0000}"/>
    <cellStyle name="Normal 61 13 5" xfId="35660" xr:uid="{00000000-0005-0000-0000-00004B8B0000}"/>
    <cellStyle name="Normal 61 14" xfId="35661" xr:uid="{00000000-0005-0000-0000-00004C8B0000}"/>
    <cellStyle name="Normal 61 14 2" xfId="35662" xr:uid="{00000000-0005-0000-0000-00004D8B0000}"/>
    <cellStyle name="Normal 61 14 3" xfId="35663" xr:uid="{00000000-0005-0000-0000-00004E8B0000}"/>
    <cellStyle name="Normal 61 14 4" xfId="35664" xr:uid="{00000000-0005-0000-0000-00004F8B0000}"/>
    <cellStyle name="Normal 61 14 5" xfId="35665" xr:uid="{00000000-0005-0000-0000-0000508B0000}"/>
    <cellStyle name="Normal 61 15" xfId="35666" xr:uid="{00000000-0005-0000-0000-0000518B0000}"/>
    <cellStyle name="Normal 61 15 2" xfId="35667" xr:uid="{00000000-0005-0000-0000-0000528B0000}"/>
    <cellStyle name="Normal 61 15 3" xfId="35668" xr:uid="{00000000-0005-0000-0000-0000538B0000}"/>
    <cellStyle name="Normal 61 15 4" xfId="35669" xr:uid="{00000000-0005-0000-0000-0000548B0000}"/>
    <cellStyle name="Normal 61 15 5" xfId="35670" xr:uid="{00000000-0005-0000-0000-0000558B0000}"/>
    <cellStyle name="Normal 61 16" xfId="35671" xr:uid="{00000000-0005-0000-0000-0000568B0000}"/>
    <cellStyle name="Normal 61 16 2" xfId="35672" xr:uid="{00000000-0005-0000-0000-0000578B0000}"/>
    <cellStyle name="Normal 61 16 3" xfId="35673" xr:uid="{00000000-0005-0000-0000-0000588B0000}"/>
    <cellStyle name="Normal 61 16 4" xfId="35674" xr:uid="{00000000-0005-0000-0000-0000598B0000}"/>
    <cellStyle name="Normal 61 16 5" xfId="35675" xr:uid="{00000000-0005-0000-0000-00005A8B0000}"/>
    <cellStyle name="Normal 61 17" xfId="35676" xr:uid="{00000000-0005-0000-0000-00005B8B0000}"/>
    <cellStyle name="Normal 61 17 2" xfId="35677" xr:uid="{00000000-0005-0000-0000-00005C8B0000}"/>
    <cellStyle name="Normal 61 17 3" xfId="35678" xr:uid="{00000000-0005-0000-0000-00005D8B0000}"/>
    <cellStyle name="Normal 61 17 4" xfId="35679" xr:uid="{00000000-0005-0000-0000-00005E8B0000}"/>
    <cellStyle name="Normal 61 17 5" xfId="35680" xr:uid="{00000000-0005-0000-0000-00005F8B0000}"/>
    <cellStyle name="Normal 61 18" xfId="35681" xr:uid="{00000000-0005-0000-0000-0000608B0000}"/>
    <cellStyle name="Normal 61 18 2" xfId="35682" xr:uid="{00000000-0005-0000-0000-0000618B0000}"/>
    <cellStyle name="Normal 61 18 3" xfId="35683" xr:uid="{00000000-0005-0000-0000-0000628B0000}"/>
    <cellStyle name="Normal 61 18 4" xfId="35684" xr:uid="{00000000-0005-0000-0000-0000638B0000}"/>
    <cellStyle name="Normal 61 18 5" xfId="35685" xr:uid="{00000000-0005-0000-0000-0000648B0000}"/>
    <cellStyle name="Normal 61 19" xfId="35686" xr:uid="{00000000-0005-0000-0000-0000658B0000}"/>
    <cellStyle name="Normal 61 19 2" xfId="35687" xr:uid="{00000000-0005-0000-0000-0000668B0000}"/>
    <cellStyle name="Normal 61 19 3" xfId="35688" xr:uid="{00000000-0005-0000-0000-0000678B0000}"/>
    <cellStyle name="Normal 61 19 4" xfId="35689" xr:uid="{00000000-0005-0000-0000-0000688B0000}"/>
    <cellStyle name="Normal 61 19 5" xfId="35690" xr:uid="{00000000-0005-0000-0000-0000698B0000}"/>
    <cellStyle name="Normal 61 2" xfId="35691" xr:uid="{00000000-0005-0000-0000-00006A8B0000}"/>
    <cellStyle name="Normal 61 2 2" xfId="35692" xr:uid="{00000000-0005-0000-0000-00006B8B0000}"/>
    <cellStyle name="Normal 61 2 3" xfId="35693" xr:uid="{00000000-0005-0000-0000-00006C8B0000}"/>
    <cellStyle name="Normal 61 2 4" xfId="35694" xr:uid="{00000000-0005-0000-0000-00006D8B0000}"/>
    <cellStyle name="Normal 61 2 5" xfId="35695" xr:uid="{00000000-0005-0000-0000-00006E8B0000}"/>
    <cellStyle name="Normal 61 20" xfId="35696" xr:uid="{00000000-0005-0000-0000-00006F8B0000}"/>
    <cellStyle name="Normal 61 20 2" xfId="35697" xr:uid="{00000000-0005-0000-0000-0000708B0000}"/>
    <cellStyle name="Normal 61 20 3" xfId="35698" xr:uid="{00000000-0005-0000-0000-0000718B0000}"/>
    <cellStyle name="Normal 61 20 4" xfId="35699" xr:uid="{00000000-0005-0000-0000-0000728B0000}"/>
    <cellStyle name="Normal 61 20 5" xfId="35700" xr:uid="{00000000-0005-0000-0000-0000738B0000}"/>
    <cellStyle name="Normal 61 21" xfId="35701" xr:uid="{00000000-0005-0000-0000-0000748B0000}"/>
    <cellStyle name="Normal 61 21 2" xfId="35702" xr:uid="{00000000-0005-0000-0000-0000758B0000}"/>
    <cellStyle name="Normal 61 21 3" xfId="35703" xr:uid="{00000000-0005-0000-0000-0000768B0000}"/>
    <cellStyle name="Normal 61 21 4" xfId="35704" xr:uid="{00000000-0005-0000-0000-0000778B0000}"/>
    <cellStyle name="Normal 61 21 5" xfId="35705" xr:uid="{00000000-0005-0000-0000-0000788B0000}"/>
    <cellStyle name="Normal 61 22" xfId="35706" xr:uid="{00000000-0005-0000-0000-0000798B0000}"/>
    <cellStyle name="Normal 61 22 2" xfId="35707" xr:uid="{00000000-0005-0000-0000-00007A8B0000}"/>
    <cellStyle name="Normal 61 22 3" xfId="35708" xr:uid="{00000000-0005-0000-0000-00007B8B0000}"/>
    <cellStyle name="Normal 61 22 4" xfId="35709" xr:uid="{00000000-0005-0000-0000-00007C8B0000}"/>
    <cellStyle name="Normal 61 22 5" xfId="35710" xr:uid="{00000000-0005-0000-0000-00007D8B0000}"/>
    <cellStyle name="Normal 61 23" xfId="35711" xr:uid="{00000000-0005-0000-0000-00007E8B0000}"/>
    <cellStyle name="Normal 61 23 2" xfId="35712" xr:uid="{00000000-0005-0000-0000-00007F8B0000}"/>
    <cellStyle name="Normal 61 23 3" xfId="35713" xr:uid="{00000000-0005-0000-0000-0000808B0000}"/>
    <cellStyle name="Normal 61 23 4" xfId="35714" xr:uid="{00000000-0005-0000-0000-0000818B0000}"/>
    <cellStyle name="Normal 61 23 5" xfId="35715" xr:uid="{00000000-0005-0000-0000-0000828B0000}"/>
    <cellStyle name="Normal 61 24" xfId="35716" xr:uid="{00000000-0005-0000-0000-0000838B0000}"/>
    <cellStyle name="Normal 61 24 2" xfId="35717" xr:uid="{00000000-0005-0000-0000-0000848B0000}"/>
    <cellStyle name="Normal 61 24 3" xfId="35718" xr:uid="{00000000-0005-0000-0000-0000858B0000}"/>
    <cellStyle name="Normal 61 24 4" xfId="35719" xr:uid="{00000000-0005-0000-0000-0000868B0000}"/>
    <cellStyle name="Normal 61 24 5" xfId="35720" xr:uid="{00000000-0005-0000-0000-0000878B0000}"/>
    <cellStyle name="Normal 61 25" xfId="35721" xr:uid="{00000000-0005-0000-0000-0000888B0000}"/>
    <cellStyle name="Normal 61 26" xfId="35722" xr:uid="{00000000-0005-0000-0000-0000898B0000}"/>
    <cellStyle name="Normal 61 27" xfId="35723" xr:uid="{00000000-0005-0000-0000-00008A8B0000}"/>
    <cellStyle name="Normal 61 28" xfId="35724" xr:uid="{00000000-0005-0000-0000-00008B8B0000}"/>
    <cellStyle name="Normal 61 3" xfId="35725" xr:uid="{00000000-0005-0000-0000-00008C8B0000}"/>
    <cellStyle name="Normal 61 3 2" xfId="35726" xr:uid="{00000000-0005-0000-0000-00008D8B0000}"/>
    <cellStyle name="Normal 61 3 3" xfId="35727" xr:uid="{00000000-0005-0000-0000-00008E8B0000}"/>
    <cellStyle name="Normal 61 3 4" xfId="35728" xr:uid="{00000000-0005-0000-0000-00008F8B0000}"/>
    <cellStyle name="Normal 61 3 5" xfId="35729" xr:uid="{00000000-0005-0000-0000-0000908B0000}"/>
    <cellStyle name="Normal 61 4" xfId="35730" xr:uid="{00000000-0005-0000-0000-0000918B0000}"/>
    <cellStyle name="Normal 61 4 2" xfId="35731" xr:uid="{00000000-0005-0000-0000-0000928B0000}"/>
    <cellStyle name="Normal 61 4 3" xfId="35732" xr:uid="{00000000-0005-0000-0000-0000938B0000}"/>
    <cellStyle name="Normal 61 4 4" xfId="35733" xr:uid="{00000000-0005-0000-0000-0000948B0000}"/>
    <cellStyle name="Normal 61 4 5" xfId="35734" xr:uid="{00000000-0005-0000-0000-0000958B0000}"/>
    <cellStyle name="Normal 61 5" xfId="35735" xr:uid="{00000000-0005-0000-0000-0000968B0000}"/>
    <cellStyle name="Normal 61 5 2" xfId="35736" xr:uid="{00000000-0005-0000-0000-0000978B0000}"/>
    <cellStyle name="Normal 61 5 3" xfId="35737" xr:uid="{00000000-0005-0000-0000-0000988B0000}"/>
    <cellStyle name="Normal 61 5 4" xfId="35738" xr:uid="{00000000-0005-0000-0000-0000998B0000}"/>
    <cellStyle name="Normal 61 5 5" xfId="35739" xr:uid="{00000000-0005-0000-0000-00009A8B0000}"/>
    <cellStyle name="Normal 61 6" xfId="35740" xr:uid="{00000000-0005-0000-0000-00009B8B0000}"/>
    <cellStyle name="Normal 61 6 2" xfId="35741" xr:uid="{00000000-0005-0000-0000-00009C8B0000}"/>
    <cellStyle name="Normal 61 6 3" xfId="35742" xr:uid="{00000000-0005-0000-0000-00009D8B0000}"/>
    <cellStyle name="Normal 61 6 4" xfId="35743" xr:uid="{00000000-0005-0000-0000-00009E8B0000}"/>
    <cellStyle name="Normal 61 6 5" xfId="35744" xr:uid="{00000000-0005-0000-0000-00009F8B0000}"/>
    <cellStyle name="Normal 61 7" xfId="35745" xr:uid="{00000000-0005-0000-0000-0000A08B0000}"/>
    <cellStyle name="Normal 61 7 2" xfId="35746" xr:uid="{00000000-0005-0000-0000-0000A18B0000}"/>
    <cellStyle name="Normal 61 7 3" xfId="35747" xr:uid="{00000000-0005-0000-0000-0000A28B0000}"/>
    <cellStyle name="Normal 61 7 4" xfId="35748" xr:uid="{00000000-0005-0000-0000-0000A38B0000}"/>
    <cellStyle name="Normal 61 7 5" xfId="35749" xr:uid="{00000000-0005-0000-0000-0000A48B0000}"/>
    <cellStyle name="Normal 61 8" xfId="35750" xr:uid="{00000000-0005-0000-0000-0000A58B0000}"/>
    <cellStyle name="Normal 61 8 2" xfId="35751" xr:uid="{00000000-0005-0000-0000-0000A68B0000}"/>
    <cellStyle name="Normal 61 8 3" xfId="35752" xr:uid="{00000000-0005-0000-0000-0000A78B0000}"/>
    <cellStyle name="Normal 61 8 4" xfId="35753" xr:uid="{00000000-0005-0000-0000-0000A88B0000}"/>
    <cellStyle name="Normal 61 8 5" xfId="35754" xr:uid="{00000000-0005-0000-0000-0000A98B0000}"/>
    <cellStyle name="Normal 61 9" xfId="35755" xr:uid="{00000000-0005-0000-0000-0000AA8B0000}"/>
    <cellStyle name="Normal 61 9 2" xfId="35756" xr:uid="{00000000-0005-0000-0000-0000AB8B0000}"/>
    <cellStyle name="Normal 61 9 3" xfId="35757" xr:uid="{00000000-0005-0000-0000-0000AC8B0000}"/>
    <cellStyle name="Normal 61 9 4" xfId="35758" xr:uid="{00000000-0005-0000-0000-0000AD8B0000}"/>
    <cellStyle name="Normal 61 9 5" xfId="35759" xr:uid="{00000000-0005-0000-0000-0000AE8B0000}"/>
    <cellStyle name="Normal 62" xfId="35760" xr:uid="{00000000-0005-0000-0000-0000AF8B0000}"/>
    <cellStyle name="Normal 62 10" xfId="35761" xr:uid="{00000000-0005-0000-0000-0000B08B0000}"/>
    <cellStyle name="Normal 62 10 2" xfId="35762" xr:uid="{00000000-0005-0000-0000-0000B18B0000}"/>
    <cellStyle name="Normal 62 10 3" xfId="35763" xr:uid="{00000000-0005-0000-0000-0000B28B0000}"/>
    <cellStyle name="Normal 62 10 4" xfId="35764" xr:uid="{00000000-0005-0000-0000-0000B38B0000}"/>
    <cellStyle name="Normal 62 10 5" xfId="35765" xr:uid="{00000000-0005-0000-0000-0000B48B0000}"/>
    <cellStyle name="Normal 62 11" xfId="35766" xr:uid="{00000000-0005-0000-0000-0000B58B0000}"/>
    <cellStyle name="Normal 62 11 2" xfId="35767" xr:uid="{00000000-0005-0000-0000-0000B68B0000}"/>
    <cellStyle name="Normal 62 11 3" xfId="35768" xr:uid="{00000000-0005-0000-0000-0000B78B0000}"/>
    <cellStyle name="Normal 62 11 4" xfId="35769" xr:uid="{00000000-0005-0000-0000-0000B88B0000}"/>
    <cellStyle name="Normal 62 11 5" xfId="35770" xr:uid="{00000000-0005-0000-0000-0000B98B0000}"/>
    <cellStyle name="Normal 62 12" xfId="35771" xr:uid="{00000000-0005-0000-0000-0000BA8B0000}"/>
    <cellStyle name="Normal 62 12 2" xfId="35772" xr:uid="{00000000-0005-0000-0000-0000BB8B0000}"/>
    <cellStyle name="Normal 62 12 3" xfId="35773" xr:uid="{00000000-0005-0000-0000-0000BC8B0000}"/>
    <cellStyle name="Normal 62 12 4" xfId="35774" xr:uid="{00000000-0005-0000-0000-0000BD8B0000}"/>
    <cellStyle name="Normal 62 12 5" xfId="35775" xr:uid="{00000000-0005-0000-0000-0000BE8B0000}"/>
    <cellStyle name="Normal 62 13" xfId="35776" xr:uid="{00000000-0005-0000-0000-0000BF8B0000}"/>
    <cellStyle name="Normal 62 13 2" xfId="35777" xr:uid="{00000000-0005-0000-0000-0000C08B0000}"/>
    <cellStyle name="Normal 62 13 3" xfId="35778" xr:uid="{00000000-0005-0000-0000-0000C18B0000}"/>
    <cellStyle name="Normal 62 13 4" xfId="35779" xr:uid="{00000000-0005-0000-0000-0000C28B0000}"/>
    <cellStyle name="Normal 62 13 5" xfId="35780" xr:uid="{00000000-0005-0000-0000-0000C38B0000}"/>
    <cellStyle name="Normal 62 14" xfId="35781" xr:uid="{00000000-0005-0000-0000-0000C48B0000}"/>
    <cellStyle name="Normal 62 14 2" xfId="35782" xr:uid="{00000000-0005-0000-0000-0000C58B0000}"/>
    <cellStyle name="Normal 62 14 3" xfId="35783" xr:uid="{00000000-0005-0000-0000-0000C68B0000}"/>
    <cellStyle name="Normal 62 14 4" xfId="35784" xr:uid="{00000000-0005-0000-0000-0000C78B0000}"/>
    <cellStyle name="Normal 62 14 5" xfId="35785" xr:uid="{00000000-0005-0000-0000-0000C88B0000}"/>
    <cellStyle name="Normal 62 15" xfId="35786" xr:uid="{00000000-0005-0000-0000-0000C98B0000}"/>
    <cellStyle name="Normal 62 15 2" xfId="35787" xr:uid="{00000000-0005-0000-0000-0000CA8B0000}"/>
    <cellStyle name="Normal 62 15 3" xfId="35788" xr:uid="{00000000-0005-0000-0000-0000CB8B0000}"/>
    <cellStyle name="Normal 62 15 4" xfId="35789" xr:uid="{00000000-0005-0000-0000-0000CC8B0000}"/>
    <cellStyle name="Normal 62 15 5" xfId="35790" xr:uid="{00000000-0005-0000-0000-0000CD8B0000}"/>
    <cellStyle name="Normal 62 16" xfId="35791" xr:uid="{00000000-0005-0000-0000-0000CE8B0000}"/>
    <cellStyle name="Normal 62 16 2" xfId="35792" xr:uid="{00000000-0005-0000-0000-0000CF8B0000}"/>
    <cellStyle name="Normal 62 16 3" xfId="35793" xr:uid="{00000000-0005-0000-0000-0000D08B0000}"/>
    <cellStyle name="Normal 62 16 4" xfId="35794" xr:uid="{00000000-0005-0000-0000-0000D18B0000}"/>
    <cellStyle name="Normal 62 16 5" xfId="35795" xr:uid="{00000000-0005-0000-0000-0000D28B0000}"/>
    <cellStyle name="Normal 62 17" xfId="35796" xr:uid="{00000000-0005-0000-0000-0000D38B0000}"/>
    <cellStyle name="Normal 62 17 2" xfId="35797" xr:uid="{00000000-0005-0000-0000-0000D48B0000}"/>
    <cellStyle name="Normal 62 17 3" xfId="35798" xr:uid="{00000000-0005-0000-0000-0000D58B0000}"/>
    <cellStyle name="Normal 62 17 4" xfId="35799" xr:uid="{00000000-0005-0000-0000-0000D68B0000}"/>
    <cellStyle name="Normal 62 17 5" xfId="35800" xr:uid="{00000000-0005-0000-0000-0000D78B0000}"/>
    <cellStyle name="Normal 62 18" xfId="35801" xr:uid="{00000000-0005-0000-0000-0000D88B0000}"/>
    <cellStyle name="Normal 62 18 2" xfId="35802" xr:uid="{00000000-0005-0000-0000-0000D98B0000}"/>
    <cellStyle name="Normal 62 18 3" xfId="35803" xr:uid="{00000000-0005-0000-0000-0000DA8B0000}"/>
    <cellStyle name="Normal 62 18 4" xfId="35804" xr:uid="{00000000-0005-0000-0000-0000DB8B0000}"/>
    <cellStyle name="Normal 62 18 5" xfId="35805" xr:uid="{00000000-0005-0000-0000-0000DC8B0000}"/>
    <cellStyle name="Normal 62 19" xfId="35806" xr:uid="{00000000-0005-0000-0000-0000DD8B0000}"/>
    <cellStyle name="Normal 62 19 2" xfId="35807" xr:uid="{00000000-0005-0000-0000-0000DE8B0000}"/>
    <cellStyle name="Normal 62 19 3" xfId="35808" xr:uid="{00000000-0005-0000-0000-0000DF8B0000}"/>
    <cellStyle name="Normal 62 19 4" xfId="35809" xr:uid="{00000000-0005-0000-0000-0000E08B0000}"/>
    <cellStyle name="Normal 62 19 5" xfId="35810" xr:uid="{00000000-0005-0000-0000-0000E18B0000}"/>
    <cellStyle name="Normal 62 2" xfId="35811" xr:uid="{00000000-0005-0000-0000-0000E28B0000}"/>
    <cellStyle name="Normal 62 2 2" xfId="35812" xr:uid="{00000000-0005-0000-0000-0000E38B0000}"/>
    <cellStyle name="Normal 62 2 3" xfId="35813" xr:uid="{00000000-0005-0000-0000-0000E48B0000}"/>
    <cellStyle name="Normal 62 2 4" xfId="35814" xr:uid="{00000000-0005-0000-0000-0000E58B0000}"/>
    <cellStyle name="Normal 62 2 5" xfId="35815" xr:uid="{00000000-0005-0000-0000-0000E68B0000}"/>
    <cellStyle name="Normal 62 20" xfId="35816" xr:uid="{00000000-0005-0000-0000-0000E78B0000}"/>
    <cellStyle name="Normal 62 20 2" xfId="35817" xr:uid="{00000000-0005-0000-0000-0000E88B0000}"/>
    <cellStyle name="Normal 62 20 3" xfId="35818" xr:uid="{00000000-0005-0000-0000-0000E98B0000}"/>
    <cellStyle name="Normal 62 20 4" xfId="35819" xr:uid="{00000000-0005-0000-0000-0000EA8B0000}"/>
    <cellStyle name="Normal 62 20 5" xfId="35820" xr:uid="{00000000-0005-0000-0000-0000EB8B0000}"/>
    <cellStyle name="Normal 62 21" xfId="35821" xr:uid="{00000000-0005-0000-0000-0000EC8B0000}"/>
    <cellStyle name="Normal 62 21 2" xfId="35822" xr:uid="{00000000-0005-0000-0000-0000ED8B0000}"/>
    <cellStyle name="Normal 62 21 3" xfId="35823" xr:uid="{00000000-0005-0000-0000-0000EE8B0000}"/>
    <cellStyle name="Normal 62 21 4" xfId="35824" xr:uid="{00000000-0005-0000-0000-0000EF8B0000}"/>
    <cellStyle name="Normal 62 21 5" xfId="35825" xr:uid="{00000000-0005-0000-0000-0000F08B0000}"/>
    <cellStyle name="Normal 62 22" xfId="35826" xr:uid="{00000000-0005-0000-0000-0000F18B0000}"/>
    <cellStyle name="Normal 62 22 2" xfId="35827" xr:uid="{00000000-0005-0000-0000-0000F28B0000}"/>
    <cellStyle name="Normal 62 22 3" xfId="35828" xr:uid="{00000000-0005-0000-0000-0000F38B0000}"/>
    <cellStyle name="Normal 62 22 4" xfId="35829" xr:uid="{00000000-0005-0000-0000-0000F48B0000}"/>
    <cellStyle name="Normal 62 22 5" xfId="35830" xr:uid="{00000000-0005-0000-0000-0000F58B0000}"/>
    <cellStyle name="Normal 62 23" xfId="35831" xr:uid="{00000000-0005-0000-0000-0000F68B0000}"/>
    <cellStyle name="Normal 62 23 2" xfId="35832" xr:uid="{00000000-0005-0000-0000-0000F78B0000}"/>
    <cellStyle name="Normal 62 23 3" xfId="35833" xr:uid="{00000000-0005-0000-0000-0000F88B0000}"/>
    <cellStyle name="Normal 62 23 4" xfId="35834" xr:uid="{00000000-0005-0000-0000-0000F98B0000}"/>
    <cellStyle name="Normal 62 23 5" xfId="35835" xr:uid="{00000000-0005-0000-0000-0000FA8B0000}"/>
    <cellStyle name="Normal 62 24" xfId="35836" xr:uid="{00000000-0005-0000-0000-0000FB8B0000}"/>
    <cellStyle name="Normal 62 24 2" xfId="35837" xr:uid="{00000000-0005-0000-0000-0000FC8B0000}"/>
    <cellStyle name="Normal 62 24 3" xfId="35838" xr:uid="{00000000-0005-0000-0000-0000FD8B0000}"/>
    <cellStyle name="Normal 62 24 4" xfId="35839" xr:uid="{00000000-0005-0000-0000-0000FE8B0000}"/>
    <cellStyle name="Normal 62 24 5" xfId="35840" xr:uid="{00000000-0005-0000-0000-0000FF8B0000}"/>
    <cellStyle name="Normal 62 25" xfId="35841" xr:uid="{00000000-0005-0000-0000-0000008C0000}"/>
    <cellStyle name="Normal 62 26" xfId="35842" xr:uid="{00000000-0005-0000-0000-0000018C0000}"/>
    <cellStyle name="Normal 62 27" xfId="35843" xr:uid="{00000000-0005-0000-0000-0000028C0000}"/>
    <cellStyle name="Normal 62 28" xfId="35844" xr:uid="{00000000-0005-0000-0000-0000038C0000}"/>
    <cellStyle name="Normal 62 3" xfId="35845" xr:uid="{00000000-0005-0000-0000-0000048C0000}"/>
    <cellStyle name="Normal 62 3 2" xfId="35846" xr:uid="{00000000-0005-0000-0000-0000058C0000}"/>
    <cellStyle name="Normal 62 3 3" xfId="35847" xr:uid="{00000000-0005-0000-0000-0000068C0000}"/>
    <cellStyle name="Normal 62 3 4" xfId="35848" xr:uid="{00000000-0005-0000-0000-0000078C0000}"/>
    <cellStyle name="Normal 62 3 5" xfId="35849" xr:uid="{00000000-0005-0000-0000-0000088C0000}"/>
    <cellStyle name="Normal 62 4" xfId="35850" xr:uid="{00000000-0005-0000-0000-0000098C0000}"/>
    <cellStyle name="Normal 62 4 2" xfId="35851" xr:uid="{00000000-0005-0000-0000-00000A8C0000}"/>
    <cellStyle name="Normal 62 4 3" xfId="35852" xr:uid="{00000000-0005-0000-0000-00000B8C0000}"/>
    <cellStyle name="Normal 62 4 4" xfId="35853" xr:uid="{00000000-0005-0000-0000-00000C8C0000}"/>
    <cellStyle name="Normal 62 4 5" xfId="35854" xr:uid="{00000000-0005-0000-0000-00000D8C0000}"/>
    <cellStyle name="Normal 62 5" xfId="35855" xr:uid="{00000000-0005-0000-0000-00000E8C0000}"/>
    <cellStyle name="Normal 62 5 2" xfId="35856" xr:uid="{00000000-0005-0000-0000-00000F8C0000}"/>
    <cellStyle name="Normal 62 5 3" xfId="35857" xr:uid="{00000000-0005-0000-0000-0000108C0000}"/>
    <cellStyle name="Normal 62 5 4" xfId="35858" xr:uid="{00000000-0005-0000-0000-0000118C0000}"/>
    <cellStyle name="Normal 62 5 5" xfId="35859" xr:uid="{00000000-0005-0000-0000-0000128C0000}"/>
    <cellStyle name="Normal 62 6" xfId="35860" xr:uid="{00000000-0005-0000-0000-0000138C0000}"/>
    <cellStyle name="Normal 62 6 2" xfId="35861" xr:uid="{00000000-0005-0000-0000-0000148C0000}"/>
    <cellStyle name="Normal 62 6 3" xfId="35862" xr:uid="{00000000-0005-0000-0000-0000158C0000}"/>
    <cellStyle name="Normal 62 6 4" xfId="35863" xr:uid="{00000000-0005-0000-0000-0000168C0000}"/>
    <cellStyle name="Normal 62 6 5" xfId="35864" xr:uid="{00000000-0005-0000-0000-0000178C0000}"/>
    <cellStyle name="Normal 62 7" xfId="35865" xr:uid="{00000000-0005-0000-0000-0000188C0000}"/>
    <cellStyle name="Normal 62 7 2" xfId="35866" xr:uid="{00000000-0005-0000-0000-0000198C0000}"/>
    <cellStyle name="Normal 62 7 3" xfId="35867" xr:uid="{00000000-0005-0000-0000-00001A8C0000}"/>
    <cellStyle name="Normal 62 7 4" xfId="35868" xr:uid="{00000000-0005-0000-0000-00001B8C0000}"/>
    <cellStyle name="Normal 62 7 5" xfId="35869" xr:uid="{00000000-0005-0000-0000-00001C8C0000}"/>
    <cellStyle name="Normal 62 8" xfId="35870" xr:uid="{00000000-0005-0000-0000-00001D8C0000}"/>
    <cellStyle name="Normal 62 8 2" xfId="35871" xr:uid="{00000000-0005-0000-0000-00001E8C0000}"/>
    <cellStyle name="Normal 62 8 3" xfId="35872" xr:uid="{00000000-0005-0000-0000-00001F8C0000}"/>
    <cellStyle name="Normal 62 8 4" xfId="35873" xr:uid="{00000000-0005-0000-0000-0000208C0000}"/>
    <cellStyle name="Normal 62 8 5" xfId="35874" xr:uid="{00000000-0005-0000-0000-0000218C0000}"/>
    <cellStyle name="Normal 62 9" xfId="35875" xr:uid="{00000000-0005-0000-0000-0000228C0000}"/>
    <cellStyle name="Normal 62 9 2" xfId="35876" xr:uid="{00000000-0005-0000-0000-0000238C0000}"/>
    <cellStyle name="Normal 62 9 3" xfId="35877" xr:uid="{00000000-0005-0000-0000-0000248C0000}"/>
    <cellStyle name="Normal 62 9 4" xfId="35878" xr:uid="{00000000-0005-0000-0000-0000258C0000}"/>
    <cellStyle name="Normal 62 9 5" xfId="35879" xr:uid="{00000000-0005-0000-0000-0000268C0000}"/>
    <cellStyle name="Normal 63" xfId="35880" xr:uid="{00000000-0005-0000-0000-0000278C0000}"/>
    <cellStyle name="Normal 63 10" xfId="35881" xr:uid="{00000000-0005-0000-0000-0000288C0000}"/>
    <cellStyle name="Normal 63 10 2" xfId="35882" xr:uid="{00000000-0005-0000-0000-0000298C0000}"/>
    <cellStyle name="Normal 63 10 3" xfId="35883" xr:uid="{00000000-0005-0000-0000-00002A8C0000}"/>
    <cellStyle name="Normal 63 10 4" xfId="35884" xr:uid="{00000000-0005-0000-0000-00002B8C0000}"/>
    <cellStyle name="Normal 63 10 5" xfId="35885" xr:uid="{00000000-0005-0000-0000-00002C8C0000}"/>
    <cellStyle name="Normal 63 11" xfId="35886" xr:uid="{00000000-0005-0000-0000-00002D8C0000}"/>
    <cellStyle name="Normal 63 11 2" xfId="35887" xr:uid="{00000000-0005-0000-0000-00002E8C0000}"/>
    <cellStyle name="Normal 63 11 3" xfId="35888" xr:uid="{00000000-0005-0000-0000-00002F8C0000}"/>
    <cellStyle name="Normal 63 11 4" xfId="35889" xr:uid="{00000000-0005-0000-0000-0000308C0000}"/>
    <cellStyle name="Normal 63 11 5" xfId="35890" xr:uid="{00000000-0005-0000-0000-0000318C0000}"/>
    <cellStyle name="Normal 63 12" xfId="35891" xr:uid="{00000000-0005-0000-0000-0000328C0000}"/>
    <cellStyle name="Normal 63 12 2" xfId="35892" xr:uid="{00000000-0005-0000-0000-0000338C0000}"/>
    <cellStyle name="Normal 63 12 3" xfId="35893" xr:uid="{00000000-0005-0000-0000-0000348C0000}"/>
    <cellStyle name="Normal 63 12 4" xfId="35894" xr:uid="{00000000-0005-0000-0000-0000358C0000}"/>
    <cellStyle name="Normal 63 12 5" xfId="35895" xr:uid="{00000000-0005-0000-0000-0000368C0000}"/>
    <cellStyle name="Normal 63 13" xfId="35896" xr:uid="{00000000-0005-0000-0000-0000378C0000}"/>
    <cellStyle name="Normal 63 13 2" xfId="35897" xr:uid="{00000000-0005-0000-0000-0000388C0000}"/>
    <cellStyle name="Normal 63 13 3" xfId="35898" xr:uid="{00000000-0005-0000-0000-0000398C0000}"/>
    <cellStyle name="Normal 63 13 4" xfId="35899" xr:uid="{00000000-0005-0000-0000-00003A8C0000}"/>
    <cellStyle name="Normal 63 13 5" xfId="35900" xr:uid="{00000000-0005-0000-0000-00003B8C0000}"/>
    <cellStyle name="Normal 63 14" xfId="35901" xr:uid="{00000000-0005-0000-0000-00003C8C0000}"/>
    <cellStyle name="Normal 63 14 2" xfId="35902" xr:uid="{00000000-0005-0000-0000-00003D8C0000}"/>
    <cellStyle name="Normal 63 14 3" xfId="35903" xr:uid="{00000000-0005-0000-0000-00003E8C0000}"/>
    <cellStyle name="Normal 63 14 4" xfId="35904" xr:uid="{00000000-0005-0000-0000-00003F8C0000}"/>
    <cellStyle name="Normal 63 14 5" xfId="35905" xr:uid="{00000000-0005-0000-0000-0000408C0000}"/>
    <cellStyle name="Normal 63 15" xfId="35906" xr:uid="{00000000-0005-0000-0000-0000418C0000}"/>
    <cellStyle name="Normal 63 15 2" xfId="35907" xr:uid="{00000000-0005-0000-0000-0000428C0000}"/>
    <cellStyle name="Normal 63 15 3" xfId="35908" xr:uid="{00000000-0005-0000-0000-0000438C0000}"/>
    <cellStyle name="Normal 63 15 4" xfId="35909" xr:uid="{00000000-0005-0000-0000-0000448C0000}"/>
    <cellStyle name="Normal 63 15 5" xfId="35910" xr:uid="{00000000-0005-0000-0000-0000458C0000}"/>
    <cellStyle name="Normal 63 16" xfId="35911" xr:uid="{00000000-0005-0000-0000-0000468C0000}"/>
    <cellStyle name="Normal 63 16 2" xfId="35912" xr:uid="{00000000-0005-0000-0000-0000478C0000}"/>
    <cellStyle name="Normal 63 16 3" xfId="35913" xr:uid="{00000000-0005-0000-0000-0000488C0000}"/>
    <cellStyle name="Normal 63 16 4" xfId="35914" xr:uid="{00000000-0005-0000-0000-0000498C0000}"/>
    <cellStyle name="Normal 63 16 5" xfId="35915" xr:uid="{00000000-0005-0000-0000-00004A8C0000}"/>
    <cellStyle name="Normal 63 17" xfId="35916" xr:uid="{00000000-0005-0000-0000-00004B8C0000}"/>
    <cellStyle name="Normal 63 17 2" xfId="35917" xr:uid="{00000000-0005-0000-0000-00004C8C0000}"/>
    <cellStyle name="Normal 63 17 3" xfId="35918" xr:uid="{00000000-0005-0000-0000-00004D8C0000}"/>
    <cellStyle name="Normal 63 17 4" xfId="35919" xr:uid="{00000000-0005-0000-0000-00004E8C0000}"/>
    <cellStyle name="Normal 63 17 5" xfId="35920" xr:uid="{00000000-0005-0000-0000-00004F8C0000}"/>
    <cellStyle name="Normal 63 18" xfId="35921" xr:uid="{00000000-0005-0000-0000-0000508C0000}"/>
    <cellStyle name="Normal 63 18 2" xfId="35922" xr:uid="{00000000-0005-0000-0000-0000518C0000}"/>
    <cellStyle name="Normal 63 18 3" xfId="35923" xr:uid="{00000000-0005-0000-0000-0000528C0000}"/>
    <cellStyle name="Normal 63 18 4" xfId="35924" xr:uid="{00000000-0005-0000-0000-0000538C0000}"/>
    <cellStyle name="Normal 63 18 5" xfId="35925" xr:uid="{00000000-0005-0000-0000-0000548C0000}"/>
    <cellStyle name="Normal 63 19" xfId="35926" xr:uid="{00000000-0005-0000-0000-0000558C0000}"/>
    <cellStyle name="Normal 63 19 2" xfId="35927" xr:uid="{00000000-0005-0000-0000-0000568C0000}"/>
    <cellStyle name="Normal 63 19 3" xfId="35928" xr:uid="{00000000-0005-0000-0000-0000578C0000}"/>
    <cellStyle name="Normal 63 19 4" xfId="35929" xr:uid="{00000000-0005-0000-0000-0000588C0000}"/>
    <cellStyle name="Normal 63 19 5" xfId="35930" xr:uid="{00000000-0005-0000-0000-0000598C0000}"/>
    <cellStyle name="Normal 63 2" xfId="35931" xr:uid="{00000000-0005-0000-0000-00005A8C0000}"/>
    <cellStyle name="Normal 63 2 2" xfId="35932" xr:uid="{00000000-0005-0000-0000-00005B8C0000}"/>
    <cellStyle name="Normal 63 2 3" xfId="35933" xr:uid="{00000000-0005-0000-0000-00005C8C0000}"/>
    <cellStyle name="Normal 63 2 4" xfId="35934" xr:uid="{00000000-0005-0000-0000-00005D8C0000}"/>
    <cellStyle name="Normal 63 2 5" xfId="35935" xr:uid="{00000000-0005-0000-0000-00005E8C0000}"/>
    <cellStyle name="Normal 63 20" xfId="35936" xr:uid="{00000000-0005-0000-0000-00005F8C0000}"/>
    <cellStyle name="Normal 63 20 2" xfId="35937" xr:uid="{00000000-0005-0000-0000-0000608C0000}"/>
    <cellStyle name="Normal 63 20 3" xfId="35938" xr:uid="{00000000-0005-0000-0000-0000618C0000}"/>
    <cellStyle name="Normal 63 20 4" xfId="35939" xr:uid="{00000000-0005-0000-0000-0000628C0000}"/>
    <cellStyle name="Normal 63 20 5" xfId="35940" xr:uid="{00000000-0005-0000-0000-0000638C0000}"/>
    <cellStyle name="Normal 63 21" xfId="35941" xr:uid="{00000000-0005-0000-0000-0000648C0000}"/>
    <cellStyle name="Normal 63 21 2" xfId="35942" xr:uid="{00000000-0005-0000-0000-0000658C0000}"/>
    <cellStyle name="Normal 63 21 3" xfId="35943" xr:uid="{00000000-0005-0000-0000-0000668C0000}"/>
    <cellStyle name="Normal 63 21 4" xfId="35944" xr:uid="{00000000-0005-0000-0000-0000678C0000}"/>
    <cellStyle name="Normal 63 21 5" xfId="35945" xr:uid="{00000000-0005-0000-0000-0000688C0000}"/>
    <cellStyle name="Normal 63 22" xfId="35946" xr:uid="{00000000-0005-0000-0000-0000698C0000}"/>
    <cellStyle name="Normal 63 22 2" xfId="35947" xr:uid="{00000000-0005-0000-0000-00006A8C0000}"/>
    <cellStyle name="Normal 63 22 3" xfId="35948" xr:uid="{00000000-0005-0000-0000-00006B8C0000}"/>
    <cellStyle name="Normal 63 22 4" xfId="35949" xr:uid="{00000000-0005-0000-0000-00006C8C0000}"/>
    <cellStyle name="Normal 63 22 5" xfId="35950" xr:uid="{00000000-0005-0000-0000-00006D8C0000}"/>
    <cellStyle name="Normal 63 23" xfId="35951" xr:uid="{00000000-0005-0000-0000-00006E8C0000}"/>
    <cellStyle name="Normal 63 23 2" xfId="35952" xr:uid="{00000000-0005-0000-0000-00006F8C0000}"/>
    <cellStyle name="Normal 63 23 3" xfId="35953" xr:uid="{00000000-0005-0000-0000-0000708C0000}"/>
    <cellStyle name="Normal 63 23 4" xfId="35954" xr:uid="{00000000-0005-0000-0000-0000718C0000}"/>
    <cellStyle name="Normal 63 23 5" xfId="35955" xr:uid="{00000000-0005-0000-0000-0000728C0000}"/>
    <cellStyle name="Normal 63 24" xfId="35956" xr:uid="{00000000-0005-0000-0000-0000738C0000}"/>
    <cellStyle name="Normal 63 24 2" xfId="35957" xr:uid="{00000000-0005-0000-0000-0000748C0000}"/>
    <cellStyle name="Normal 63 24 3" xfId="35958" xr:uid="{00000000-0005-0000-0000-0000758C0000}"/>
    <cellStyle name="Normal 63 24 4" xfId="35959" xr:uid="{00000000-0005-0000-0000-0000768C0000}"/>
    <cellStyle name="Normal 63 24 5" xfId="35960" xr:uid="{00000000-0005-0000-0000-0000778C0000}"/>
    <cellStyle name="Normal 63 25" xfId="35961" xr:uid="{00000000-0005-0000-0000-0000788C0000}"/>
    <cellStyle name="Normal 63 26" xfId="35962" xr:uid="{00000000-0005-0000-0000-0000798C0000}"/>
    <cellStyle name="Normal 63 27" xfId="35963" xr:uid="{00000000-0005-0000-0000-00007A8C0000}"/>
    <cellStyle name="Normal 63 28" xfId="35964" xr:uid="{00000000-0005-0000-0000-00007B8C0000}"/>
    <cellStyle name="Normal 63 3" xfId="35965" xr:uid="{00000000-0005-0000-0000-00007C8C0000}"/>
    <cellStyle name="Normal 63 3 2" xfId="35966" xr:uid="{00000000-0005-0000-0000-00007D8C0000}"/>
    <cellStyle name="Normal 63 3 3" xfId="35967" xr:uid="{00000000-0005-0000-0000-00007E8C0000}"/>
    <cellStyle name="Normal 63 3 4" xfId="35968" xr:uid="{00000000-0005-0000-0000-00007F8C0000}"/>
    <cellStyle name="Normal 63 3 5" xfId="35969" xr:uid="{00000000-0005-0000-0000-0000808C0000}"/>
    <cellStyle name="Normal 63 4" xfId="35970" xr:uid="{00000000-0005-0000-0000-0000818C0000}"/>
    <cellStyle name="Normal 63 4 2" xfId="35971" xr:uid="{00000000-0005-0000-0000-0000828C0000}"/>
    <cellStyle name="Normal 63 4 3" xfId="35972" xr:uid="{00000000-0005-0000-0000-0000838C0000}"/>
    <cellStyle name="Normal 63 4 4" xfId="35973" xr:uid="{00000000-0005-0000-0000-0000848C0000}"/>
    <cellStyle name="Normal 63 4 5" xfId="35974" xr:uid="{00000000-0005-0000-0000-0000858C0000}"/>
    <cellStyle name="Normal 63 5" xfId="35975" xr:uid="{00000000-0005-0000-0000-0000868C0000}"/>
    <cellStyle name="Normal 63 5 2" xfId="35976" xr:uid="{00000000-0005-0000-0000-0000878C0000}"/>
    <cellStyle name="Normal 63 5 3" xfId="35977" xr:uid="{00000000-0005-0000-0000-0000888C0000}"/>
    <cellStyle name="Normal 63 5 4" xfId="35978" xr:uid="{00000000-0005-0000-0000-0000898C0000}"/>
    <cellStyle name="Normal 63 5 5" xfId="35979" xr:uid="{00000000-0005-0000-0000-00008A8C0000}"/>
    <cellStyle name="Normal 63 6" xfId="35980" xr:uid="{00000000-0005-0000-0000-00008B8C0000}"/>
    <cellStyle name="Normal 63 6 2" xfId="35981" xr:uid="{00000000-0005-0000-0000-00008C8C0000}"/>
    <cellStyle name="Normal 63 6 3" xfId="35982" xr:uid="{00000000-0005-0000-0000-00008D8C0000}"/>
    <cellStyle name="Normal 63 6 4" xfId="35983" xr:uid="{00000000-0005-0000-0000-00008E8C0000}"/>
    <cellStyle name="Normal 63 6 5" xfId="35984" xr:uid="{00000000-0005-0000-0000-00008F8C0000}"/>
    <cellStyle name="Normal 63 7" xfId="35985" xr:uid="{00000000-0005-0000-0000-0000908C0000}"/>
    <cellStyle name="Normal 63 7 2" xfId="35986" xr:uid="{00000000-0005-0000-0000-0000918C0000}"/>
    <cellStyle name="Normal 63 7 3" xfId="35987" xr:uid="{00000000-0005-0000-0000-0000928C0000}"/>
    <cellStyle name="Normal 63 7 4" xfId="35988" xr:uid="{00000000-0005-0000-0000-0000938C0000}"/>
    <cellStyle name="Normal 63 7 5" xfId="35989" xr:uid="{00000000-0005-0000-0000-0000948C0000}"/>
    <cellStyle name="Normal 63 8" xfId="35990" xr:uid="{00000000-0005-0000-0000-0000958C0000}"/>
    <cellStyle name="Normal 63 8 2" xfId="35991" xr:uid="{00000000-0005-0000-0000-0000968C0000}"/>
    <cellStyle name="Normal 63 8 3" xfId="35992" xr:uid="{00000000-0005-0000-0000-0000978C0000}"/>
    <cellStyle name="Normal 63 8 4" xfId="35993" xr:uid="{00000000-0005-0000-0000-0000988C0000}"/>
    <cellStyle name="Normal 63 8 5" xfId="35994" xr:uid="{00000000-0005-0000-0000-0000998C0000}"/>
    <cellStyle name="Normal 63 9" xfId="35995" xr:uid="{00000000-0005-0000-0000-00009A8C0000}"/>
    <cellStyle name="Normal 63 9 2" xfId="35996" xr:uid="{00000000-0005-0000-0000-00009B8C0000}"/>
    <cellStyle name="Normal 63 9 3" xfId="35997" xr:uid="{00000000-0005-0000-0000-00009C8C0000}"/>
    <cellStyle name="Normal 63 9 4" xfId="35998" xr:uid="{00000000-0005-0000-0000-00009D8C0000}"/>
    <cellStyle name="Normal 63 9 5" xfId="35999" xr:uid="{00000000-0005-0000-0000-00009E8C0000}"/>
    <cellStyle name="Normal 64" xfId="36000" xr:uid="{00000000-0005-0000-0000-00009F8C0000}"/>
    <cellStyle name="Normal 64 10" xfId="36001" xr:uid="{00000000-0005-0000-0000-0000A08C0000}"/>
    <cellStyle name="Normal 64 10 2" xfId="36002" xr:uid="{00000000-0005-0000-0000-0000A18C0000}"/>
    <cellStyle name="Normal 64 10 3" xfId="36003" xr:uid="{00000000-0005-0000-0000-0000A28C0000}"/>
    <cellStyle name="Normal 64 10 4" xfId="36004" xr:uid="{00000000-0005-0000-0000-0000A38C0000}"/>
    <cellStyle name="Normal 64 10 5" xfId="36005" xr:uid="{00000000-0005-0000-0000-0000A48C0000}"/>
    <cellStyle name="Normal 64 11" xfId="36006" xr:uid="{00000000-0005-0000-0000-0000A58C0000}"/>
    <cellStyle name="Normal 64 11 2" xfId="36007" xr:uid="{00000000-0005-0000-0000-0000A68C0000}"/>
    <cellStyle name="Normal 64 11 3" xfId="36008" xr:uid="{00000000-0005-0000-0000-0000A78C0000}"/>
    <cellStyle name="Normal 64 11 4" xfId="36009" xr:uid="{00000000-0005-0000-0000-0000A88C0000}"/>
    <cellStyle name="Normal 64 11 5" xfId="36010" xr:uid="{00000000-0005-0000-0000-0000A98C0000}"/>
    <cellStyle name="Normal 64 12" xfId="36011" xr:uid="{00000000-0005-0000-0000-0000AA8C0000}"/>
    <cellStyle name="Normal 64 12 2" xfId="36012" xr:uid="{00000000-0005-0000-0000-0000AB8C0000}"/>
    <cellStyle name="Normal 64 12 3" xfId="36013" xr:uid="{00000000-0005-0000-0000-0000AC8C0000}"/>
    <cellStyle name="Normal 64 12 4" xfId="36014" xr:uid="{00000000-0005-0000-0000-0000AD8C0000}"/>
    <cellStyle name="Normal 64 12 5" xfId="36015" xr:uid="{00000000-0005-0000-0000-0000AE8C0000}"/>
    <cellStyle name="Normal 64 13" xfId="36016" xr:uid="{00000000-0005-0000-0000-0000AF8C0000}"/>
    <cellStyle name="Normal 64 13 2" xfId="36017" xr:uid="{00000000-0005-0000-0000-0000B08C0000}"/>
    <cellStyle name="Normal 64 13 3" xfId="36018" xr:uid="{00000000-0005-0000-0000-0000B18C0000}"/>
    <cellStyle name="Normal 64 13 4" xfId="36019" xr:uid="{00000000-0005-0000-0000-0000B28C0000}"/>
    <cellStyle name="Normal 64 13 5" xfId="36020" xr:uid="{00000000-0005-0000-0000-0000B38C0000}"/>
    <cellStyle name="Normal 64 14" xfId="36021" xr:uid="{00000000-0005-0000-0000-0000B48C0000}"/>
    <cellStyle name="Normal 64 14 2" xfId="36022" xr:uid="{00000000-0005-0000-0000-0000B58C0000}"/>
    <cellStyle name="Normal 64 14 3" xfId="36023" xr:uid="{00000000-0005-0000-0000-0000B68C0000}"/>
    <cellStyle name="Normal 64 14 4" xfId="36024" xr:uid="{00000000-0005-0000-0000-0000B78C0000}"/>
    <cellStyle name="Normal 64 14 5" xfId="36025" xr:uid="{00000000-0005-0000-0000-0000B88C0000}"/>
    <cellStyle name="Normal 64 15" xfId="36026" xr:uid="{00000000-0005-0000-0000-0000B98C0000}"/>
    <cellStyle name="Normal 64 15 2" xfId="36027" xr:uid="{00000000-0005-0000-0000-0000BA8C0000}"/>
    <cellStyle name="Normal 64 15 3" xfId="36028" xr:uid="{00000000-0005-0000-0000-0000BB8C0000}"/>
    <cellStyle name="Normal 64 15 4" xfId="36029" xr:uid="{00000000-0005-0000-0000-0000BC8C0000}"/>
    <cellStyle name="Normal 64 15 5" xfId="36030" xr:uid="{00000000-0005-0000-0000-0000BD8C0000}"/>
    <cellStyle name="Normal 64 16" xfId="36031" xr:uid="{00000000-0005-0000-0000-0000BE8C0000}"/>
    <cellStyle name="Normal 64 16 2" xfId="36032" xr:uid="{00000000-0005-0000-0000-0000BF8C0000}"/>
    <cellStyle name="Normal 64 16 3" xfId="36033" xr:uid="{00000000-0005-0000-0000-0000C08C0000}"/>
    <cellStyle name="Normal 64 16 4" xfId="36034" xr:uid="{00000000-0005-0000-0000-0000C18C0000}"/>
    <cellStyle name="Normal 64 16 5" xfId="36035" xr:uid="{00000000-0005-0000-0000-0000C28C0000}"/>
    <cellStyle name="Normal 64 17" xfId="36036" xr:uid="{00000000-0005-0000-0000-0000C38C0000}"/>
    <cellStyle name="Normal 64 17 2" xfId="36037" xr:uid="{00000000-0005-0000-0000-0000C48C0000}"/>
    <cellStyle name="Normal 64 17 3" xfId="36038" xr:uid="{00000000-0005-0000-0000-0000C58C0000}"/>
    <cellStyle name="Normal 64 17 4" xfId="36039" xr:uid="{00000000-0005-0000-0000-0000C68C0000}"/>
    <cellStyle name="Normal 64 17 5" xfId="36040" xr:uid="{00000000-0005-0000-0000-0000C78C0000}"/>
    <cellStyle name="Normal 64 18" xfId="36041" xr:uid="{00000000-0005-0000-0000-0000C88C0000}"/>
    <cellStyle name="Normal 64 18 2" xfId="36042" xr:uid="{00000000-0005-0000-0000-0000C98C0000}"/>
    <cellStyle name="Normal 64 18 3" xfId="36043" xr:uid="{00000000-0005-0000-0000-0000CA8C0000}"/>
    <cellStyle name="Normal 64 18 4" xfId="36044" xr:uid="{00000000-0005-0000-0000-0000CB8C0000}"/>
    <cellStyle name="Normal 64 18 5" xfId="36045" xr:uid="{00000000-0005-0000-0000-0000CC8C0000}"/>
    <cellStyle name="Normal 64 19" xfId="36046" xr:uid="{00000000-0005-0000-0000-0000CD8C0000}"/>
    <cellStyle name="Normal 64 19 2" xfId="36047" xr:uid="{00000000-0005-0000-0000-0000CE8C0000}"/>
    <cellStyle name="Normal 64 19 3" xfId="36048" xr:uid="{00000000-0005-0000-0000-0000CF8C0000}"/>
    <cellStyle name="Normal 64 19 4" xfId="36049" xr:uid="{00000000-0005-0000-0000-0000D08C0000}"/>
    <cellStyle name="Normal 64 19 5" xfId="36050" xr:uid="{00000000-0005-0000-0000-0000D18C0000}"/>
    <cellStyle name="Normal 64 2" xfId="36051" xr:uid="{00000000-0005-0000-0000-0000D28C0000}"/>
    <cellStyle name="Normal 64 2 2" xfId="36052" xr:uid="{00000000-0005-0000-0000-0000D38C0000}"/>
    <cellStyle name="Normal 64 2 3" xfId="36053" xr:uid="{00000000-0005-0000-0000-0000D48C0000}"/>
    <cellStyle name="Normal 64 2 4" xfId="36054" xr:uid="{00000000-0005-0000-0000-0000D58C0000}"/>
    <cellStyle name="Normal 64 2 5" xfId="36055" xr:uid="{00000000-0005-0000-0000-0000D68C0000}"/>
    <cellStyle name="Normal 64 20" xfId="36056" xr:uid="{00000000-0005-0000-0000-0000D78C0000}"/>
    <cellStyle name="Normal 64 20 2" xfId="36057" xr:uid="{00000000-0005-0000-0000-0000D88C0000}"/>
    <cellStyle name="Normal 64 20 3" xfId="36058" xr:uid="{00000000-0005-0000-0000-0000D98C0000}"/>
    <cellStyle name="Normal 64 20 4" xfId="36059" xr:uid="{00000000-0005-0000-0000-0000DA8C0000}"/>
    <cellStyle name="Normal 64 20 5" xfId="36060" xr:uid="{00000000-0005-0000-0000-0000DB8C0000}"/>
    <cellStyle name="Normal 64 21" xfId="36061" xr:uid="{00000000-0005-0000-0000-0000DC8C0000}"/>
    <cellStyle name="Normal 64 21 2" xfId="36062" xr:uid="{00000000-0005-0000-0000-0000DD8C0000}"/>
    <cellStyle name="Normal 64 21 3" xfId="36063" xr:uid="{00000000-0005-0000-0000-0000DE8C0000}"/>
    <cellStyle name="Normal 64 21 4" xfId="36064" xr:uid="{00000000-0005-0000-0000-0000DF8C0000}"/>
    <cellStyle name="Normal 64 21 5" xfId="36065" xr:uid="{00000000-0005-0000-0000-0000E08C0000}"/>
    <cellStyle name="Normal 64 22" xfId="36066" xr:uid="{00000000-0005-0000-0000-0000E18C0000}"/>
    <cellStyle name="Normal 64 22 2" xfId="36067" xr:uid="{00000000-0005-0000-0000-0000E28C0000}"/>
    <cellStyle name="Normal 64 22 3" xfId="36068" xr:uid="{00000000-0005-0000-0000-0000E38C0000}"/>
    <cellStyle name="Normal 64 22 4" xfId="36069" xr:uid="{00000000-0005-0000-0000-0000E48C0000}"/>
    <cellStyle name="Normal 64 22 5" xfId="36070" xr:uid="{00000000-0005-0000-0000-0000E58C0000}"/>
    <cellStyle name="Normal 64 23" xfId="36071" xr:uid="{00000000-0005-0000-0000-0000E68C0000}"/>
    <cellStyle name="Normal 64 23 2" xfId="36072" xr:uid="{00000000-0005-0000-0000-0000E78C0000}"/>
    <cellStyle name="Normal 64 23 3" xfId="36073" xr:uid="{00000000-0005-0000-0000-0000E88C0000}"/>
    <cellStyle name="Normal 64 23 4" xfId="36074" xr:uid="{00000000-0005-0000-0000-0000E98C0000}"/>
    <cellStyle name="Normal 64 23 5" xfId="36075" xr:uid="{00000000-0005-0000-0000-0000EA8C0000}"/>
    <cellStyle name="Normal 64 24" xfId="36076" xr:uid="{00000000-0005-0000-0000-0000EB8C0000}"/>
    <cellStyle name="Normal 64 24 2" xfId="36077" xr:uid="{00000000-0005-0000-0000-0000EC8C0000}"/>
    <cellStyle name="Normal 64 24 3" xfId="36078" xr:uid="{00000000-0005-0000-0000-0000ED8C0000}"/>
    <cellStyle name="Normal 64 24 4" xfId="36079" xr:uid="{00000000-0005-0000-0000-0000EE8C0000}"/>
    <cellStyle name="Normal 64 24 5" xfId="36080" xr:uid="{00000000-0005-0000-0000-0000EF8C0000}"/>
    <cellStyle name="Normal 64 25" xfId="36081" xr:uid="{00000000-0005-0000-0000-0000F08C0000}"/>
    <cellStyle name="Normal 64 26" xfId="36082" xr:uid="{00000000-0005-0000-0000-0000F18C0000}"/>
    <cellStyle name="Normal 64 27" xfId="36083" xr:uid="{00000000-0005-0000-0000-0000F28C0000}"/>
    <cellStyle name="Normal 64 28" xfId="36084" xr:uid="{00000000-0005-0000-0000-0000F38C0000}"/>
    <cellStyle name="Normal 64 3" xfId="36085" xr:uid="{00000000-0005-0000-0000-0000F48C0000}"/>
    <cellStyle name="Normal 64 3 2" xfId="36086" xr:uid="{00000000-0005-0000-0000-0000F58C0000}"/>
    <cellStyle name="Normal 64 3 3" xfId="36087" xr:uid="{00000000-0005-0000-0000-0000F68C0000}"/>
    <cellStyle name="Normal 64 3 4" xfId="36088" xr:uid="{00000000-0005-0000-0000-0000F78C0000}"/>
    <cellStyle name="Normal 64 3 5" xfId="36089" xr:uid="{00000000-0005-0000-0000-0000F88C0000}"/>
    <cellStyle name="Normal 64 4" xfId="36090" xr:uid="{00000000-0005-0000-0000-0000F98C0000}"/>
    <cellStyle name="Normal 64 4 2" xfId="36091" xr:uid="{00000000-0005-0000-0000-0000FA8C0000}"/>
    <cellStyle name="Normal 64 4 3" xfId="36092" xr:uid="{00000000-0005-0000-0000-0000FB8C0000}"/>
    <cellStyle name="Normal 64 4 4" xfId="36093" xr:uid="{00000000-0005-0000-0000-0000FC8C0000}"/>
    <cellStyle name="Normal 64 4 5" xfId="36094" xr:uid="{00000000-0005-0000-0000-0000FD8C0000}"/>
    <cellStyle name="Normal 64 5" xfId="36095" xr:uid="{00000000-0005-0000-0000-0000FE8C0000}"/>
    <cellStyle name="Normal 64 5 2" xfId="36096" xr:uid="{00000000-0005-0000-0000-0000FF8C0000}"/>
    <cellStyle name="Normal 64 5 3" xfId="36097" xr:uid="{00000000-0005-0000-0000-0000008D0000}"/>
    <cellStyle name="Normal 64 5 4" xfId="36098" xr:uid="{00000000-0005-0000-0000-0000018D0000}"/>
    <cellStyle name="Normal 64 5 5" xfId="36099" xr:uid="{00000000-0005-0000-0000-0000028D0000}"/>
    <cellStyle name="Normal 64 6" xfId="36100" xr:uid="{00000000-0005-0000-0000-0000038D0000}"/>
    <cellStyle name="Normal 64 6 2" xfId="36101" xr:uid="{00000000-0005-0000-0000-0000048D0000}"/>
    <cellStyle name="Normal 64 6 3" xfId="36102" xr:uid="{00000000-0005-0000-0000-0000058D0000}"/>
    <cellStyle name="Normal 64 6 4" xfId="36103" xr:uid="{00000000-0005-0000-0000-0000068D0000}"/>
    <cellStyle name="Normal 64 6 5" xfId="36104" xr:uid="{00000000-0005-0000-0000-0000078D0000}"/>
    <cellStyle name="Normal 64 7" xfId="36105" xr:uid="{00000000-0005-0000-0000-0000088D0000}"/>
    <cellStyle name="Normal 64 7 2" xfId="36106" xr:uid="{00000000-0005-0000-0000-0000098D0000}"/>
    <cellStyle name="Normal 64 7 3" xfId="36107" xr:uid="{00000000-0005-0000-0000-00000A8D0000}"/>
    <cellStyle name="Normal 64 7 4" xfId="36108" xr:uid="{00000000-0005-0000-0000-00000B8D0000}"/>
    <cellStyle name="Normal 64 7 5" xfId="36109" xr:uid="{00000000-0005-0000-0000-00000C8D0000}"/>
    <cellStyle name="Normal 64 8" xfId="36110" xr:uid="{00000000-0005-0000-0000-00000D8D0000}"/>
    <cellStyle name="Normal 64 8 2" xfId="36111" xr:uid="{00000000-0005-0000-0000-00000E8D0000}"/>
    <cellStyle name="Normal 64 8 3" xfId="36112" xr:uid="{00000000-0005-0000-0000-00000F8D0000}"/>
    <cellStyle name="Normal 64 8 4" xfId="36113" xr:uid="{00000000-0005-0000-0000-0000108D0000}"/>
    <cellStyle name="Normal 64 8 5" xfId="36114" xr:uid="{00000000-0005-0000-0000-0000118D0000}"/>
    <cellStyle name="Normal 64 9" xfId="36115" xr:uid="{00000000-0005-0000-0000-0000128D0000}"/>
    <cellStyle name="Normal 64 9 2" xfId="36116" xr:uid="{00000000-0005-0000-0000-0000138D0000}"/>
    <cellStyle name="Normal 64 9 3" xfId="36117" xr:uid="{00000000-0005-0000-0000-0000148D0000}"/>
    <cellStyle name="Normal 64 9 4" xfId="36118" xr:uid="{00000000-0005-0000-0000-0000158D0000}"/>
    <cellStyle name="Normal 64 9 5" xfId="36119" xr:uid="{00000000-0005-0000-0000-0000168D0000}"/>
    <cellStyle name="Normal 65" xfId="36120" xr:uid="{00000000-0005-0000-0000-0000178D0000}"/>
    <cellStyle name="Normal 65 10" xfId="36121" xr:uid="{00000000-0005-0000-0000-0000188D0000}"/>
    <cellStyle name="Normal 65 10 2" xfId="36122" xr:uid="{00000000-0005-0000-0000-0000198D0000}"/>
    <cellStyle name="Normal 65 10 3" xfId="36123" xr:uid="{00000000-0005-0000-0000-00001A8D0000}"/>
    <cellStyle name="Normal 65 10 4" xfId="36124" xr:uid="{00000000-0005-0000-0000-00001B8D0000}"/>
    <cellStyle name="Normal 65 10 5" xfId="36125" xr:uid="{00000000-0005-0000-0000-00001C8D0000}"/>
    <cellStyle name="Normal 65 11" xfId="36126" xr:uid="{00000000-0005-0000-0000-00001D8D0000}"/>
    <cellStyle name="Normal 65 11 2" xfId="36127" xr:uid="{00000000-0005-0000-0000-00001E8D0000}"/>
    <cellStyle name="Normal 65 11 3" xfId="36128" xr:uid="{00000000-0005-0000-0000-00001F8D0000}"/>
    <cellStyle name="Normal 65 11 4" xfId="36129" xr:uid="{00000000-0005-0000-0000-0000208D0000}"/>
    <cellStyle name="Normal 65 11 5" xfId="36130" xr:uid="{00000000-0005-0000-0000-0000218D0000}"/>
    <cellStyle name="Normal 65 12" xfId="36131" xr:uid="{00000000-0005-0000-0000-0000228D0000}"/>
    <cellStyle name="Normal 65 12 2" xfId="36132" xr:uid="{00000000-0005-0000-0000-0000238D0000}"/>
    <cellStyle name="Normal 65 12 3" xfId="36133" xr:uid="{00000000-0005-0000-0000-0000248D0000}"/>
    <cellStyle name="Normal 65 12 4" xfId="36134" xr:uid="{00000000-0005-0000-0000-0000258D0000}"/>
    <cellStyle name="Normal 65 12 5" xfId="36135" xr:uid="{00000000-0005-0000-0000-0000268D0000}"/>
    <cellStyle name="Normal 65 13" xfId="36136" xr:uid="{00000000-0005-0000-0000-0000278D0000}"/>
    <cellStyle name="Normal 65 13 2" xfId="36137" xr:uid="{00000000-0005-0000-0000-0000288D0000}"/>
    <cellStyle name="Normal 65 13 3" xfId="36138" xr:uid="{00000000-0005-0000-0000-0000298D0000}"/>
    <cellStyle name="Normal 65 13 4" xfId="36139" xr:uid="{00000000-0005-0000-0000-00002A8D0000}"/>
    <cellStyle name="Normal 65 13 5" xfId="36140" xr:uid="{00000000-0005-0000-0000-00002B8D0000}"/>
    <cellStyle name="Normal 65 14" xfId="36141" xr:uid="{00000000-0005-0000-0000-00002C8D0000}"/>
    <cellStyle name="Normal 65 14 2" xfId="36142" xr:uid="{00000000-0005-0000-0000-00002D8D0000}"/>
    <cellStyle name="Normal 65 14 3" xfId="36143" xr:uid="{00000000-0005-0000-0000-00002E8D0000}"/>
    <cellStyle name="Normal 65 14 4" xfId="36144" xr:uid="{00000000-0005-0000-0000-00002F8D0000}"/>
    <cellStyle name="Normal 65 14 5" xfId="36145" xr:uid="{00000000-0005-0000-0000-0000308D0000}"/>
    <cellStyle name="Normal 65 15" xfId="36146" xr:uid="{00000000-0005-0000-0000-0000318D0000}"/>
    <cellStyle name="Normal 65 15 2" xfId="36147" xr:uid="{00000000-0005-0000-0000-0000328D0000}"/>
    <cellStyle name="Normal 65 15 3" xfId="36148" xr:uid="{00000000-0005-0000-0000-0000338D0000}"/>
    <cellStyle name="Normal 65 15 4" xfId="36149" xr:uid="{00000000-0005-0000-0000-0000348D0000}"/>
    <cellStyle name="Normal 65 15 5" xfId="36150" xr:uid="{00000000-0005-0000-0000-0000358D0000}"/>
    <cellStyle name="Normal 65 16" xfId="36151" xr:uid="{00000000-0005-0000-0000-0000368D0000}"/>
    <cellStyle name="Normal 65 16 2" xfId="36152" xr:uid="{00000000-0005-0000-0000-0000378D0000}"/>
    <cellStyle name="Normal 65 16 3" xfId="36153" xr:uid="{00000000-0005-0000-0000-0000388D0000}"/>
    <cellStyle name="Normal 65 16 4" xfId="36154" xr:uid="{00000000-0005-0000-0000-0000398D0000}"/>
    <cellStyle name="Normal 65 16 5" xfId="36155" xr:uid="{00000000-0005-0000-0000-00003A8D0000}"/>
    <cellStyle name="Normal 65 17" xfId="36156" xr:uid="{00000000-0005-0000-0000-00003B8D0000}"/>
    <cellStyle name="Normal 65 17 2" xfId="36157" xr:uid="{00000000-0005-0000-0000-00003C8D0000}"/>
    <cellStyle name="Normal 65 17 3" xfId="36158" xr:uid="{00000000-0005-0000-0000-00003D8D0000}"/>
    <cellStyle name="Normal 65 17 4" xfId="36159" xr:uid="{00000000-0005-0000-0000-00003E8D0000}"/>
    <cellStyle name="Normal 65 17 5" xfId="36160" xr:uid="{00000000-0005-0000-0000-00003F8D0000}"/>
    <cellStyle name="Normal 65 18" xfId="36161" xr:uid="{00000000-0005-0000-0000-0000408D0000}"/>
    <cellStyle name="Normal 65 18 2" xfId="36162" xr:uid="{00000000-0005-0000-0000-0000418D0000}"/>
    <cellStyle name="Normal 65 18 3" xfId="36163" xr:uid="{00000000-0005-0000-0000-0000428D0000}"/>
    <cellStyle name="Normal 65 18 4" xfId="36164" xr:uid="{00000000-0005-0000-0000-0000438D0000}"/>
    <cellStyle name="Normal 65 18 5" xfId="36165" xr:uid="{00000000-0005-0000-0000-0000448D0000}"/>
    <cellStyle name="Normal 65 19" xfId="36166" xr:uid="{00000000-0005-0000-0000-0000458D0000}"/>
    <cellStyle name="Normal 65 19 2" xfId="36167" xr:uid="{00000000-0005-0000-0000-0000468D0000}"/>
    <cellStyle name="Normal 65 19 3" xfId="36168" xr:uid="{00000000-0005-0000-0000-0000478D0000}"/>
    <cellStyle name="Normal 65 19 4" xfId="36169" xr:uid="{00000000-0005-0000-0000-0000488D0000}"/>
    <cellStyle name="Normal 65 19 5" xfId="36170" xr:uid="{00000000-0005-0000-0000-0000498D0000}"/>
    <cellStyle name="Normal 65 2" xfId="36171" xr:uid="{00000000-0005-0000-0000-00004A8D0000}"/>
    <cellStyle name="Normal 65 2 2" xfId="36172" xr:uid="{00000000-0005-0000-0000-00004B8D0000}"/>
    <cellStyle name="Normal 65 2 3" xfId="36173" xr:uid="{00000000-0005-0000-0000-00004C8D0000}"/>
    <cellStyle name="Normal 65 2 4" xfId="36174" xr:uid="{00000000-0005-0000-0000-00004D8D0000}"/>
    <cellStyle name="Normal 65 2 5" xfId="36175" xr:uid="{00000000-0005-0000-0000-00004E8D0000}"/>
    <cellStyle name="Normal 65 20" xfId="36176" xr:uid="{00000000-0005-0000-0000-00004F8D0000}"/>
    <cellStyle name="Normal 65 20 2" xfId="36177" xr:uid="{00000000-0005-0000-0000-0000508D0000}"/>
    <cellStyle name="Normal 65 20 3" xfId="36178" xr:uid="{00000000-0005-0000-0000-0000518D0000}"/>
    <cellStyle name="Normal 65 20 4" xfId="36179" xr:uid="{00000000-0005-0000-0000-0000528D0000}"/>
    <cellStyle name="Normal 65 20 5" xfId="36180" xr:uid="{00000000-0005-0000-0000-0000538D0000}"/>
    <cellStyle name="Normal 65 21" xfId="36181" xr:uid="{00000000-0005-0000-0000-0000548D0000}"/>
    <cellStyle name="Normal 65 21 2" xfId="36182" xr:uid="{00000000-0005-0000-0000-0000558D0000}"/>
    <cellStyle name="Normal 65 21 3" xfId="36183" xr:uid="{00000000-0005-0000-0000-0000568D0000}"/>
    <cellStyle name="Normal 65 21 4" xfId="36184" xr:uid="{00000000-0005-0000-0000-0000578D0000}"/>
    <cellStyle name="Normal 65 21 5" xfId="36185" xr:uid="{00000000-0005-0000-0000-0000588D0000}"/>
    <cellStyle name="Normal 65 22" xfId="36186" xr:uid="{00000000-0005-0000-0000-0000598D0000}"/>
    <cellStyle name="Normal 65 22 2" xfId="36187" xr:uid="{00000000-0005-0000-0000-00005A8D0000}"/>
    <cellStyle name="Normal 65 22 3" xfId="36188" xr:uid="{00000000-0005-0000-0000-00005B8D0000}"/>
    <cellStyle name="Normal 65 22 4" xfId="36189" xr:uid="{00000000-0005-0000-0000-00005C8D0000}"/>
    <cellStyle name="Normal 65 22 5" xfId="36190" xr:uid="{00000000-0005-0000-0000-00005D8D0000}"/>
    <cellStyle name="Normal 65 23" xfId="36191" xr:uid="{00000000-0005-0000-0000-00005E8D0000}"/>
    <cellStyle name="Normal 65 23 2" xfId="36192" xr:uid="{00000000-0005-0000-0000-00005F8D0000}"/>
    <cellStyle name="Normal 65 23 3" xfId="36193" xr:uid="{00000000-0005-0000-0000-0000608D0000}"/>
    <cellStyle name="Normal 65 23 4" xfId="36194" xr:uid="{00000000-0005-0000-0000-0000618D0000}"/>
    <cellStyle name="Normal 65 23 5" xfId="36195" xr:uid="{00000000-0005-0000-0000-0000628D0000}"/>
    <cellStyle name="Normal 65 24" xfId="36196" xr:uid="{00000000-0005-0000-0000-0000638D0000}"/>
    <cellStyle name="Normal 65 24 2" xfId="36197" xr:uid="{00000000-0005-0000-0000-0000648D0000}"/>
    <cellStyle name="Normal 65 24 3" xfId="36198" xr:uid="{00000000-0005-0000-0000-0000658D0000}"/>
    <cellStyle name="Normal 65 24 4" xfId="36199" xr:uid="{00000000-0005-0000-0000-0000668D0000}"/>
    <cellStyle name="Normal 65 24 5" xfId="36200" xr:uid="{00000000-0005-0000-0000-0000678D0000}"/>
    <cellStyle name="Normal 65 25" xfId="36201" xr:uid="{00000000-0005-0000-0000-0000688D0000}"/>
    <cellStyle name="Normal 65 26" xfId="36202" xr:uid="{00000000-0005-0000-0000-0000698D0000}"/>
    <cellStyle name="Normal 65 27" xfId="36203" xr:uid="{00000000-0005-0000-0000-00006A8D0000}"/>
    <cellStyle name="Normal 65 28" xfId="36204" xr:uid="{00000000-0005-0000-0000-00006B8D0000}"/>
    <cellStyle name="Normal 65 3" xfId="36205" xr:uid="{00000000-0005-0000-0000-00006C8D0000}"/>
    <cellStyle name="Normal 65 3 2" xfId="36206" xr:uid="{00000000-0005-0000-0000-00006D8D0000}"/>
    <cellStyle name="Normal 65 3 3" xfId="36207" xr:uid="{00000000-0005-0000-0000-00006E8D0000}"/>
    <cellStyle name="Normal 65 3 4" xfId="36208" xr:uid="{00000000-0005-0000-0000-00006F8D0000}"/>
    <cellStyle name="Normal 65 3 5" xfId="36209" xr:uid="{00000000-0005-0000-0000-0000708D0000}"/>
    <cellStyle name="Normal 65 4" xfId="36210" xr:uid="{00000000-0005-0000-0000-0000718D0000}"/>
    <cellStyle name="Normal 65 4 2" xfId="36211" xr:uid="{00000000-0005-0000-0000-0000728D0000}"/>
    <cellStyle name="Normal 65 4 3" xfId="36212" xr:uid="{00000000-0005-0000-0000-0000738D0000}"/>
    <cellStyle name="Normal 65 4 4" xfId="36213" xr:uid="{00000000-0005-0000-0000-0000748D0000}"/>
    <cellStyle name="Normal 65 4 5" xfId="36214" xr:uid="{00000000-0005-0000-0000-0000758D0000}"/>
    <cellStyle name="Normal 65 5" xfId="36215" xr:uid="{00000000-0005-0000-0000-0000768D0000}"/>
    <cellStyle name="Normal 65 5 2" xfId="36216" xr:uid="{00000000-0005-0000-0000-0000778D0000}"/>
    <cellStyle name="Normal 65 5 3" xfId="36217" xr:uid="{00000000-0005-0000-0000-0000788D0000}"/>
    <cellStyle name="Normal 65 5 4" xfId="36218" xr:uid="{00000000-0005-0000-0000-0000798D0000}"/>
    <cellStyle name="Normal 65 5 5" xfId="36219" xr:uid="{00000000-0005-0000-0000-00007A8D0000}"/>
    <cellStyle name="Normal 65 6" xfId="36220" xr:uid="{00000000-0005-0000-0000-00007B8D0000}"/>
    <cellStyle name="Normal 65 6 2" xfId="36221" xr:uid="{00000000-0005-0000-0000-00007C8D0000}"/>
    <cellStyle name="Normal 65 6 3" xfId="36222" xr:uid="{00000000-0005-0000-0000-00007D8D0000}"/>
    <cellStyle name="Normal 65 6 4" xfId="36223" xr:uid="{00000000-0005-0000-0000-00007E8D0000}"/>
    <cellStyle name="Normal 65 6 5" xfId="36224" xr:uid="{00000000-0005-0000-0000-00007F8D0000}"/>
    <cellStyle name="Normal 65 7" xfId="36225" xr:uid="{00000000-0005-0000-0000-0000808D0000}"/>
    <cellStyle name="Normal 65 7 2" xfId="36226" xr:uid="{00000000-0005-0000-0000-0000818D0000}"/>
    <cellStyle name="Normal 65 7 3" xfId="36227" xr:uid="{00000000-0005-0000-0000-0000828D0000}"/>
    <cellStyle name="Normal 65 7 4" xfId="36228" xr:uid="{00000000-0005-0000-0000-0000838D0000}"/>
    <cellStyle name="Normal 65 7 5" xfId="36229" xr:uid="{00000000-0005-0000-0000-0000848D0000}"/>
    <cellStyle name="Normal 65 8" xfId="36230" xr:uid="{00000000-0005-0000-0000-0000858D0000}"/>
    <cellStyle name="Normal 65 8 2" xfId="36231" xr:uid="{00000000-0005-0000-0000-0000868D0000}"/>
    <cellStyle name="Normal 65 8 3" xfId="36232" xr:uid="{00000000-0005-0000-0000-0000878D0000}"/>
    <cellStyle name="Normal 65 8 4" xfId="36233" xr:uid="{00000000-0005-0000-0000-0000888D0000}"/>
    <cellStyle name="Normal 65 8 5" xfId="36234" xr:uid="{00000000-0005-0000-0000-0000898D0000}"/>
    <cellStyle name="Normal 65 9" xfId="36235" xr:uid="{00000000-0005-0000-0000-00008A8D0000}"/>
    <cellStyle name="Normal 65 9 2" xfId="36236" xr:uid="{00000000-0005-0000-0000-00008B8D0000}"/>
    <cellStyle name="Normal 65 9 3" xfId="36237" xr:uid="{00000000-0005-0000-0000-00008C8D0000}"/>
    <cellStyle name="Normal 65 9 4" xfId="36238" xr:uid="{00000000-0005-0000-0000-00008D8D0000}"/>
    <cellStyle name="Normal 65 9 5" xfId="36239" xr:uid="{00000000-0005-0000-0000-00008E8D0000}"/>
    <cellStyle name="Normal 66" xfId="36240" xr:uid="{00000000-0005-0000-0000-00008F8D0000}"/>
    <cellStyle name="Normal 66 10" xfId="36241" xr:uid="{00000000-0005-0000-0000-0000908D0000}"/>
    <cellStyle name="Normal 66 10 2" xfId="36242" xr:uid="{00000000-0005-0000-0000-0000918D0000}"/>
    <cellStyle name="Normal 66 10 3" xfId="36243" xr:uid="{00000000-0005-0000-0000-0000928D0000}"/>
    <cellStyle name="Normal 66 10 4" xfId="36244" xr:uid="{00000000-0005-0000-0000-0000938D0000}"/>
    <cellStyle name="Normal 66 10 5" xfId="36245" xr:uid="{00000000-0005-0000-0000-0000948D0000}"/>
    <cellStyle name="Normal 66 11" xfId="36246" xr:uid="{00000000-0005-0000-0000-0000958D0000}"/>
    <cellStyle name="Normal 66 11 2" xfId="36247" xr:uid="{00000000-0005-0000-0000-0000968D0000}"/>
    <cellStyle name="Normal 66 11 3" xfId="36248" xr:uid="{00000000-0005-0000-0000-0000978D0000}"/>
    <cellStyle name="Normal 66 11 4" xfId="36249" xr:uid="{00000000-0005-0000-0000-0000988D0000}"/>
    <cellStyle name="Normal 66 11 5" xfId="36250" xr:uid="{00000000-0005-0000-0000-0000998D0000}"/>
    <cellStyle name="Normal 66 12" xfId="36251" xr:uid="{00000000-0005-0000-0000-00009A8D0000}"/>
    <cellStyle name="Normal 66 12 2" xfId="36252" xr:uid="{00000000-0005-0000-0000-00009B8D0000}"/>
    <cellStyle name="Normal 66 12 3" xfId="36253" xr:uid="{00000000-0005-0000-0000-00009C8D0000}"/>
    <cellStyle name="Normal 66 12 4" xfId="36254" xr:uid="{00000000-0005-0000-0000-00009D8D0000}"/>
    <cellStyle name="Normal 66 12 5" xfId="36255" xr:uid="{00000000-0005-0000-0000-00009E8D0000}"/>
    <cellStyle name="Normal 66 13" xfId="36256" xr:uid="{00000000-0005-0000-0000-00009F8D0000}"/>
    <cellStyle name="Normal 66 13 2" xfId="36257" xr:uid="{00000000-0005-0000-0000-0000A08D0000}"/>
    <cellStyle name="Normal 66 13 3" xfId="36258" xr:uid="{00000000-0005-0000-0000-0000A18D0000}"/>
    <cellStyle name="Normal 66 13 4" xfId="36259" xr:uid="{00000000-0005-0000-0000-0000A28D0000}"/>
    <cellStyle name="Normal 66 13 5" xfId="36260" xr:uid="{00000000-0005-0000-0000-0000A38D0000}"/>
    <cellStyle name="Normal 66 14" xfId="36261" xr:uid="{00000000-0005-0000-0000-0000A48D0000}"/>
    <cellStyle name="Normal 66 14 2" xfId="36262" xr:uid="{00000000-0005-0000-0000-0000A58D0000}"/>
    <cellStyle name="Normal 66 14 3" xfId="36263" xr:uid="{00000000-0005-0000-0000-0000A68D0000}"/>
    <cellStyle name="Normal 66 14 4" xfId="36264" xr:uid="{00000000-0005-0000-0000-0000A78D0000}"/>
    <cellStyle name="Normal 66 14 5" xfId="36265" xr:uid="{00000000-0005-0000-0000-0000A88D0000}"/>
    <cellStyle name="Normal 66 15" xfId="36266" xr:uid="{00000000-0005-0000-0000-0000A98D0000}"/>
    <cellStyle name="Normal 66 15 2" xfId="36267" xr:uid="{00000000-0005-0000-0000-0000AA8D0000}"/>
    <cellStyle name="Normal 66 15 3" xfId="36268" xr:uid="{00000000-0005-0000-0000-0000AB8D0000}"/>
    <cellStyle name="Normal 66 15 4" xfId="36269" xr:uid="{00000000-0005-0000-0000-0000AC8D0000}"/>
    <cellStyle name="Normal 66 15 5" xfId="36270" xr:uid="{00000000-0005-0000-0000-0000AD8D0000}"/>
    <cellStyle name="Normal 66 16" xfId="36271" xr:uid="{00000000-0005-0000-0000-0000AE8D0000}"/>
    <cellStyle name="Normal 66 16 2" xfId="36272" xr:uid="{00000000-0005-0000-0000-0000AF8D0000}"/>
    <cellStyle name="Normal 66 16 3" xfId="36273" xr:uid="{00000000-0005-0000-0000-0000B08D0000}"/>
    <cellStyle name="Normal 66 16 4" xfId="36274" xr:uid="{00000000-0005-0000-0000-0000B18D0000}"/>
    <cellStyle name="Normal 66 16 5" xfId="36275" xr:uid="{00000000-0005-0000-0000-0000B28D0000}"/>
    <cellStyle name="Normal 66 17" xfId="36276" xr:uid="{00000000-0005-0000-0000-0000B38D0000}"/>
    <cellStyle name="Normal 66 17 2" xfId="36277" xr:uid="{00000000-0005-0000-0000-0000B48D0000}"/>
    <cellStyle name="Normal 66 17 3" xfId="36278" xr:uid="{00000000-0005-0000-0000-0000B58D0000}"/>
    <cellStyle name="Normal 66 17 4" xfId="36279" xr:uid="{00000000-0005-0000-0000-0000B68D0000}"/>
    <cellStyle name="Normal 66 17 5" xfId="36280" xr:uid="{00000000-0005-0000-0000-0000B78D0000}"/>
    <cellStyle name="Normal 66 18" xfId="36281" xr:uid="{00000000-0005-0000-0000-0000B88D0000}"/>
    <cellStyle name="Normal 66 18 2" xfId="36282" xr:uid="{00000000-0005-0000-0000-0000B98D0000}"/>
    <cellStyle name="Normal 66 18 3" xfId="36283" xr:uid="{00000000-0005-0000-0000-0000BA8D0000}"/>
    <cellStyle name="Normal 66 18 4" xfId="36284" xr:uid="{00000000-0005-0000-0000-0000BB8D0000}"/>
    <cellStyle name="Normal 66 18 5" xfId="36285" xr:uid="{00000000-0005-0000-0000-0000BC8D0000}"/>
    <cellStyle name="Normal 66 19" xfId="36286" xr:uid="{00000000-0005-0000-0000-0000BD8D0000}"/>
    <cellStyle name="Normal 66 19 2" xfId="36287" xr:uid="{00000000-0005-0000-0000-0000BE8D0000}"/>
    <cellStyle name="Normal 66 19 3" xfId="36288" xr:uid="{00000000-0005-0000-0000-0000BF8D0000}"/>
    <cellStyle name="Normal 66 19 4" xfId="36289" xr:uid="{00000000-0005-0000-0000-0000C08D0000}"/>
    <cellStyle name="Normal 66 19 5" xfId="36290" xr:uid="{00000000-0005-0000-0000-0000C18D0000}"/>
    <cellStyle name="Normal 66 2" xfId="36291" xr:uid="{00000000-0005-0000-0000-0000C28D0000}"/>
    <cellStyle name="Normal 66 2 2" xfId="36292" xr:uid="{00000000-0005-0000-0000-0000C38D0000}"/>
    <cellStyle name="Normal 66 2 3" xfId="36293" xr:uid="{00000000-0005-0000-0000-0000C48D0000}"/>
    <cellStyle name="Normal 66 2 4" xfId="36294" xr:uid="{00000000-0005-0000-0000-0000C58D0000}"/>
    <cellStyle name="Normal 66 2 5" xfId="36295" xr:uid="{00000000-0005-0000-0000-0000C68D0000}"/>
    <cellStyle name="Normal 66 20" xfId="36296" xr:uid="{00000000-0005-0000-0000-0000C78D0000}"/>
    <cellStyle name="Normal 66 20 2" xfId="36297" xr:uid="{00000000-0005-0000-0000-0000C88D0000}"/>
    <cellStyle name="Normal 66 20 3" xfId="36298" xr:uid="{00000000-0005-0000-0000-0000C98D0000}"/>
    <cellStyle name="Normal 66 20 4" xfId="36299" xr:uid="{00000000-0005-0000-0000-0000CA8D0000}"/>
    <cellStyle name="Normal 66 20 5" xfId="36300" xr:uid="{00000000-0005-0000-0000-0000CB8D0000}"/>
    <cellStyle name="Normal 66 21" xfId="36301" xr:uid="{00000000-0005-0000-0000-0000CC8D0000}"/>
    <cellStyle name="Normal 66 21 2" xfId="36302" xr:uid="{00000000-0005-0000-0000-0000CD8D0000}"/>
    <cellStyle name="Normal 66 21 3" xfId="36303" xr:uid="{00000000-0005-0000-0000-0000CE8D0000}"/>
    <cellStyle name="Normal 66 21 4" xfId="36304" xr:uid="{00000000-0005-0000-0000-0000CF8D0000}"/>
    <cellStyle name="Normal 66 21 5" xfId="36305" xr:uid="{00000000-0005-0000-0000-0000D08D0000}"/>
    <cellStyle name="Normal 66 22" xfId="36306" xr:uid="{00000000-0005-0000-0000-0000D18D0000}"/>
    <cellStyle name="Normal 66 22 2" xfId="36307" xr:uid="{00000000-0005-0000-0000-0000D28D0000}"/>
    <cellStyle name="Normal 66 22 3" xfId="36308" xr:uid="{00000000-0005-0000-0000-0000D38D0000}"/>
    <cellStyle name="Normal 66 22 4" xfId="36309" xr:uid="{00000000-0005-0000-0000-0000D48D0000}"/>
    <cellStyle name="Normal 66 22 5" xfId="36310" xr:uid="{00000000-0005-0000-0000-0000D58D0000}"/>
    <cellStyle name="Normal 66 23" xfId="36311" xr:uid="{00000000-0005-0000-0000-0000D68D0000}"/>
    <cellStyle name="Normal 66 23 2" xfId="36312" xr:uid="{00000000-0005-0000-0000-0000D78D0000}"/>
    <cellStyle name="Normal 66 23 3" xfId="36313" xr:uid="{00000000-0005-0000-0000-0000D88D0000}"/>
    <cellStyle name="Normal 66 23 4" xfId="36314" xr:uid="{00000000-0005-0000-0000-0000D98D0000}"/>
    <cellStyle name="Normal 66 23 5" xfId="36315" xr:uid="{00000000-0005-0000-0000-0000DA8D0000}"/>
    <cellStyle name="Normal 66 24" xfId="36316" xr:uid="{00000000-0005-0000-0000-0000DB8D0000}"/>
    <cellStyle name="Normal 66 24 2" xfId="36317" xr:uid="{00000000-0005-0000-0000-0000DC8D0000}"/>
    <cellStyle name="Normal 66 24 3" xfId="36318" xr:uid="{00000000-0005-0000-0000-0000DD8D0000}"/>
    <cellStyle name="Normal 66 24 4" xfId="36319" xr:uid="{00000000-0005-0000-0000-0000DE8D0000}"/>
    <cellStyle name="Normal 66 24 5" xfId="36320" xr:uid="{00000000-0005-0000-0000-0000DF8D0000}"/>
    <cellStyle name="Normal 66 25" xfId="36321" xr:uid="{00000000-0005-0000-0000-0000E08D0000}"/>
    <cellStyle name="Normal 66 26" xfId="36322" xr:uid="{00000000-0005-0000-0000-0000E18D0000}"/>
    <cellStyle name="Normal 66 27" xfId="36323" xr:uid="{00000000-0005-0000-0000-0000E28D0000}"/>
    <cellStyle name="Normal 66 28" xfId="36324" xr:uid="{00000000-0005-0000-0000-0000E38D0000}"/>
    <cellStyle name="Normal 66 3" xfId="36325" xr:uid="{00000000-0005-0000-0000-0000E48D0000}"/>
    <cellStyle name="Normal 66 3 2" xfId="36326" xr:uid="{00000000-0005-0000-0000-0000E58D0000}"/>
    <cellStyle name="Normal 66 3 3" xfId="36327" xr:uid="{00000000-0005-0000-0000-0000E68D0000}"/>
    <cellStyle name="Normal 66 3 4" xfId="36328" xr:uid="{00000000-0005-0000-0000-0000E78D0000}"/>
    <cellStyle name="Normal 66 3 5" xfId="36329" xr:uid="{00000000-0005-0000-0000-0000E88D0000}"/>
    <cellStyle name="Normal 66 4" xfId="36330" xr:uid="{00000000-0005-0000-0000-0000E98D0000}"/>
    <cellStyle name="Normal 66 4 2" xfId="36331" xr:uid="{00000000-0005-0000-0000-0000EA8D0000}"/>
    <cellStyle name="Normal 66 4 3" xfId="36332" xr:uid="{00000000-0005-0000-0000-0000EB8D0000}"/>
    <cellStyle name="Normal 66 4 4" xfId="36333" xr:uid="{00000000-0005-0000-0000-0000EC8D0000}"/>
    <cellStyle name="Normal 66 4 5" xfId="36334" xr:uid="{00000000-0005-0000-0000-0000ED8D0000}"/>
    <cellStyle name="Normal 66 5" xfId="36335" xr:uid="{00000000-0005-0000-0000-0000EE8D0000}"/>
    <cellStyle name="Normal 66 5 2" xfId="36336" xr:uid="{00000000-0005-0000-0000-0000EF8D0000}"/>
    <cellStyle name="Normal 66 5 3" xfId="36337" xr:uid="{00000000-0005-0000-0000-0000F08D0000}"/>
    <cellStyle name="Normal 66 5 4" xfId="36338" xr:uid="{00000000-0005-0000-0000-0000F18D0000}"/>
    <cellStyle name="Normal 66 5 5" xfId="36339" xr:uid="{00000000-0005-0000-0000-0000F28D0000}"/>
    <cellStyle name="Normal 66 6" xfId="36340" xr:uid="{00000000-0005-0000-0000-0000F38D0000}"/>
    <cellStyle name="Normal 66 6 2" xfId="36341" xr:uid="{00000000-0005-0000-0000-0000F48D0000}"/>
    <cellStyle name="Normal 66 6 3" xfId="36342" xr:uid="{00000000-0005-0000-0000-0000F58D0000}"/>
    <cellStyle name="Normal 66 6 4" xfId="36343" xr:uid="{00000000-0005-0000-0000-0000F68D0000}"/>
    <cellStyle name="Normal 66 6 5" xfId="36344" xr:uid="{00000000-0005-0000-0000-0000F78D0000}"/>
    <cellStyle name="Normal 66 7" xfId="36345" xr:uid="{00000000-0005-0000-0000-0000F88D0000}"/>
    <cellStyle name="Normal 66 7 2" xfId="36346" xr:uid="{00000000-0005-0000-0000-0000F98D0000}"/>
    <cellStyle name="Normal 66 7 3" xfId="36347" xr:uid="{00000000-0005-0000-0000-0000FA8D0000}"/>
    <cellStyle name="Normal 66 7 4" xfId="36348" xr:uid="{00000000-0005-0000-0000-0000FB8D0000}"/>
    <cellStyle name="Normal 66 7 5" xfId="36349" xr:uid="{00000000-0005-0000-0000-0000FC8D0000}"/>
    <cellStyle name="Normal 66 8" xfId="36350" xr:uid="{00000000-0005-0000-0000-0000FD8D0000}"/>
    <cellStyle name="Normal 66 8 2" xfId="36351" xr:uid="{00000000-0005-0000-0000-0000FE8D0000}"/>
    <cellStyle name="Normal 66 8 3" xfId="36352" xr:uid="{00000000-0005-0000-0000-0000FF8D0000}"/>
    <cellStyle name="Normal 66 8 4" xfId="36353" xr:uid="{00000000-0005-0000-0000-0000008E0000}"/>
    <cellStyle name="Normal 66 8 5" xfId="36354" xr:uid="{00000000-0005-0000-0000-0000018E0000}"/>
    <cellStyle name="Normal 66 9" xfId="36355" xr:uid="{00000000-0005-0000-0000-0000028E0000}"/>
    <cellStyle name="Normal 66 9 2" xfId="36356" xr:uid="{00000000-0005-0000-0000-0000038E0000}"/>
    <cellStyle name="Normal 66 9 3" xfId="36357" xr:uid="{00000000-0005-0000-0000-0000048E0000}"/>
    <cellStyle name="Normal 66 9 4" xfId="36358" xr:uid="{00000000-0005-0000-0000-0000058E0000}"/>
    <cellStyle name="Normal 66 9 5" xfId="36359" xr:uid="{00000000-0005-0000-0000-0000068E0000}"/>
    <cellStyle name="Normal 67" xfId="36360" xr:uid="{00000000-0005-0000-0000-0000078E0000}"/>
    <cellStyle name="Normal 67 10" xfId="36361" xr:uid="{00000000-0005-0000-0000-0000088E0000}"/>
    <cellStyle name="Normal 67 10 2" xfId="36362" xr:uid="{00000000-0005-0000-0000-0000098E0000}"/>
    <cellStyle name="Normal 67 10 3" xfId="36363" xr:uid="{00000000-0005-0000-0000-00000A8E0000}"/>
    <cellStyle name="Normal 67 10 4" xfId="36364" xr:uid="{00000000-0005-0000-0000-00000B8E0000}"/>
    <cellStyle name="Normal 67 10 5" xfId="36365" xr:uid="{00000000-0005-0000-0000-00000C8E0000}"/>
    <cellStyle name="Normal 67 11" xfId="36366" xr:uid="{00000000-0005-0000-0000-00000D8E0000}"/>
    <cellStyle name="Normal 67 11 2" xfId="36367" xr:uid="{00000000-0005-0000-0000-00000E8E0000}"/>
    <cellStyle name="Normal 67 11 3" xfId="36368" xr:uid="{00000000-0005-0000-0000-00000F8E0000}"/>
    <cellStyle name="Normal 67 11 4" xfId="36369" xr:uid="{00000000-0005-0000-0000-0000108E0000}"/>
    <cellStyle name="Normal 67 11 5" xfId="36370" xr:uid="{00000000-0005-0000-0000-0000118E0000}"/>
    <cellStyle name="Normal 67 12" xfId="36371" xr:uid="{00000000-0005-0000-0000-0000128E0000}"/>
    <cellStyle name="Normal 67 12 2" xfId="36372" xr:uid="{00000000-0005-0000-0000-0000138E0000}"/>
    <cellStyle name="Normal 67 12 3" xfId="36373" xr:uid="{00000000-0005-0000-0000-0000148E0000}"/>
    <cellStyle name="Normal 67 12 4" xfId="36374" xr:uid="{00000000-0005-0000-0000-0000158E0000}"/>
    <cellStyle name="Normal 67 12 5" xfId="36375" xr:uid="{00000000-0005-0000-0000-0000168E0000}"/>
    <cellStyle name="Normal 67 13" xfId="36376" xr:uid="{00000000-0005-0000-0000-0000178E0000}"/>
    <cellStyle name="Normal 67 13 2" xfId="36377" xr:uid="{00000000-0005-0000-0000-0000188E0000}"/>
    <cellStyle name="Normal 67 13 3" xfId="36378" xr:uid="{00000000-0005-0000-0000-0000198E0000}"/>
    <cellStyle name="Normal 67 13 4" xfId="36379" xr:uid="{00000000-0005-0000-0000-00001A8E0000}"/>
    <cellStyle name="Normal 67 13 5" xfId="36380" xr:uid="{00000000-0005-0000-0000-00001B8E0000}"/>
    <cellStyle name="Normal 67 14" xfId="36381" xr:uid="{00000000-0005-0000-0000-00001C8E0000}"/>
    <cellStyle name="Normal 67 14 2" xfId="36382" xr:uid="{00000000-0005-0000-0000-00001D8E0000}"/>
    <cellStyle name="Normal 67 14 3" xfId="36383" xr:uid="{00000000-0005-0000-0000-00001E8E0000}"/>
    <cellStyle name="Normal 67 14 4" xfId="36384" xr:uid="{00000000-0005-0000-0000-00001F8E0000}"/>
    <cellStyle name="Normal 67 14 5" xfId="36385" xr:uid="{00000000-0005-0000-0000-0000208E0000}"/>
    <cellStyle name="Normal 67 15" xfId="36386" xr:uid="{00000000-0005-0000-0000-0000218E0000}"/>
    <cellStyle name="Normal 67 15 2" xfId="36387" xr:uid="{00000000-0005-0000-0000-0000228E0000}"/>
    <cellStyle name="Normal 67 15 3" xfId="36388" xr:uid="{00000000-0005-0000-0000-0000238E0000}"/>
    <cellStyle name="Normal 67 15 4" xfId="36389" xr:uid="{00000000-0005-0000-0000-0000248E0000}"/>
    <cellStyle name="Normal 67 15 5" xfId="36390" xr:uid="{00000000-0005-0000-0000-0000258E0000}"/>
    <cellStyle name="Normal 67 16" xfId="36391" xr:uid="{00000000-0005-0000-0000-0000268E0000}"/>
    <cellStyle name="Normal 67 16 2" xfId="36392" xr:uid="{00000000-0005-0000-0000-0000278E0000}"/>
    <cellStyle name="Normal 67 16 3" xfId="36393" xr:uid="{00000000-0005-0000-0000-0000288E0000}"/>
    <cellStyle name="Normal 67 16 4" xfId="36394" xr:uid="{00000000-0005-0000-0000-0000298E0000}"/>
    <cellStyle name="Normal 67 16 5" xfId="36395" xr:uid="{00000000-0005-0000-0000-00002A8E0000}"/>
    <cellStyle name="Normal 67 17" xfId="36396" xr:uid="{00000000-0005-0000-0000-00002B8E0000}"/>
    <cellStyle name="Normal 67 17 2" xfId="36397" xr:uid="{00000000-0005-0000-0000-00002C8E0000}"/>
    <cellStyle name="Normal 67 17 3" xfId="36398" xr:uid="{00000000-0005-0000-0000-00002D8E0000}"/>
    <cellStyle name="Normal 67 17 4" xfId="36399" xr:uid="{00000000-0005-0000-0000-00002E8E0000}"/>
    <cellStyle name="Normal 67 17 5" xfId="36400" xr:uid="{00000000-0005-0000-0000-00002F8E0000}"/>
    <cellStyle name="Normal 67 18" xfId="36401" xr:uid="{00000000-0005-0000-0000-0000308E0000}"/>
    <cellStyle name="Normal 67 18 2" xfId="36402" xr:uid="{00000000-0005-0000-0000-0000318E0000}"/>
    <cellStyle name="Normal 67 18 3" xfId="36403" xr:uid="{00000000-0005-0000-0000-0000328E0000}"/>
    <cellStyle name="Normal 67 18 4" xfId="36404" xr:uid="{00000000-0005-0000-0000-0000338E0000}"/>
    <cellStyle name="Normal 67 18 5" xfId="36405" xr:uid="{00000000-0005-0000-0000-0000348E0000}"/>
    <cellStyle name="Normal 67 19" xfId="36406" xr:uid="{00000000-0005-0000-0000-0000358E0000}"/>
    <cellStyle name="Normal 67 19 2" xfId="36407" xr:uid="{00000000-0005-0000-0000-0000368E0000}"/>
    <cellStyle name="Normal 67 19 3" xfId="36408" xr:uid="{00000000-0005-0000-0000-0000378E0000}"/>
    <cellStyle name="Normal 67 19 4" xfId="36409" xr:uid="{00000000-0005-0000-0000-0000388E0000}"/>
    <cellStyle name="Normal 67 19 5" xfId="36410" xr:uid="{00000000-0005-0000-0000-0000398E0000}"/>
    <cellStyle name="Normal 67 2" xfId="36411" xr:uid="{00000000-0005-0000-0000-00003A8E0000}"/>
    <cellStyle name="Normal 67 2 2" xfId="36412" xr:uid="{00000000-0005-0000-0000-00003B8E0000}"/>
    <cellStyle name="Normal 67 2 3" xfId="36413" xr:uid="{00000000-0005-0000-0000-00003C8E0000}"/>
    <cellStyle name="Normal 67 2 4" xfId="36414" xr:uid="{00000000-0005-0000-0000-00003D8E0000}"/>
    <cellStyle name="Normal 67 2 5" xfId="36415" xr:uid="{00000000-0005-0000-0000-00003E8E0000}"/>
    <cellStyle name="Normal 67 20" xfId="36416" xr:uid="{00000000-0005-0000-0000-00003F8E0000}"/>
    <cellStyle name="Normal 67 20 2" xfId="36417" xr:uid="{00000000-0005-0000-0000-0000408E0000}"/>
    <cellStyle name="Normal 67 20 3" xfId="36418" xr:uid="{00000000-0005-0000-0000-0000418E0000}"/>
    <cellStyle name="Normal 67 20 4" xfId="36419" xr:uid="{00000000-0005-0000-0000-0000428E0000}"/>
    <cellStyle name="Normal 67 20 5" xfId="36420" xr:uid="{00000000-0005-0000-0000-0000438E0000}"/>
    <cellStyle name="Normal 67 21" xfId="36421" xr:uid="{00000000-0005-0000-0000-0000448E0000}"/>
    <cellStyle name="Normal 67 21 2" xfId="36422" xr:uid="{00000000-0005-0000-0000-0000458E0000}"/>
    <cellStyle name="Normal 67 21 3" xfId="36423" xr:uid="{00000000-0005-0000-0000-0000468E0000}"/>
    <cellStyle name="Normal 67 21 4" xfId="36424" xr:uid="{00000000-0005-0000-0000-0000478E0000}"/>
    <cellStyle name="Normal 67 21 5" xfId="36425" xr:uid="{00000000-0005-0000-0000-0000488E0000}"/>
    <cellStyle name="Normal 67 22" xfId="36426" xr:uid="{00000000-0005-0000-0000-0000498E0000}"/>
    <cellStyle name="Normal 67 22 2" xfId="36427" xr:uid="{00000000-0005-0000-0000-00004A8E0000}"/>
    <cellStyle name="Normal 67 22 3" xfId="36428" xr:uid="{00000000-0005-0000-0000-00004B8E0000}"/>
    <cellStyle name="Normal 67 22 4" xfId="36429" xr:uid="{00000000-0005-0000-0000-00004C8E0000}"/>
    <cellStyle name="Normal 67 22 5" xfId="36430" xr:uid="{00000000-0005-0000-0000-00004D8E0000}"/>
    <cellStyle name="Normal 67 23" xfId="36431" xr:uid="{00000000-0005-0000-0000-00004E8E0000}"/>
    <cellStyle name="Normal 67 23 2" xfId="36432" xr:uid="{00000000-0005-0000-0000-00004F8E0000}"/>
    <cellStyle name="Normal 67 23 3" xfId="36433" xr:uid="{00000000-0005-0000-0000-0000508E0000}"/>
    <cellStyle name="Normal 67 23 4" xfId="36434" xr:uid="{00000000-0005-0000-0000-0000518E0000}"/>
    <cellStyle name="Normal 67 23 5" xfId="36435" xr:uid="{00000000-0005-0000-0000-0000528E0000}"/>
    <cellStyle name="Normal 67 24" xfId="36436" xr:uid="{00000000-0005-0000-0000-0000538E0000}"/>
    <cellStyle name="Normal 67 24 2" xfId="36437" xr:uid="{00000000-0005-0000-0000-0000548E0000}"/>
    <cellStyle name="Normal 67 24 3" xfId="36438" xr:uid="{00000000-0005-0000-0000-0000558E0000}"/>
    <cellStyle name="Normal 67 24 4" xfId="36439" xr:uid="{00000000-0005-0000-0000-0000568E0000}"/>
    <cellStyle name="Normal 67 24 5" xfId="36440" xr:uid="{00000000-0005-0000-0000-0000578E0000}"/>
    <cellStyle name="Normal 67 25" xfId="36441" xr:uid="{00000000-0005-0000-0000-0000588E0000}"/>
    <cellStyle name="Normal 67 26" xfId="36442" xr:uid="{00000000-0005-0000-0000-0000598E0000}"/>
    <cellStyle name="Normal 67 27" xfId="36443" xr:uid="{00000000-0005-0000-0000-00005A8E0000}"/>
    <cellStyle name="Normal 67 28" xfId="36444" xr:uid="{00000000-0005-0000-0000-00005B8E0000}"/>
    <cellStyle name="Normal 67 3" xfId="36445" xr:uid="{00000000-0005-0000-0000-00005C8E0000}"/>
    <cellStyle name="Normal 67 3 2" xfId="36446" xr:uid="{00000000-0005-0000-0000-00005D8E0000}"/>
    <cellStyle name="Normal 67 3 3" xfId="36447" xr:uid="{00000000-0005-0000-0000-00005E8E0000}"/>
    <cellStyle name="Normal 67 3 4" xfId="36448" xr:uid="{00000000-0005-0000-0000-00005F8E0000}"/>
    <cellStyle name="Normal 67 3 5" xfId="36449" xr:uid="{00000000-0005-0000-0000-0000608E0000}"/>
    <cellStyle name="Normal 67 4" xfId="36450" xr:uid="{00000000-0005-0000-0000-0000618E0000}"/>
    <cellStyle name="Normal 67 4 2" xfId="36451" xr:uid="{00000000-0005-0000-0000-0000628E0000}"/>
    <cellStyle name="Normal 67 4 3" xfId="36452" xr:uid="{00000000-0005-0000-0000-0000638E0000}"/>
    <cellStyle name="Normal 67 4 4" xfId="36453" xr:uid="{00000000-0005-0000-0000-0000648E0000}"/>
    <cellStyle name="Normal 67 4 5" xfId="36454" xr:uid="{00000000-0005-0000-0000-0000658E0000}"/>
    <cellStyle name="Normal 67 5" xfId="36455" xr:uid="{00000000-0005-0000-0000-0000668E0000}"/>
    <cellStyle name="Normal 67 5 2" xfId="36456" xr:uid="{00000000-0005-0000-0000-0000678E0000}"/>
    <cellStyle name="Normal 67 5 3" xfId="36457" xr:uid="{00000000-0005-0000-0000-0000688E0000}"/>
    <cellStyle name="Normal 67 5 4" xfId="36458" xr:uid="{00000000-0005-0000-0000-0000698E0000}"/>
    <cellStyle name="Normal 67 5 5" xfId="36459" xr:uid="{00000000-0005-0000-0000-00006A8E0000}"/>
    <cellStyle name="Normal 67 6" xfId="36460" xr:uid="{00000000-0005-0000-0000-00006B8E0000}"/>
    <cellStyle name="Normal 67 6 2" xfId="36461" xr:uid="{00000000-0005-0000-0000-00006C8E0000}"/>
    <cellStyle name="Normal 67 6 3" xfId="36462" xr:uid="{00000000-0005-0000-0000-00006D8E0000}"/>
    <cellStyle name="Normal 67 6 4" xfId="36463" xr:uid="{00000000-0005-0000-0000-00006E8E0000}"/>
    <cellStyle name="Normal 67 6 5" xfId="36464" xr:uid="{00000000-0005-0000-0000-00006F8E0000}"/>
    <cellStyle name="Normal 67 7" xfId="36465" xr:uid="{00000000-0005-0000-0000-0000708E0000}"/>
    <cellStyle name="Normal 67 7 2" xfId="36466" xr:uid="{00000000-0005-0000-0000-0000718E0000}"/>
    <cellStyle name="Normal 67 7 3" xfId="36467" xr:uid="{00000000-0005-0000-0000-0000728E0000}"/>
    <cellStyle name="Normal 67 7 4" xfId="36468" xr:uid="{00000000-0005-0000-0000-0000738E0000}"/>
    <cellStyle name="Normal 67 7 5" xfId="36469" xr:uid="{00000000-0005-0000-0000-0000748E0000}"/>
    <cellStyle name="Normal 67 8" xfId="36470" xr:uid="{00000000-0005-0000-0000-0000758E0000}"/>
    <cellStyle name="Normal 67 8 2" xfId="36471" xr:uid="{00000000-0005-0000-0000-0000768E0000}"/>
    <cellStyle name="Normal 67 8 3" xfId="36472" xr:uid="{00000000-0005-0000-0000-0000778E0000}"/>
    <cellStyle name="Normal 67 8 4" xfId="36473" xr:uid="{00000000-0005-0000-0000-0000788E0000}"/>
    <cellStyle name="Normal 67 8 5" xfId="36474" xr:uid="{00000000-0005-0000-0000-0000798E0000}"/>
    <cellStyle name="Normal 67 9" xfId="36475" xr:uid="{00000000-0005-0000-0000-00007A8E0000}"/>
    <cellStyle name="Normal 67 9 2" xfId="36476" xr:uid="{00000000-0005-0000-0000-00007B8E0000}"/>
    <cellStyle name="Normal 67 9 3" xfId="36477" xr:uid="{00000000-0005-0000-0000-00007C8E0000}"/>
    <cellStyle name="Normal 67 9 4" xfId="36478" xr:uid="{00000000-0005-0000-0000-00007D8E0000}"/>
    <cellStyle name="Normal 67 9 5" xfId="36479" xr:uid="{00000000-0005-0000-0000-00007E8E0000}"/>
    <cellStyle name="Normal 68" xfId="36480" xr:uid="{00000000-0005-0000-0000-00007F8E0000}"/>
    <cellStyle name="Normal 68 10" xfId="36481" xr:uid="{00000000-0005-0000-0000-0000808E0000}"/>
    <cellStyle name="Normal 68 10 2" xfId="36482" xr:uid="{00000000-0005-0000-0000-0000818E0000}"/>
    <cellStyle name="Normal 68 10 3" xfId="36483" xr:uid="{00000000-0005-0000-0000-0000828E0000}"/>
    <cellStyle name="Normal 68 10 4" xfId="36484" xr:uid="{00000000-0005-0000-0000-0000838E0000}"/>
    <cellStyle name="Normal 68 10 5" xfId="36485" xr:uid="{00000000-0005-0000-0000-0000848E0000}"/>
    <cellStyle name="Normal 68 11" xfId="36486" xr:uid="{00000000-0005-0000-0000-0000858E0000}"/>
    <cellStyle name="Normal 68 11 2" xfId="36487" xr:uid="{00000000-0005-0000-0000-0000868E0000}"/>
    <cellStyle name="Normal 68 11 3" xfId="36488" xr:uid="{00000000-0005-0000-0000-0000878E0000}"/>
    <cellStyle name="Normal 68 11 4" xfId="36489" xr:uid="{00000000-0005-0000-0000-0000888E0000}"/>
    <cellStyle name="Normal 68 11 5" xfId="36490" xr:uid="{00000000-0005-0000-0000-0000898E0000}"/>
    <cellStyle name="Normal 68 12" xfId="36491" xr:uid="{00000000-0005-0000-0000-00008A8E0000}"/>
    <cellStyle name="Normal 68 12 2" xfId="36492" xr:uid="{00000000-0005-0000-0000-00008B8E0000}"/>
    <cellStyle name="Normal 68 12 3" xfId="36493" xr:uid="{00000000-0005-0000-0000-00008C8E0000}"/>
    <cellStyle name="Normal 68 12 4" xfId="36494" xr:uid="{00000000-0005-0000-0000-00008D8E0000}"/>
    <cellStyle name="Normal 68 12 5" xfId="36495" xr:uid="{00000000-0005-0000-0000-00008E8E0000}"/>
    <cellStyle name="Normal 68 13" xfId="36496" xr:uid="{00000000-0005-0000-0000-00008F8E0000}"/>
    <cellStyle name="Normal 68 13 2" xfId="36497" xr:uid="{00000000-0005-0000-0000-0000908E0000}"/>
    <cellStyle name="Normal 68 13 3" xfId="36498" xr:uid="{00000000-0005-0000-0000-0000918E0000}"/>
    <cellStyle name="Normal 68 13 4" xfId="36499" xr:uid="{00000000-0005-0000-0000-0000928E0000}"/>
    <cellStyle name="Normal 68 13 5" xfId="36500" xr:uid="{00000000-0005-0000-0000-0000938E0000}"/>
    <cellStyle name="Normal 68 14" xfId="36501" xr:uid="{00000000-0005-0000-0000-0000948E0000}"/>
    <cellStyle name="Normal 68 14 2" xfId="36502" xr:uid="{00000000-0005-0000-0000-0000958E0000}"/>
    <cellStyle name="Normal 68 14 3" xfId="36503" xr:uid="{00000000-0005-0000-0000-0000968E0000}"/>
    <cellStyle name="Normal 68 14 4" xfId="36504" xr:uid="{00000000-0005-0000-0000-0000978E0000}"/>
    <cellStyle name="Normal 68 14 5" xfId="36505" xr:uid="{00000000-0005-0000-0000-0000988E0000}"/>
    <cellStyle name="Normal 68 15" xfId="36506" xr:uid="{00000000-0005-0000-0000-0000998E0000}"/>
    <cellStyle name="Normal 68 15 2" xfId="36507" xr:uid="{00000000-0005-0000-0000-00009A8E0000}"/>
    <cellStyle name="Normal 68 15 3" xfId="36508" xr:uid="{00000000-0005-0000-0000-00009B8E0000}"/>
    <cellStyle name="Normal 68 15 4" xfId="36509" xr:uid="{00000000-0005-0000-0000-00009C8E0000}"/>
    <cellStyle name="Normal 68 15 5" xfId="36510" xr:uid="{00000000-0005-0000-0000-00009D8E0000}"/>
    <cellStyle name="Normal 68 16" xfId="36511" xr:uid="{00000000-0005-0000-0000-00009E8E0000}"/>
    <cellStyle name="Normal 68 16 2" xfId="36512" xr:uid="{00000000-0005-0000-0000-00009F8E0000}"/>
    <cellStyle name="Normal 68 16 3" xfId="36513" xr:uid="{00000000-0005-0000-0000-0000A08E0000}"/>
    <cellStyle name="Normal 68 16 4" xfId="36514" xr:uid="{00000000-0005-0000-0000-0000A18E0000}"/>
    <cellStyle name="Normal 68 16 5" xfId="36515" xr:uid="{00000000-0005-0000-0000-0000A28E0000}"/>
    <cellStyle name="Normal 68 17" xfId="36516" xr:uid="{00000000-0005-0000-0000-0000A38E0000}"/>
    <cellStyle name="Normal 68 17 2" xfId="36517" xr:uid="{00000000-0005-0000-0000-0000A48E0000}"/>
    <cellStyle name="Normal 68 17 3" xfId="36518" xr:uid="{00000000-0005-0000-0000-0000A58E0000}"/>
    <cellStyle name="Normal 68 17 4" xfId="36519" xr:uid="{00000000-0005-0000-0000-0000A68E0000}"/>
    <cellStyle name="Normal 68 17 5" xfId="36520" xr:uid="{00000000-0005-0000-0000-0000A78E0000}"/>
    <cellStyle name="Normal 68 18" xfId="36521" xr:uid="{00000000-0005-0000-0000-0000A88E0000}"/>
    <cellStyle name="Normal 68 18 2" xfId="36522" xr:uid="{00000000-0005-0000-0000-0000A98E0000}"/>
    <cellStyle name="Normal 68 18 3" xfId="36523" xr:uid="{00000000-0005-0000-0000-0000AA8E0000}"/>
    <cellStyle name="Normal 68 18 4" xfId="36524" xr:uid="{00000000-0005-0000-0000-0000AB8E0000}"/>
    <cellStyle name="Normal 68 18 5" xfId="36525" xr:uid="{00000000-0005-0000-0000-0000AC8E0000}"/>
    <cellStyle name="Normal 68 19" xfId="36526" xr:uid="{00000000-0005-0000-0000-0000AD8E0000}"/>
    <cellStyle name="Normal 68 19 2" xfId="36527" xr:uid="{00000000-0005-0000-0000-0000AE8E0000}"/>
    <cellStyle name="Normal 68 19 3" xfId="36528" xr:uid="{00000000-0005-0000-0000-0000AF8E0000}"/>
    <cellStyle name="Normal 68 19 4" xfId="36529" xr:uid="{00000000-0005-0000-0000-0000B08E0000}"/>
    <cellStyle name="Normal 68 19 5" xfId="36530" xr:uid="{00000000-0005-0000-0000-0000B18E0000}"/>
    <cellStyle name="Normal 68 2" xfId="36531" xr:uid="{00000000-0005-0000-0000-0000B28E0000}"/>
    <cellStyle name="Normal 68 2 2" xfId="36532" xr:uid="{00000000-0005-0000-0000-0000B38E0000}"/>
    <cellStyle name="Normal 68 2 3" xfId="36533" xr:uid="{00000000-0005-0000-0000-0000B48E0000}"/>
    <cellStyle name="Normal 68 2 4" xfId="36534" xr:uid="{00000000-0005-0000-0000-0000B58E0000}"/>
    <cellStyle name="Normal 68 2 5" xfId="36535" xr:uid="{00000000-0005-0000-0000-0000B68E0000}"/>
    <cellStyle name="Normal 68 20" xfId="36536" xr:uid="{00000000-0005-0000-0000-0000B78E0000}"/>
    <cellStyle name="Normal 68 20 2" xfId="36537" xr:uid="{00000000-0005-0000-0000-0000B88E0000}"/>
    <cellStyle name="Normal 68 20 3" xfId="36538" xr:uid="{00000000-0005-0000-0000-0000B98E0000}"/>
    <cellStyle name="Normal 68 20 4" xfId="36539" xr:uid="{00000000-0005-0000-0000-0000BA8E0000}"/>
    <cellStyle name="Normal 68 20 5" xfId="36540" xr:uid="{00000000-0005-0000-0000-0000BB8E0000}"/>
    <cellStyle name="Normal 68 21" xfId="36541" xr:uid="{00000000-0005-0000-0000-0000BC8E0000}"/>
    <cellStyle name="Normal 68 21 2" xfId="36542" xr:uid="{00000000-0005-0000-0000-0000BD8E0000}"/>
    <cellStyle name="Normal 68 21 3" xfId="36543" xr:uid="{00000000-0005-0000-0000-0000BE8E0000}"/>
    <cellStyle name="Normal 68 21 4" xfId="36544" xr:uid="{00000000-0005-0000-0000-0000BF8E0000}"/>
    <cellStyle name="Normal 68 21 5" xfId="36545" xr:uid="{00000000-0005-0000-0000-0000C08E0000}"/>
    <cellStyle name="Normal 68 22" xfId="36546" xr:uid="{00000000-0005-0000-0000-0000C18E0000}"/>
    <cellStyle name="Normal 68 22 2" xfId="36547" xr:uid="{00000000-0005-0000-0000-0000C28E0000}"/>
    <cellStyle name="Normal 68 22 3" xfId="36548" xr:uid="{00000000-0005-0000-0000-0000C38E0000}"/>
    <cellStyle name="Normal 68 22 4" xfId="36549" xr:uid="{00000000-0005-0000-0000-0000C48E0000}"/>
    <cellStyle name="Normal 68 22 5" xfId="36550" xr:uid="{00000000-0005-0000-0000-0000C58E0000}"/>
    <cellStyle name="Normal 68 23" xfId="36551" xr:uid="{00000000-0005-0000-0000-0000C68E0000}"/>
    <cellStyle name="Normal 68 23 2" xfId="36552" xr:uid="{00000000-0005-0000-0000-0000C78E0000}"/>
    <cellStyle name="Normal 68 23 3" xfId="36553" xr:uid="{00000000-0005-0000-0000-0000C88E0000}"/>
    <cellStyle name="Normal 68 23 4" xfId="36554" xr:uid="{00000000-0005-0000-0000-0000C98E0000}"/>
    <cellStyle name="Normal 68 23 5" xfId="36555" xr:uid="{00000000-0005-0000-0000-0000CA8E0000}"/>
    <cellStyle name="Normal 68 24" xfId="36556" xr:uid="{00000000-0005-0000-0000-0000CB8E0000}"/>
    <cellStyle name="Normal 68 24 2" xfId="36557" xr:uid="{00000000-0005-0000-0000-0000CC8E0000}"/>
    <cellStyle name="Normal 68 24 3" xfId="36558" xr:uid="{00000000-0005-0000-0000-0000CD8E0000}"/>
    <cellStyle name="Normal 68 24 4" xfId="36559" xr:uid="{00000000-0005-0000-0000-0000CE8E0000}"/>
    <cellStyle name="Normal 68 24 5" xfId="36560" xr:uid="{00000000-0005-0000-0000-0000CF8E0000}"/>
    <cellStyle name="Normal 68 25" xfId="36561" xr:uid="{00000000-0005-0000-0000-0000D08E0000}"/>
    <cellStyle name="Normal 68 26" xfId="36562" xr:uid="{00000000-0005-0000-0000-0000D18E0000}"/>
    <cellStyle name="Normal 68 27" xfId="36563" xr:uid="{00000000-0005-0000-0000-0000D28E0000}"/>
    <cellStyle name="Normal 68 28" xfId="36564" xr:uid="{00000000-0005-0000-0000-0000D38E0000}"/>
    <cellStyle name="Normal 68 3" xfId="36565" xr:uid="{00000000-0005-0000-0000-0000D48E0000}"/>
    <cellStyle name="Normal 68 3 2" xfId="36566" xr:uid="{00000000-0005-0000-0000-0000D58E0000}"/>
    <cellStyle name="Normal 68 3 3" xfId="36567" xr:uid="{00000000-0005-0000-0000-0000D68E0000}"/>
    <cellStyle name="Normal 68 3 4" xfId="36568" xr:uid="{00000000-0005-0000-0000-0000D78E0000}"/>
    <cellStyle name="Normal 68 3 5" xfId="36569" xr:uid="{00000000-0005-0000-0000-0000D88E0000}"/>
    <cellStyle name="Normal 68 4" xfId="36570" xr:uid="{00000000-0005-0000-0000-0000D98E0000}"/>
    <cellStyle name="Normal 68 4 2" xfId="36571" xr:uid="{00000000-0005-0000-0000-0000DA8E0000}"/>
    <cellStyle name="Normal 68 4 3" xfId="36572" xr:uid="{00000000-0005-0000-0000-0000DB8E0000}"/>
    <cellStyle name="Normal 68 4 4" xfId="36573" xr:uid="{00000000-0005-0000-0000-0000DC8E0000}"/>
    <cellStyle name="Normal 68 4 5" xfId="36574" xr:uid="{00000000-0005-0000-0000-0000DD8E0000}"/>
    <cellStyle name="Normal 68 5" xfId="36575" xr:uid="{00000000-0005-0000-0000-0000DE8E0000}"/>
    <cellStyle name="Normal 68 5 2" xfId="36576" xr:uid="{00000000-0005-0000-0000-0000DF8E0000}"/>
    <cellStyle name="Normal 68 5 3" xfId="36577" xr:uid="{00000000-0005-0000-0000-0000E08E0000}"/>
    <cellStyle name="Normal 68 5 4" xfId="36578" xr:uid="{00000000-0005-0000-0000-0000E18E0000}"/>
    <cellStyle name="Normal 68 5 5" xfId="36579" xr:uid="{00000000-0005-0000-0000-0000E28E0000}"/>
    <cellStyle name="Normal 68 6" xfId="36580" xr:uid="{00000000-0005-0000-0000-0000E38E0000}"/>
    <cellStyle name="Normal 68 6 2" xfId="36581" xr:uid="{00000000-0005-0000-0000-0000E48E0000}"/>
    <cellStyle name="Normal 68 6 3" xfId="36582" xr:uid="{00000000-0005-0000-0000-0000E58E0000}"/>
    <cellStyle name="Normal 68 6 4" xfId="36583" xr:uid="{00000000-0005-0000-0000-0000E68E0000}"/>
    <cellStyle name="Normal 68 6 5" xfId="36584" xr:uid="{00000000-0005-0000-0000-0000E78E0000}"/>
    <cellStyle name="Normal 68 7" xfId="36585" xr:uid="{00000000-0005-0000-0000-0000E88E0000}"/>
    <cellStyle name="Normal 68 7 2" xfId="36586" xr:uid="{00000000-0005-0000-0000-0000E98E0000}"/>
    <cellStyle name="Normal 68 7 3" xfId="36587" xr:uid="{00000000-0005-0000-0000-0000EA8E0000}"/>
    <cellStyle name="Normal 68 7 4" xfId="36588" xr:uid="{00000000-0005-0000-0000-0000EB8E0000}"/>
    <cellStyle name="Normal 68 7 5" xfId="36589" xr:uid="{00000000-0005-0000-0000-0000EC8E0000}"/>
    <cellStyle name="Normal 68 8" xfId="36590" xr:uid="{00000000-0005-0000-0000-0000ED8E0000}"/>
    <cellStyle name="Normal 68 8 2" xfId="36591" xr:uid="{00000000-0005-0000-0000-0000EE8E0000}"/>
    <cellStyle name="Normal 68 8 3" xfId="36592" xr:uid="{00000000-0005-0000-0000-0000EF8E0000}"/>
    <cellStyle name="Normal 68 8 4" xfId="36593" xr:uid="{00000000-0005-0000-0000-0000F08E0000}"/>
    <cellStyle name="Normal 68 8 5" xfId="36594" xr:uid="{00000000-0005-0000-0000-0000F18E0000}"/>
    <cellStyle name="Normal 68 9" xfId="36595" xr:uid="{00000000-0005-0000-0000-0000F28E0000}"/>
    <cellStyle name="Normal 68 9 2" xfId="36596" xr:uid="{00000000-0005-0000-0000-0000F38E0000}"/>
    <cellStyle name="Normal 68 9 3" xfId="36597" xr:uid="{00000000-0005-0000-0000-0000F48E0000}"/>
    <cellStyle name="Normal 68 9 4" xfId="36598" xr:uid="{00000000-0005-0000-0000-0000F58E0000}"/>
    <cellStyle name="Normal 68 9 5" xfId="36599" xr:uid="{00000000-0005-0000-0000-0000F68E0000}"/>
    <cellStyle name="Normal 69" xfId="36600" xr:uid="{00000000-0005-0000-0000-0000F78E0000}"/>
    <cellStyle name="Normal 69 10" xfId="36601" xr:uid="{00000000-0005-0000-0000-0000F88E0000}"/>
    <cellStyle name="Normal 69 10 2" xfId="36602" xr:uid="{00000000-0005-0000-0000-0000F98E0000}"/>
    <cellStyle name="Normal 69 10 3" xfId="36603" xr:uid="{00000000-0005-0000-0000-0000FA8E0000}"/>
    <cellStyle name="Normal 69 10 4" xfId="36604" xr:uid="{00000000-0005-0000-0000-0000FB8E0000}"/>
    <cellStyle name="Normal 69 10 5" xfId="36605" xr:uid="{00000000-0005-0000-0000-0000FC8E0000}"/>
    <cellStyle name="Normal 69 11" xfId="36606" xr:uid="{00000000-0005-0000-0000-0000FD8E0000}"/>
    <cellStyle name="Normal 69 11 2" xfId="36607" xr:uid="{00000000-0005-0000-0000-0000FE8E0000}"/>
    <cellStyle name="Normal 69 11 3" xfId="36608" xr:uid="{00000000-0005-0000-0000-0000FF8E0000}"/>
    <cellStyle name="Normal 69 11 4" xfId="36609" xr:uid="{00000000-0005-0000-0000-0000008F0000}"/>
    <cellStyle name="Normal 69 11 5" xfId="36610" xr:uid="{00000000-0005-0000-0000-0000018F0000}"/>
    <cellStyle name="Normal 69 12" xfId="36611" xr:uid="{00000000-0005-0000-0000-0000028F0000}"/>
    <cellStyle name="Normal 69 12 2" xfId="36612" xr:uid="{00000000-0005-0000-0000-0000038F0000}"/>
    <cellStyle name="Normal 69 12 3" xfId="36613" xr:uid="{00000000-0005-0000-0000-0000048F0000}"/>
    <cellStyle name="Normal 69 12 4" xfId="36614" xr:uid="{00000000-0005-0000-0000-0000058F0000}"/>
    <cellStyle name="Normal 69 12 5" xfId="36615" xr:uid="{00000000-0005-0000-0000-0000068F0000}"/>
    <cellStyle name="Normal 69 13" xfId="36616" xr:uid="{00000000-0005-0000-0000-0000078F0000}"/>
    <cellStyle name="Normal 69 13 2" xfId="36617" xr:uid="{00000000-0005-0000-0000-0000088F0000}"/>
    <cellStyle name="Normal 69 13 3" xfId="36618" xr:uid="{00000000-0005-0000-0000-0000098F0000}"/>
    <cellStyle name="Normal 69 13 4" xfId="36619" xr:uid="{00000000-0005-0000-0000-00000A8F0000}"/>
    <cellStyle name="Normal 69 13 5" xfId="36620" xr:uid="{00000000-0005-0000-0000-00000B8F0000}"/>
    <cellStyle name="Normal 69 14" xfId="36621" xr:uid="{00000000-0005-0000-0000-00000C8F0000}"/>
    <cellStyle name="Normal 69 14 2" xfId="36622" xr:uid="{00000000-0005-0000-0000-00000D8F0000}"/>
    <cellStyle name="Normal 69 14 3" xfId="36623" xr:uid="{00000000-0005-0000-0000-00000E8F0000}"/>
    <cellStyle name="Normal 69 14 4" xfId="36624" xr:uid="{00000000-0005-0000-0000-00000F8F0000}"/>
    <cellStyle name="Normal 69 14 5" xfId="36625" xr:uid="{00000000-0005-0000-0000-0000108F0000}"/>
    <cellStyle name="Normal 69 15" xfId="36626" xr:uid="{00000000-0005-0000-0000-0000118F0000}"/>
    <cellStyle name="Normal 69 15 2" xfId="36627" xr:uid="{00000000-0005-0000-0000-0000128F0000}"/>
    <cellStyle name="Normal 69 15 3" xfId="36628" xr:uid="{00000000-0005-0000-0000-0000138F0000}"/>
    <cellStyle name="Normal 69 15 4" xfId="36629" xr:uid="{00000000-0005-0000-0000-0000148F0000}"/>
    <cellStyle name="Normal 69 15 5" xfId="36630" xr:uid="{00000000-0005-0000-0000-0000158F0000}"/>
    <cellStyle name="Normal 69 16" xfId="36631" xr:uid="{00000000-0005-0000-0000-0000168F0000}"/>
    <cellStyle name="Normal 69 16 2" xfId="36632" xr:uid="{00000000-0005-0000-0000-0000178F0000}"/>
    <cellStyle name="Normal 69 16 3" xfId="36633" xr:uid="{00000000-0005-0000-0000-0000188F0000}"/>
    <cellStyle name="Normal 69 16 4" xfId="36634" xr:uid="{00000000-0005-0000-0000-0000198F0000}"/>
    <cellStyle name="Normal 69 16 5" xfId="36635" xr:uid="{00000000-0005-0000-0000-00001A8F0000}"/>
    <cellStyle name="Normal 69 17" xfId="36636" xr:uid="{00000000-0005-0000-0000-00001B8F0000}"/>
    <cellStyle name="Normal 69 17 2" xfId="36637" xr:uid="{00000000-0005-0000-0000-00001C8F0000}"/>
    <cellStyle name="Normal 69 17 3" xfId="36638" xr:uid="{00000000-0005-0000-0000-00001D8F0000}"/>
    <cellStyle name="Normal 69 17 4" xfId="36639" xr:uid="{00000000-0005-0000-0000-00001E8F0000}"/>
    <cellStyle name="Normal 69 17 5" xfId="36640" xr:uid="{00000000-0005-0000-0000-00001F8F0000}"/>
    <cellStyle name="Normal 69 18" xfId="36641" xr:uid="{00000000-0005-0000-0000-0000208F0000}"/>
    <cellStyle name="Normal 69 18 2" xfId="36642" xr:uid="{00000000-0005-0000-0000-0000218F0000}"/>
    <cellStyle name="Normal 69 18 3" xfId="36643" xr:uid="{00000000-0005-0000-0000-0000228F0000}"/>
    <cellStyle name="Normal 69 18 4" xfId="36644" xr:uid="{00000000-0005-0000-0000-0000238F0000}"/>
    <cellStyle name="Normal 69 18 5" xfId="36645" xr:uid="{00000000-0005-0000-0000-0000248F0000}"/>
    <cellStyle name="Normal 69 19" xfId="36646" xr:uid="{00000000-0005-0000-0000-0000258F0000}"/>
    <cellStyle name="Normal 69 19 2" xfId="36647" xr:uid="{00000000-0005-0000-0000-0000268F0000}"/>
    <cellStyle name="Normal 69 19 3" xfId="36648" xr:uid="{00000000-0005-0000-0000-0000278F0000}"/>
    <cellStyle name="Normal 69 19 4" xfId="36649" xr:uid="{00000000-0005-0000-0000-0000288F0000}"/>
    <cellStyle name="Normal 69 19 5" xfId="36650" xr:uid="{00000000-0005-0000-0000-0000298F0000}"/>
    <cellStyle name="Normal 69 2" xfId="36651" xr:uid="{00000000-0005-0000-0000-00002A8F0000}"/>
    <cellStyle name="Normal 69 2 2" xfId="36652" xr:uid="{00000000-0005-0000-0000-00002B8F0000}"/>
    <cellStyle name="Normal 69 2 3" xfId="36653" xr:uid="{00000000-0005-0000-0000-00002C8F0000}"/>
    <cellStyle name="Normal 69 2 4" xfId="36654" xr:uid="{00000000-0005-0000-0000-00002D8F0000}"/>
    <cellStyle name="Normal 69 2 5" xfId="36655" xr:uid="{00000000-0005-0000-0000-00002E8F0000}"/>
    <cellStyle name="Normal 69 20" xfId="36656" xr:uid="{00000000-0005-0000-0000-00002F8F0000}"/>
    <cellStyle name="Normal 69 20 2" xfId="36657" xr:uid="{00000000-0005-0000-0000-0000308F0000}"/>
    <cellStyle name="Normal 69 20 3" xfId="36658" xr:uid="{00000000-0005-0000-0000-0000318F0000}"/>
    <cellStyle name="Normal 69 20 4" xfId="36659" xr:uid="{00000000-0005-0000-0000-0000328F0000}"/>
    <cellStyle name="Normal 69 20 5" xfId="36660" xr:uid="{00000000-0005-0000-0000-0000338F0000}"/>
    <cellStyle name="Normal 69 21" xfId="36661" xr:uid="{00000000-0005-0000-0000-0000348F0000}"/>
    <cellStyle name="Normal 69 21 2" xfId="36662" xr:uid="{00000000-0005-0000-0000-0000358F0000}"/>
    <cellStyle name="Normal 69 21 3" xfId="36663" xr:uid="{00000000-0005-0000-0000-0000368F0000}"/>
    <cellStyle name="Normal 69 21 4" xfId="36664" xr:uid="{00000000-0005-0000-0000-0000378F0000}"/>
    <cellStyle name="Normal 69 21 5" xfId="36665" xr:uid="{00000000-0005-0000-0000-0000388F0000}"/>
    <cellStyle name="Normal 69 22" xfId="36666" xr:uid="{00000000-0005-0000-0000-0000398F0000}"/>
    <cellStyle name="Normal 69 22 2" xfId="36667" xr:uid="{00000000-0005-0000-0000-00003A8F0000}"/>
    <cellStyle name="Normal 69 22 3" xfId="36668" xr:uid="{00000000-0005-0000-0000-00003B8F0000}"/>
    <cellStyle name="Normal 69 22 4" xfId="36669" xr:uid="{00000000-0005-0000-0000-00003C8F0000}"/>
    <cellStyle name="Normal 69 22 5" xfId="36670" xr:uid="{00000000-0005-0000-0000-00003D8F0000}"/>
    <cellStyle name="Normal 69 23" xfId="36671" xr:uid="{00000000-0005-0000-0000-00003E8F0000}"/>
    <cellStyle name="Normal 69 23 2" xfId="36672" xr:uid="{00000000-0005-0000-0000-00003F8F0000}"/>
    <cellStyle name="Normal 69 23 3" xfId="36673" xr:uid="{00000000-0005-0000-0000-0000408F0000}"/>
    <cellStyle name="Normal 69 23 4" xfId="36674" xr:uid="{00000000-0005-0000-0000-0000418F0000}"/>
    <cellStyle name="Normal 69 23 5" xfId="36675" xr:uid="{00000000-0005-0000-0000-0000428F0000}"/>
    <cellStyle name="Normal 69 24" xfId="36676" xr:uid="{00000000-0005-0000-0000-0000438F0000}"/>
    <cellStyle name="Normal 69 24 2" xfId="36677" xr:uid="{00000000-0005-0000-0000-0000448F0000}"/>
    <cellStyle name="Normal 69 24 3" xfId="36678" xr:uid="{00000000-0005-0000-0000-0000458F0000}"/>
    <cellStyle name="Normal 69 24 4" xfId="36679" xr:uid="{00000000-0005-0000-0000-0000468F0000}"/>
    <cellStyle name="Normal 69 24 5" xfId="36680" xr:uid="{00000000-0005-0000-0000-0000478F0000}"/>
    <cellStyle name="Normal 69 25" xfId="36681" xr:uid="{00000000-0005-0000-0000-0000488F0000}"/>
    <cellStyle name="Normal 69 26" xfId="36682" xr:uid="{00000000-0005-0000-0000-0000498F0000}"/>
    <cellStyle name="Normal 69 27" xfId="36683" xr:uid="{00000000-0005-0000-0000-00004A8F0000}"/>
    <cellStyle name="Normal 69 28" xfId="36684" xr:uid="{00000000-0005-0000-0000-00004B8F0000}"/>
    <cellStyle name="Normal 69 3" xfId="36685" xr:uid="{00000000-0005-0000-0000-00004C8F0000}"/>
    <cellStyle name="Normal 69 3 2" xfId="36686" xr:uid="{00000000-0005-0000-0000-00004D8F0000}"/>
    <cellStyle name="Normal 69 3 3" xfId="36687" xr:uid="{00000000-0005-0000-0000-00004E8F0000}"/>
    <cellStyle name="Normal 69 3 4" xfId="36688" xr:uid="{00000000-0005-0000-0000-00004F8F0000}"/>
    <cellStyle name="Normal 69 3 5" xfId="36689" xr:uid="{00000000-0005-0000-0000-0000508F0000}"/>
    <cellStyle name="Normal 69 4" xfId="36690" xr:uid="{00000000-0005-0000-0000-0000518F0000}"/>
    <cellStyle name="Normal 69 4 2" xfId="36691" xr:uid="{00000000-0005-0000-0000-0000528F0000}"/>
    <cellStyle name="Normal 69 4 3" xfId="36692" xr:uid="{00000000-0005-0000-0000-0000538F0000}"/>
    <cellStyle name="Normal 69 4 4" xfId="36693" xr:uid="{00000000-0005-0000-0000-0000548F0000}"/>
    <cellStyle name="Normal 69 4 5" xfId="36694" xr:uid="{00000000-0005-0000-0000-0000558F0000}"/>
    <cellStyle name="Normal 69 5" xfId="36695" xr:uid="{00000000-0005-0000-0000-0000568F0000}"/>
    <cellStyle name="Normal 69 5 2" xfId="36696" xr:uid="{00000000-0005-0000-0000-0000578F0000}"/>
    <cellStyle name="Normal 69 5 3" xfId="36697" xr:uid="{00000000-0005-0000-0000-0000588F0000}"/>
    <cellStyle name="Normal 69 5 4" xfId="36698" xr:uid="{00000000-0005-0000-0000-0000598F0000}"/>
    <cellStyle name="Normal 69 5 5" xfId="36699" xr:uid="{00000000-0005-0000-0000-00005A8F0000}"/>
    <cellStyle name="Normal 69 6" xfId="36700" xr:uid="{00000000-0005-0000-0000-00005B8F0000}"/>
    <cellStyle name="Normal 69 6 2" xfId="36701" xr:uid="{00000000-0005-0000-0000-00005C8F0000}"/>
    <cellStyle name="Normal 69 6 3" xfId="36702" xr:uid="{00000000-0005-0000-0000-00005D8F0000}"/>
    <cellStyle name="Normal 69 6 4" xfId="36703" xr:uid="{00000000-0005-0000-0000-00005E8F0000}"/>
    <cellStyle name="Normal 69 6 5" xfId="36704" xr:uid="{00000000-0005-0000-0000-00005F8F0000}"/>
    <cellStyle name="Normal 69 7" xfId="36705" xr:uid="{00000000-0005-0000-0000-0000608F0000}"/>
    <cellStyle name="Normal 69 7 2" xfId="36706" xr:uid="{00000000-0005-0000-0000-0000618F0000}"/>
    <cellStyle name="Normal 69 7 3" xfId="36707" xr:uid="{00000000-0005-0000-0000-0000628F0000}"/>
    <cellStyle name="Normal 69 7 4" xfId="36708" xr:uid="{00000000-0005-0000-0000-0000638F0000}"/>
    <cellStyle name="Normal 69 7 5" xfId="36709" xr:uid="{00000000-0005-0000-0000-0000648F0000}"/>
    <cellStyle name="Normal 69 8" xfId="36710" xr:uid="{00000000-0005-0000-0000-0000658F0000}"/>
    <cellStyle name="Normal 69 8 2" xfId="36711" xr:uid="{00000000-0005-0000-0000-0000668F0000}"/>
    <cellStyle name="Normal 69 8 3" xfId="36712" xr:uid="{00000000-0005-0000-0000-0000678F0000}"/>
    <cellStyle name="Normal 69 8 4" xfId="36713" xr:uid="{00000000-0005-0000-0000-0000688F0000}"/>
    <cellStyle name="Normal 69 8 5" xfId="36714" xr:uid="{00000000-0005-0000-0000-0000698F0000}"/>
    <cellStyle name="Normal 69 9" xfId="36715" xr:uid="{00000000-0005-0000-0000-00006A8F0000}"/>
    <cellStyle name="Normal 69 9 2" xfId="36716" xr:uid="{00000000-0005-0000-0000-00006B8F0000}"/>
    <cellStyle name="Normal 69 9 3" xfId="36717" xr:uid="{00000000-0005-0000-0000-00006C8F0000}"/>
    <cellStyle name="Normal 69 9 4" xfId="36718" xr:uid="{00000000-0005-0000-0000-00006D8F0000}"/>
    <cellStyle name="Normal 69 9 5" xfId="36719" xr:uid="{00000000-0005-0000-0000-00006E8F0000}"/>
    <cellStyle name="Normal 7" xfId="36720" xr:uid="{00000000-0005-0000-0000-00006F8F0000}"/>
    <cellStyle name="Normal 7 10" xfId="36721" xr:uid="{00000000-0005-0000-0000-0000708F0000}"/>
    <cellStyle name="Normal 7 10 2" xfId="36722" xr:uid="{00000000-0005-0000-0000-0000718F0000}"/>
    <cellStyle name="Normal 7 10 2 2" xfId="36723" xr:uid="{00000000-0005-0000-0000-0000728F0000}"/>
    <cellStyle name="Normal 7 10 2 3" xfId="36724" xr:uid="{00000000-0005-0000-0000-0000738F0000}"/>
    <cellStyle name="Normal 7 10 3" xfId="36725" xr:uid="{00000000-0005-0000-0000-0000748F0000}"/>
    <cellStyle name="Normal 7 10 3 2" xfId="36726" xr:uid="{00000000-0005-0000-0000-0000758F0000}"/>
    <cellStyle name="Normal 7 10 3 3" xfId="36727" xr:uid="{00000000-0005-0000-0000-0000768F0000}"/>
    <cellStyle name="Normal 7 10 4" xfId="36728" xr:uid="{00000000-0005-0000-0000-0000778F0000}"/>
    <cellStyle name="Normal 7 10 5" xfId="36729" xr:uid="{00000000-0005-0000-0000-0000788F0000}"/>
    <cellStyle name="Normal 7 11" xfId="36730" xr:uid="{00000000-0005-0000-0000-0000798F0000}"/>
    <cellStyle name="Normal 7 11 2" xfId="36731" xr:uid="{00000000-0005-0000-0000-00007A8F0000}"/>
    <cellStyle name="Normal 7 11 2 2" xfId="36732" xr:uid="{00000000-0005-0000-0000-00007B8F0000}"/>
    <cellStyle name="Normal 7 11 2 3" xfId="36733" xr:uid="{00000000-0005-0000-0000-00007C8F0000}"/>
    <cellStyle name="Normal 7 11 3" xfId="36734" xr:uid="{00000000-0005-0000-0000-00007D8F0000}"/>
    <cellStyle name="Normal 7 11 3 2" xfId="36735" xr:uid="{00000000-0005-0000-0000-00007E8F0000}"/>
    <cellStyle name="Normal 7 11 3 3" xfId="36736" xr:uid="{00000000-0005-0000-0000-00007F8F0000}"/>
    <cellStyle name="Normal 7 11 4" xfId="36737" xr:uid="{00000000-0005-0000-0000-0000808F0000}"/>
    <cellStyle name="Normal 7 11 5" xfId="36738" xr:uid="{00000000-0005-0000-0000-0000818F0000}"/>
    <cellStyle name="Normal 7 12" xfId="36739" xr:uid="{00000000-0005-0000-0000-0000828F0000}"/>
    <cellStyle name="Normal 7 12 2" xfId="36740" xr:uid="{00000000-0005-0000-0000-0000838F0000}"/>
    <cellStyle name="Normal 7 12 2 2" xfId="36741" xr:uid="{00000000-0005-0000-0000-0000848F0000}"/>
    <cellStyle name="Normal 7 12 2 3" xfId="36742" xr:uid="{00000000-0005-0000-0000-0000858F0000}"/>
    <cellStyle name="Normal 7 12 3" xfId="36743" xr:uid="{00000000-0005-0000-0000-0000868F0000}"/>
    <cellStyle name="Normal 7 12 3 2" xfId="36744" xr:uid="{00000000-0005-0000-0000-0000878F0000}"/>
    <cellStyle name="Normal 7 12 3 3" xfId="36745" xr:uid="{00000000-0005-0000-0000-0000888F0000}"/>
    <cellStyle name="Normal 7 12 4" xfId="36746" xr:uid="{00000000-0005-0000-0000-0000898F0000}"/>
    <cellStyle name="Normal 7 12 5" xfId="36747" xr:uid="{00000000-0005-0000-0000-00008A8F0000}"/>
    <cellStyle name="Normal 7 13" xfId="36748" xr:uid="{00000000-0005-0000-0000-00008B8F0000}"/>
    <cellStyle name="Normal 7 13 2" xfId="36749" xr:uid="{00000000-0005-0000-0000-00008C8F0000}"/>
    <cellStyle name="Normal 7 13 2 2" xfId="36750" xr:uid="{00000000-0005-0000-0000-00008D8F0000}"/>
    <cellStyle name="Normal 7 13 2 3" xfId="36751" xr:uid="{00000000-0005-0000-0000-00008E8F0000}"/>
    <cellStyle name="Normal 7 13 3" xfId="36752" xr:uid="{00000000-0005-0000-0000-00008F8F0000}"/>
    <cellStyle name="Normal 7 13 3 2" xfId="36753" xr:uid="{00000000-0005-0000-0000-0000908F0000}"/>
    <cellStyle name="Normal 7 13 3 3" xfId="36754" xr:uid="{00000000-0005-0000-0000-0000918F0000}"/>
    <cellStyle name="Normal 7 13 4" xfId="36755" xr:uid="{00000000-0005-0000-0000-0000928F0000}"/>
    <cellStyle name="Normal 7 13 5" xfId="36756" xr:uid="{00000000-0005-0000-0000-0000938F0000}"/>
    <cellStyle name="Normal 7 14" xfId="36757" xr:uid="{00000000-0005-0000-0000-0000948F0000}"/>
    <cellStyle name="Normal 7 14 2" xfId="36758" xr:uid="{00000000-0005-0000-0000-0000958F0000}"/>
    <cellStyle name="Normal 7 14 2 2" xfId="36759" xr:uid="{00000000-0005-0000-0000-0000968F0000}"/>
    <cellStyle name="Normal 7 14 2 3" xfId="36760" xr:uid="{00000000-0005-0000-0000-0000978F0000}"/>
    <cellStyle name="Normal 7 14 3" xfId="36761" xr:uid="{00000000-0005-0000-0000-0000988F0000}"/>
    <cellStyle name="Normal 7 14 3 2" xfId="36762" xr:uid="{00000000-0005-0000-0000-0000998F0000}"/>
    <cellStyle name="Normal 7 14 3 3" xfId="36763" xr:uid="{00000000-0005-0000-0000-00009A8F0000}"/>
    <cellStyle name="Normal 7 14 4" xfId="36764" xr:uid="{00000000-0005-0000-0000-00009B8F0000}"/>
    <cellStyle name="Normal 7 14 5" xfId="36765" xr:uid="{00000000-0005-0000-0000-00009C8F0000}"/>
    <cellStyle name="Normal 7 15" xfId="36766" xr:uid="{00000000-0005-0000-0000-00009D8F0000}"/>
    <cellStyle name="Normal 7 15 2" xfId="36767" xr:uid="{00000000-0005-0000-0000-00009E8F0000}"/>
    <cellStyle name="Normal 7 15 2 2" xfId="36768" xr:uid="{00000000-0005-0000-0000-00009F8F0000}"/>
    <cellStyle name="Normal 7 15 2 3" xfId="36769" xr:uid="{00000000-0005-0000-0000-0000A08F0000}"/>
    <cellStyle name="Normal 7 15 3" xfId="36770" xr:uid="{00000000-0005-0000-0000-0000A18F0000}"/>
    <cellStyle name="Normal 7 15 3 2" xfId="36771" xr:uid="{00000000-0005-0000-0000-0000A28F0000}"/>
    <cellStyle name="Normal 7 15 3 3" xfId="36772" xr:uid="{00000000-0005-0000-0000-0000A38F0000}"/>
    <cellStyle name="Normal 7 15 4" xfId="36773" xr:uid="{00000000-0005-0000-0000-0000A48F0000}"/>
    <cellStyle name="Normal 7 15 5" xfId="36774" xr:uid="{00000000-0005-0000-0000-0000A58F0000}"/>
    <cellStyle name="Normal 7 16" xfId="36775" xr:uid="{00000000-0005-0000-0000-0000A68F0000}"/>
    <cellStyle name="Normal 7 16 2" xfId="36776" xr:uid="{00000000-0005-0000-0000-0000A78F0000}"/>
    <cellStyle name="Normal 7 16 2 2" xfId="36777" xr:uid="{00000000-0005-0000-0000-0000A88F0000}"/>
    <cellStyle name="Normal 7 16 2 3" xfId="36778" xr:uid="{00000000-0005-0000-0000-0000A98F0000}"/>
    <cellStyle name="Normal 7 16 3" xfId="36779" xr:uid="{00000000-0005-0000-0000-0000AA8F0000}"/>
    <cellStyle name="Normal 7 16 3 2" xfId="36780" xr:uid="{00000000-0005-0000-0000-0000AB8F0000}"/>
    <cellStyle name="Normal 7 16 3 3" xfId="36781" xr:uid="{00000000-0005-0000-0000-0000AC8F0000}"/>
    <cellStyle name="Normal 7 16 4" xfId="36782" xr:uid="{00000000-0005-0000-0000-0000AD8F0000}"/>
    <cellStyle name="Normal 7 16 5" xfId="36783" xr:uid="{00000000-0005-0000-0000-0000AE8F0000}"/>
    <cellStyle name="Normal 7 17" xfId="36784" xr:uid="{00000000-0005-0000-0000-0000AF8F0000}"/>
    <cellStyle name="Normal 7 17 2" xfId="36785" xr:uid="{00000000-0005-0000-0000-0000B08F0000}"/>
    <cellStyle name="Normal 7 17 2 2" xfId="36786" xr:uid="{00000000-0005-0000-0000-0000B18F0000}"/>
    <cellStyle name="Normal 7 17 2 3" xfId="36787" xr:uid="{00000000-0005-0000-0000-0000B28F0000}"/>
    <cellStyle name="Normal 7 17 3" xfId="36788" xr:uid="{00000000-0005-0000-0000-0000B38F0000}"/>
    <cellStyle name="Normal 7 17 3 2" xfId="36789" xr:uid="{00000000-0005-0000-0000-0000B48F0000}"/>
    <cellStyle name="Normal 7 17 3 3" xfId="36790" xr:uid="{00000000-0005-0000-0000-0000B58F0000}"/>
    <cellStyle name="Normal 7 17 4" xfId="36791" xr:uid="{00000000-0005-0000-0000-0000B68F0000}"/>
    <cellStyle name="Normal 7 17 5" xfId="36792" xr:uid="{00000000-0005-0000-0000-0000B78F0000}"/>
    <cellStyle name="Normal 7 18" xfId="36793" xr:uid="{00000000-0005-0000-0000-0000B88F0000}"/>
    <cellStyle name="Normal 7 18 2" xfId="36794" xr:uid="{00000000-0005-0000-0000-0000B98F0000}"/>
    <cellStyle name="Normal 7 18 2 2" xfId="36795" xr:uid="{00000000-0005-0000-0000-0000BA8F0000}"/>
    <cellStyle name="Normal 7 18 2 3" xfId="36796" xr:uid="{00000000-0005-0000-0000-0000BB8F0000}"/>
    <cellStyle name="Normal 7 18 3" xfId="36797" xr:uid="{00000000-0005-0000-0000-0000BC8F0000}"/>
    <cellStyle name="Normal 7 18 3 2" xfId="36798" xr:uid="{00000000-0005-0000-0000-0000BD8F0000}"/>
    <cellStyle name="Normal 7 18 3 3" xfId="36799" xr:uid="{00000000-0005-0000-0000-0000BE8F0000}"/>
    <cellStyle name="Normal 7 18 4" xfId="36800" xr:uid="{00000000-0005-0000-0000-0000BF8F0000}"/>
    <cellStyle name="Normal 7 18 5" xfId="36801" xr:uid="{00000000-0005-0000-0000-0000C08F0000}"/>
    <cellStyle name="Normal 7 19" xfId="36802" xr:uid="{00000000-0005-0000-0000-0000C18F0000}"/>
    <cellStyle name="Normal 7 19 2" xfId="36803" xr:uid="{00000000-0005-0000-0000-0000C28F0000}"/>
    <cellStyle name="Normal 7 19 2 2" xfId="36804" xr:uid="{00000000-0005-0000-0000-0000C38F0000}"/>
    <cellStyle name="Normal 7 19 2 3" xfId="36805" xr:uid="{00000000-0005-0000-0000-0000C48F0000}"/>
    <cellStyle name="Normal 7 19 3" xfId="36806" xr:uid="{00000000-0005-0000-0000-0000C58F0000}"/>
    <cellStyle name="Normal 7 19 3 2" xfId="36807" xr:uid="{00000000-0005-0000-0000-0000C68F0000}"/>
    <cellStyle name="Normal 7 19 3 3" xfId="36808" xr:uid="{00000000-0005-0000-0000-0000C78F0000}"/>
    <cellStyle name="Normal 7 19 4" xfId="36809" xr:uid="{00000000-0005-0000-0000-0000C88F0000}"/>
    <cellStyle name="Normal 7 19 5" xfId="36810" xr:uid="{00000000-0005-0000-0000-0000C98F0000}"/>
    <cellStyle name="Normal 7 2" xfId="36811" xr:uid="{00000000-0005-0000-0000-0000CA8F0000}"/>
    <cellStyle name="Normal 7 2 10" xfId="36812" xr:uid="{00000000-0005-0000-0000-0000CB8F0000}"/>
    <cellStyle name="Normal 7 2 10 2" xfId="36813" xr:uid="{00000000-0005-0000-0000-0000CC8F0000}"/>
    <cellStyle name="Normal 7 2 10 2 2" xfId="36814" xr:uid="{00000000-0005-0000-0000-0000CD8F0000}"/>
    <cellStyle name="Normal 7 2 10 2 3" xfId="36815" xr:uid="{00000000-0005-0000-0000-0000CE8F0000}"/>
    <cellStyle name="Normal 7 2 10 3" xfId="36816" xr:uid="{00000000-0005-0000-0000-0000CF8F0000}"/>
    <cellStyle name="Normal 7 2 10 3 2" xfId="36817" xr:uid="{00000000-0005-0000-0000-0000D08F0000}"/>
    <cellStyle name="Normal 7 2 10 3 3" xfId="36818" xr:uid="{00000000-0005-0000-0000-0000D18F0000}"/>
    <cellStyle name="Normal 7 2 10 4" xfId="36819" xr:uid="{00000000-0005-0000-0000-0000D28F0000}"/>
    <cellStyle name="Normal 7 2 10 5" xfId="36820" xr:uid="{00000000-0005-0000-0000-0000D38F0000}"/>
    <cellStyle name="Normal 7 2 11" xfId="36821" xr:uid="{00000000-0005-0000-0000-0000D48F0000}"/>
    <cellStyle name="Normal 7 2 11 2" xfId="36822" xr:uid="{00000000-0005-0000-0000-0000D58F0000}"/>
    <cellStyle name="Normal 7 2 11 2 2" xfId="36823" xr:uid="{00000000-0005-0000-0000-0000D68F0000}"/>
    <cellStyle name="Normal 7 2 11 2 3" xfId="36824" xr:uid="{00000000-0005-0000-0000-0000D78F0000}"/>
    <cellStyle name="Normal 7 2 11 3" xfId="36825" xr:uid="{00000000-0005-0000-0000-0000D88F0000}"/>
    <cellStyle name="Normal 7 2 11 3 2" xfId="36826" xr:uid="{00000000-0005-0000-0000-0000D98F0000}"/>
    <cellStyle name="Normal 7 2 11 3 3" xfId="36827" xr:uid="{00000000-0005-0000-0000-0000DA8F0000}"/>
    <cellStyle name="Normal 7 2 11 4" xfId="36828" xr:uid="{00000000-0005-0000-0000-0000DB8F0000}"/>
    <cellStyle name="Normal 7 2 11 5" xfId="36829" xr:uid="{00000000-0005-0000-0000-0000DC8F0000}"/>
    <cellStyle name="Normal 7 2 12" xfId="36830" xr:uid="{00000000-0005-0000-0000-0000DD8F0000}"/>
    <cellStyle name="Normal 7 2 12 2" xfId="36831" xr:uid="{00000000-0005-0000-0000-0000DE8F0000}"/>
    <cellStyle name="Normal 7 2 12 2 2" xfId="36832" xr:uid="{00000000-0005-0000-0000-0000DF8F0000}"/>
    <cellStyle name="Normal 7 2 12 2 3" xfId="36833" xr:uid="{00000000-0005-0000-0000-0000E08F0000}"/>
    <cellStyle name="Normal 7 2 12 3" xfId="36834" xr:uid="{00000000-0005-0000-0000-0000E18F0000}"/>
    <cellStyle name="Normal 7 2 12 3 2" xfId="36835" xr:uid="{00000000-0005-0000-0000-0000E28F0000}"/>
    <cellStyle name="Normal 7 2 12 3 3" xfId="36836" xr:uid="{00000000-0005-0000-0000-0000E38F0000}"/>
    <cellStyle name="Normal 7 2 12 4" xfId="36837" xr:uid="{00000000-0005-0000-0000-0000E48F0000}"/>
    <cellStyle name="Normal 7 2 12 5" xfId="36838" xr:uid="{00000000-0005-0000-0000-0000E58F0000}"/>
    <cellStyle name="Normal 7 2 13" xfId="36839" xr:uid="{00000000-0005-0000-0000-0000E68F0000}"/>
    <cellStyle name="Normal 7 2 13 2" xfId="36840" xr:uid="{00000000-0005-0000-0000-0000E78F0000}"/>
    <cellStyle name="Normal 7 2 13 2 2" xfId="36841" xr:uid="{00000000-0005-0000-0000-0000E88F0000}"/>
    <cellStyle name="Normal 7 2 13 2 3" xfId="36842" xr:uid="{00000000-0005-0000-0000-0000E98F0000}"/>
    <cellStyle name="Normal 7 2 13 3" xfId="36843" xr:uid="{00000000-0005-0000-0000-0000EA8F0000}"/>
    <cellStyle name="Normal 7 2 13 3 2" xfId="36844" xr:uid="{00000000-0005-0000-0000-0000EB8F0000}"/>
    <cellStyle name="Normal 7 2 13 3 3" xfId="36845" xr:uid="{00000000-0005-0000-0000-0000EC8F0000}"/>
    <cellStyle name="Normal 7 2 13 4" xfId="36846" xr:uid="{00000000-0005-0000-0000-0000ED8F0000}"/>
    <cellStyle name="Normal 7 2 13 5" xfId="36847" xr:uid="{00000000-0005-0000-0000-0000EE8F0000}"/>
    <cellStyle name="Normal 7 2 14" xfId="36848" xr:uid="{00000000-0005-0000-0000-0000EF8F0000}"/>
    <cellStyle name="Normal 7 2 14 2" xfId="36849" xr:uid="{00000000-0005-0000-0000-0000F08F0000}"/>
    <cellStyle name="Normal 7 2 14 2 2" xfId="36850" xr:uid="{00000000-0005-0000-0000-0000F18F0000}"/>
    <cellStyle name="Normal 7 2 14 2 3" xfId="36851" xr:uid="{00000000-0005-0000-0000-0000F28F0000}"/>
    <cellStyle name="Normal 7 2 14 3" xfId="36852" xr:uid="{00000000-0005-0000-0000-0000F38F0000}"/>
    <cellStyle name="Normal 7 2 14 3 2" xfId="36853" xr:uid="{00000000-0005-0000-0000-0000F48F0000}"/>
    <cellStyle name="Normal 7 2 14 3 3" xfId="36854" xr:uid="{00000000-0005-0000-0000-0000F58F0000}"/>
    <cellStyle name="Normal 7 2 14 4" xfId="36855" xr:uid="{00000000-0005-0000-0000-0000F68F0000}"/>
    <cellStyle name="Normal 7 2 14 5" xfId="36856" xr:uid="{00000000-0005-0000-0000-0000F78F0000}"/>
    <cellStyle name="Normal 7 2 15" xfId="36857" xr:uid="{00000000-0005-0000-0000-0000F88F0000}"/>
    <cellStyle name="Normal 7 2 15 2" xfId="36858" xr:uid="{00000000-0005-0000-0000-0000F98F0000}"/>
    <cellStyle name="Normal 7 2 15 2 2" xfId="36859" xr:uid="{00000000-0005-0000-0000-0000FA8F0000}"/>
    <cellStyle name="Normal 7 2 15 2 3" xfId="36860" xr:uid="{00000000-0005-0000-0000-0000FB8F0000}"/>
    <cellStyle name="Normal 7 2 15 3" xfId="36861" xr:uid="{00000000-0005-0000-0000-0000FC8F0000}"/>
    <cellStyle name="Normal 7 2 15 3 2" xfId="36862" xr:uid="{00000000-0005-0000-0000-0000FD8F0000}"/>
    <cellStyle name="Normal 7 2 15 3 3" xfId="36863" xr:uid="{00000000-0005-0000-0000-0000FE8F0000}"/>
    <cellStyle name="Normal 7 2 15 4" xfId="36864" xr:uid="{00000000-0005-0000-0000-0000FF8F0000}"/>
    <cellStyle name="Normal 7 2 15 5" xfId="36865" xr:uid="{00000000-0005-0000-0000-000000900000}"/>
    <cellStyle name="Normal 7 2 16" xfId="36866" xr:uid="{00000000-0005-0000-0000-000001900000}"/>
    <cellStyle name="Normal 7 2 16 2" xfId="36867" xr:uid="{00000000-0005-0000-0000-000002900000}"/>
    <cellStyle name="Normal 7 2 16 2 2" xfId="36868" xr:uid="{00000000-0005-0000-0000-000003900000}"/>
    <cellStyle name="Normal 7 2 16 2 3" xfId="36869" xr:uid="{00000000-0005-0000-0000-000004900000}"/>
    <cellStyle name="Normal 7 2 16 3" xfId="36870" xr:uid="{00000000-0005-0000-0000-000005900000}"/>
    <cellStyle name="Normal 7 2 16 3 2" xfId="36871" xr:uid="{00000000-0005-0000-0000-000006900000}"/>
    <cellStyle name="Normal 7 2 16 3 3" xfId="36872" xr:uid="{00000000-0005-0000-0000-000007900000}"/>
    <cellStyle name="Normal 7 2 16 4" xfId="36873" xr:uid="{00000000-0005-0000-0000-000008900000}"/>
    <cellStyle name="Normal 7 2 16 5" xfId="36874" xr:uid="{00000000-0005-0000-0000-000009900000}"/>
    <cellStyle name="Normal 7 2 17" xfId="36875" xr:uid="{00000000-0005-0000-0000-00000A900000}"/>
    <cellStyle name="Normal 7 2 17 2" xfId="36876" xr:uid="{00000000-0005-0000-0000-00000B900000}"/>
    <cellStyle name="Normal 7 2 17 2 2" xfId="36877" xr:uid="{00000000-0005-0000-0000-00000C900000}"/>
    <cellStyle name="Normal 7 2 17 2 3" xfId="36878" xr:uid="{00000000-0005-0000-0000-00000D900000}"/>
    <cellStyle name="Normal 7 2 17 3" xfId="36879" xr:uid="{00000000-0005-0000-0000-00000E900000}"/>
    <cellStyle name="Normal 7 2 17 3 2" xfId="36880" xr:uid="{00000000-0005-0000-0000-00000F900000}"/>
    <cellStyle name="Normal 7 2 17 3 3" xfId="36881" xr:uid="{00000000-0005-0000-0000-000010900000}"/>
    <cellStyle name="Normal 7 2 17 4" xfId="36882" xr:uid="{00000000-0005-0000-0000-000011900000}"/>
    <cellStyle name="Normal 7 2 17 5" xfId="36883" xr:uid="{00000000-0005-0000-0000-000012900000}"/>
    <cellStyle name="Normal 7 2 18" xfId="36884" xr:uid="{00000000-0005-0000-0000-000013900000}"/>
    <cellStyle name="Normal 7 2 18 2" xfId="36885" xr:uid="{00000000-0005-0000-0000-000014900000}"/>
    <cellStyle name="Normal 7 2 18 2 2" xfId="36886" xr:uid="{00000000-0005-0000-0000-000015900000}"/>
    <cellStyle name="Normal 7 2 18 2 3" xfId="36887" xr:uid="{00000000-0005-0000-0000-000016900000}"/>
    <cellStyle name="Normal 7 2 18 3" xfId="36888" xr:uid="{00000000-0005-0000-0000-000017900000}"/>
    <cellStyle name="Normal 7 2 18 3 2" xfId="36889" xr:uid="{00000000-0005-0000-0000-000018900000}"/>
    <cellStyle name="Normal 7 2 18 3 3" xfId="36890" xr:uid="{00000000-0005-0000-0000-000019900000}"/>
    <cellStyle name="Normal 7 2 18 4" xfId="36891" xr:uid="{00000000-0005-0000-0000-00001A900000}"/>
    <cellStyle name="Normal 7 2 18 5" xfId="36892" xr:uid="{00000000-0005-0000-0000-00001B900000}"/>
    <cellStyle name="Normal 7 2 19" xfId="36893" xr:uid="{00000000-0005-0000-0000-00001C900000}"/>
    <cellStyle name="Normal 7 2 19 2" xfId="36894" xr:uid="{00000000-0005-0000-0000-00001D900000}"/>
    <cellStyle name="Normal 7 2 19 2 2" xfId="36895" xr:uid="{00000000-0005-0000-0000-00001E900000}"/>
    <cellStyle name="Normal 7 2 19 2 3" xfId="36896" xr:uid="{00000000-0005-0000-0000-00001F900000}"/>
    <cellStyle name="Normal 7 2 19 3" xfId="36897" xr:uid="{00000000-0005-0000-0000-000020900000}"/>
    <cellStyle name="Normal 7 2 19 3 2" xfId="36898" xr:uid="{00000000-0005-0000-0000-000021900000}"/>
    <cellStyle name="Normal 7 2 19 3 3" xfId="36899" xr:uid="{00000000-0005-0000-0000-000022900000}"/>
    <cellStyle name="Normal 7 2 19 4" xfId="36900" xr:uid="{00000000-0005-0000-0000-000023900000}"/>
    <cellStyle name="Normal 7 2 19 5" xfId="36901" xr:uid="{00000000-0005-0000-0000-000024900000}"/>
    <cellStyle name="Normal 7 2 2" xfId="36902" xr:uid="{00000000-0005-0000-0000-000025900000}"/>
    <cellStyle name="Normal 7 2 20" xfId="36903" xr:uid="{00000000-0005-0000-0000-000026900000}"/>
    <cellStyle name="Normal 7 2 20 2" xfId="36904" xr:uid="{00000000-0005-0000-0000-000027900000}"/>
    <cellStyle name="Normal 7 2 20 2 2" xfId="36905" xr:uid="{00000000-0005-0000-0000-000028900000}"/>
    <cellStyle name="Normal 7 2 20 2 3" xfId="36906" xr:uid="{00000000-0005-0000-0000-000029900000}"/>
    <cellStyle name="Normal 7 2 20 3" xfId="36907" xr:uid="{00000000-0005-0000-0000-00002A900000}"/>
    <cellStyle name="Normal 7 2 20 3 2" xfId="36908" xr:uid="{00000000-0005-0000-0000-00002B900000}"/>
    <cellStyle name="Normal 7 2 20 3 3" xfId="36909" xr:uid="{00000000-0005-0000-0000-00002C900000}"/>
    <cellStyle name="Normal 7 2 20 4" xfId="36910" xr:uid="{00000000-0005-0000-0000-00002D900000}"/>
    <cellStyle name="Normal 7 2 20 5" xfId="36911" xr:uid="{00000000-0005-0000-0000-00002E900000}"/>
    <cellStyle name="Normal 7 2 21" xfId="36912" xr:uid="{00000000-0005-0000-0000-00002F900000}"/>
    <cellStyle name="Normal 7 2 21 2" xfId="36913" xr:uid="{00000000-0005-0000-0000-000030900000}"/>
    <cellStyle name="Normal 7 2 21 2 2" xfId="36914" xr:uid="{00000000-0005-0000-0000-000031900000}"/>
    <cellStyle name="Normal 7 2 21 2 3" xfId="36915" xr:uid="{00000000-0005-0000-0000-000032900000}"/>
    <cellStyle name="Normal 7 2 21 3" xfId="36916" xr:uid="{00000000-0005-0000-0000-000033900000}"/>
    <cellStyle name="Normal 7 2 21 3 2" xfId="36917" xr:uid="{00000000-0005-0000-0000-000034900000}"/>
    <cellStyle name="Normal 7 2 21 3 3" xfId="36918" xr:uid="{00000000-0005-0000-0000-000035900000}"/>
    <cellStyle name="Normal 7 2 21 4" xfId="36919" xr:uid="{00000000-0005-0000-0000-000036900000}"/>
    <cellStyle name="Normal 7 2 21 5" xfId="36920" xr:uid="{00000000-0005-0000-0000-000037900000}"/>
    <cellStyle name="Normal 7 2 22" xfId="36921" xr:uid="{00000000-0005-0000-0000-000038900000}"/>
    <cellStyle name="Normal 7 2 22 2" xfId="36922" xr:uid="{00000000-0005-0000-0000-000039900000}"/>
    <cellStyle name="Normal 7 2 22 2 2" xfId="36923" xr:uid="{00000000-0005-0000-0000-00003A900000}"/>
    <cellStyle name="Normal 7 2 22 2 3" xfId="36924" xr:uid="{00000000-0005-0000-0000-00003B900000}"/>
    <cellStyle name="Normal 7 2 22 3" xfId="36925" xr:uid="{00000000-0005-0000-0000-00003C900000}"/>
    <cellStyle name="Normal 7 2 22 3 2" xfId="36926" xr:uid="{00000000-0005-0000-0000-00003D900000}"/>
    <cellStyle name="Normal 7 2 22 3 3" xfId="36927" xr:uid="{00000000-0005-0000-0000-00003E900000}"/>
    <cellStyle name="Normal 7 2 22 4" xfId="36928" xr:uid="{00000000-0005-0000-0000-00003F900000}"/>
    <cellStyle name="Normal 7 2 22 5" xfId="36929" xr:uid="{00000000-0005-0000-0000-000040900000}"/>
    <cellStyle name="Normal 7 2 23" xfId="36930" xr:uid="{00000000-0005-0000-0000-000041900000}"/>
    <cellStyle name="Normal 7 2 23 2" xfId="36931" xr:uid="{00000000-0005-0000-0000-000042900000}"/>
    <cellStyle name="Normal 7 2 23 2 2" xfId="36932" xr:uid="{00000000-0005-0000-0000-000043900000}"/>
    <cellStyle name="Normal 7 2 23 2 3" xfId="36933" xr:uid="{00000000-0005-0000-0000-000044900000}"/>
    <cellStyle name="Normal 7 2 23 3" xfId="36934" xr:uid="{00000000-0005-0000-0000-000045900000}"/>
    <cellStyle name="Normal 7 2 23 3 2" xfId="36935" xr:uid="{00000000-0005-0000-0000-000046900000}"/>
    <cellStyle name="Normal 7 2 23 3 3" xfId="36936" xr:uid="{00000000-0005-0000-0000-000047900000}"/>
    <cellStyle name="Normal 7 2 23 4" xfId="36937" xr:uid="{00000000-0005-0000-0000-000048900000}"/>
    <cellStyle name="Normal 7 2 23 5" xfId="36938" xr:uid="{00000000-0005-0000-0000-000049900000}"/>
    <cellStyle name="Normal 7 2 24" xfId="36939" xr:uid="{00000000-0005-0000-0000-00004A900000}"/>
    <cellStyle name="Normal 7 2 24 2" xfId="36940" xr:uid="{00000000-0005-0000-0000-00004B900000}"/>
    <cellStyle name="Normal 7 2 24 2 2" xfId="36941" xr:uid="{00000000-0005-0000-0000-00004C900000}"/>
    <cellStyle name="Normal 7 2 24 2 3" xfId="36942" xr:uid="{00000000-0005-0000-0000-00004D900000}"/>
    <cellStyle name="Normal 7 2 24 3" xfId="36943" xr:uid="{00000000-0005-0000-0000-00004E900000}"/>
    <cellStyle name="Normal 7 2 24 3 2" xfId="36944" xr:uid="{00000000-0005-0000-0000-00004F900000}"/>
    <cellStyle name="Normal 7 2 24 3 3" xfId="36945" xr:uid="{00000000-0005-0000-0000-000050900000}"/>
    <cellStyle name="Normal 7 2 24 4" xfId="36946" xr:uid="{00000000-0005-0000-0000-000051900000}"/>
    <cellStyle name="Normal 7 2 24 5" xfId="36947" xr:uid="{00000000-0005-0000-0000-000052900000}"/>
    <cellStyle name="Normal 7 2 25" xfId="36948" xr:uid="{00000000-0005-0000-0000-000053900000}"/>
    <cellStyle name="Normal 7 2 25 2" xfId="36949" xr:uid="{00000000-0005-0000-0000-000054900000}"/>
    <cellStyle name="Normal 7 2 25 2 2" xfId="36950" xr:uid="{00000000-0005-0000-0000-000055900000}"/>
    <cellStyle name="Normal 7 2 25 2 3" xfId="36951" xr:uid="{00000000-0005-0000-0000-000056900000}"/>
    <cellStyle name="Normal 7 2 25 3" xfId="36952" xr:uid="{00000000-0005-0000-0000-000057900000}"/>
    <cellStyle name="Normal 7 2 25 3 2" xfId="36953" xr:uid="{00000000-0005-0000-0000-000058900000}"/>
    <cellStyle name="Normal 7 2 25 3 3" xfId="36954" xr:uid="{00000000-0005-0000-0000-000059900000}"/>
    <cellStyle name="Normal 7 2 25 4" xfId="36955" xr:uid="{00000000-0005-0000-0000-00005A900000}"/>
    <cellStyle name="Normal 7 2 25 5" xfId="36956" xr:uid="{00000000-0005-0000-0000-00005B900000}"/>
    <cellStyle name="Normal 7 2 26" xfId="36957" xr:uid="{00000000-0005-0000-0000-00005C900000}"/>
    <cellStyle name="Normal 7 2 26 2" xfId="36958" xr:uid="{00000000-0005-0000-0000-00005D900000}"/>
    <cellStyle name="Normal 7 2 26 2 2" xfId="36959" xr:uid="{00000000-0005-0000-0000-00005E900000}"/>
    <cellStyle name="Normal 7 2 26 2 3" xfId="36960" xr:uid="{00000000-0005-0000-0000-00005F900000}"/>
    <cellStyle name="Normal 7 2 26 3" xfId="36961" xr:uid="{00000000-0005-0000-0000-000060900000}"/>
    <cellStyle name="Normal 7 2 26 3 2" xfId="36962" xr:uid="{00000000-0005-0000-0000-000061900000}"/>
    <cellStyle name="Normal 7 2 26 3 3" xfId="36963" xr:uid="{00000000-0005-0000-0000-000062900000}"/>
    <cellStyle name="Normal 7 2 26 4" xfId="36964" xr:uid="{00000000-0005-0000-0000-000063900000}"/>
    <cellStyle name="Normal 7 2 26 5" xfId="36965" xr:uid="{00000000-0005-0000-0000-000064900000}"/>
    <cellStyle name="Normal 7 2 27" xfId="36966" xr:uid="{00000000-0005-0000-0000-000065900000}"/>
    <cellStyle name="Normal 7 2 27 2" xfId="36967" xr:uid="{00000000-0005-0000-0000-000066900000}"/>
    <cellStyle name="Normal 7 2 27 2 2" xfId="36968" xr:uid="{00000000-0005-0000-0000-000067900000}"/>
    <cellStyle name="Normal 7 2 27 2 3" xfId="36969" xr:uid="{00000000-0005-0000-0000-000068900000}"/>
    <cellStyle name="Normal 7 2 27 3" xfId="36970" xr:uid="{00000000-0005-0000-0000-000069900000}"/>
    <cellStyle name="Normal 7 2 27 3 2" xfId="36971" xr:uid="{00000000-0005-0000-0000-00006A900000}"/>
    <cellStyle name="Normal 7 2 27 3 3" xfId="36972" xr:uid="{00000000-0005-0000-0000-00006B900000}"/>
    <cellStyle name="Normal 7 2 27 4" xfId="36973" xr:uid="{00000000-0005-0000-0000-00006C900000}"/>
    <cellStyle name="Normal 7 2 27 5" xfId="36974" xr:uid="{00000000-0005-0000-0000-00006D900000}"/>
    <cellStyle name="Normal 7 2 28" xfId="36975" xr:uid="{00000000-0005-0000-0000-00006E900000}"/>
    <cellStyle name="Normal 7 2 28 2" xfId="36976" xr:uid="{00000000-0005-0000-0000-00006F900000}"/>
    <cellStyle name="Normal 7 2 28 2 2" xfId="36977" xr:uid="{00000000-0005-0000-0000-000070900000}"/>
    <cellStyle name="Normal 7 2 28 2 3" xfId="36978" xr:uid="{00000000-0005-0000-0000-000071900000}"/>
    <cellStyle name="Normal 7 2 28 3" xfId="36979" xr:uid="{00000000-0005-0000-0000-000072900000}"/>
    <cellStyle name="Normal 7 2 28 3 2" xfId="36980" xr:uid="{00000000-0005-0000-0000-000073900000}"/>
    <cellStyle name="Normal 7 2 28 3 3" xfId="36981" xr:uid="{00000000-0005-0000-0000-000074900000}"/>
    <cellStyle name="Normal 7 2 28 4" xfId="36982" xr:uid="{00000000-0005-0000-0000-000075900000}"/>
    <cellStyle name="Normal 7 2 28 5" xfId="36983" xr:uid="{00000000-0005-0000-0000-000076900000}"/>
    <cellStyle name="Normal 7 2 29" xfId="36984" xr:uid="{00000000-0005-0000-0000-000077900000}"/>
    <cellStyle name="Normal 7 2 29 2" xfId="36985" xr:uid="{00000000-0005-0000-0000-000078900000}"/>
    <cellStyle name="Normal 7 2 29 2 2" xfId="36986" xr:uid="{00000000-0005-0000-0000-000079900000}"/>
    <cellStyle name="Normal 7 2 29 2 3" xfId="36987" xr:uid="{00000000-0005-0000-0000-00007A900000}"/>
    <cellStyle name="Normal 7 2 29 3" xfId="36988" xr:uid="{00000000-0005-0000-0000-00007B900000}"/>
    <cellStyle name="Normal 7 2 29 3 2" xfId="36989" xr:uid="{00000000-0005-0000-0000-00007C900000}"/>
    <cellStyle name="Normal 7 2 29 3 3" xfId="36990" xr:uid="{00000000-0005-0000-0000-00007D900000}"/>
    <cellStyle name="Normal 7 2 29 4" xfId="36991" xr:uid="{00000000-0005-0000-0000-00007E900000}"/>
    <cellStyle name="Normal 7 2 29 5" xfId="36992" xr:uid="{00000000-0005-0000-0000-00007F900000}"/>
    <cellStyle name="Normal 7 2 3" xfId="36993" xr:uid="{00000000-0005-0000-0000-000080900000}"/>
    <cellStyle name="Normal 7 2 3 2" xfId="36994" xr:uid="{00000000-0005-0000-0000-000081900000}"/>
    <cellStyle name="Normal 7 2 3 2 2" xfId="36995" xr:uid="{00000000-0005-0000-0000-000082900000}"/>
    <cellStyle name="Normal 7 2 3 2 3" xfId="36996" xr:uid="{00000000-0005-0000-0000-000083900000}"/>
    <cellStyle name="Normal 7 2 3 3" xfId="36997" xr:uid="{00000000-0005-0000-0000-000084900000}"/>
    <cellStyle name="Normal 7 2 3 3 2" xfId="36998" xr:uid="{00000000-0005-0000-0000-000085900000}"/>
    <cellStyle name="Normal 7 2 3 3 3" xfId="36999" xr:uid="{00000000-0005-0000-0000-000086900000}"/>
    <cellStyle name="Normal 7 2 3 4" xfId="37000" xr:uid="{00000000-0005-0000-0000-000087900000}"/>
    <cellStyle name="Normal 7 2 3 5" xfId="37001" xr:uid="{00000000-0005-0000-0000-000088900000}"/>
    <cellStyle name="Normal 7 2 30" xfId="37002" xr:uid="{00000000-0005-0000-0000-000089900000}"/>
    <cellStyle name="Normal 7 2 30 2" xfId="37003" xr:uid="{00000000-0005-0000-0000-00008A900000}"/>
    <cellStyle name="Normal 7 2 30 2 2" xfId="37004" xr:uid="{00000000-0005-0000-0000-00008B900000}"/>
    <cellStyle name="Normal 7 2 30 2 3" xfId="37005" xr:uid="{00000000-0005-0000-0000-00008C900000}"/>
    <cellStyle name="Normal 7 2 30 3" xfId="37006" xr:uid="{00000000-0005-0000-0000-00008D900000}"/>
    <cellStyle name="Normal 7 2 30 3 2" xfId="37007" xr:uid="{00000000-0005-0000-0000-00008E900000}"/>
    <cellStyle name="Normal 7 2 30 3 3" xfId="37008" xr:uid="{00000000-0005-0000-0000-00008F900000}"/>
    <cellStyle name="Normal 7 2 30 4" xfId="37009" xr:uid="{00000000-0005-0000-0000-000090900000}"/>
    <cellStyle name="Normal 7 2 30 5" xfId="37010" xr:uid="{00000000-0005-0000-0000-000091900000}"/>
    <cellStyle name="Normal 7 2 31" xfId="37011" xr:uid="{00000000-0005-0000-0000-000092900000}"/>
    <cellStyle name="Normal 7 2 31 2" xfId="37012" xr:uid="{00000000-0005-0000-0000-000093900000}"/>
    <cellStyle name="Normal 7 2 31 2 2" xfId="37013" xr:uid="{00000000-0005-0000-0000-000094900000}"/>
    <cellStyle name="Normal 7 2 31 2 3" xfId="37014" xr:uid="{00000000-0005-0000-0000-000095900000}"/>
    <cellStyle name="Normal 7 2 31 3" xfId="37015" xr:uid="{00000000-0005-0000-0000-000096900000}"/>
    <cellStyle name="Normal 7 2 31 3 2" xfId="37016" xr:uid="{00000000-0005-0000-0000-000097900000}"/>
    <cellStyle name="Normal 7 2 31 3 3" xfId="37017" xr:uid="{00000000-0005-0000-0000-000098900000}"/>
    <cellStyle name="Normal 7 2 31 4" xfId="37018" xr:uid="{00000000-0005-0000-0000-000099900000}"/>
    <cellStyle name="Normal 7 2 31 5" xfId="37019" xr:uid="{00000000-0005-0000-0000-00009A900000}"/>
    <cellStyle name="Normal 7 2 32" xfId="37020" xr:uid="{00000000-0005-0000-0000-00009B900000}"/>
    <cellStyle name="Normal 7 2 32 2" xfId="37021" xr:uid="{00000000-0005-0000-0000-00009C900000}"/>
    <cellStyle name="Normal 7 2 32 2 2" xfId="37022" xr:uid="{00000000-0005-0000-0000-00009D900000}"/>
    <cellStyle name="Normal 7 2 32 2 3" xfId="37023" xr:uid="{00000000-0005-0000-0000-00009E900000}"/>
    <cellStyle name="Normal 7 2 32 3" xfId="37024" xr:uid="{00000000-0005-0000-0000-00009F900000}"/>
    <cellStyle name="Normal 7 2 32 3 2" xfId="37025" xr:uid="{00000000-0005-0000-0000-0000A0900000}"/>
    <cellStyle name="Normal 7 2 32 3 3" xfId="37026" xr:uid="{00000000-0005-0000-0000-0000A1900000}"/>
    <cellStyle name="Normal 7 2 32 4" xfId="37027" xr:uid="{00000000-0005-0000-0000-0000A2900000}"/>
    <cellStyle name="Normal 7 2 32 5" xfId="37028" xr:uid="{00000000-0005-0000-0000-0000A3900000}"/>
    <cellStyle name="Normal 7 2 33" xfId="37029" xr:uid="{00000000-0005-0000-0000-0000A4900000}"/>
    <cellStyle name="Normal 7 2 33 2" xfId="37030" xr:uid="{00000000-0005-0000-0000-0000A5900000}"/>
    <cellStyle name="Normal 7 2 33 2 2" xfId="37031" xr:uid="{00000000-0005-0000-0000-0000A6900000}"/>
    <cellStyle name="Normal 7 2 33 2 3" xfId="37032" xr:uid="{00000000-0005-0000-0000-0000A7900000}"/>
    <cellStyle name="Normal 7 2 33 3" xfId="37033" xr:uid="{00000000-0005-0000-0000-0000A8900000}"/>
    <cellStyle name="Normal 7 2 33 3 2" xfId="37034" xr:uid="{00000000-0005-0000-0000-0000A9900000}"/>
    <cellStyle name="Normal 7 2 33 3 3" xfId="37035" xr:uid="{00000000-0005-0000-0000-0000AA900000}"/>
    <cellStyle name="Normal 7 2 33 4" xfId="37036" xr:uid="{00000000-0005-0000-0000-0000AB900000}"/>
    <cellStyle name="Normal 7 2 33 5" xfId="37037" xr:uid="{00000000-0005-0000-0000-0000AC900000}"/>
    <cellStyle name="Normal 7 2 34" xfId="37038" xr:uid="{00000000-0005-0000-0000-0000AD900000}"/>
    <cellStyle name="Normal 7 2 34 2" xfId="37039" xr:uid="{00000000-0005-0000-0000-0000AE900000}"/>
    <cellStyle name="Normal 7 2 34 2 2" xfId="37040" xr:uid="{00000000-0005-0000-0000-0000AF900000}"/>
    <cellStyle name="Normal 7 2 34 2 3" xfId="37041" xr:uid="{00000000-0005-0000-0000-0000B0900000}"/>
    <cellStyle name="Normal 7 2 34 3" xfId="37042" xr:uid="{00000000-0005-0000-0000-0000B1900000}"/>
    <cellStyle name="Normal 7 2 34 3 2" xfId="37043" xr:uid="{00000000-0005-0000-0000-0000B2900000}"/>
    <cellStyle name="Normal 7 2 34 3 3" xfId="37044" xr:uid="{00000000-0005-0000-0000-0000B3900000}"/>
    <cellStyle name="Normal 7 2 34 4" xfId="37045" xr:uid="{00000000-0005-0000-0000-0000B4900000}"/>
    <cellStyle name="Normal 7 2 34 5" xfId="37046" xr:uid="{00000000-0005-0000-0000-0000B5900000}"/>
    <cellStyle name="Normal 7 2 35" xfId="37047" xr:uid="{00000000-0005-0000-0000-0000B6900000}"/>
    <cellStyle name="Normal 7 2 35 2" xfId="37048" xr:uid="{00000000-0005-0000-0000-0000B7900000}"/>
    <cellStyle name="Normal 7 2 35 2 2" xfId="37049" xr:uid="{00000000-0005-0000-0000-0000B8900000}"/>
    <cellStyle name="Normal 7 2 35 2 3" xfId="37050" xr:uid="{00000000-0005-0000-0000-0000B9900000}"/>
    <cellStyle name="Normal 7 2 35 3" xfId="37051" xr:uid="{00000000-0005-0000-0000-0000BA900000}"/>
    <cellStyle name="Normal 7 2 35 3 2" xfId="37052" xr:uid="{00000000-0005-0000-0000-0000BB900000}"/>
    <cellStyle name="Normal 7 2 35 3 3" xfId="37053" xr:uid="{00000000-0005-0000-0000-0000BC900000}"/>
    <cellStyle name="Normal 7 2 35 4" xfId="37054" xr:uid="{00000000-0005-0000-0000-0000BD900000}"/>
    <cellStyle name="Normal 7 2 35 5" xfId="37055" xr:uid="{00000000-0005-0000-0000-0000BE900000}"/>
    <cellStyle name="Normal 7 2 36" xfId="37056" xr:uid="{00000000-0005-0000-0000-0000BF900000}"/>
    <cellStyle name="Normal 7 2 36 2" xfId="37057" xr:uid="{00000000-0005-0000-0000-0000C0900000}"/>
    <cellStyle name="Normal 7 2 36 2 2" xfId="37058" xr:uid="{00000000-0005-0000-0000-0000C1900000}"/>
    <cellStyle name="Normal 7 2 36 2 3" xfId="37059" xr:uid="{00000000-0005-0000-0000-0000C2900000}"/>
    <cellStyle name="Normal 7 2 36 3" xfId="37060" xr:uid="{00000000-0005-0000-0000-0000C3900000}"/>
    <cellStyle name="Normal 7 2 36 3 2" xfId="37061" xr:uid="{00000000-0005-0000-0000-0000C4900000}"/>
    <cellStyle name="Normal 7 2 36 3 3" xfId="37062" xr:uid="{00000000-0005-0000-0000-0000C5900000}"/>
    <cellStyle name="Normal 7 2 36 4" xfId="37063" xr:uid="{00000000-0005-0000-0000-0000C6900000}"/>
    <cellStyle name="Normal 7 2 36 5" xfId="37064" xr:uid="{00000000-0005-0000-0000-0000C7900000}"/>
    <cellStyle name="Normal 7 2 37" xfId="37065" xr:uid="{00000000-0005-0000-0000-0000C8900000}"/>
    <cellStyle name="Normal 7 2 37 2" xfId="37066" xr:uid="{00000000-0005-0000-0000-0000C9900000}"/>
    <cellStyle name="Normal 7 2 37 2 2" xfId="37067" xr:uid="{00000000-0005-0000-0000-0000CA900000}"/>
    <cellStyle name="Normal 7 2 37 2 3" xfId="37068" xr:uid="{00000000-0005-0000-0000-0000CB900000}"/>
    <cellStyle name="Normal 7 2 37 3" xfId="37069" xr:uid="{00000000-0005-0000-0000-0000CC900000}"/>
    <cellStyle name="Normal 7 2 37 3 2" xfId="37070" xr:uid="{00000000-0005-0000-0000-0000CD900000}"/>
    <cellStyle name="Normal 7 2 37 3 3" xfId="37071" xr:uid="{00000000-0005-0000-0000-0000CE900000}"/>
    <cellStyle name="Normal 7 2 37 4" xfId="37072" xr:uid="{00000000-0005-0000-0000-0000CF900000}"/>
    <cellStyle name="Normal 7 2 37 5" xfId="37073" xr:uid="{00000000-0005-0000-0000-0000D0900000}"/>
    <cellStyle name="Normal 7 2 38" xfId="37074" xr:uid="{00000000-0005-0000-0000-0000D1900000}"/>
    <cellStyle name="Normal 7 2 38 2" xfId="37075" xr:uid="{00000000-0005-0000-0000-0000D2900000}"/>
    <cellStyle name="Normal 7 2 38 2 2" xfId="37076" xr:uid="{00000000-0005-0000-0000-0000D3900000}"/>
    <cellStyle name="Normal 7 2 38 2 3" xfId="37077" xr:uid="{00000000-0005-0000-0000-0000D4900000}"/>
    <cellStyle name="Normal 7 2 38 3" xfId="37078" xr:uid="{00000000-0005-0000-0000-0000D5900000}"/>
    <cellStyle name="Normal 7 2 38 3 2" xfId="37079" xr:uid="{00000000-0005-0000-0000-0000D6900000}"/>
    <cellStyle name="Normal 7 2 38 3 3" xfId="37080" xr:uid="{00000000-0005-0000-0000-0000D7900000}"/>
    <cellStyle name="Normal 7 2 38 4" xfId="37081" xr:uid="{00000000-0005-0000-0000-0000D8900000}"/>
    <cellStyle name="Normal 7 2 38 5" xfId="37082" xr:uid="{00000000-0005-0000-0000-0000D9900000}"/>
    <cellStyle name="Normal 7 2 39" xfId="37083" xr:uid="{00000000-0005-0000-0000-0000DA900000}"/>
    <cellStyle name="Normal 7 2 39 2" xfId="37084" xr:uid="{00000000-0005-0000-0000-0000DB900000}"/>
    <cellStyle name="Normal 7 2 39 2 2" xfId="37085" xr:uid="{00000000-0005-0000-0000-0000DC900000}"/>
    <cellStyle name="Normal 7 2 39 2 3" xfId="37086" xr:uid="{00000000-0005-0000-0000-0000DD900000}"/>
    <cellStyle name="Normal 7 2 39 3" xfId="37087" xr:uid="{00000000-0005-0000-0000-0000DE900000}"/>
    <cellStyle name="Normal 7 2 39 3 2" xfId="37088" xr:uid="{00000000-0005-0000-0000-0000DF900000}"/>
    <cellStyle name="Normal 7 2 39 3 3" xfId="37089" xr:uid="{00000000-0005-0000-0000-0000E0900000}"/>
    <cellStyle name="Normal 7 2 39 4" xfId="37090" xr:uid="{00000000-0005-0000-0000-0000E1900000}"/>
    <cellStyle name="Normal 7 2 39 5" xfId="37091" xr:uid="{00000000-0005-0000-0000-0000E2900000}"/>
    <cellStyle name="Normal 7 2 4" xfId="37092" xr:uid="{00000000-0005-0000-0000-0000E3900000}"/>
    <cellStyle name="Normal 7 2 4 2" xfId="37093" xr:uid="{00000000-0005-0000-0000-0000E4900000}"/>
    <cellStyle name="Normal 7 2 4 2 2" xfId="37094" xr:uid="{00000000-0005-0000-0000-0000E5900000}"/>
    <cellStyle name="Normal 7 2 4 2 3" xfId="37095" xr:uid="{00000000-0005-0000-0000-0000E6900000}"/>
    <cellStyle name="Normal 7 2 4 3" xfId="37096" xr:uid="{00000000-0005-0000-0000-0000E7900000}"/>
    <cellStyle name="Normal 7 2 4 3 2" xfId="37097" xr:uid="{00000000-0005-0000-0000-0000E8900000}"/>
    <cellStyle name="Normal 7 2 4 3 3" xfId="37098" xr:uid="{00000000-0005-0000-0000-0000E9900000}"/>
    <cellStyle name="Normal 7 2 4 4" xfId="37099" xr:uid="{00000000-0005-0000-0000-0000EA900000}"/>
    <cellStyle name="Normal 7 2 4 5" xfId="37100" xr:uid="{00000000-0005-0000-0000-0000EB900000}"/>
    <cellStyle name="Normal 7 2 40" xfId="37101" xr:uid="{00000000-0005-0000-0000-0000EC900000}"/>
    <cellStyle name="Normal 7 2 40 2" xfId="37102" xr:uid="{00000000-0005-0000-0000-0000ED900000}"/>
    <cellStyle name="Normal 7 2 40 2 2" xfId="37103" xr:uid="{00000000-0005-0000-0000-0000EE900000}"/>
    <cellStyle name="Normal 7 2 40 2 3" xfId="37104" xr:uid="{00000000-0005-0000-0000-0000EF900000}"/>
    <cellStyle name="Normal 7 2 40 3" xfId="37105" xr:uid="{00000000-0005-0000-0000-0000F0900000}"/>
    <cellStyle name="Normal 7 2 40 3 2" xfId="37106" xr:uid="{00000000-0005-0000-0000-0000F1900000}"/>
    <cellStyle name="Normal 7 2 40 3 3" xfId="37107" xr:uid="{00000000-0005-0000-0000-0000F2900000}"/>
    <cellStyle name="Normal 7 2 40 4" xfId="37108" xr:uid="{00000000-0005-0000-0000-0000F3900000}"/>
    <cellStyle name="Normal 7 2 40 5" xfId="37109" xr:uid="{00000000-0005-0000-0000-0000F4900000}"/>
    <cellStyle name="Normal 7 2 41" xfId="37110" xr:uid="{00000000-0005-0000-0000-0000F5900000}"/>
    <cellStyle name="Normal 7 2 41 2" xfId="37111" xr:uid="{00000000-0005-0000-0000-0000F6900000}"/>
    <cellStyle name="Normal 7 2 41 2 2" xfId="37112" xr:uid="{00000000-0005-0000-0000-0000F7900000}"/>
    <cellStyle name="Normal 7 2 41 2 3" xfId="37113" xr:uid="{00000000-0005-0000-0000-0000F8900000}"/>
    <cellStyle name="Normal 7 2 41 3" xfId="37114" xr:uid="{00000000-0005-0000-0000-0000F9900000}"/>
    <cellStyle name="Normal 7 2 41 3 2" xfId="37115" xr:uid="{00000000-0005-0000-0000-0000FA900000}"/>
    <cellStyle name="Normal 7 2 41 3 3" xfId="37116" xr:uid="{00000000-0005-0000-0000-0000FB900000}"/>
    <cellStyle name="Normal 7 2 41 4" xfId="37117" xr:uid="{00000000-0005-0000-0000-0000FC900000}"/>
    <cellStyle name="Normal 7 2 41 5" xfId="37118" xr:uid="{00000000-0005-0000-0000-0000FD900000}"/>
    <cellStyle name="Normal 7 2 42" xfId="37119" xr:uid="{00000000-0005-0000-0000-0000FE900000}"/>
    <cellStyle name="Normal 7 2 42 2" xfId="37120" xr:uid="{00000000-0005-0000-0000-0000FF900000}"/>
    <cellStyle name="Normal 7 2 42 2 2" xfId="37121" xr:uid="{00000000-0005-0000-0000-000000910000}"/>
    <cellStyle name="Normal 7 2 42 2 3" xfId="37122" xr:uid="{00000000-0005-0000-0000-000001910000}"/>
    <cellStyle name="Normal 7 2 42 3" xfId="37123" xr:uid="{00000000-0005-0000-0000-000002910000}"/>
    <cellStyle name="Normal 7 2 42 3 2" xfId="37124" xr:uid="{00000000-0005-0000-0000-000003910000}"/>
    <cellStyle name="Normal 7 2 42 3 3" xfId="37125" xr:uid="{00000000-0005-0000-0000-000004910000}"/>
    <cellStyle name="Normal 7 2 42 4" xfId="37126" xr:uid="{00000000-0005-0000-0000-000005910000}"/>
    <cellStyle name="Normal 7 2 42 5" xfId="37127" xr:uid="{00000000-0005-0000-0000-000006910000}"/>
    <cellStyle name="Normal 7 2 43" xfId="37128" xr:uid="{00000000-0005-0000-0000-000007910000}"/>
    <cellStyle name="Normal 7 2 43 2" xfId="37129" xr:uid="{00000000-0005-0000-0000-000008910000}"/>
    <cellStyle name="Normal 7 2 43 2 2" xfId="37130" xr:uid="{00000000-0005-0000-0000-000009910000}"/>
    <cellStyle name="Normal 7 2 43 2 3" xfId="37131" xr:uid="{00000000-0005-0000-0000-00000A910000}"/>
    <cellStyle name="Normal 7 2 43 3" xfId="37132" xr:uid="{00000000-0005-0000-0000-00000B910000}"/>
    <cellStyle name="Normal 7 2 43 3 2" xfId="37133" xr:uid="{00000000-0005-0000-0000-00000C910000}"/>
    <cellStyle name="Normal 7 2 43 3 3" xfId="37134" xr:uid="{00000000-0005-0000-0000-00000D910000}"/>
    <cellStyle name="Normal 7 2 43 4" xfId="37135" xr:uid="{00000000-0005-0000-0000-00000E910000}"/>
    <cellStyle name="Normal 7 2 43 5" xfId="37136" xr:uid="{00000000-0005-0000-0000-00000F910000}"/>
    <cellStyle name="Normal 7 2 44" xfId="37137" xr:uid="{00000000-0005-0000-0000-000010910000}"/>
    <cellStyle name="Normal 7 2 44 2" xfId="37138" xr:uid="{00000000-0005-0000-0000-000011910000}"/>
    <cellStyle name="Normal 7 2 44 2 2" xfId="37139" xr:uid="{00000000-0005-0000-0000-000012910000}"/>
    <cellStyle name="Normal 7 2 44 2 3" xfId="37140" xr:uid="{00000000-0005-0000-0000-000013910000}"/>
    <cellStyle name="Normal 7 2 44 3" xfId="37141" xr:uid="{00000000-0005-0000-0000-000014910000}"/>
    <cellStyle name="Normal 7 2 44 3 2" xfId="37142" xr:uid="{00000000-0005-0000-0000-000015910000}"/>
    <cellStyle name="Normal 7 2 44 3 3" xfId="37143" xr:uid="{00000000-0005-0000-0000-000016910000}"/>
    <cellStyle name="Normal 7 2 44 4" xfId="37144" xr:uid="{00000000-0005-0000-0000-000017910000}"/>
    <cellStyle name="Normal 7 2 44 5" xfId="37145" xr:uid="{00000000-0005-0000-0000-000018910000}"/>
    <cellStyle name="Normal 7 2 45" xfId="37146" xr:uid="{00000000-0005-0000-0000-000019910000}"/>
    <cellStyle name="Normal 7 2 45 2" xfId="37147" xr:uid="{00000000-0005-0000-0000-00001A910000}"/>
    <cellStyle name="Normal 7 2 45 2 2" xfId="37148" xr:uid="{00000000-0005-0000-0000-00001B910000}"/>
    <cellStyle name="Normal 7 2 45 2 3" xfId="37149" xr:uid="{00000000-0005-0000-0000-00001C910000}"/>
    <cellStyle name="Normal 7 2 45 3" xfId="37150" xr:uid="{00000000-0005-0000-0000-00001D910000}"/>
    <cellStyle name="Normal 7 2 45 3 2" xfId="37151" xr:uid="{00000000-0005-0000-0000-00001E910000}"/>
    <cellStyle name="Normal 7 2 45 3 3" xfId="37152" xr:uid="{00000000-0005-0000-0000-00001F910000}"/>
    <cellStyle name="Normal 7 2 45 4" xfId="37153" xr:uid="{00000000-0005-0000-0000-000020910000}"/>
    <cellStyle name="Normal 7 2 45 5" xfId="37154" xr:uid="{00000000-0005-0000-0000-000021910000}"/>
    <cellStyle name="Normal 7 2 46" xfId="37155" xr:uid="{00000000-0005-0000-0000-000022910000}"/>
    <cellStyle name="Normal 7 2 46 2" xfId="37156" xr:uid="{00000000-0005-0000-0000-000023910000}"/>
    <cellStyle name="Normal 7 2 46 2 2" xfId="37157" xr:uid="{00000000-0005-0000-0000-000024910000}"/>
    <cellStyle name="Normal 7 2 46 2 3" xfId="37158" xr:uid="{00000000-0005-0000-0000-000025910000}"/>
    <cellStyle name="Normal 7 2 46 3" xfId="37159" xr:uid="{00000000-0005-0000-0000-000026910000}"/>
    <cellStyle name="Normal 7 2 46 3 2" xfId="37160" xr:uid="{00000000-0005-0000-0000-000027910000}"/>
    <cellStyle name="Normal 7 2 46 3 3" xfId="37161" xr:uid="{00000000-0005-0000-0000-000028910000}"/>
    <cellStyle name="Normal 7 2 46 4" xfId="37162" xr:uid="{00000000-0005-0000-0000-000029910000}"/>
    <cellStyle name="Normal 7 2 46 5" xfId="37163" xr:uid="{00000000-0005-0000-0000-00002A910000}"/>
    <cellStyle name="Normal 7 2 47" xfId="37164" xr:uid="{00000000-0005-0000-0000-00002B910000}"/>
    <cellStyle name="Normal 7 2 47 2" xfId="37165" xr:uid="{00000000-0005-0000-0000-00002C910000}"/>
    <cellStyle name="Normal 7 2 47 2 2" xfId="37166" xr:uid="{00000000-0005-0000-0000-00002D910000}"/>
    <cellStyle name="Normal 7 2 47 2 3" xfId="37167" xr:uid="{00000000-0005-0000-0000-00002E910000}"/>
    <cellStyle name="Normal 7 2 47 3" xfId="37168" xr:uid="{00000000-0005-0000-0000-00002F910000}"/>
    <cellStyle name="Normal 7 2 47 3 2" xfId="37169" xr:uid="{00000000-0005-0000-0000-000030910000}"/>
    <cellStyle name="Normal 7 2 47 3 3" xfId="37170" xr:uid="{00000000-0005-0000-0000-000031910000}"/>
    <cellStyle name="Normal 7 2 47 4" xfId="37171" xr:uid="{00000000-0005-0000-0000-000032910000}"/>
    <cellStyle name="Normal 7 2 47 5" xfId="37172" xr:uid="{00000000-0005-0000-0000-000033910000}"/>
    <cellStyle name="Normal 7 2 48" xfId="37173" xr:uid="{00000000-0005-0000-0000-000034910000}"/>
    <cellStyle name="Normal 7 2 48 2" xfId="37174" xr:uid="{00000000-0005-0000-0000-000035910000}"/>
    <cellStyle name="Normal 7 2 48 2 2" xfId="37175" xr:uid="{00000000-0005-0000-0000-000036910000}"/>
    <cellStyle name="Normal 7 2 48 2 3" xfId="37176" xr:uid="{00000000-0005-0000-0000-000037910000}"/>
    <cellStyle name="Normal 7 2 48 3" xfId="37177" xr:uid="{00000000-0005-0000-0000-000038910000}"/>
    <cellStyle name="Normal 7 2 48 3 2" xfId="37178" xr:uid="{00000000-0005-0000-0000-000039910000}"/>
    <cellStyle name="Normal 7 2 48 3 3" xfId="37179" xr:uid="{00000000-0005-0000-0000-00003A910000}"/>
    <cellStyle name="Normal 7 2 48 4" xfId="37180" xr:uid="{00000000-0005-0000-0000-00003B910000}"/>
    <cellStyle name="Normal 7 2 48 5" xfId="37181" xr:uid="{00000000-0005-0000-0000-00003C910000}"/>
    <cellStyle name="Normal 7 2 49" xfId="37182" xr:uid="{00000000-0005-0000-0000-00003D910000}"/>
    <cellStyle name="Normal 7 2 49 2" xfId="37183" xr:uid="{00000000-0005-0000-0000-00003E910000}"/>
    <cellStyle name="Normal 7 2 49 2 2" xfId="37184" xr:uid="{00000000-0005-0000-0000-00003F910000}"/>
    <cellStyle name="Normal 7 2 49 2 3" xfId="37185" xr:uid="{00000000-0005-0000-0000-000040910000}"/>
    <cellStyle name="Normal 7 2 49 3" xfId="37186" xr:uid="{00000000-0005-0000-0000-000041910000}"/>
    <cellStyle name="Normal 7 2 49 3 2" xfId="37187" xr:uid="{00000000-0005-0000-0000-000042910000}"/>
    <cellStyle name="Normal 7 2 49 3 3" xfId="37188" xr:uid="{00000000-0005-0000-0000-000043910000}"/>
    <cellStyle name="Normal 7 2 49 4" xfId="37189" xr:uid="{00000000-0005-0000-0000-000044910000}"/>
    <cellStyle name="Normal 7 2 49 5" xfId="37190" xr:uid="{00000000-0005-0000-0000-000045910000}"/>
    <cellStyle name="Normal 7 2 5" xfId="37191" xr:uid="{00000000-0005-0000-0000-000046910000}"/>
    <cellStyle name="Normal 7 2 5 2" xfId="37192" xr:uid="{00000000-0005-0000-0000-000047910000}"/>
    <cellStyle name="Normal 7 2 5 2 2" xfId="37193" xr:uid="{00000000-0005-0000-0000-000048910000}"/>
    <cellStyle name="Normal 7 2 5 2 3" xfId="37194" xr:uid="{00000000-0005-0000-0000-000049910000}"/>
    <cellStyle name="Normal 7 2 5 3" xfId="37195" xr:uid="{00000000-0005-0000-0000-00004A910000}"/>
    <cellStyle name="Normal 7 2 5 3 2" xfId="37196" xr:uid="{00000000-0005-0000-0000-00004B910000}"/>
    <cellStyle name="Normal 7 2 5 3 3" xfId="37197" xr:uid="{00000000-0005-0000-0000-00004C910000}"/>
    <cellStyle name="Normal 7 2 5 4" xfId="37198" xr:uid="{00000000-0005-0000-0000-00004D910000}"/>
    <cellStyle name="Normal 7 2 5 5" xfId="37199" xr:uid="{00000000-0005-0000-0000-00004E910000}"/>
    <cellStyle name="Normal 7 2 50" xfId="37200" xr:uid="{00000000-0005-0000-0000-00004F910000}"/>
    <cellStyle name="Normal 7 2 50 2" xfId="37201" xr:uid="{00000000-0005-0000-0000-000050910000}"/>
    <cellStyle name="Normal 7 2 50 2 2" xfId="37202" xr:uid="{00000000-0005-0000-0000-000051910000}"/>
    <cellStyle name="Normal 7 2 50 2 3" xfId="37203" xr:uid="{00000000-0005-0000-0000-000052910000}"/>
    <cellStyle name="Normal 7 2 50 3" xfId="37204" xr:uid="{00000000-0005-0000-0000-000053910000}"/>
    <cellStyle name="Normal 7 2 50 3 2" xfId="37205" xr:uid="{00000000-0005-0000-0000-000054910000}"/>
    <cellStyle name="Normal 7 2 50 3 3" xfId="37206" xr:uid="{00000000-0005-0000-0000-000055910000}"/>
    <cellStyle name="Normal 7 2 50 4" xfId="37207" xr:uid="{00000000-0005-0000-0000-000056910000}"/>
    <cellStyle name="Normal 7 2 50 5" xfId="37208" xr:uid="{00000000-0005-0000-0000-000057910000}"/>
    <cellStyle name="Normal 7 2 51" xfId="37209" xr:uid="{00000000-0005-0000-0000-000058910000}"/>
    <cellStyle name="Normal 7 2 51 2" xfId="37210" xr:uid="{00000000-0005-0000-0000-000059910000}"/>
    <cellStyle name="Normal 7 2 51 2 2" xfId="37211" xr:uid="{00000000-0005-0000-0000-00005A910000}"/>
    <cellStyle name="Normal 7 2 51 2 3" xfId="37212" xr:uid="{00000000-0005-0000-0000-00005B910000}"/>
    <cellStyle name="Normal 7 2 51 3" xfId="37213" xr:uid="{00000000-0005-0000-0000-00005C910000}"/>
    <cellStyle name="Normal 7 2 51 3 2" xfId="37214" xr:uid="{00000000-0005-0000-0000-00005D910000}"/>
    <cellStyle name="Normal 7 2 51 3 3" xfId="37215" xr:uid="{00000000-0005-0000-0000-00005E910000}"/>
    <cellStyle name="Normal 7 2 51 4" xfId="37216" xr:uid="{00000000-0005-0000-0000-00005F910000}"/>
    <cellStyle name="Normal 7 2 51 5" xfId="37217" xr:uid="{00000000-0005-0000-0000-000060910000}"/>
    <cellStyle name="Normal 7 2 52" xfId="37218" xr:uid="{00000000-0005-0000-0000-000061910000}"/>
    <cellStyle name="Normal 7 2 52 2" xfId="37219" xr:uid="{00000000-0005-0000-0000-000062910000}"/>
    <cellStyle name="Normal 7 2 52 2 2" xfId="37220" xr:uid="{00000000-0005-0000-0000-000063910000}"/>
    <cellStyle name="Normal 7 2 52 2 3" xfId="37221" xr:uid="{00000000-0005-0000-0000-000064910000}"/>
    <cellStyle name="Normal 7 2 52 3" xfId="37222" xr:uid="{00000000-0005-0000-0000-000065910000}"/>
    <cellStyle name="Normal 7 2 52 3 2" xfId="37223" xr:uid="{00000000-0005-0000-0000-000066910000}"/>
    <cellStyle name="Normal 7 2 52 3 3" xfId="37224" xr:uid="{00000000-0005-0000-0000-000067910000}"/>
    <cellStyle name="Normal 7 2 52 4" xfId="37225" xr:uid="{00000000-0005-0000-0000-000068910000}"/>
    <cellStyle name="Normal 7 2 52 5" xfId="37226" xr:uid="{00000000-0005-0000-0000-000069910000}"/>
    <cellStyle name="Normal 7 2 53" xfId="37227" xr:uid="{00000000-0005-0000-0000-00006A910000}"/>
    <cellStyle name="Normal 7 2 53 2" xfId="37228" xr:uid="{00000000-0005-0000-0000-00006B910000}"/>
    <cellStyle name="Normal 7 2 53 2 2" xfId="37229" xr:uid="{00000000-0005-0000-0000-00006C910000}"/>
    <cellStyle name="Normal 7 2 53 2 3" xfId="37230" xr:uid="{00000000-0005-0000-0000-00006D910000}"/>
    <cellStyle name="Normal 7 2 53 3" xfId="37231" xr:uid="{00000000-0005-0000-0000-00006E910000}"/>
    <cellStyle name="Normal 7 2 53 3 2" xfId="37232" xr:uid="{00000000-0005-0000-0000-00006F910000}"/>
    <cellStyle name="Normal 7 2 53 3 3" xfId="37233" xr:uid="{00000000-0005-0000-0000-000070910000}"/>
    <cellStyle name="Normal 7 2 53 4" xfId="37234" xr:uid="{00000000-0005-0000-0000-000071910000}"/>
    <cellStyle name="Normal 7 2 53 5" xfId="37235" xr:uid="{00000000-0005-0000-0000-000072910000}"/>
    <cellStyle name="Normal 7 2 54" xfId="37236" xr:uid="{00000000-0005-0000-0000-000073910000}"/>
    <cellStyle name="Normal 7 2 54 2" xfId="37237" xr:uid="{00000000-0005-0000-0000-000074910000}"/>
    <cellStyle name="Normal 7 2 54 2 2" xfId="37238" xr:uid="{00000000-0005-0000-0000-000075910000}"/>
    <cellStyle name="Normal 7 2 54 2 3" xfId="37239" xr:uid="{00000000-0005-0000-0000-000076910000}"/>
    <cellStyle name="Normal 7 2 54 3" xfId="37240" xr:uid="{00000000-0005-0000-0000-000077910000}"/>
    <cellStyle name="Normal 7 2 54 3 2" xfId="37241" xr:uid="{00000000-0005-0000-0000-000078910000}"/>
    <cellStyle name="Normal 7 2 54 3 3" xfId="37242" xr:uid="{00000000-0005-0000-0000-000079910000}"/>
    <cellStyle name="Normal 7 2 54 4" xfId="37243" xr:uid="{00000000-0005-0000-0000-00007A910000}"/>
    <cellStyle name="Normal 7 2 54 5" xfId="37244" xr:uid="{00000000-0005-0000-0000-00007B910000}"/>
    <cellStyle name="Normal 7 2 55" xfId="37245" xr:uid="{00000000-0005-0000-0000-00007C910000}"/>
    <cellStyle name="Normal 7 2 55 2" xfId="37246" xr:uid="{00000000-0005-0000-0000-00007D910000}"/>
    <cellStyle name="Normal 7 2 55 2 2" xfId="37247" xr:uid="{00000000-0005-0000-0000-00007E910000}"/>
    <cellStyle name="Normal 7 2 55 2 3" xfId="37248" xr:uid="{00000000-0005-0000-0000-00007F910000}"/>
    <cellStyle name="Normal 7 2 55 3" xfId="37249" xr:uid="{00000000-0005-0000-0000-000080910000}"/>
    <cellStyle name="Normal 7 2 55 3 2" xfId="37250" xr:uid="{00000000-0005-0000-0000-000081910000}"/>
    <cellStyle name="Normal 7 2 55 3 3" xfId="37251" xr:uid="{00000000-0005-0000-0000-000082910000}"/>
    <cellStyle name="Normal 7 2 55 4" xfId="37252" xr:uid="{00000000-0005-0000-0000-000083910000}"/>
    <cellStyle name="Normal 7 2 55 5" xfId="37253" xr:uid="{00000000-0005-0000-0000-000084910000}"/>
    <cellStyle name="Normal 7 2 56" xfId="37254" xr:uid="{00000000-0005-0000-0000-000085910000}"/>
    <cellStyle name="Normal 7 2 56 2" xfId="37255" xr:uid="{00000000-0005-0000-0000-000086910000}"/>
    <cellStyle name="Normal 7 2 56 2 2" xfId="37256" xr:uid="{00000000-0005-0000-0000-000087910000}"/>
    <cellStyle name="Normal 7 2 56 2 3" xfId="37257" xr:uid="{00000000-0005-0000-0000-000088910000}"/>
    <cellStyle name="Normal 7 2 56 3" xfId="37258" xr:uid="{00000000-0005-0000-0000-000089910000}"/>
    <cellStyle name="Normal 7 2 56 3 2" xfId="37259" xr:uid="{00000000-0005-0000-0000-00008A910000}"/>
    <cellStyle name="Normal 7 2 56 3 3" xfId="37260" xr:uid="{00000000-0005-0000-0000-00008B910000}"/>
    <cellStyle name="Normal 7 2 56 4" xfId="37261" xr:uid="{00000000-0005-0000-0000-00008C910000}"/>
    <cellStyle name="Normal 7 2 56 5" xfId="37262" xr:uid="{00000000-0005-0000-0000-00008D910000}"/>
    <cellStyle name="Normal 7 2 57" xfId="37263" xr:uid="{00000000-0005-0000-0000-00008E910000}"/>
    <cellStyle name="Normal 7 2 57 2" xfId="37264" xr:uid="{00000000-0005-0000-0000-00008F910000}"/>
    <cellStyle name="Normal 7 2 57 2 2" xfId="37265" xr:uid="{00000000-0005-0000-0000-000090910000}"/>
    <cellStyle name="Normal 7 2 57 2 3" xfId="37266" xr:uid="{00000000-0005-0000-0000-000091910000}"/>
    <cellStyle name="Normal 7 2 57 3" xfId="37267" xr:uid="{00000000-0005-0000-0000-000092910000}"/>
    <cellStyle name="Normal 7 2 57 3 2" xfId="37268" xr:uid="{00000000-0005-0000-0000-000093910000}"/>
    <cellStyle name="Normal 7 2 57 3 3" xfId="37269" xr:uid="{00000000-0005-0000-0000-000094910000}"/>
    <cellStyle name="Normal 7 2 57 4" xfId="37270" xr:uid="{00000000-0005-0000-0000-000095910000}"/>
    <cellStyle name="Normal 7 2 57 5" xfId="37271" xr:uid="{00000000-0005-0000-0000-000096910000}"/>
    <cellStyle name="Normal 7 2 58" xfId="37272" xr:uid="{00000000-0005-0000-0000-000097910000}"/>
    <cellStyle name="Normal 7 2 58 2" xfId="37273" xr:uid="{00000000-0005-0000-0000-000098910000}"/>
    <cellStyle name="Normal 7 2 58 2 2" xfId="37274" xr:uid="{00000000-0005-0000-0000-000099910000}"/>
    <cellStyle name="Normal 7 2 58 2 3" xfId="37275" xr:uid="{00000000-0005-0000-0000-00009A910000}"/>
    <cellStyle name="Normal 7 2 58 3" xfId="37276" xr:uid="{00000000-0005-0000-0000-00009B910000}"/>
    <cellStyle name="Normal 7 2 58 3 2" xfId="37277" xr:uid="{00000000-0005-0000-0000-00009C910000}"/>
    <cellStyle name="Normal 7 2 58 3 3" xfId="37278" xr:uid="{00000000-0005-0000-0000-00009D910000}"/>
    <cellStyle name="Normal 7 2 58 4" xfId="37279" xr:uid="{00000000-0005-0000-0000-00009E910000}"/>
    <cellStyle name="Normal 7 2 58 5" xfId="37280" xr:uid="{00000000-0005-0000-0000-00009F910000}"/>
    <cellStyle name="Normal 7 2 59" xfId="37281" xr:uid="{00000000-0005-0000-0000-0000A0910000}"/>
    <cellStyle name="Normal 7 2 59 2" xfId="37282" xr:uid="{00000000-0005-0000-0000-0000A1910000}"/>
    <cellStyle name="Normal 7 2 59 2 2" xfId="37283" xr:uid="{00000000-0005-0000-0000-0000A2910000}"/>
    <cellStyle name="Normal 7 2 59 2 3" xfId="37284" xr:uid="{00000000-0005-0000-0000-0000A3910000}"/>
    <cellStyle name="Normal 7 2 59 3" xfId="37285" xr:uid="{00000000-0005-0000-0000-0000A4910000}"/>
    <cellStyle name="Normal 7 2 59 3 2" xfId="37286" xr:uid="{00000000-0005-0000-0000-0000A5910000}"/>
    <cellStyle name="Normal 7 2 59 3 3" xfId="37287" xr:uid="{00000000-0005-0000-0000-0000A6910000}"/>
    <cellStyle name="Normal 7 2 59 4" xfId="37288" xr:uid="{00000000-0005-0000-0000-0000A7910000}"/>
    <cellStyle name="Normal 7 2 59 5" xfId="37289" xr:uid="{00000000-0005-0000-0000-0000A8910000}"/>
    <cellStyle name="Normal 7 2 6" xfId="37290" xr:uid="{00000000-0005-0000-0000-0000A9910000}"/>
    <cellStyle name="Normal 7 2 6 2" xfId="37291" xr:uid="{00000000-0005-0000-0000-0000AA910000}"/>
    <cellStyle name="Normal 7 2 6 2 2" xfId="37292" xr:uid="{00000000-0005-0000-0000-0000AB910000}"/>
    <cellStyle name="Normal 7 2 6 2 3" xfId="37293" xr:uid="{00000000-0005-0000-0000-0000AC910000}"/>
    <cellStyle name="Normal 7 2 6 3" xfId="37294" xr:uid="{00000000-0005-0000-0000-0000AD910000}"/>
    <cellStyle name="Normal 7 2 6 3 2" xfId="37295" xr:uid="{00000000-0005-0000-0000-0000AE910000}"/>
    <cellStyle name="Normal 7 2 6 3 3" xfId="37296" xr:uid="{00000000-0005-0000-0000-0000AF910000}"/>
    <cellStyle name="Normal 7 2 6 4" xfId="37297" xr:uid="{00000000-0005-0000-0000-0000B0910000}"/>
    <cellStyle name="Normal 7 2 6 5" xfId="37298" xr:uid="{00000000-0005-0000-0000-0000B1910000}"/>
    <cellStyle name="Normal 7 2 60" xfId="37299" xr:uid="{00000000-0005-0000-0000-0000B2910000}"/>
    <cellStyle name="Normal 7 2 60 2" xfId="37300" xr:uid="{00000000-0005-0000-0000-0000B3910000}"/>
    <cellStyle name="Normal 7 2 60 2 2" xfId="37301" xr:uid="{00000000-0005-0000-0000-0000B4910000}"/>
    <cellStyle name="Normal 7 2 60 2 3" xfId="37302" xr:uid="{00000000-0005-0000-0000-0000B5910000}"/>
    <cellStyle name="Normal 7 2 60 3" xfId="37303" xr:uid="{00000000-0005-0000-0000-0000B6910000}"/>
    <cellStyle name="Normal 7 2 60 3 2" xfId="37304" xr:uid="{00000000-0005-0000-0000-0000B7910000}"/>
    <cellStyle name="Normal 7 2 60 3 3" xfId="37305" xr:uid="{00000000-0005-0000-0000-0000B8910000}"/>
    <cellStyle name="Normal 7 2 60 4" xfId="37306" xr:uid="{00000000-0005-0000-0000-0000B9910000}"/>
    <cellStyle name="Normal 7 2 60 5" xfId="37307" xr:uid="{00000000-0005-0000-0000-0000BA910000}"/>
    <cellStyle name="Normal 7 2 61" xfId="37308" xr:uid="{00000000-0005-0000-0000-0000BB910000}"/>
    <cellStyle name="Normal 7 2 61 2" xfId="37309" xr:uid="{00000000-0005-0000-0000-0000BC910000}"/>
    <cellStyle name="Normal 7 2 61 2 2" xfId="37310" xr:uid="{00000000-0005-0000-0000-0000BD910000}"/>
    <cellStyle name="Normal 7 2 61 2 3" xfId="37311" xr:uid="{00000000-0005-0000-0000-0000BE910000}"/>
    <cellStyle name="Normal 7 2 61 3" xfId="37312" xr:uid="{00000000-0005-0000-0000-0000BF910000}"/>
    <cellStyle name="Normal 7 2 61 3 2" xfId="37313" xr:uid="{00000000-0005-0000-0000-0000C0910000}"/>
    <cellStyle name="Normal 7 2 61 3 3" xfId="37314" xr:uid="{00000000-0005-0000-0000-0000C1910000}"/>
    <cellStyle name="Normal 7 2 61 4" xfId="37315" xr:uid="{00000000-0005-0000-0000-0000C2910000}"/>
    <cellStyle name="Normal 7 2 61 5" xfId="37316" xr:uid="{00000000-0005-0000-0000-0000C3910000}"/>
    <cellStyle name="Normal 7 2 62" xfId="37317" xr:uid="{00000000-0005-0000-0000-0000C4910000}"/>
    <cellStyle name="Normal 7 2 62 2" xfId="37318" xr:uid="{00000000-0005-0000-0000-0000C5910000}"/>
    <cellStyle name="Normal 7 2 62 2 2" xfId="37319" xr:uid="{00000000-0005-0000-0000-0000C6910000}"/>
    <cellStyle name="Normal 7 2 62 2 3" xfId="37320" xr:uid="{00000000-0005-0000-0000-0000C7910000}"/>
    <cellStyle name="Normal 7 2 62 3" xfId="37321" xr:uid="{00000000-0005-0000-0000-0000C8910000}"/>
    <cellStyle name="Normal 7 2 62 3 2" xfId="37322" xr:uid="{00000000-0005-0000-0000-0000C9910000}"/>
    <cellStyle name="Normal 7 2 62 3 3" xfId="37323" xr:uid="{00000000-0005-0000-0000-0000CA910000}"/>
    <cellStyle name="Normal 7 2 62 4" xfId="37324" xr:uid="{00000000-0005-0000-0000-0000CB910000}"/>
    <cellStyle name="Normal 7 2 62 5" xfId="37325" xr:uid="{00000000-0005-0000-0000-0000CC910000}"/>
    <cellStyle name="Normal 7 2 63" xfId="37326" xr:uid="{00000000-0005-0000-0000-0000CD910000}"/>
    <cellStyle name="Normal 7 2 63 2" xfId="37327" xr:uid="{00000000-0005-0000-0000-0000CE910000}"/>
    <cellStyle name="Normal 7 2 63 2 2" xfId="37328" xr:uid="{00000000-0005-0000-0000-0000CF910000}"/>
    <cellStyle name="Normal 7 2 63 2 3" xfId="37329" xr:uid="{00000000-0005-0000-0000-0000D0910000}"/>
    <cellStyle name="Normal 7 2 63 3" xfId="37330" xr:uid="{00000000-0005-0000-0000-0000D1910000}"/>
    <cellStyle name="Normal 7 2 63 3 2" xfId="37331" xr:uid="{00000000-0005-0000-0000-0000D2910000}"/>
    <cellStyle name="Normal 7 2 63 3 3" xfId="37332" xr:uid="{00000000-0005-0000-0000-0000D3910000}"/>
    <cellStyle name="Normal 7 2 63 4" xfId="37333" xr:uid="{00000000-0005-0000-0000-0000D4910000}"/>
    <cellStyle name="Normal 7 2 63 5" xfId="37334" xr:uid="{00000000-0005-0000-0000-0000D5910000}"/>
    <cellStyle name="Normal 7 2 64" xfId="37335" xr:uid="{00000000-0005-0000-0000-0000D6910000}"/>
    <cellStyle name="Normal 7 2 64 2" xfId="37336" xr:uid="{00000000-0005-0000-0000-0000D7910000}"/>
    <cellStyle name="Normal 7 2 64 2 2" xfId="37337" xr:uid="{00000000-0005-0000-0000-0000D8910000}"/>
    <cellStyle name="Normal 7 2 64 2 3" xfId="37338" xr:uid="{00000000-0005-0000-0000-0000D9910000}"/>
    <cellStyle name="Normal 7 2 64 3" xfId="37339" xr:uid="{00000000-0005-0000-0000-0000DA910000}"/>
    <cellStyle name="Normal 7 2 64 3 2" xfId="37340" xr:uid="{00000000-0005-0000-0000-0000DB910000}"/>
    <cellStyle name="Normal 7 2 64 3 3" xfId="37341" xr:uid="{00000000-0005-0000-0000-0000DC910000}"/>
    <cellStyle name="Normal 7 2 64 4" xfId="37342" xr:uid="{00000000-0005-0000-0000-0000DD910000}"/>
    <cellStyle name="Normal 7 2 64 5" xfId="37343" xr:uid="{00000000-0005-0000-0000-0000DE910000}"/>
    <cellStyle name="Normal 7 2 65" xfId="37344" xr:uid="{00000000-0005-0000-0000-0000DF910000}"/>
    <cellStyle name="Normal 7 2 65 2" xfId="37345" xr:uid="{00000000-0005-0000-0000-0000E0910000}"/>
    <cellStyle name="Normal 7 2 65 2 2" xfId="37346" xr:uid="{00000000-0005-0000-0000-0000E1910000}"/>
    <cellStyle name="Normal 7 2 65 2 3" xfId="37347" xr:uid="{00000000-0005-0000-0000-0000E2910000}"/>
    <cellStyle name="Normal 7 2 65 3" xfId="37348" xr:uid="{00000000-0005-0000-0000-0000E3910000}"/>
    <cellStyle name="Normal 7 2 65 3 2" xfId="37349" xr:uid="{00000000-0005-0000-0000-0000E4910000}"/>
    <cellStyle name="Normal 7 2 65 3 3" xfId="37350" xr:uid="{00000000-0005-0000-0000-0000E5910000}"/>
    <cellStyle name="Normal 7 2 65 4" xfId="37351" xr:uid="{00000000-0005-0000-0000-0000E6910000}"/>
    <cellStyle name="Normal 7 2 65 5" xfId="37352" xr:uid="{00000000-0005-0000-0000-0000E7910000}"/>
    <cellStyle name="Normal 7 2 66" xfId="37353" xr:uid="{00000000-0005-0000-0000-0000E8910000}"/>
    <cellStyle name="Normal 7 2 66 2" xfId="37354" xr:uid="{00000000-0005-0000-0000-0000E9910000}"/>
    <cellStyle name="Normal 7 2 66 2 2" xfId="37355" xr:uid="{00000000-0005-0000-0000-0000EA910000}"/>
    <cellStyle name="Normal 7 2 66 2 3" xfId="37356" xr:uid="{00000000-0005-0000-0000-0000EB910000}"/>
    <cellStyle name="Normal 7 2 66 3" xfId="37357" xr:uid="{00000000-0005-0000-0000-0000EC910000}"/>
    <cellStyle name="Normal 7 2 66 3 2" xfId="37358" xr:uid="{00000000-0005-0000-0000-0000ED910000}"/>
    <cellStyle name="Normal 7 2 66 3 3" xfId="37359" xr:uid="{00000000-0005-0000-0000-0000EE910000}"/>
    <cellStyle name="Normal 7 2 66 4" xfId="37360" xr:uid="{00000000-0005-0000-0000-0000EF910000}"/>
    <cellStyle name="Normal 7 2 66 5" xfId="37361" xr:uid="{00000000-0005-0000-0000-0000F0910000}"/>
    <cellStyle name="Normal 7 2 67" xfId="37362" xr:uid="{00000000-0005-0000-0000-0000F1910000}"/>
    <cellStyle name="Normal 7 2 67 2" xfId="37363" xr:uid="{00000000-0005-0000-0000-0000F2910000}"/>
    <cellStyle name="Normal 7 2 67 2 2" xfId="37364" xr:uid="{00000000-0005-0000-0000-0000F3910000}"/>
    <cellStyle name="Normal 7 2 67 2 3" xfId="37365" xr:uid="{00000000-0005-0000-0000-0000F4910000}"/>
    <cellStyle name="Normal 7 2 67 3" xfId="37366" xr:uid="{00000000-0005-0000-0000-0000F5910000}"/>
    <cellStyle name="Normal 7 2 67 3 2" xfId="37367" xr:uid="{00000000-0005-0000-0000-0000F6910000}"/>
    <cellStyle name="Normal 7 2 67 3 3" xfId="37368" xr:uid="{00000000-0005-0000-0000-0000F7910000}"/>
    <cellStyle name="Normal 7 2 67 4" xfId="37369" xr:uid="{00000000-0005-0000-0000-0000F8910000}"/>
    <cellStyle name="Normal 7 2 67 5" xfId="37370" xr:uid="{00000000-0005-0000-0000-0000F9910000}"/>
    <cellStyle name="Normal 7 2 68" xfId="37371" xr:uid="{00000000-0005-0000-0000-0000FA910000}"/>
    <cellStyle name="Normal 7 2 68 2" xfId="37372" xr:uid="{00000000-0005-0000-0000-0000FB910000}"/>
    <cellStyle name="Normal 7 2 68 2 2" xfId="37373" xr:uid="{00000000-0005-0000-0000-0000FC910000}"/>
    <cellStyle name="Normal 7 2 68 2 3" xfId="37374" xr:uid="{00000000-0005-0000-0000-0000FD910000}"/>
    <cellStyle name="Normal 7 2 68 3" xfId="37375" xr:uid="{00000000-0005-0000-0000-0000FE910000}"/>
    <cellStyle name="Normal 7 2 68 3 2" xfId="37376" xr:uid="{00000000-0005-0000-0000-0000FF910000}"/>
    <cellStyle name="Normal 7 2 68 3 3" xfId="37377" xr:uid="{00000000-0005-0000-0000-000000920000}"/>
    <cellStyle name="Normal 7 2 68 4" xfId="37378" xr:uid="{00000000-0005-0000-0000-000001920000}"/>
    <cellStyle name="Normal 7 2 68 5" xfId="37379" xr:uid="{00000000-0005-0000-0000-000002920000}"/>
    <cellStyle name="Normal 7 2 69" xfId="37380" xr:uid="{00000000-0005-0000-0000-000003920000}"/>
    <cellStyle name="Normal 7 2 69 2" xfId="37381" xr:uid="{00000000-0005-0000-0000-000004920000}"/>
    <cellStyle name="Normal 7 2 69 2 2" xfId="37382" xr:uid="{00000000-0005-0000-0000-000005920000}"/>
    <cellStyle name="Normal 7 2 69 2 3" xfId="37383" xr:uid="{00000000-0005-0000-0000-000006920000}"/>
    <cellStyle name="Normal 7 2 69 3" xfId="37384" xr:uid="{00000000-0005-0000-0000-000007920000}"/>
    <cellStyle name="Normal 7 2 69 3 2" xfId="37385" xr:uid="{00000000-0005-0000-0000-000008920000}"/>
    <cellStyle name="Normal 7 2 69 3 3" xfId="37386" xr:uid="{00000000-0005-0000-0000-000009920000}"/>
    <cellStyle name="Normal 7 2 69 4" xfId="37387" xr:uid="{00000000-0005-0000-0000-00000A920000}"/>
    <cellStyle name="Normal 7 2 69 5" xfId="37388" xr:uid="{00000000-0005-0000-0000-00000B920000}"/>
    <cellStyle name="Normal 7 2 7" xfId="37389" xr:uid="{00000000-0005-0000-0000-00000C920000}"/>
    <cellStyle name="Normal 7 2 7 2" xfId="37390" xr:uid="{00000000-0005-0000-0000-00000D920000}"/>
    <cellStyle name="Normal 7 2 7 2 2" xfId="37391" xr:uid="{00000000-0005-0000-0000-00000E920000}"/>
    <cellStyle name="Normal 7 2 7 2 3" xfId="37392" xr:uid="{00000000-0005-0000-0000-00000F920000}"/>
    <cellStyle name="Normal 7 2 7 3" xfId="37393" xr:uid="{00000000-0005-0000-0000-000010920000}"/>
    <cellStyle name="Normal 7 2 7 3 2" xfId="37394" xr:uid="{00000000-0005-0000-0000-000011920000}"/>
    <cellStyle name="Normal 7 2 7 3 3" xfId="37395" xr:uid="{00000000-0005-0000-0000-000012920000}"/>
    <cellStyle name="Normal 7 2 7 4" xfId="37396" xr:uid="{00000000-0005-0000-0000-000013920000}"/>
    <cellStyle name="Normal 7 2 7 5" xfId="37397" xr:uid="{00000000-0005-0000-0000-000014920000}"/>
    <cellStyle name="Normal 7 2 70" xfId="37398" xr:uid="{00000000-0005-0000-0000-000015920000}"/>
    <cellStyle name="Normal 7 2 70 2" xfId="37399" xr:uid="{00000000-0005-0000-0000-000016920000}"/>
    <cellStyle name="Normal 7 2 70 2 2" xfId="37400" xr:uid="{00000000-0005-0000-0000-000017920000}"/>
    <cellStyle name="Normal 7 2 70 2 3" xfId="37401" xr:uid="{00000000-0005-0000-0000-000018920000}"/>
    <cellStyle name="Normal 7 2 70 3" xfId="37402" xr:uid="{00000000-0005-0000-0000-000019920000}"/>
    <cellStyle name="Normal 7 2 70 3 2" xfId="37403" xr:uid="{00000000-0005-0000-0000-00001A920000}"/>
    <cellStyle name="Normal 7 2 70 3 3" xfId="37404" xr:uid="{00000000-0005-0000-0000-00001B920000}"/>
    <cellStyle name="Normal 7 2 70 4" xfId="37405" xr:uid="{00000000-0005-0000-0000-00001C920000}"/>
    <cellStyle name="Normal 7 2 70 5" xfId="37406" xr:uid="{00000000-0005-0000-0000-00001D920000}"/>
    <cellStyle name="Normal 7 2 71" xfId="37407" xr:uid="{00000000-0005-0000-0000-00001E920000}"/>
    <cellStyle name="Normal 7 2 71 2" xfId="37408" xr:uid="{00000000-0005-0000-0000-00001F920000}"/>
    <cellStyle name="Normal 7 2 71 2 2" xfId="37409" xr:uid="{00000000-0005-0000-0000-000020920000}"/>
    <cellStyle name="Normal 7 2 71 2 3" xfId="37410" xr:uid="{00000000-0005-0000-0000-000021920000}"/>
    <cellStyle name="Normal 7 2 71 3" xfId="37411" xr:uid="{00000000-0005-0000-0000-000022920000}"/>
    <cellStyle name="Normal 7 2 71 3 2" xfId="37412" xr:uid="{00000000-0005-0000-0000-000023920000}"/>
    <cellStyle name="Normal 7 2 71 3 3" xfId="37413" xr:uid="{00000000-0005-0000-0000-000024920000}"/>
    <cellStyle name="Normal 7 2 71 4" xfId="37414" xr:uid="{00000000-0005-0000-0000-000025920000}"/>
    <cellStyle name="Normal 7 2 71 5" xfId="37415" xr:uid="{00000000-0005-0000-0000-000026920000}"/>
    <cellStyle name="Normal 7 2 72" xfId="37416" xr:uid="{00000000-0005-0000-0000-000027920000}"/>
    <cellStyle name="Normal 7 2 72 2" xfId="37417" xr:uid="{00000000-0005-0000-0000-000028920000}"/>
    <cellStyle name="Normal 7 2 72 2 2" xfId="37418" xr:uid="{00000000-0005-0000-0000-000029920000}"/>
    <cellStyle name="Normal 7 2 72 2 3" xfId="37419" xr:uid="{00000000-0005-0000-0000-00002A920000}"/>
    <cellStyle name="Normal 7 2 72 3" xfId="37420" xr:uid="{00000000-0005-0000-0000-00002B920000}"/>
    <cellStyle name="Normal 7 2 72 3 2" xfId="37421" xr:uid="{00000000-0005-0000-0000-00002C920000}"/>
    <cellStyle name="Normal 7 2 72 3 3" xfId="37422" xr:uid="{00000000-0005-0000-0000-00002D920000}"/>
    <cellStyle name="Normal 7 2 72 4" xfId="37423" xr:uid="{00000000-0005-0000-0000-00002E920000}"/>
    <cellStyle name="Normal 7 2 72 5" xfId="37424" xr:uid="{00000000-0005-0000-0000-00002F920000}"/>
    <cellStyle name="Normal 7 2 73" xfId="37425" xr:uid="{00000000-0005-0000-0000-000030920000}"/>
    <cellStyle name="Normal 7 2 73 2" xfId="37426" xr:uid="{00000000-0005-0000-0000-000031920000}"/>
    <cellStyle name="Normal 7 2 73 2 2" xfId="37427" xr:uid="{00000000-0005-0000-0000-000032920000}"/>
    <cellStyle name="Normal 7 2 73 2 3" xfId="37428" xr:uid="{00000000-0005-0000-0000-000033920000}"/>
    <cellStyle name="Normal 7 2 73 3" xfId="37429" xr:uid="{00000000-0005-0000-0000-000034920000}"/>
    <cellStyle name="Normal 7 2 73 3 2" xfId="37430" xr:uid="{00000000-0005-0000-0000-000035920000}"/>
    <cellStyle name="Normal 7 2 73 3 3" xfId="37431" xr:uid="{00000000-0005-0000-0000-000036920000}"/>
    <cellStyle name="Normal 7 2 73 4" xfId="37432" xr:uid="{00000000-0005-0000-0000-000037920000}"/>
    <cellStyle name="Normal 7 2 73 5" xfId="37433" xr:uid="{00000000-0005-0000-0000-000038920000}"/>
    <cellStyle name="Normal 7 2 74" xfId="37434" xr:uid="{00000000-0005-0000-0000-000039920000}"/>
    <cellStyle name="Normal 7 2 74 2" xfId="37435" xr:uid="{00000000-0005-0000-0000-00003A920000}"/>
    <cellStyle name="Normal 7 2 74 2 2" xfId="37436" xr:uid="{00000000-0005-0000-0000-00003B920000}"/>
    <cellStyle name="Normal 7 2 74 2 3" xfId="37437" xr:uid="{00000000-0005-0000-0000-00003C920000}"/>
    <cellStyle name="Normal 7 2 74 3" xfId="37438" xr:uid="{00000000-0005-0000-0000-00003D920000}"/>
    <cellStyle name="Normal 7 2 74 3 2" xfId="37439" xr:uid="{00000000-0005-0000-0000-00003E920000}"/>
    <cellStyle name="Normal 7 2 74 3 3" xfId="37440" xr:uid="{00000000-0005-0000-0000-00003F920000}"/>
    <cellStyle name="Normal 7 2 74 4" xfId="37441" xr:uid="{00000000-0005-0000-0000-000040920000}"/>
    <cellStyle name="Normal 7 2 74 5" xfId="37442" xr:uid="{00000000-0005-0000-0000-000041920000}"/>
    <cellStyle name="Normal 7 2 75" xfId="37443" xr:uid="{00000000-0005-0000-0000-000042920000}"/>
    <cellStyle name="Normal 7 2 75 2" xfId="37444" xr:uid="{00000000-0005-0000-0000-000043920000}"/>
    <cellStyle name="Normal 7 2 75 2 2" xfId="37445" xr:uid="{00000000-0005-0000-0000-000044920000}"/>
    <cellStyle name="Normal 7 2 75 2 3" xfId="37446" xr:uid="{00000000-0005-0000-0000-000045920000}"/>
    <cellStyle name="Normal 7 2 75 3" xfId="37447" xr:uid="{00000000-0005-0000-0000-000046920000}"/>
    <cellStyle name="Normal 7 2 75 3 2" xfId="37448" xr:uid="{00000000-0005-0000-0000-000047920000}"/>
    <cellStyle name="Normal 7 2 75 3 3" xfId="37449" xr:uid="{00000000-0005-0000-0000-000048920000}"/>
    <cellStyle name="Normal 7 2 75 4" xfId="37450" xr:uid="{00000000-0005-0000-0000-000049920000}"/>
    <cellStyle name="Normal 7 2 75 5" xfId="37451" xr:uid="{00000000-0005-0000-0000-00004A920000}"/>
    <cellStyle name="Normal 7 2 76" xfId="37452" xr:uid="{00000000-0005-0000-0000-00004B920000}"/>
    <cellStyle name="Normal 7 2 76 2" xfId="37453" xr:uid="{00000000-0005-0000-0000-00004C920000}"/>
    <cellStyle name="Normal 7 2 76 2 2" xfId="37454" xr:uid="{00000000-0005-0000-0000-00004D920000}"/>
    <cellStyle name="Normal 7 2 76 2 3" xfId="37455" xr:uid="{00000000-0005-0000-0000-00004E920000}"/>
    <cellStyle name="Normal 7 2 76 3" xfId="37456" xr:uid="{00000000-0005-0000-0000-00004F920000}"/>
    <cellStyle name="Normal 7 2 76 3 2" xfId="37457" xr:uid="{00000000-0005-0000-0000-000050920000}"/>
    <cellStyle name="Normal 7 2 76 3 3" xfId="37458" xr:uid="{00000000-0005-0000-0000-000051920000}"/>
    <cellStyle name="Normal 7 2 76 4" xfId="37459" xr:uid="{00000000-0005-0000-0000-000052920000}"/>
    <cellStyle name="Normal 7 2 76 5" xfId="37460" xr:uid="{00000000-0005-0000-0000-000053920000}"/>
    <cellStyle name="Normal 7 2 77" xfId="37461" xr:uid="{00000000-0005-0000-0000-000054920000}"/>
    <cellStyle name="Normal 7 2 77 2" xfId="37462" xr:uid="{00000000-0005-0000-0000-000055920000}"/>
    <cellStyle name="Normal 7 2 77 2 2" xfId="37463" xr:uid="{00000000-0005-0000-0000-000056920000}"/>
    <cellStyle name="Normal 7 2 77 2 3" xfId="37464" xr:uid="{00000000-0005-0000-0000-000057920000}"/>
    <cellStyle name="Normal 7 2 77 3" xfId="37465" xr:uid="{00000000-0005-0000-0000-000058920000}"/>
    <cellStyle name="Normal 7 2 77 3 2" xfId="37466" xr:uid="{00000000-0005-0000-0000-000059920000}"/>
    <cellStyle name="Normal 7 2 77 3 3" xfId="37467" xr:uid="{00000000-0005-0000-0000-00005A920000}"/>
    <cellStyle name="Normal 7 2 77 4" xfId="37468" xr:uid="{00000000-0005-0000-0000-00005B920000}"/>
    <cellStyle name="Normal 7 2 77 5" xfId="37469" xr:uid="{00000000-0005-0000-0000-00005C920000}"/>
    <cellStyle name="Normal 7 2 78" xfId="37470" xr:uid="{00000000-0005-0000-0000-00005D920000}"/>
    <cellStyle name="Normal 7 2 78 2" xfId="37471" xr:uid="{00000000-0005-0000-0000-00005E920000}"/>
    <cellStyle name="Normal 7 2 78 2 2" xfId="37472" xr:uid="{00000000-0005-0000-0000-00005F920000}"/>
    <cellStyle name="Normal 7 2 78 2 3" xfId="37473" xr:uid="{00000000-0005-0000-0000-000060920000}"/>
    <cellStyle name="Normal 7 2 78 3" xfId="37474" xr:uid="{00000000-0005-0000-0000-000061920000}"/>
    <cellStyle name="Normal 7 2 78 3 2" xfId="37475" xr:uid="{00000000-0005-0000-0000-000062920000}"/>
    <cellStyle name="Normal 7 2 78 3 3" xfId="37476" xr:uid="{00000000-0005-0000-0000-000063920000}"/>
    <cellStyle name="Normal 7 2 78 4" xfId="37477" xr:uid="{00000000-0005-0000-0000-000064920000}"/>
    <cellStyle name="Normal 7 2 78 5" xfId="37478" xr:uid="{00000000-0005-0000-0000-000065920000}"/>
    <cellStyle name="Normal 7 2 79" xfId="37479" xr:uid="{00000000-0005-0000-0000-000066920000}"/>
    <cellStyle name="Normal 7 2 79 2" xfId="37480" xr:uid="{00000000-0005-0000-0000-000067920000}"/>
    <cellStyle name="Normal 7 2 79 2 2" xfId="37481" xr:uid="{00000000-0005-0000-0000-000068920000}"/>
    <cellStyle name="Normal 7 2 79 2 3" xfId="37482" xr:uid="{00000000-0005-0000-0000-000069920000}"/>
    <cellStyle name="Normal 7 2 79 3" xfId="37483" xr:uid="{00000000-0005-0000-0000-00006A920000}"/>
    <cellStyle name="Normal 7 2 79 3 2" xfId="37484" xr:uid="{00000000-0005-0000-0000-00006B920000}"/>
    <cellStyle name="Normal 7 2 79 3 3" xfId="37485" xr:uid="{00000000-0005-0000-0000-00006C920000}"/>
    <cellStyle name="Normal 7 2 79 4" xfId="37486" xr:uid="{00000000-0005-0000-0000-00006D920000}"/>
    <cellStyle name="Normal 7 2 79 5" xfId="37487" xr:uid="{00000000-0005-0000-0000-00006E920000}"/>
    <cellStyle name="Normal 7 2 8" xfId="37488" xr:uid="{00000000-0005-0000-0000-00006F920000}"/>
    <cellStyle name="Normal 7 2 8 2" xfId="37489" xr:uid="{00000000-0005-0000-0000-000070920000}"/>
    <cellStyle name="Normal 7 2 8 2 2" xfId="37490" xr:uid="{00000000-0005-0000-0000-000071920000}"/>
    <cellStyle name="Normal 7 2 8 2 3" xfId="37491" xr:uid="{00000000-0005-0000-0000-000072920000}"/>
    <cellStyle name="Normal 7 2 8 3" xfId="37492" xr:uid="{00000000-0005-0000-0000-000073920000}"/>
    <cellStyle name="Normal 7 2 8 3 2" xfId="37493" xr:uid="{00000000-0005-0000-0000-000074920000}"/>
    <cellStyle name="Normal 7 2 8 3 3" xfId="37494" xr:uid="{00000000-0005-0000-0000-000075920000}"/>
    <cellStyle name="Normal 7 2 8 4" xfId="37495" xr:uid="{00000000-0005-0000-0000-000076920000}"/>
    <cellStyle name="Normal 7 2 8 5" xfId="37496" xr:uid="{00000000-0005-0000-0000-000077920000}"/>
    <cellStyle name="Normal 7 2 80" xfId="37497" xr:uid="{00000000-0005-0000-0000-000078920000}"/>
    <cellStyle name="Normal 7 2 80 2" xfId="37498" xr:uid="{00000000-0005-0000-0000-000079920000}"/>
    <cellStyle name="Normal 7 2 80 2 2" xfId="37499" xr:uid="{00000000-0005-0000-0000-00007A920000}"/>
    <cellStyle name="Normal 7 2 80 2 3" xfId="37500" xr:uid="{00000000-0005-0000-0000-00007B920000}"/>
    <cellStyle name="Normal 7 2 80 3" xfId="37501" xr:uid="{00000000-0005-0000-0000-00007C920000}"/>
    <cellStyle name="Normal 7 2 80 3 2" xfId="37502" xr:uid="{00000000-0005-0000-0000-00007D920000}"/>
    <cellStyle name="Normal 7 2 80 3 3" xfId="37503" xr:uid="{00000000-0005-0000-0000-00007E920000}"/>
    <cellStyle name="Normal 7 2 80 4" xfId="37504" xr:uid="{00000000-0005-0000-0000-00007F920000}"/>
    <cellStyle name="Normal 7 2 80 5" xfId="37505" xr:uid="{00000000-0005-0000-0000-000080920000}"/>
    <cellStyle name="Normal 7 2 81" xfId="37506" xr:uid="{00000000-0005-0000-0000-000081920000}"/>
    <cellStyle name="Normal 7 2 81 2" xfId="37507" xr:uid="{00000000-0005-0000-0000-000082920000}"/>
    <cellStyle name="Normal 7 2 81 2 2" xfId="37508" xr:uid="{00000000-0005-0000-0000-000083920000}"/>
    <cellStyle name="Normal 7 2 81 2 3" xfId="37509" xr:uid="{00000000-0005-0000-0000-000084920000}"/>
    <cellStyle name="Normal 7 2 81 3" xfId="37510" xr:uid="{00000000-0005-0000-0000-000085920000}"/>
    <cellStyle name="Normal 7 2 81 3 2" xfId="37511" xr:uid="{00000000-0005-0000-0000-000086920000}"/>
    <cellStyle name="Normal 7 2 81 3 3" xfId="37512" xr:uid="{00000000-0005-0000-0000-000087920000}"/>
    <cellStyle name="Normal 7 2 81 4" xfId="37513" xr:uid="{00000000-0005-0000-0000-000088920000}"/>
    <cellStyle name="Normal 7 2 81 5" xfId="37514" xr:uid="{00000000-0005-0000-0000-000089920000}"/>
    <cellStyle name="Normal 7 2 82" xfId="37515" xr:uid="{00000000-0005-0000-0000-00008A920000}"/>
    <cellStyle name="Normal 7 2 82 2" xfId="37516" xr:uid="{00000000-0005-0000-0000-00008B920000}"/>
    <cellStyle name="Normal 7 2 82 2 2" xfId="37517" xr:uid="{00000000-0005-0000-0000-00008C920000}"/>
    <cellStyle name="Normal 7 2 82 2 3" xfId="37518" xr:uid="{00000000-0005-0000-0000-00008D920000}"/>
    <cellStyle name="Normal 7 2 82 3" xfId="37519" xr:uid="{00000000-0005-0000-0000-00008E920000}"/>
    <cellStyle name="Normal 7 2 82 3 2" xfId="37520" xr:uid="{00000000-0005-0000-0000-00008F920000}"/>
    <cellStyle name="Normal 7 2 82 3 3" xfId="37521" xr:uid="{00000000-0005-0000-0000-000090920000}"/>
    <cellStyle name="Normal 7 2 82 4" xfId="37522" xr:uid="{00000000-0005-0000-0000-000091920000}"/>
    <cellStyle name="Normal 7 2 82 5" xfId="37523" xr:uid="{00000000-0005-0000-0000-000092920000}"/>
    <cellStyle name="Normal 7 2 83" xfId="37524" xr:uid="{00000000-0005-0000-0000-000093920000}"/>
    <cellStyle name="Normal 7 2 83 2" xfId="37525" xr:uid="{00000000-0005-0000-0000-000094920000}"/>
    <cellStyle name="Normal 7 2 83 3" xfId="37526" xr:uid="{00000000-0005-0000-0000-000095920000}"/>
    <cellStyle name="Normal 7 2 84" xfId="37527" xr:uid="{00000000-0005-0000-0000-000096920000}"/>
    <cellStyle name="Normal 7 2 84 2" xfId="37528" xr:uid="{00000000-0005-0000-0000-000097920000}"/>
    <cellStyle name="Normal 7 2 84 3" xfId="37529" xr:uid="{00000000-0005-0000-0000-000098920000}"/>
    <cellStyle name="Normal 7 2 85" xfId="37530" xr:uid="{00000000-0005-0000-0000-000099920000}"/>
    <cellStyle name="Normal 7 2 86" xfId="37531" xr:uid="{00000000-0005-0000-0000-00009A920000}"/>
    <cellStyle name="Normal 7 2 9" xfId="37532" xr:uid="{00000000-0005-0000-0000-00009B920000}"/>
    <cellStyle name="Normal 7 2 9 2" xfId="37533" xr:uid="{00000000-0005-0000-0000-00009C920000}"/>
    <cellStyle name="Normal 7 2 9 2 2" xfId="37534" xr:uid="{00000000-0005-0000-0000-00009D920000}"/>
    <cellStyle name="Normal 7 2 9 2 3" xfId="37535" xr:uid="{00000000-0005-0000-0000-00009E920000}"/>
    <cellStyle name="Normal 7 2 9 3" xfId="37536" xr:uid="{00000000-0005-0000-0000-00009F920000}"/>
    <cellStyle name="Normal 7 2 9 3 2" xfId="37537" xr:uid="{00000000-0005-0000-0000-0000A0920000}"/>
    <cellStyle name="Normal 7 2 9 3 3" xfId="37538" xr:uid="{00000000-0005-0000-0000-0000A1920000}"/>
    <cellStyle name="Normal 7 2 9 4" xfId="37539" xr:uid="{00000000-0005-0000-0000-0000A2920000}"/>
    <cellStyle name="Normal 7 2 9 5" xfId="37540" xr:uid="{00000000-0005-0000-0000-0000A3920000}"/>
    <cellStyle name="Normal 7 20" xfId="37541" xr:uid="{00000000-0005-0000-0000-0000A4920000}"/>
    <cellStyle name="Normal 7 20 2" xfId="37542" xr:uid="{00000000-0005-0000-0000-0000A5920000}"/>
    <cellStyle name="Normal 7 20 2 2" xfId="37543" xr:uid="{00000000-0005-0000-0000-0000A6920000}"/>
    <cellStyle name="Normal 7 20 2 3" xfId="37544" xr:uid="{00000000-0005-0000-0000-0000A7920000}"/>
    <cellStyle name="Normal 7 20 3" xfId="37545" xr:uid="{00000000-0005-0000-0000-0000A8920000}"/>
    <cellStyle name="Normal 7 20 3 2" xfId="37546" xr:uid="{00000000-0005-0000-0000-0000A9920000}"/>
    <cellStyle name="Normal 7 20 3 3" xfId="37547" xr:uid="{00000000-0005-0000-0000-0000AA920000}"/>
    <cellStyle name="Normal 7 20 4" xfId="37548" xr:uid="{00000000-0005-0000-0000-0000AB920000}"/>
    <cellStyle name="Normal 7 20 5" xfId="37549" xr:uid="{00000000-0005-0000-0000-0000AC920000}"/>
    <cellStyle name="Normal 7 21" xfId="37550" xr:uid="{00000000-0005-0000-0000-0000AD920000}"/>
    <cellStyle name="Normal 7 21 2" xfId="37551" xr:uid="{00000000-0005-0000-0000-0000AE920000}"/>
    <cellStyle name="Normal 7 21 2 2" xfId="37552" xr:uid="{00000000-0005-0000-0000-0000AF920000}"/>
    <cellStyle name="Normal 7 21 2 3" xfId="37553" xr:uid="{00000000-0005-0000-0000-0000B0920000}"/>
    <cellStyle name="Normal 7 21 3" xfId="37554" xr:uid="{00000000-0005-0000-0000-0000B1920000}"/>
    <cellStyle name="Normal 7 21 3 2" xfId="37555" xr:uid="{00000000-0005-0000-0000-0000B2920000}"/>
    <cellStyle name="Normal 7 21 3 3" xfId="37556" xr:uid="{00000000-0005-0000-0000-0000B3920000}"/>
    <cellStyle name="Normal 7 21 4" xfId="37557" xr:uid="{00000000-0005-0000-0000-0000B4920000}"/>
    <cellStyle name="Normal 7 21 5" xfId="37558" xr:uid="{00000000-0005-0000-0000-0000B5920000}"/>
    <cellStyle name="Normal 7 22" xfId="37559" xr:uid="{00000000-0005-0000-0000-0000B6920000}"/>
    <cellStyle name="Normal 7 22 2" xfId="37560" xr:uid="{00000000-0005-0000-0000-0000B7920000}"/>
    <cellStyle name="Normal 7 22 2 2" xfId="37561" xr:uid="{00000000-0005-0000-0000-0000B8920000}"/>
    <cellStyle name="Normal 7 22 2 3" xfId="37562" xr:uid="{00000000-0005-0000-0000-0000B9920000}"/>
    <cellStyle name="Normal 7 22 3" xfId="37563" xr:uid="{00000000-0005-0000-0000-0000BA920000}"/>
    <cellStyle name="Normal 7 22 3 2" xfId="37564" xr:uid="{00000000-0005-0000-0000-0000BB920000}"/>
    <cellStyle name="Normal 7 22 3 3" xfId="37565" xr:uid="{00000000-0005-0000-0000-0000BC920000}"/>
    <cellStyle name="Normal 7 22 4" xfId="37566" xr:uid="{00000000-0005-0000-0000-0000BD920000}"/>
    <cellStyle name="Normal 7 22 5" xfId="37567" xr:uid="{00000000-0005-0000-0000-0000BE920000}"/>
    <cellStyle name="Normal 7 23" xfId="37568" xr:uid="{00000000-0005-0000-0000-0000BF920000}"/>
    <cellStyle name="Normal 7 23 2" xfId="37569" xr:uid="{00000000-0005-0000-0000-0000C0920000}"/>
    <cellStyle name="Normal 7 23 2 2" xfId="37570" xr:uid="{00000000-0005-0000-0000-0000C1920000}"/>
    <cellStyle name="Normal 7 23 2 3" xfId="37571" xr:uid="{00000000-0005-0000-0000-0000C2920000}"/>
    <cellStyle name="Normal 7 23 3" xfId="37572" xr:uid="{00000000-0005-0000-0000-0000C3920000}"/>
    <cellStyle name="Normal 7 23 3 2" xfId="37573" xr:uid="{00000000-0005-0000-0000-0000C4920000}"/>
    <cellStyle name="Normal 7 23 3 3" xfId="37574" xr:uid="{00000000-0005-0000-0000-0000C5920000}"/>
    <cellStyle name="Normal 7 23 4" xfId="37575" xr:uid="{00000000-0005-0000-0000-0000C6920000}"/>
    <cellStyle name="Normal 7 23 5" xfId="37576" xr:uid="{00000000-0005-0000-0000-0000C7920000}"/>
    <cellStyle name="Normal 7 24" xfId="37577" xr:uid="{00000000-0005-0000-0000-0000C8920000}"/>
    <cellStyle name="Normal 7 24 2" xfId="37578" xr:uid="{00000000-0005-0000-0000-0000C9920000}"/>
    <cellStyle name="Normal 7 24 2 2" xfId="37579" xr:uid="{00000000-0005-0000-0000-0000CA920000}"/>
    <cellStyle name="Normal 7 24 2 3" xfId="37580" xr:uid="{00000000-0005-0000-0000-0000CB920000}"/>
    <cellStyle name="Normal 7 24 3" xfId="37581" xr:uid="{00000000-0005-0000-0000-0000CC920000}"/>
    <cellStyle name="Normal 7 24 3 2" xfId="37582" xr:uid="{00000000-0005-0000-0000-0000CD920000}"/>
    <cellStyle name="Normal 7 24 3 3" xfId="37583" xr:uid="{00000000-0005-0000-0000-0000CE920000}"/>
    <cellStyle name="Normal 7 24 4" xfId="37584" xr:uid="{00000000-0005-0000-0000-0000CF920000}"/>
    <cellStyle name="Normal 7 24 5" xfId="37585" xr:uid="{00000000-0005-0000-0000-0000D0920000}"/>
    <cellStyle name="Normal 7 25" xfId="37586" xr:uid="{00000000-0005-0000-0000-0000D1920000}"/>
    <cellStyle name="Normal 7 25 2" xfId="37587" xr:uid="{00000000-0005-0000-0000-0000D2920000}"/>
    <cellStyle name="Normal 7 25 2 2" xfId="37588" xr:uid="{00000000-0005-0000-0000-0000D3920000}"/>
    <cellStyle name="Normal 7 25 2 3" xfId="37589" xr:uid="{00000000-0005-0000-0000-0000D4920000}"/>
    <cellStyle name="Normal 7 25 3" xfId="37590" xr:uid="{00000000-0005-0000-0000-0000D5920000}"/>
    <cellStyle name="Normal 7 25 3 2" xfId="37591" xr:uid="{00000000-0005-0000-0000-0000D6920000}"/>
    <cellStyle name="Normal 7 25 3 3" xfId="37592" xr:uid="{00000000-0005-0000-0000-0000D7920000}"/>
    <cellStyle name="Normal 7 25 4" xfId="37593" xr:uid="{00000000-0005-0000-0000-0000D8920000}"/>
    <cellStyle name="Normal 7 25 5" xfId="37594" xr:uid="{00000000-0005-0000-0000-0000D9920000}"/>
    <cellStyle name="Normal 7 26" xfId="37595" xr:uid="{00000000-0005-0000-0000-0000DA920000}"/>
    <cellStyle name="Normal 7 26 2" xfId="37596" xr:uid="{00000000-0005-0000-0000-0000DB920000}"/>
    <cellStyle name="Normal 7 26 2 2" xfId="37597" xr:uid="{00000000-0005-0000-0000-0000DC920000}"/>
    <cellStyle name="Normal 7 26 2 3" xfId="37598" xr:uid="{00000000-0005-0000-0000-0000DD920000}"/>
    <cellStyle name="Normal 7 26 3" xfId="37599" xr:uid="{00000000-0005-0000-0000-0000DE920000}"/>
    <cellStyle name="Normal 7 26 3 2" xfId="37600" xr:uid="{00000000-0005-0000-0000-0000DF920000}"/>
    <cellStyle name="Normal 7 26 3 3" xfId="37601" xr:uid="{00000000-0005-0000-0000-0000E0920000}"/>
    <cellStyle name="Normal 7 26 4" xfId="37602" xr:uid="{00000000-0005-0000-0000-0000E1920000}"/>
    <cellStyle name="Normal 7 26 5" xfId="37603" xr:uid="{00000000-0005-0000-0000-0000E2920000}"/>
    <cellStyle name="Normal 7 27" xfId="37604" xr:uid="{00000000-0005-0000-0000-0000E3920000}"/>
    <cellStyle name="Normal 7 27 2" xfId="37605" xr:uid="{00000000-0005-0000-0000-0000E4920000}"/>
    <cellStyle name="Normal 7 27 2 2" xfId="37606" xr:uid="{00000000-0005-0000-0000-0000E5920000}"/>
    <cellStyle name="Normal 7 27 2 3" xfId="37607" xr:uid="{00000000-0005-0000-0000-0000E6920000}"/>
    <cellStyle name="Normal 7 27 3" xfId="37608" xr:uid="{00000000-0005-0000-0000-0000E7920000}"/>
    <cellStyle name="Normal 7 27 3 2" xfId="37609" xr:uid="{00000000-0005-0000-0000-0000E8920000}"/>
    <cellStyle name="Normal 7 27 3 3" xfId="37610" xr:uid="{00000000-0005-0000-0000-0000E9920000}"/>
    <cellStyle name="Normal 7 27 4" xfId="37611" xr:uid="{00000000-0005-0000-0000-0000EA920000}"/>
    <cellStyle name="Normal 7 27 5" xfId="37612" xr:uid="{00000000-0005-0000-0000-0000EB920000}"/>
    <cellStyle name="Normal 7 28" xfId="37613" xr:uid="{00000000-0005-0000-0000-0000EC920000}"/>
    <cellStyle name="Normal 7 28 2" xfId="37614" xr:uid="{00000000-0005-0000-0000-0000ED920000}"/>
    <cellStyle name="Normal 7 28 2 2" xfId="37615" xr:uid="{00000000-0005-0000-0000-0000EE920000}"/>
    <cellStyle name="Normal 7 28 2 3" xfId="37616" xr:uid="{00000000-0005-0000-0000-0000EF920000}"/>
    <cellStyle name="Normal 7 28 3" xfId="37617" xr:uid="{00000000-0005-0000-0000-0000F0920000}"/>
    <cellStyle name="Normal 7 28 3 2" xfId="37618" xr:uid="{00000000-0005-0000-0000-0000F1920000}"/>
    <cellStyle name="Normal 7 28 3 3" xfId="37619" xr:uid="{00000000-0005-0000-0000-0000F2920000}"/>
    <cellStyle name="Normal 7 28 4" xfId="37620" xr:uid="{00000000-0005-0000-0000-0000F3920000}"/>
    <cellStyle name="Normal 7 28 5" xfId="37621" xr:uid="{00000000-0005-0000-0000-0000F4920000}"/>
    <cellStyle name="Normal 7 29" xfId="37622" xr:uid="{00000000-0005-0000-0000-0000F5920000}"/>
    <cellStyle name="Normal 7 29 2" xfId="37623" xr:uid="{00000000-0005-0000-0000-0000F6920000}"/>
    <cellStyle name="Normal 7 29 2 2" xfId="37624" xr:uid="{00000000-0005-0000-0000-0000F7920000}"/>
    <cellStyle name="Normal 7 29 2 3" xfId="37625" xr:uid="{00000000-0005-0000-0000-0000F8920000}"/>
    <cellStyle name="Normal 7 29 3" xfId="37626" xr:uid="{00000000-0005-0000-0000-0000F9920000}"/>
    <cellStyle name="Normal 7 29 3 2" xfId="37627" xr:uid="{00000000-0005-0000-0000-0000FA920000}"/>
    <cellStyle name="Normal 7 29 3 3" xfId="37628" xr:uid="{00000000-0005-0000-0000-0000FB920000}"/>
    <cellStyle name="Normal 7 29 4" xfId="37629" xr:uid="{00000000-0005-0000-0000-0000FC920000}"/>
    <cellStyle name="Normal 7 29 5" xfId="37630" xr:uid="{00000000-0005-0000-0000-0000FD920000}"/>
    <cellStyle name="Normal 7 3" xfId="37631" xr:uid="{00000000-0005-0000-0000-0000FE920000}"/>
    <cellStyle name="Normal 7 3 10" xfId="37632" xr:uid="{00000000-0005-0000-0000-0000FF920000}"/>
    <cellStyle name="Normal 7 3 10 2" xfId="37633" xr:uid="{00000000-0005-0000-0000-000000930000}"/>
    <cellStyle name="Normal 7 3 10 2 2" xfId="37634" xr:uid="{00000000-0005-0000-0000-000001930000}"/>
    <cellStyle name="Normal 7 3 10 2 3" xfId="37635" xr:uid="{00000000-0005-0000-0000-000002930000}"/>
    <cellStyle name="Normal 7 3 10 3" xfId="37636" xr:uid="{00000000-0005-0000-0000-000003930000}"/>
    <cellStyle name="Normal 7 3 10 3 2" xfId="37637" xr:uid="{00000000-0005-0000-0000-000004930000}"/>
    <cellStyle name="Normal 7 3 10 3 3" xfId="37638" xr:uid="{00000000-0005-0000-0000-000005930000}"/>
    <cellStyle name="Normal 7 3 10 4" xfId="37639" xr:uid="{00000000-0005-0000-0000-000006930000}"/>
    <cellStyle name="Normal 7 3 10 5" xfId="37640" xr:uid="{00000000-0005-0000-0000-000007930000}"/>
    <cellStyle name="Normal 7 3 11" xfId="37641" xr:uid="{00000000-0005-0000-0000-000008930000}"/>
    <cellStyle name="Normal 7 3 11 2" xfId="37642" xr:uid="{00000000-0005-0000-0000-000009930000}"/>
    <cellStyle name="Normal 7 3 11 2 2" xfId="37643" xr:uid="{00000000-0005-0000-0000-00000A930000}"/>
    <cellStyle name="Normal 7 3 11 2 3" xfId="37644" xr:uid="{00000000-0005-0000-0000-00000B930000}"/>
    <cellStyle name="Normal 7 3 11 3" xfId="37645" xr:uid="{00000000-0005-0000-0000-00000C930000}"/>
    <cellStyle name="Normal 7 3 11 3 2" xfId="37646" xr:uid="{00000000-0005-0000-0000-00000D930000}"/>
    <cellStyle name="Normal 7 3 11 3 3" xfId="37647" xr:uid="{00000000-0005-0000-0000-00000E930000}"/>
    <cellStyle name="Normal 7 3 11 4" xfId="37648" xr:uid="{00000000-0005-0000-0000-00000F930000}"/>
    <cellStyle name="Normal 7 3 11 5" xfId="37649" xr:uid="{00000000-0005-0000-0000-000010930000}"/>
    <cellStyle name="Normal 7 3 12" xfId="37650" xr:uid="{00000000-0005-0000-0000-000011930000}"/>
    <cellStyle name="Normal 7 3 12 2" xfId="37651" xr:uid="{00000000-0005-0000-0000-000012930000}"/>
    <cellStyle name="Normal 7 3 12 2 2" xfId="37652" xr:uid="{00000000-0005-0000-0000-000013930000}"/>
    <cellStyle name="Normal 7 3 12 2 3" xfId="37653" xr:uid="{00000000-0005-0000-0000-000014930000}"/>
    <cellStyle name="Normal 7 3 12 3" xfId="37654" xr:uid="{00000000-0005-0000-0000-000015930000}"/>
    <cellStyle name="Normal 7 3 12 3 2" xfId="37655" xr:uid="{00000000-0005-0000-0000-000016930000}"/>
    <cellStyle name="Normal 7 3 12 3 3" xfId="37656" xr:uid="{00000000-0005-0000-0000-000017930000}"/>
    <cellStyle name="Normal 7 3 12 4" xfId="37657" xr:uid="{00000000-0005-0000-0000-000018930000}"/>
    <cellStyle name="Normal 7 3 12 5" xfId="37658" xr:uid="{00000000-0005-0000-0000-000019930000}"/>
    <cellStyle name="Normal 7 3 13" xfId="37659" xr:uid="{00000000-0005-0000-0000-00001A930000}"/>
    <cellStyle name="Normal 7 3 13 2" xfId="37660" xr:uid="{00000000-0005-0000-0000-00001B930000}"/>
    <cellStyle name="Normal 7 3 13 2 2" xfId="37661" xr:uid="{00000000-0005-0000-0000-00001C930000}"/>
    <cellStyle name="Normal 7 3 13 2 3" xfId="37662" xr:uid="{00000000-0005-0000-0000-00001D930000}"/>
    <cellStyle name="Normal 7 3 13 3" xfId="37663" xr:uid="{00000000-0005-0000-0000-00001E930000}"/>
    <cellStyle name="Normal 7 3 13 3 2" xfId="37664" xr:uid="{00000000-0005-0000-0000-00001F930000}"/>
    <cellStyle name="Normal 7 3 13 3 3" xfId="37665" xr:uid="{00000000-0005-0000-0000-000020930000}"/>
    <cellStyle name="Normal 7 3 13 4" xfId="37666" xr:uid="{00000000-0005-0000-0000-000021930000}"/>
    <cellStyle name="Normal 7 3 13 5" xfId="37667" xr:uid="{00000000-0005-0000-0000-000022930000}"/>
    <cellStyle name="Normal 7 3 14" xfId="37668" xr:uid="{00000000-0005-0000-0000-000023930000}"/>
    <cellStyle name="Normal 7 3 14 2" xfId="37669" xr:uid="{00000000-0005-0000-0000-000024930000}"/>
    <cellStyle name="Normal 7 3 14 2 2" xfId="37670" xr:uid="{00000000-0005-0000-0000-000025930000}"/>
    <cellStyle name="Normal 7 3 14 2 3" xfId="37671" xr:uid="{00000000-0005-0000-0000-000026930000}"/>
    <cellStyle name="Normal 7 3 14 3" xfId="37672" xr:uid="{00000000-0005-0000-0000-000027930000}"/>
    <cellStyle name="Normal 7 3 14 3 2" xfId="37673" xr:uid="{00000000-0005-0000-0000-000028930000}"/>
    <cellStyle name="Normal 7 3 14 3 3" xfId="37674" xr:uid="{00000000-0005-0000-0000-000029930000}"/>
    <cellStyle name="Normal 7 3 14 4" xfId="37675" xr:uid="{00000000-0005-0000-0000-00002A930000}"/>
    <cellStyle name="Normal 7 3 14 5" xfId="37676" xr:uid="{00000000-0005-0000-0000-00002B930000}"/>
    <cellStyle name="Normal 7 3 15" xfId="37677" xr:uid="{00000000-0005-0000-0000-00002C930000}"/>
    <cellStyle name="Normal 7 3 15 2" xfId="37678" xr:uid="{00000000-0005-0000-0000-00002D930000}"/>
    <cellStyle name="Normal 7 3 15 2 2" xfId="37679" xr:uid="{00000000-0005-0000-0000-00002E930000}"/>
    <cellStyle name="Normal 7 3 15 2 3" xfId="37680" xr:uid="{00000000-0005-0000-0000-00002F930000}"/>
    <cellStyle name="Normal 7 3 15 3" xfId="37681" xr:uid="{00000000-0005-0000-0000-000030930000}"/>
    <cellStyle name="Normal 7 3 15 3 2" xfId="37682" xr:uid="{00000000-0005-0000-0000-000031930000}"/>
    <cellStyle name="Normal 7 3 15 3 3" xfId="37683" xr:uid="{00000000-0005-0000-0000-000032930000}"/>
    <cellStyle name="Normal 7 3 15 4" xfId="37684" xr:uid="{00000000-0005-0000-0000-000033930000}"/>
    <cellStyle name="Normal 7 3 15 5" xfId="37685" xr:uid="{00000000-0005-0000-0000-000034930000}"/>
    <cellStyle name="Normal 7 3 16" xfId="37686" xr:uid="{00000000-0005-0000-0000-000035930000}"/>
    <cellStyle name="Normal 7 3 16 2" xfId="37687" xr:uid="{00000000-0005-0000-0000-000036930000}"/>
    <cellStyle name="Normal 7 3 16 2 2" xfId="37688" xr:uid="{00000000-0005-0000-0000-000037930000}"/>
    <cellStyle name="Normal 7 3 16 2 3" xfId="37689" xr:uid="{00000000-0005-0000-0000-000038930000}"/>
    <cellStyle name="Normal 7 3 16 3" xfId="37690" xr:uid="{00000000-0005-0000-0000-000039930000}"/>
    <cellStyle name="Normal 7 3 16 3 2" xfId="37691" xr:uid="{00000000-0005-0000-0000-00003A930000}"/>
    <cellStyle name="Normal 7 3 16 3 3" xfId="37692" xr:uid="{00000000-0005-0000-0000-00003B930000}"/>
    <cellStyle name="Normal 7 3 16 4" xfId="37693" xr:uid="{00000000-0005-0000-0000-00003C930000}"/>
    <cellStyle name="Normal 7 3 16 5" xfId="37694" xr:uid="{00000000-0005-0000-0000-00003D930000}"/>
    <cellStyle name="Normal 7 3 17" xfId="37695" xr:uid="{00000000-0005-0000-0000-00003E930000}"/>
    <cellStyle name="Normal 7 3 17 2" xfId="37696" xr:uid="{00000000-0005-0000-0000-00003F930000}"/>
    <cellStyle name="Normal 7 3 17 2 2" xfId="37697" xr:uid="{00000000-0005-0000-0000-000040930000}"/>
    <cellStyle name="Normal 7 3 17 2 3" xfId="37698" xr:uid="{00000000-0005-0000-0000-000041930000}"/>
    <cellStyle name="Normal 7 3 17 3" xfId="37699" xr:uid="{00000000-0005-0000-0000-000042930000}"/>
    <cellStyle name="Normal 7 3 17 3 2" xfId="37700" xr:uid="{00000000-0005-0000-0000-000043930000}"/>
    <cellStyle name="Normal 7 3 17 3 3" xfId="37701" xr:uid="{00000000-0005-0000-0000-000044930000}"/>
    <cellStyle name="Normal 7 3 17 4" xfId="37702" xr:uid="{00000000-0005-0000-0000-000045930000}"/>
    <cellStyle name="Normal 7 3 17 5" xfId="37703" xr:uid="{00000000-0005-0000-0000-000046930000}"/>
    <cellStyle name="Normal 7 3 18" xfId="37704" xr:uid="{00000000-0005-0000-0000-000047930000}"/>
    <cellStyle name="Normal 7 3 18 2" xfId="37705" xr:uid="{00000000-0005-0000-0000-000048930000}"/>
    <cellStyle name="Normal 7 3 18 2 2" xfId="37706" xr:uid="{00000000-0005-0000-0000-000049930000}"/>
    <cellStyle name="Normal 7 3 18 2 3" xfId="37707" xr:uid="{00000000-0005-0000-0000-00004A930000}"/>
    <cellStyle name="Normal 7 3 18 3" xfId="37708" xr:uid="{00000000-0005-0000-0000-00004B930000}"/>
    <cellStyle name="Normal 7 3 18 3 2" xfId="37709" xr:uid="{00000000-0005-0000-0000-00004C930000}"/>
    <cellStyle name="Normal 7 3 18 3 3" xfId="37710" xr:uid="{00000000-0005-0000-0000-00004D930000}"/>
    <cellStyle name="Normal 7 3 18 4" xfId="37711" xr:uid="{00000000-0005-0000-0000-00004E930000}"/>
    <cellStyle name="Normal 7 3 18 5" xfId="37712" xr:uid="{00000000-0005-0000-0000-00004F930000}"/>
    <cellStyle name="Normal 7 3 19" xfId="37713" xr:uid="{00000000-0005-0000-0000-000050930000}"/>
    <cellStyle name="Normal 7 3 19 2" xfId="37714" xr:uid="{00000000-0005-0000-0000-000051930000}"/>
    <cellStyle name="Normal 7 3 19 2 2" xfId="37715" xr:uid="{00000000-0005-0000-0000-000052930000}"/>
    <cellStyle name="Normal 7 3 19 2 3" xfId="37716" xr:uid="{00000000-0005-0000-0000-000053930000}"/>
    <cellStyle name="Normal 7 3 19 3" xfId="37717" xr:uid="{00000000-0005-0000-0000-000054930000}"/>
    <cellStyle name="Normal 7 3 19 3 2" xfId="37718" xr:uid="{00000000-0005-0000-0000-000055930000}"/>
    <cellStyle name="Normal 7 3 19 3 3" xfId="37719" xr:uid="{00000000-0005-0000-0000-000056930000}"/>
    <cellStyle name="Normal 7 3 19 4" xfId="37720" xr:uid="{00000000-0005-0000-0000-000057930000}"/>
    <cellStyle name="Normal 7 3 19 5" xfId="37721" xr:uid="{00000000-0005-0000-0000-000058930000}"/>
    <cellStyle name="Normal 7 3 2" xfId="37722" xr:uid="{00000000-0005-0000-0000-000059930000}"/>
    <cellStyle name="Normal 7 3 2 2" xfId="37723" xr:uid="{00000000-0005-0000-0000-00005A930000}"/>
    <cellStyle name="Normal 7 3 2 2 2" xfId="37724" xr:uid="{00000000-0005-0000-0000-00005B930000}"/>
    <cellStyle name="Normal 7 3 2 2 3" xfId="37725" xr:uid="{00000000-0005-0000-0000-00005C930000}"/>
    <cellStyle name="Normal 7 3 2 3" xfId="37726" xr:uid="{00000000-0005-0000-0000-00005D930000}"/>
    <cellStyle name="Normal 7 3 2 3 2" xfId="37727" xr:uid="{00000000-0005-0000-0000-00005E930000}"/>
    <cellStyle name="Normal 7 3 2 3 3" xfId="37728" xr:uid="{00000000-0005-0000-0000-00005F930000}"/>
    <cellStyle name="Normal 7 3 2 4" xfId="37729" xr:uid="{00000000-0005-0000-0000-000060930000}"/>
    <cellStyle name="Normal 7 3 2 5" xfId="37730" xr:uid="{00000000-0005-0000-0000-000061930000}"/>
    <cellStyle name="Normal 7 3 20" xfId="37731" xr:uid="{00000000-0005-0000-0000-000062930000}"/>
    <cellStyle name="Normal 7 3 20 2" xfId="37732" xr:uid="{00000000-0005-0000-0000-000063930000}"/>
    <cellStyle name="Normal 7 3 20 2 2" xfId="37733" xr:uid="{00000000-0005-0000-0000-000064930000}"/>
    <cellStyle name="Normal 7 3 20 2 3" xfId="37734" xr:uid="{00000000-0005-0000-0000-000065930000}"/>
    <cellStyle name="Normal 7 3 20 3" xfId="37735" xr:uid="{00000000-0005-0000-0000-000066930000}"/>
    <cellStyle name="Normal 7 3 20 3 2" xfId="37736" xr:uid="{00000000-0005-0000-0000-000067930000}"/>
    <cellStyle name="Normal 7 3 20 3 3" xfId="37737" xr:uid="{00000000-0005-0000-0000-000068930000}"/>
    <cellStyle name="Normal 7 3 20 4" xfId="37738" xr:uid="{00000000-0005-0000-0000-000069930000}"/>
    <cellStyle name="Normal 7 3 20 5" xfId="37739" xr:uid="{00000000-0005-0000-0000-00006A930000}"/>
    <cellStyle name="Normal 7 3 21" xfId="37740" xr:uid="{00000000-0005-0000-0000-00006B930000}"/>
    <cellStyle name="Normal 7 3 21 2" xfId="37741" xr:uid="{00000000-0005-0000-0000-00006C930000}"/>
    <cellStyle name="Normal 7 3 21 2 2" xfId="37742" xr:uid="{00000000-0005-0000-0000-00006D930000}"/>
    <cellStyle name="Normal 7 3 21 2 3" xfId="37743" xr:uid="{00000000-0005-0000-0000-00006E930000}"/>
    <cellStyle name="Normal 7 3 21 3" xfId="37744" xr:uid="{00000000-0005-0000-0000-00006F930000}"/>
    <cellStyle name="Normal 7 3 21 3 2" xfId="37745" xr:uid="{00000000-0005-0000-0000-000070930000}"/>
    <cellStyle name="Normal 7 3 21 3 3" xfId="37746" xr:uid="{00000000-0005-0000-0000-000071930000}"/>
    <cellStyle name="Normal 7 3 21 4" xfId="37747" xr:uid="{00000000-0005-0000-0000-000072930000}"/>
    <cellStyle name="Normal 7 3 21 5" xfId="37748" xr:uid="{00000000-0005-0000-0000-000073930000}"/>
    <cellStyle name="Normal 7 3 22" xfId="37749" xr:uid="{00000000-0005-0000-0000-000074930000}"/>
    <cellStyle name="Normal 7 3 22 2" xfId="37750" xr:uid="{00000000-0005-0000-0000-000075930000}"/>
    <cellStyle name="Normal 7 3 22 2 2" xfId="37751" xr:uid="{00000000-0005-0000-0000-000076930000}"/>
    <cellStyle name="Normal 7 3 22 2 3" xfId="37752" xr:uid="{00000000-0005-0000-0000-000077930000}"/>
    <cellStyle name="Normal 7 3 22 3" xfId="37753" xr:uid="{00000000-0005-0000-0000-000078930000}"/>
    <cellStyle name="Normal 7 3 22 3 2" xfId="37754" xr:uid="{00000000-0005-0000-0000-000079930000}"/>
    <cellStyle name="Normal 7 3 22 3 3" xfId="37755" xr:uid="{00000000-0005-0000-0000-00007A930000}"/>
    <cellStyle name="Normal 7 3 22 4" xfId="37756" xr:uid="{00000000-0005-0000-0000-00007B930000}"/>
    <cellStyle name="Normal 7 3 22 5" xfId="37757" xr:uid="{00000000-0005-0000-0000-00007C930000}"/>
    <cellStyle name="Normal 7 3 23" xfId="37758" xr:uid="{00000000-0005-0000-0000-00007D930000}"/>
    <cellStyle name="Normal 7 3 23 2" xfId="37759" xr:uid="{00000000-0005-0000-0000-00007E930000}"/>
    <cellStyle name="Normal 7 3 23 2 2" xfId="37760" xr:uid="{00000000-0005-0000-0000-00007F930000}"/>
    <cellStyle name="Normal 7 3 23 2 3" xfId="37761" xr:uid="{00000000-0005-0000-0000-000080930000}"/>
    <cellStyle name="Normal 7 3 23 3" xfId="37762" xr:uid="{00000000-0005-0000-0000-000081930000}"/>
    <cellStyle name="Normal 7 3 23 3 2" xfId="37763" xr:uid="{00000000-0005-0000-0000-000082930000}"/>
    <cellStyle name="Normal 7 3 23 3 3" xfId="37764" xr:uid="{00000000-0005-0000-0000-000083930000}"/>
    <cellStyle name="Normal 7 3 23 4" xfId="37765" xr:uid="{00000000-0005-0000-0000-000084930000}"/>
    <cellStyle name="Normal 7 3 23 5" xfId="37766" xr:uid="{00000000-0005-0000-0000-000085930000}"/>
    <cellStyle name="Normal 7 3 24" xfId="37767" xr:uid="{00000000-0005-0000-0000-000086930000}"/>
    <cellStyle name="Normal 7 3 24 2" xfId="37768" xr:uid="{00000000-0005-0000-0000-000087930000}"/>
    <cellStyle name="Normal 7 3 24 2 2" xfId="37769" xr:uid="{00000000-0005-0000-0000-000088930000}"/>
    <cellStyle name="Normal 7 3 24 2 3" xfId="37770" xr:uid="{00000000-0005-0000-0000-000089930000}"/>
    <cellStyle name="Normal 7 3 24 3" xfId="37771" xr:uid="{00000000-0005-0000-0000-00008A930000}"/>
    <cellStyle name="Normal 7 3 24 3 2" xfId="37772" xr:uid="{00000000-0005-0000-0000-00008B930000}"/>
    <cellStyle name="Normal 7 3 24 3 3" xfId="37773" xr:uid="{00000000-0005-0000-0000-00008C930000}"/>
    <cellStyle name="Normal 7 3 24 4" xfId="37774" xr:uid="{00000000-0005-0000-0000-00008D930000}"/>
    <cellStyle name="Normal 7 3 24 5" xfId="37775" xr:uid="{00000000-0005-0000-0000-00008E930000}"/>
    <cellStyle name="Normal 7 3 25" xfId="37776" xr:uid="{00000000-0005-0000-0000-00008F930000}"/>
    <cellStyle name="Normal 7 3 25 2" xfId="37777" xr:uid="{00000000-0005-0000-0000-000090930000}"/>
    <cellStyle name="Normal 7 3 25 2 2" xfId="37778" xr:uid="{00000000-0005-0000-0000-000091930000}"/>
    <cellStyle name="Normal 7 3 25 2 3" xfId="37779" xr:uid="{00000000-0005-0000-0000-000092930000}"/>
    <cellStyle name="Normal 7 3 25 3" xfId="37780" xr:uid="{00000000-0005-0000-0000-000093930000}"/>
    <cellStyle name="Normal 7 3 25 3 2" xfId="37781" xr:uid="{00000000-0005-0000-0000-000094930000}"/>
    <cellStyle name="Normal 7 3 25 3 3" xfId="37782" xr:uid="{00000000-0005-0000-0000-000095930000}"/>
    <cellStyle name="Normal 7 3 25 4" xfId="37783" xr:uid="{00000000-0005-0000-0000-000096930000}"/>
    <cellStyle name="Normal 7 3 25 5" xfId="37784" xr:uid="{00000000-0005-0000-0000-000097930000}"/>
    <cellStyle name="Normal 7 3 26" xfId="37785" xr:uid="{00000000-0005-0000-0000-000098930000}"/>
    <cellStyle name="Normal 7 3 26 2" xfId="37786" xr:uid="{00000000-0005-0000-0000-000099930000}"/>
    <cellStyle name="Normal 7 3 26 2 2" xfId="37787" xr:uid="{00000000-0005-0000-0000-00009A930000}"/>
    <cellStyle name="Normal 7 3 26 2 3" xfId="37788" xr:uid="{00000000-0005-0000-0000-00009B930000}"/>
    <cellStyle name="Normal 7 3 26 3" xfId="37789" xr:uid="{00000000-0005-0000-0000-00009C930000}"/>
    <cellStyle name="Normal 7 3 26 3 2" xfId="37790" xr:uid="{00000000-0005-0000-0000-00009D930000}"/>
    <cellStyle name="Normal 7 3 26 3 3" xfId="37791" xr:uid="{00000000-0005-0000-0000-00009E930000}"/>
    <cellStyle name="Normal 7 3 26 4" xfId="37792" xr:uid="{00000000-0005-0000-0000-00009F930000}"/>
    <cellStyle name="Normal 7 3 26 5" xfId="37793" xr:uid="{00000000-0005-0000-0000-0000A0930000}"/>
    <cellStyle name="Normal 7 3 27" xfId="37794" xr:uid="{00000000-0005-0000-0000-0000A1930000}"/>
    <cellStyle name="Normal 7 3 27 2" xfId="37795" xr:uid="{00000000-0005-0000-0000-0000A2930000}"/>
    <cellStyle name="Normal 7 3 27 2 2" xfId="37796" xr:uid="{00000000-0005-0000-0000-0000A3930000}"/>
    <cellStyle name="Normal 7 3 27 2 3" xfId="37797" xr:uid="{00000000-0005-0000-0000-0000A4930000}"/>
    <cellStyle name="Normal 7 3 27 3" xfId="37798" xr:uid="{00000000-0005-0000-0000-0000A5930000}"/>
    <cellStyle name="Normal 7 3 27 3 2" xfId="37799" xr:uid="{00000000-0005-0000-0000-0000A6930000}"/>
    <cellStyle name="Normal 7 3 27 3 3" xfId="37800" xr:uid="{00000000-0005-0000-0000-0000A7930000}"/>
    <cellStyle name="Normal 7 3 27 4" xfId="37801" xr:uid="{00000000-0005-0000-0000-0000A8930000}"/>
    <cellStyle name="Normal 7 3 27 5" xfId="37802" xr:uid="{00000000-0005-0000-0000-0000A9930000}"/>
    <cellStyle name="Normal 7 3 28" xfId="37803" xr:uid="{00000000-0005-0000-0000-0000AA930000}"/>
    <cellStyle name="Normal 7 3 28 2" xfId="37804" xr:uid="{00000000-0005-0000-0000-0000AB930000}"/>
    <cellStyle name="Normal 7 3 28 2 2" xfId="37805" xr:uid="{00000000-0005-0000-0000-0000AC930000}"/>
    <cellStyle name="Normal 7 3 28 2 3" xfId="37806" xr:uid="{00000000-0005-0000-0000-0000AD930000}"/>
    <cellStyle name="Normal 7 3 28 3" xfId="37807" xr:uid="{00000000-0005-0000-0000-0000AE930000}"/>
    <cellStyle name="Normal 7 3 28 3 2" xfId="37808" xr:uid="{00000000-0005-0000-0000-0000AF930000}"/>
    <cellStyle name="Normal 7 3 28 3 3" xfId="37809" xr:uid="{00000000-0005-0000-0000-0000B0930000}"/>
    <cellStyle name="Normal 7 3 28 4" xfId="37810" xr:uid="{00000000-0005-0000-0000-0000B1930000}"/>
    <cellStyle name="Normal 7 3 28 5" xfId="37811" xr:uid="{00000000-0005-0000-0000-0000B2930000}"/>
    <cellStyle name="Normal 7 3 29" xfId="37812" xr:uid="{00000000-0005-0000-0000-0000B3930000}"/>
    <cellStyle name="Normal 7 3 29 2" xfId="37813" xr:uid="{00000000-0005-0000-0000-0000B4930000}"/>
    <cellStyle name="Normal 7 3 29 2 2" xfId="37814" xr:uid="{00000000-0005-0000-0000-0000B5930000}"/>
    <cellStyle name="Normal 7 3 29 2 3" xfId="37815" xr:uid="{00000000-0005-0000-0000-0000B6930000}"/>
    <cellStyle name="Normal 7 3 29 3" xfId="37816" xr:uid="{00000000-0005-0000-0000-0000B7930000}"/>
    <cellStyle name="Normal 7 3 29 3 2" xfId="37817" xr:uid="{00000000-0005-0000-0000-0000B8930000}"/>
    <cellStyle name="Normal 7 3 29 3 3" xfId="37818" xr:uid="{00000000-0005-0000-0000-0000B9930000}"/>
    <cellStyle name="Normal 7 3 29 4" xfId="37819" xr:uid="{00000000-0005-0000-0000-0000BA930000}"/>
    <cellStyle name="Normal 7 3 29 5" xfId="37820" xr:uid="{00000000-0005-0000-0000-0000BB930000}"/>
    <cellStyle name="Normal 7 3 3" xfId="37821" xr:uid="{00000000-0005-0000-0000-0000BC930000}"/>
    <cellStyle name="Normal 7 3 3 2" xfId="37822" xr:uid="{00000000-0005-0000-0000-0000BD930000}"/>
    <cellStyle name="Normal 7 3 3 2 2" xfId="37823" xr:uid="{00000000-0005-0000-0000-0000BE930000}"/>
    <cellStyle name="Normal 7 3 3 2 3" xfId="37824" xr:uid="{00000000-0005-0000-0000-0000BF930000}"/>
    <cellStyle name="Normal 7 3 3 3" xfId="37825" xr:uid="{00000000-0005-0000-0000-0000C0930000}"/>
    <cellStyle name="Normal 7 3 3 3 2" xfId="37826" xr:uid="{00000000-0005-0000-0000-0000C1930000}"/>
    <cellStyle name="Normal 7 3 3 3 3" xfId="37827" xr:uid="{00000000-0005-0000-0000-0000C2930000}"/>
    <cellStyle name="Normal 7 3 3 4" xfId="37828" xr:uid="{00000000-0005-0000-0000-0000C3930000}"/>
    <cellStyle name="Normal 7 3 3 5" xfId="37829" xr:uid="{00000000-0005-0000-0000-0000C4930000}"/>
    <cellStyle name="Normal 7 3 30" xfId="37830" xr:uid="{00000000-0005-0000-0000-0000C5930000}"/>
    <cellStyle name="Normal 7 3 30 2" xfId="37831" xr:uid="{00000000-0005-0000-0000-0000C6930000}"/>
    <cellStyle name="Normal 7 3 30 2 2" xfId="37832" xr:uid="{00000000-0005-0000-0000-0000C7930000}"/>
    <cellStyle name="Normal 7 3 30 2 3" xfId="37833" xr:uid="{00000000-0005-0000-0000-0000C8930000}"/>
    <cellStyle name="Normal 7 3 30 3" xfId="37834" xr:uid="{00000000-0005-0000-0000-0000C9930000}"/>
    <cellStyle name="Normal 7 3 30 3 2" xfId="37835" xr:uid="{00000000-0005-0000-0000-0000CA930000}"/>
    <cellStyle name="Normal 7 3 30 3 3" xfId="37836" xr:uid="{00000000-0005-0000-0000-0000CB930000}"/>
    <cellStyle name="Normal 7 3 30 4" xfId="37837" xr:uid="{00000000-0005-0000-0000-0000CC930000}"/>
    <cellStyle name="Normal 7 3 30 5" xfId="37838" xr:uid="{00000000-0005-0000-0000-0000CD930000}"/>
    <cellStyle name="Normal 7 3 31" xfId="37839" xr:uid="{00000000-0005-0000-0000-0000CE930000}"/>
    <cellStyle name="Normal 7 3 31 2" xfId="37840" xr:uid="{00000000-0005-0000-0000-0000CF930000}"/>
    <cellStyle name="Normal 7 3 31 2 2" xfId="37841" xr:uid="{00000000-0005-0000-0000-0000D0930000}"/>
    <cellStyle name="Normal 7 3 31 2 3" xfId="37842" xr:uid="{00000000-0005-0000-0000-0000D1930000}"/>
    <cellStyle name="Normal 7 3 31 3" xfId="37843" xr:uid="{00000000-0005-0000-0000-0000D2930000}"/>
    <cellStyle name="Normal 7 3 31 3 2" xfId="37844" xr:uid="{00000000-0005-0000-0000-0000D3930000}"/>
    <cellStyle name="Normal 7 3 31 3 3" xfId="37845" xr:uid="{00000000-0005-0000-0000-0000D4930000}"/>
    <cellStyle name="Normal 7 3 31 4" xfId="37846" xr:uid="{00000000-0005-0000-0000-0000D5930000}"/>
    <cellStyle name="Normal 7 3 31 5" xfId="37847" xr:uid="{00000000-0005-0000-0000-0000D6930000}"/>
    <cellStyle name="Normal 7 3 32" xfId="37848" xr:uid="{00000000-0005-0000-0000-0000D7930000}"/>
    <cellStyle name="Normal 7 3 32 2" xfId="37849" xr:uid="{00000000-0005-0000-0000-0000D8930000}"/>
    <cellStyle name="Normal 7 3 32 2 2" xfId="37850" xr:uid="{00000000-0005-0000-0000-0000D9930000}"/>
    <cellStyle name="Normal 7 3 32 2 3" xfId="37851" xr:uid="{00000000-0005-0000-0000-0000DA930000}"/>
    <cellStyle name="Normal 7 3 32 3" xfId="37852" xr:uid="{00000000-0005-0000-0000-0000DB930000}"/>
    <cellStyle name="Normal 7 3 32 3 2" xfId="37853" xr:uid="{00000000-0005-0000-0000-0000DC930000}"/>
    <cellStyle name="Normal 7 3 32 3 3" xfId="37854" xr:uid="{00000000-0005-0000-0000-0000DD930000}"/>
    <cellStyle name="Normal 7 3 32 4" xfId="37855" xr:uid="{00000000-0005-0000-0000-0000DE930000}"/>
    <cellStyle name="Normal 7 3 32 5" xfId="37856" xr:uid="{00000000-0005-0000-0000-0000DF930000}"/>
    <cellStyle name="Normal 7 3 33" xfId="37857" xr:uid="{00000000-0005-0000-0000-0000E0930000}"/>
    <cellStyle name="Normal 7 3 33 2" xfId="37858" xr:uid="{00000000-0005-0000-0000-0000E1930000}"/>
    <cellStyle name="Normal 7 3 33 2 2" xfId="37859" xr:uid="{00000000-0005-0000-0000-0000E2930000}"/>
    <cellStyle name="Normal 7 3 33 2 3" xfId="37860" xr:uid="{00000000-0005-0000-0000-0000E3930000}"/>
    <cellStyle name="Normal 7 3 33 3" xfId="37861" xr:uid="{00000000-0005-0000-0000-0000E4930000}"/>
    <cellStyle name="Normal 7 3 33 3 2" xfId="37862" xr:uid="{00000000-0005-0000-0000-0000E5930000}"/>
    <cellStyle name="Normal 7 3 33 3 3" xfId="37863" xr:uid="{00000000-0005-0000-0000-0000E6930000}"/>
    <cellStyle name="Normal 7 3 33 4" xfId="37864" xr:uid="{00000000-0005-0000-0000-0000E7930000}"/>
    <cellStyle name="Normal 7 3 33 5" xfId="37865" xr:uid="{00000000-0005-0000-0000-0000E8930000}"/>
    <cellStyle name="Normal 7 3 34" xfId="37866" xr:uid="{00000000-0005-0000-0000-0000E9930000}"/>
    <cellStyle name="Normal 7 3 34 2" xfId="37867" xr:uid="{00000000-0005-0000-0000-0000EA930000}"/>
    <cellStyle name="Normal 7 3 34 2 2" xfId="37868" xr:uid="{00000000-0005-0000-0000-0000EB930000}"/>
    <cellStyle name="Normal 7 3 34 2 3" xfId="37869" xr:uid="{00000000-0005-0000-0000-0000EC930000}"/>
    <cellStyle name="Normal 7 3 34 3" xfId="37870" xr:uid="{00000000-0005-0000-0000-0000ED930000}"/>
    <cellStyle name="Normal 7 3 34 3 2" xfId="37871" xr:uid="{00000000-0005-0000-0000-0000EE930000}"/>
    <cellStyle name="Normal 7 3 34 3 3" xfId="37872" xr:uid="{00000000-0005-0000-0000-0000EF930000}"/>
    <cellStyle name="Normal 7 3 34 4" xfId="37873" xr:uid="{00000000-0005-0000-0000-0000F0930000}"/>
    <cellStyle name="Normal 7 3 34 5" xfId="37874" xr:uid="{00000000-0005-0000-0000-0000F1930000}"/>
    <cellStyle name="Normal 7 3 35" xfId="37875" xr:uid="{00000000-0005-0000-0000-0000F2930000}"/>
    <cellStyle name="Normal 7 3 35 2" xfId="37876" xr:uid="{00000000-0005-0000-0000-0000F3930000}"/>
    <cellStyle name="Normal 7 3 35 2 2" xfId="37877" xr:uid="{00000000-0005-0000-0000-0000F4930000}"/>
    <cellStyle name="Normal 7 3 35 2 3" xfId="37878" xr:uid="{00000000-0005-0000-0000-0000F5930000}"/>
    <cellStyle name="Normal 7 3 35 3" xfId="37879" xr:uid="{00000000-0005-0000-0000-0000F6930000}"/>
    <cellStyle name="Normal 7 3 35 3 2" xfId="37880" xr:uid="{00000000-0005-0000-0000-0000F7930000}"/>
    <cellStyle name="Normal 7 3 35 3 3" xfId="37881" xr:uid="{00000000-0005-0000-0000-0000F8930000}"/>
    <cellStyle name="Normal 7 3 35 4" xfId="37882" xr:uid="{00000000-0005-0000-0000-0000F9930000}"/>
    <cellStyle name="Normal 7 3 35 5" xfId="37883" xr:uid="{00000000-0005-0000-0000-0000FA930000}"/>
    <cellStyle name="Normal 7 3 36" xfId="37884" xr:uid="{00000000-0005-0000-0000-0000FB930000}"/>
    <cellStyle name="Normal 7 3 36 2" xfId="37885" xr:uid="{00000000-0005-0000-0000-0000FC930000}"/>
    <cellStyle name="Normal 7 3 36 2 2" xfId="37886" xr:uid="{00000000-0005-0000-0000-0000FD930000}"/>
    <cellStyle name="Normal 7 3 36 2 3" xfId="37887" xr:uid="{00000000-0005-0000-0000-0000FE930000}"/>
    <cellStyle name="Normal 7 3 36 3" xfId="37888" xr:uid="{00000000-0005-0000-0000-0000FF930000}"/>
    <cellStyle name="Normal 7 3 36 3 2" xfId="37889" xr:uid="{00000000-0005-0000-0000-000000940000}"/>
    <cellStyle name="Normal 7 3 36 3 3" xfId="37890" xr:uid="{00000000-0005-0000-0000-000001940000}"/>
    <cellStyle name="Normal 7 3 36 4" xfId="37891" xr:uid="{00000000-0005-0000-0000-000002940000}"/>
    <cellStyle name="Normal 7 3 36 5" xfId="37892" xr:uid="{00000000-0005-0000-0000-000003940000}"/>
    <cellStyle name="Normal 7 3 37" xfId="37893" xr:uid="{00000000-0005-0000-0000-000004940000}"/>
    <cellStyle name="Normal 7 3 37 2" xfId="37894" xr:uid="{00000000-0005-0000-0000-000005940000}"/>
    <cellStyle name="Normal 7 3 37 2 2" xfId="37895" xr:uid="{00000000-0005-0000-0000-000006940000}"/>
    <cellStyle name="Normal 7 3 37 2 3" xfId="37896" xr:uid="{00000000-0005-0000-0000-000007940000}"/>
    <cellStyle name="Normal 7 3 37 3" xfId="37897" xr:uid="{00000000-0005-0000-0000-000008940000}"/>
    <cellStyle name="Normal 7 3 37 3 2" xfId="37898" xr:uid="{00000000-0005-0000-0000-000009940000}"/>
    <cellStyle name="Normal 7 3 37 3 3" xfId="37899" xr:uid="{00000000-0005-0000-0000-00000A940000}"/>
    <cellStyle name="Normal 7 3 37 4" xfId="37900" xr:uid="{00000000-0005-0000-0000-00000B940000}"/>
    <cellStyle name="Normal 7 3 37 5" xfId="37901" xr:uid="{00000000-0005-0000-0000-00000C940000}"/>
    <cellStyle name="Normal 7 3 38" xfId="37902" xr:uid="{00000000-0005-0000-0000-00000D940000}"/>
    <cellStyle name="Normal 7 3 38 2" xfId="37903" xr:uid="{00000000-0005-0000-0000-00000E940000}"/>
    <cellStyle name="Normal 7 3 38 2 2" xfId="37904" xr:uid="{00000000-0005-0000-0000-00000F940000}"/>
    <cellStyle name="Normal 7 3 38 2 3" xfId="37905" xr:uid="{00000000-0005-0000-0000-000010940000}"/>
    <cellStyle name="Normal 7 3 38 3" xfId="37906" xr:uid="{00000000-0005-0000-0000-000011940000}"/>
    <cellStyle name="Normal 7 3 38 3 2" xfId="37907" xr:uid="{00000000-0005-0000-0000-000012940000}"/>
    <cellStyle name="Normal 7 3 38 3 3" xfId="37908" xr:uid="{00000000-0005-0000-0000-000013940000}"/>
    <cellStyle name="Normal 7 3 38 4" xfId="37909" xr:uid="{00000000-0005-0000-0000-000014940000}"/>
    <cellStyle name="Normal 7 3 38 5" xfId="37910" xr:uid="{00000000-0005-0000-0000-000015940000}"/>
    <cellStyle name="Normal 7 3 39" xfId="37911" xr:uid="{00000000-0005-0000-0000-000016940000}"/>
    <cellStyle name="Normal 7 3 39 2" xfId="37912" xr:uid="{00000000-0005-0000-0000-000017940000}"/>
    <cellStyle name="Normal 7 3 39 2 2" xfId="37913" xr:uid="{00000000-0005-0000-0000-000018940000}"/>
    <cellStyle name="Normal 7 3 39 2 3" xfId="37914" xr:uid="{00000000-0005-0000-0000-000019940000}"/>
    <cellStyle name="Normal 7 3 39 3" xfId="37915" xr:uid="{00000000-0005-0000-0000-00001A940000}"/>
    <cellStyle name="Normal 7 3 39 3 2" xfId="37916" xr:uid="{00000000-0005-0000-0000-00001B940000}"/>
    <cellStyle name="Normal 7 3 39 3 3" xfId="37917" xr:uid="{00000000-0005-0000-0000-00001C940000}"/>
    <cellStyle name="Normal 7 3 39 4" xfId="37918" xr:uid="{00000000-0005-0000-0000-00001D940000}"/>
    <cellStyle name="Normal 7 3 39 5" xfId="37919" xr:uid="{00000000-0005-0000-0000-00001E940000}"/>
    <cellStyle name="Normal 7 3 4" xfId="37920" xr:uid="{00000000-0005-0000-0000-00001F940000}"/>
    <cellStyle name="Normal 7 3 4 2" xfId="37921" xr:uid="{00000000-0005-0000-0000-000020940000}"/>
    <cellStyle name="Normal 7 3 4 2 2" xfId="37922" xr:uid="{00000000-0005-0000-0000-000021940000}"/>
    <cellStyle name="Normal 7 3 4 2 3" xfId="37923" xr:uid="{00000000-0005-0000-0000-000022940000}"/>
    <cellStyle name="Normal 7 3 4 3" xfId="37924" xr:uid="{00000000-0005-0000-0000-000023940000}"/>
    <cellStyle name="Normal 7 3 4 3 2" xfId="37925" xr:uid="{00000000-0005-0000-0000-000024940000}"/>
    <cellStyle name="Normal 7 3 4 3 3" xfId="37926" xr:uid="{00000000-0005-0000-0000-000025940000}"/>
    <cellStyle name="Normal 7 3 4 4" xfId="37927" xr:uid="{00000000-0005-0000-0000-000026940000}"/>
    <cellStyle name="Normal 7 3 4 5" xfId="37928" xr:uid="{00000000-0005-0000-0000-000027940000}"/>
    <cellStyle name="Normal 7 3 40" xfId="37929" xr:uid="{00000000-0005-0000-0000-000028940000}"/>
    <cellStyle name="Normal 7 3 40 2" xfId="37930" xr:uid="{00000000-0005-0000-0000-000029940000}"/>
    <cellStyle name="Normal 7 3 40 2 2" xfId="37931" xr:uid="{00000000-0005-0000-0000-00002A940000}"/>
    <cellStyle name="Normal 7 3 40 2 3" xfId="37932" xr:uid="{00000000-0005-0000-0000-00002B940000}"/>
    <cellStyle name="Normal 7 3 40 3" xfId="37933" xr:uid="{00000000-0005-0000-0000-00002C940000}"/>
    <cellStyle name="Normal 7 3 40 3 2" xfId="37934" xr:uid="{00000000-0005-0000-0000-00002D940000}"/>
    <cellStyle name="Normal 7 3 40 3 3" xfId="37935" xr:uid="{00000000-0005-0000-0000-00002E940000}"/>
    <cellStyle name="Normal 7 3 40 4" xfId="37936" xr:uid="{00000000-0005-0000-0000-00002F940000}"/>
    <cellStyle name="Normal 7 3 40 5" xfId="37937" xr:uid="{00000000-0005-0000-0000-000030940000}"/>
    <cellStyle name="Normal 7 3 41" xfId="37938" xr:uid="{00000000-0005-0000-0000-000031940000}"/>
    <cellStyle name="Normal 7 3 41 2" xfId="37939" xr:uid="{00000000-0005-0000-0000-000032940000}"/>
    <cellStyle name="Normal 7 3 41 2 2" xfId="37940" xr:uid="{00000000-0005-0000-0000-000033940000}"/>
    <cellStyle name="Normal 7 3 41 2 3" xfId="37941" xr:uid="{00000000-0005-0000-0000-000034940000}"/>
    <cellStyle name="Normal 7 3 41 3" xfId="37942" xr:uid="{00000000-0005-0000-0000-000035940000}"/>
    <cellStyle name="Normal 7 3 41 3 2" xfId="37943" xr:uid="{00000000-0005-0000-0000-000036940000}"/>
    <cellStyle name="Normal 7 3 41 3 3" xfId="37944" xr:uid="{00000000-0005-0000-0000-000037940000}"/>
    <cellStyle name="Normal 7 3 41 4" xfId="37945" xr:uid="{00000000-0005-0000-0000-000038940000}"/>
    <cellStyle name="Normal 7 3 41 5" xfId="37946" xr:uid="{00000000-0005-0000-0000-000039940000}"/>
    <cellStyle name="Normal 7 3 42" xfId="37947" xr:uid="{00000000-0005-0000-0000-00003A940000}"/>
    <cellStyle name="Normal 7 3 42 2" xfId="37948" xr:uid="{00000000-0005-0000-0000-00003B940000}"/>
    <cellStyle name="Normal 7 3 42 2 2" xfId="37949" xr:uid="{00000000-0005-0000-0000-00003C940000}"/>
    <cellStyle name="Normal 7 3 42 2 3" xfId="37950" xr:uid="{00000000-0005-0000-0000-00003D940000}"/>
    <cellStyle name="Normal 7 3 42 3" xfId="37951" xr:uid="{00000000-0005-0000-0000-00003E940000}"/>
    <cellStyle name="Normal 7 3 42 3 2" xfId="37952" xr:uid="{00000000-0005-0000-0000-00003F940000}"/>
    <cellStyle name="Normal 7 3 42 3 3" xfId="37953" xr:uid="{00000000-0005-0000-0000-000040940000}"/>
    <cellStyle name="Normal 7 3 42 4" xfId="37954" xr:uid="{00000000-0005-0000-0000-000041940000}"/>
    <cellStyle name="Normal 7 3 42 5" xfId="37955" xr:uid="{00000000-0005-0000-0000-000042940000}"/>
    <cellStyle name="Normal 7 3 43" xfId="37956" xr:uid="{00000000-0005-0000-0000-000043940000}"/>
    <cellStyle name="Normal 7 3 43 2" xfId="37957" xr:uid="{00000000-0005-0000-0000-000044940000}"/>
    <cellStyle name="Normal 7 3 43 2 2" xfId="37958" xr:uid="{00000000-0005-0000-0000-000045940000}"/>
    <cellStyle name="Normal 7 3 43 2 3" xfId="37959" xr:uid="{00000000-0005-0000-0000-000046940000}"/>
    <cellStyle name="Normal 7 3 43 3" xfId="37960" xr:uid="{00000000-0005-0000-0000-000047940000}"/>
    <cellStyle name="Normal 7 3 43 3 2" xfId="37961" xr:uid="{00000000-0005-0000-0000-000048940000}"/>
    <cellStyle name="Normal 7 3 43 3 3" xfId="37962" xr:uid="{00000000-0005-0000-0000-000049940000}"/>
    <cellStyle name="Normal 7 3 43 4" xfId="37963" xr:uid="{00000000-0005-0000-0000-00004A940000}"/>
    <cellStyle name="Normal 7 3 43 5" xfId="37964" xr:uid="{00000000-0005-0000-0000-00004B940000}"/>
    <cellStyle name="Normal 7 3 44" xfId="37965" xr:uid="{00000000-0005-0000-0000-00004C940000}"/>
    <cellStyle name="Normal 7 3 44 2" xfId="37966" xr:uid="{00000000-0005-0000-0000-00004D940000}"/>
    <cellStyle name="Normal 7 3 44 2 2" xfId="37967" xr:uid="{00000000-0005-0000-0000-00004E940000}"/>
    <cellStyle name="Normal 7 3 44 2 3" xfId="37968" xr:uid="{00000000-0005-0000-0000-00004F940000}"/>
    <cellStyle name="Normal 7 3 44 3" xfId="37969" xr:uid="{00000000-0005-0000-0000-000050940000}"/>
    <cellStyle name="Normal 7 3 44 3 2" xfId="37970" xr:uid="{00000000-0005-0000-0000-000051940000}"/>
    <cellStyle name="Normal 7 3 44 3 3" xfId="37971" xr:uid="{00000000-0005-0000-0000-000052940000}"/>
    <cellStyle name="Normal 7 3 44 4" xfId="37972" xr:uid="{00000000-0005-0000-0000-000053940000}"/>
    <cellStyle name="Normal 7 3 44 5" xfId="37973" xr:uid="{00000000-0005-0000-0000-000054940000}"/>
    <cellStyle name="Normal 7 3 45" xfId="37974" xr:uid="{00000000-0005-0000-0000-000055940000}"/>
    <cellStyle name="Normal 7 3 45 2" xfId="37975" xr:uid="{00000000-0005-0000-0000-000056940000}"/>
    <cellStyle name="Normal 7 3 45 2 2" xfId="37976" xr:uid="{00000000-0005-0000-0000-000057940000}"/>
    <cellStyle name="Normal 7 3 45 2 3" xfId="37977" xr:uid="{00000000-0005-0000-0000-000058940000}"/>
    <cellStyle name="Normal 7 3 45 3" xfId="37978" xr:uid="{00000000-0005-0000-0000-000059940000}"/>
    <cellStyle name="Normal 7 3 45 3 2" xfId="37979" xr:uid="{00000000-0005-0000-0000-00005A940000}"/>
    <cellStyle name="Normal 7 3 45 3 3" xfId="37980" xr:uid="{00000000-0005-0000-0000-00005B940000}"/>
    <cellStyle name="Normal 7 3 45 4" xfId="37981" xr:uid="{00000000-0005-0000-0000-00005C940000}"/>
    <cellStyle name="Normal 7 3 45 5" xfId="37982" xr:uid="{00000000-0005-0000-0000-00005D940000}"/>
    <cellStyle name="Normal 7 3 46" xfId="37983" xr:uid="{00000000-0005-0000-0000-00005E940000}"/>
    <cellStyle name="Normal 7 3 46 2" xfId="37984" xr:uid="{00000000-0005-0000-0000-00005F940000}"/>
    <cellStyle name="Normal 7 3 46 2 2" xfId="37985" xr:uid="{00000000-0005-0000-0000-000060940000}"/>
    <cellStyle name="Normal 7 3 46 2 3" xfId="37986" xr:uid="{00000000-0005-0000-0000-000061940000}"/>
    <cellStyle name="Normal 7 3 46 3" xfId="37987" xr:uid="{00000000-0005-0000-0000-000062940000}"/>
    <cellStyle name="Normal 7 3 46 3 2" xfId="37988" xr:uid="{00000000-0005-0000-0000-000063940000}"/>
    <cellStyle name="Normal 7 3 46 3 3" xfId="37989" xr:uid="{00000000-0005-0000-0000-000064940000}"/>
    <cellStyle name="Normal 7 3 46 4" xfId="37990" xr:uid="{00000000-0005-0000-0000-000065940000}"/>
    <cellStyle name="Normal 7 3 46 5" xfId="37991" xr:uid="{00000000-0005-0000-0000-000066940000}"/>
    <cellStyle name="Normal 7 3 47" xfId="37992" xr:uid="{00000000-0005-0000-0000-000067940000}"/>
    <cellStyle name="Normal 7 3 47 2" xfId="37993" xr:uid="{00000000-0005-0000-0000-000068940000}"/>
    <cellStyle name="Normal 7 3 47 2 2" xfId="37994" xr:uid="{00000000-0005-0000-0000-000069940000}"/>
    <cellStyle name="Normal 7 3 47 2 3" xfId="37995" xr:uid="{00000000-0005-0000-0000-00006A940000}"/>
    <cellStyle name="Normal 7 3 47 3" xfId="37996" xr:uid="{00000000-0005-0000-0000-00006B940000}"/>
    <cellStyle name="Normal 7 3 47 3 2" xfId="37997" xr:uid="{00000000-0005-0000-0000-00006C940000}"/>
    <cellStyle name="Normal 7 3 47 3 3" xfId="37998" xr:uid="{00000000-0005-0000-0000-00006D940000}"/>
    <cellStyle name="Normal 7 3 47 4" xfId="37999" xr:uid="{00000000-0005-0000-0000-00006E940000}"/>
    <cellStyle name="Normal 7 3 47 5" xfId="38000" xr:uid="{00000000-0005-0000-0000-00006F940000}"/>
    <cellStyle name="Normal 7 3 48" xfId="38001" xr:uid="{00000000-0005-0000-0000-000070940000}"/>
    <cellStyle name="Normal 7 3 48 2" xfId="38002" xr:uid="{00000000-0005-0000-0000-000071940000}"/>
    <cellStyle name="Normal 7 3 48 2 2" xfId="38003" xr:uid="{00000000-0005-0000-0000-000072940000}"/>
    <cellStyle name="Normal 7 3 48 2 3" xfId="38004" xr:uid="{00000000-0005-0000-0000-000073940000}"/>
    <cellStyle name="Normal 7 3 48 3" xfId="38005" xr:uid="{00000000-0005-0000-0000-000074940000}"/>
    <cellStyle name="Normal 7 3 48 3 2" xfId="38006" xr:uid="{00000000-0005-0000-0000-000075940000}"/>
    <cellStyle name="Normal 7 3 48 3 3" xfId="38007" xr:uid="{00000000-0005-0000-0000-000076940000}"/>
    <cellStyle name="Normal 7 3 48 4" xfId="38008" xr:uid="{00000000-0005-0000-0000-000077940000}"/>
    <cellStyle name="Normal 7 3 48 5" xfId="38009" xr:uid="{00000000-0005-0000-0000-000078940000}"/>
    <cellStyle name="Normal 7 3 49" xfId="38010" xr:uid="{00000000-0005-0000-0000-000079940000}"/>
    <cellStyle name="Normal 7 3 49 2" xfId="38011" xr:uid="{00000000-0005-0000-0000-00007A940000}"/>
    <cellStyle name="Normal 7 3 49 2 2" xfId="38012" xr:uid="{00000000-0005-0000-0000-00007B940000}"/>
    <cellStyle name="Normal 7 3 49 2 3" xfId="38013" xr:uid="{00000000-0005-0000-0000-00007C940000}"/>
    <cellStyle name="Normal 7 3 49 3" xfId="38014" xr:uid="{00000000-0005-0000-0000-00007D940000}"/>
    <cellStyle name="Normal 7 3 49 3 2" xfId="38015" xr:uid="{00000000-0005-0000-0000-00007E940000}"/>
    <cellStyle name="Normal 7 3 49 3 3" xfId="38016" xr:uid="{00000000-0005-0000-0000-00007F940000}"/>
    <cellStyle name="Normal 7 3 49 4" xfId="38017" xr:uid="{00000000-0005-0000-0000-000080940000}"/>
    <cellStyle name="Normal 7 3 49 5" xfId="38018" xr:uid="{00000000-0005-0000-0000-000081940000}"/>
    <cellStyle name="Normal 7 3 5" xfId="38019" xr:uid="{00000000-0005-0000-0000-000082940000}"/>
    <cellStyle name="Normal 7 3 5 2" xfId="38020" xr:uid="{00000000-0005-0000-0000-000083940000}"/>
    <cellStyle name="Normal 7 3 5 2 2" xfId="38021" xr:uid="{00000000-0005-0000-0000-000084940000}"/>
    <cellStyle name="Normal 7 3 5 2 3" xfId="38022" xr:uid="{00000000-0005-0000-0000-000085940000}"/>
    <cellStyle name="Normal 7 3 5 3" xfId="38023" xr:uid="{00000000-0005-0000-0000-000086940000}"/>
    <cellStyle name="Normal 7 3 5 3 2" xfId="38024" xr:uid="{00000000-0005-0000-0000-000087940000}"/>
    <cellStyle name="Normal 7 3 5 3 3" xfId="38025" xr:uid="{00000000-0005-0000-0000-000088940000}"/>
    <cellStyle name="Normal 7 3 5 4" xfId="38026" xr:uid="{00000000-0005-0000-0000-000089940000}"/>
    <cellStyle name="Normal 7 3 5 5" xfId="38027" xr:uid="{00000000-0005-0000-0000-00008A940000}"/>
    <cellStyle name="Normal 7 3 50" xfId="38028" xr:uid="{00000000-0005-0000-0000-00008B940000}"/>
    <cellStyle name="Normal 7 3 50 2" xfId="38029" xr:uid="{00000000-0005-0000-0000-00008C940000}"/>
    <cellStyle name="Normal 7 3 50 2 2" xfId="38030" xr:uid="{00000000-0005-0000-0000-00008D940000}"/>
    <cellStyle name="Normal 7 3 50 2 3" xfId="38031" xr:uid="{00000000-0005-0000-0000-00008E940000}"/>
    <cellStyle name="Normal 7 3 50 3" xfId="38032" xr:uid="{00000000-0005-0000-0000-00008F940000}"/>
    <cellStyle name="Normal 7 3 50 3 2" xfId="38033" xr:uid="{00000000-0005-0000-0000-000090940000}"/>
    <cellStyle name="Normal 7 3 50 3 3" xfId="38034" xr:uid="{00000000-0005-0000-0000-000091940000}"/>
    <cellStyle name="Normal 7 3 50 4" xfId="38035" xr:uid="{00000000-0005-0000-0000-000092940000}"/>
    <cellStyle name="Normal 7 3 50 5" xfId="38036" xr:uid="{00000000-0005-0000-0000-000093940000}"/>
    <cellStyle name="Normal 7 3 51" xfId="38037" xr:uid="{00000000-0005-0000-0000-000094940000}"/>
    <cellStyle name="Normal 7 3 51 2" xfId="38038" xr:uid="{00000000-0005-0000-0000-000095940000}"/>
    <cellStyle name="Normal 7 3 51 2 2" xfId="38039" xr:uid="{00000000-0005-0000-0000-000096940000}"/>
    <cellStyle name="Normal 7 3 51 2 3" xfId="38040" xr:uid="{00000000-0005-0000-0000-000097940000}"/>
    <cellStyle name="Normal 7 3 51 3" xfId="38041" xr:uid="{00000000-0005-0000-0000-000098940000}"/>
    <cellStyle name="Normal 7 3 51 3 2" xfId="38042" xr:uid="{00000000-0005-0000-0000-000099940000}"/>
    <cellStyle name="Normal 7 3 51 3 3" xfId="38043" xr:uid="{00000000-0005-0000-0000-00009A940000}"/>
    <cellStyle name="Normal 7 3 51 4" xfId="38044" xr:uid="{00000000-0005-0000-0000-00009B940000}"/>
    <cellStyle name="Normal 7 3 51 5" xfId="38045" xr:uid="{00000000-0005-0000-0000-00009C940000}"/>
    <cellStyle name="Normal 7 3 52" xfId="38046" xr:uid="{00000000-0005-0000-0000-00009D940000}"/>
    <cellStyle name="Normal 7 3 52 2" xfId="38047" xr:uid="{00000000-0005-0000-0000-00009E940000}"/>
    <cellStyle name="Normal 7 3 52 2 2" xfId="38048" xr:uid="{00000000-0005-0000-0000-00009F940000}"/>
    <cellStyle name="Normal 7 3 52 2 3" xfId="38049" xr:uid="{00000000-0005-0000-0000-0000A0940000}"/>
    <cellStyle name="Normal 7 3 52 3" xfId="38050" xr:uid="{00000000-0005-0000-0000-0000A1940000}"/>
    <cellStyle name="Normal 7 3 52 3 2" xfId="38051" xr:uid="{00000000-0005-0000-0000-0000A2940000}"/>
    <cellStyle name="Normal 7 3 52 3 3" xfId="38052" xr:uid="{00000000-0005-0000-0000-0000A3940000}"/>
    <cellStyle name="Normal 7 3 52 4" xfId="38053" xr:uid="{00000000-0005-0000-0000-0000A4940000}"/>
    <cellStyle name="Normal 7 3 52 5" xfId="38054" xr:uid="{00000000-0005-0000-0000-0000A5940000}"/>
    <cellStyle name="Normal 7 3 53" xfId="38055" xr:uid="{00000000-0005-0000-0000-0000A6940000}"/>
    <cellStyle name="Normal 7 3 53 2" xfId="38056" xr:uid="{00000000-0005-0000-0000-0000A7940000}"/>
    <cellStyle name="Normal 7 3 53 2 2" xfId="38057" xr:uid="{00000000-0005-0000-0000-0000A8940000}"/>
    <cellStyle name="Normal 7 3 53 2 3" xfId="38058" xr:uid="{00000000-0005-0000-0000-0000A9940000}"/>
    <cellStyle name="Normal 7 3 53 3" xfId="38059" xr:uid="{00000000-0005-0000-0000-0000AA940000}"/>
    <cellStyle name="Normal 7 3 53 3 2" xfId="38060" xr:uid="{00000000-0005-0000-0000-0000AB940000}"/>
    <cellStyle name="Normal 7 3 53 3 3" xfId="38061" xr:uid="{00000000-0005-0000-0000-0000AC940000}"/>
    <cellStyle name="Normal 7 3 53 4" xfId="38062" xr:uid="{00000000-0005-0000-0000-0000AD940000}"/>
    <cellStyle name="Normal 7 3 53 5" xfId="38063" xr:uid="{00000000-0005-0000-0000-0000AE940000}"/>
    <cellStyle name="Normal 7 3 54" xfId="38064" xr:uid="{00000000-0005-0000-0000-0000AF940000}"/>
    <cellStyle name="Normal 7 3 54 2" xfId="38065" xr:uid="{00000000-0005-0000-0000-0000B0940000}"/>
    <cellStyle name="Normal 7 3 54 2 2" xfId="38066" xr:uid="{00000000-0005-0000-0000-0000B1940000}"/>
    <cellStyle name="Normal 7 3 54 2 3" xfId="38067" xr:uid="{00000000-0005-0000-0000-0000B2940000}"/>
    <cellStyle name="Normal 7 3 54 3" xfId="38068" xr:uid="{00000000-0005-0000-0000-0000B3940000}"/>
    <cellStyle name="Normal 7 3 54 3 2" xfId="38069" xr:uid="{00000000-0005-0000-0000-0000B4940000}"/>
    <cellStyle name="Normal 7 3 54 3 3" xfId="38070" xr:uid="{00000000-0005-0000-0000-0000B5940000}"/>
    <cellStyle name="Normal 7 3 54 4" xfId="38071" xr:uid="{00000000-0005-0000-0000-0000B6940000}"/>
    <cellStyle name="Normal 7 3 54 5" xfId="38072" xr:uid="{00000000-0005-0000-0000-0000B7940000}"/>
    <cellStyle name="Normal 7 3 55" xfId="38073" xr:uid="{00000000-0005-0000-0000-0000B8940000}"/>
    <cellStyle name="Normal 7 3 55 2" xfId="38074" xr:uid="{00000000-0005-0000-0000-0000B9940000}"/>
    <cellStyle name="Normal 7 3 55 2 2" xfId="38075" xr:uid="{00000000-0005-0000-0000-0000BA940000}"/>
    <cellStyle name="Normal 7 3 55 2 3" xfId="38076" xr:uid="{00000000-0005-0000-0000-0000BB940000}"/>
    <cellStyle name="Normal 7 3 55 3" xfId="38077" xr:uid="{00000000-0005-0000-0000-0000BC940000}"/>
    <cellStyle name="Normal 7 3 55 3 2" xfId="38078" xr:uid="{00000000-0005-0000-0000-0000BD940000}"/>
    <cellStyle name="Normal 7 3 55 3 3" xfId="38079" xr:uid="{00000000-0005-0000-0000-0000BE940000}"/>
    <cellStyle name="Normal 7 3 55 4" xfId="38080" xr:uid="{00000000-0005-0000-0000-0000BF940000}"/>
    <cellStyle name="Normal 7 3 55 5" xfId="38081" xr:uid="{00000000-0005-0000-0000-0000C0940000}"/>
    <cellStyle name="Normal 7 3 56" xfId="38082" xr:uid="{00000000-0005-0000-0000-0000C1940000}"/>
    <cellStyle name="Normal 7 3 56 2" xfId="38083" xr:uid="{00000000-0005-0000-0000-0000C2940000}"/>
    <cellStyle name="Normal 7 3 56 2 2" xfId="38084" xr:uid="{00000000-0005-0000-0000-0000C3940000}"/>
    <cellStyle name="Normal 7 3 56 2 3" xfId="38085" xr:uid="{00000000-0005-0000-0000-0000C4940000}"/>
    <cellStyle name="Normal 7 3 56 3" xfId="38086" xr:uid="{00000000-0005-0000-0000-0000C5940000}"/>
    <cellStyle name="Normal 7 3 56 3 2" xfId="38087" xr:uid="{00000000-0005-0000-0000-0000C6940000}"/>
    <cellStyle name="Normal 7 3 56 3 3" xfId="38088" xr:uid="{00000000-0005-0000-0000-0000C7940000}"/>
    <cellStyle name="Normal 7 3 56 4" xfId="38089" xr:uid="{00000000-0005-0000-0000-0000C8940000}"/>
    <cellStyle name="Normal 7 3 56 5" xfId="38090" xr:uid="{00000000-0005-0000-0000-0000C9940000}"/>
    <cellStyle name="Normal 7 3 57" xfId="38091" xr:uid="{00000000-0005-0000-0000-0000CA940000}"/>
    <cellStyle name="Normal 7 3 57 2" xfId="38092" xr:uid="{00000000-0005-0000-0000-0000CB940000}"/>
    <cellStyle name="Normal 7 3 57 2 2" xfId="38093" xr:uid="{00000000-0005-0000-0000-0000CC940000}"/>
    <cellStyle name="Normal 7 3 57 2 3" xfId="38094" xr:uid="{00000000-0005-0000-0000-0000CD940000}"/>
    <cellStyle name="Normal 7 3 57 3" xfId="38095" xr:uid="{00000000-0005-0000-0000-0000CE940000}"/>
    <cellStyle name="Normal 7 3 57 3 2" xfId="38096" xr:uid="{00000000-0005-0000-0000-0000CF940000}"/>
    <cellStyle name="Normal 7 3 57 3 3" xfId="38097" xr:uid="{00000000-0005-0000-0000-0000D0940000}"/>
    <cellStyle name="Normal 7 3 57 4" xfId="38098" xr:uid="{00000000-0005-0000-0000-0000D1940000}"/>
    <cellStyle name="Normal 7 3 57 5" xfId="38099" xr:uid="{00000000-0005-0000-0000-0000D2940000}"/>
    <cellStyle name="Normal 7 3 58" xfId="38100" xr:uid="{00000000-0005-0000-0000-0000D3940000}"/>
    <cellStyle name="Normal 7 3 58 2" xfId="38101" xr:uid="{00000000-0005-0000-0000-0000D4940000}"/>
    <cellStyle name="Normal 7 3 58 2 2" xfId="38102" xr:uid="{00000000-0005-0000-0000-0000D5940000}"/>
    <cellStyle name="Normal 7 3 58 2 3" xfId="38103" xr:uid="{00000000-0005-0000-0000-0000D6940000}"/>
    <cellStyle name="Normal 7 3 58 3" xfId="38104" xr:uid="{00000000-0005-0000-0000-0000D7940000}"/>
    <cellStyle name="Normal 7 3 58 3 2" xfId="38105" xr:uid="{00000000-0005-0000-0000-0000D8940000}"/>
    <cellStyle name="Normal 7 3 58 3 3" xfId="38106" xr:uid="{00000000-0005-0000-0000-0000D9940000}"/>
    <cellStyle name="Normal 7 3 58 4" xfId="38107" xr:uid="{00000000-0005-0000-0000-0000DA940000}"/>
    <cellStyle name="Normal 7 3 58 5" xfId="38108" xr:uid="{00000000-0005-0000-0000-0000DB940000}"/>
    <cellStyle name="Normal 7 3 59" xfId="38109" xr:uid="{00000000-0005-0000-0000-0000DC940000}"/>
    <cellStyle name="Normal 7 3 59 2" xfId="38110" xr:uid="{00000000-0005-0000-0000-0000DD940000}"/>
    <cellStyle name="Normal 7 3 59 2 2" xfId="38111" xr:uid="{00000000-0005-0000-0000-0000DE940000}"/>
    <cellStyle name="Normal 7 3 59 2 3" xfId="38112" xr:uid="{00000000-0005-0000-0000-0000DF940000}"/>
    <cellStyle name="Normal 7 3 59 3" xfId="38113" xr:uid="{00000000-0005-0000-0000-0000E0940000}"/>
    <cellStyle name="Normal 7 3 59 3 2" xfId="38114" xr:uid="{00000000-0005-0000-0000-0000E1940000}"/>
    <cellStyle name="Normal 7 3 59 3 3" xfId="38115" xr:uid="{00000000-0005-0000-0000-0000E2940000}"/>
    <cellStyle name="Normal 7 3 59 4" xfId="38116" xr:uid="{00000000-0005-0000-0000-0000E3940000}"/>
    <cellStyle name="Normal 7 3 59 5" xfId="38117" xr:uid="{00000000-0005-0000-0000-0000E4940000}"/>
    <cellStyle name="Normal 7 3 6" xfId="38118" xr:uid="{00000000-0005-0000-0000-0000E5940000}"/>
    <cellStyle name="Normal 7 3 6 2" xfId="38119" xr:uid="{00000000-0005-0000-0000-0000E6940000}"/>
    <cellStyle name="Normal 7 3 6 2 2" xfId="38120" xr:uid="{00000000-0005-0000-0000-0000E7940000}"/>
    <cellStyle name="Normal 7 3 6 2 3" xfId="38121" xr:uid="{00000000-0005-0000-0000-0000E8940000}"/>
    <cellStyle name="Normal 7 3 6 3" xfId="38122" xr:uid="{00000000-0005-0000-0000-0000E9940000}"/>
    <cellStyle name="Normal 7 3 6 3 2" xfId="38123" xr:uid="{00000000-0005-0000-0000-0000EA940000}"/>
    <cellStyle name="Normal 7 3 6 3 3" xfId="38124" xr:uid="{00000000-0005-0000-0000-0000EB940000}"/>
    <cellStyle name="Normal 7 3 6 4" xfId="38125" xr:uid="{00000000-0005-0000-0000-0000EC940000}"/>
    <cellStyle name="Normal 7 3 6 5" xfId="38126" xr:uid="{00000000-0005-0000-0000-0000ED940000}"/>
    <cellStyle name="Normal 7 3 60" xfId="38127" xr:uid="{00000000-0005-0000-0000-0000EE940000}"/>
    <cellStyle name="Normal 7 3 60 2" xfId="38128" xr:uid="{00000000-0005-0000-0000-0000EF940000}"/>
    <cellStyle name="Normal 7 3 60 2 2" xfId="38129" xr:uid="{00000000-0005-0000-0000-0000F0940000}"/>
    <cellStyle name="Normal 7 3 60 2 3" xfId="38130" xr:uid="{00000000-0005-0000-0000-0000F1940000}"/>
    <cellStyle name="Normal 7 3 60 3" xfId="38131" xr:uid="{00000000-0005-0000-0000-0000F2940000}"/>
    <cellStyle name="Normal 7 3 60 3 2" xfId="38132" xr:uid="{00000000-0005-0000-0000-0000F3940000}"/>
    <cellStyle name="Normal 7 3 60 3 3" xfId="38133" xr:uid="{00000000-0005-0000-0000-0000F4940000}"/>
    <cellStyle name="Normal 7 3 60 4" xfId="38134" xr:uid="{00000000-0005-0000-0000-0000F5940000}"/>
    <cellStyle name="Normal 7 3 60 5" xfId="38135" xr:uid="{00000000-0005-0000-0000-0000F6940000}"/>
    <cellStyle name="Normal 7 3 61" xfId="38136" xr:uid="{00000000-0005-0000-0000-0000F7940000}"/>
    <cellStyle name="Normal 7 3 61 2" xfId="38137" xr:uid="{00000000-0005-0000-0000-0000F8940000}"/>
    <cellStyle name="Normal 7 3 61 2 2" xfId="38138" xr:uid="{00000000-0005-0000-0000-0000F9940000}"/>
    <cellStyle name="Normal 7 3 61 2 3" xfId="38139" xr:uid="{00000000-0005-0000-0000-0000FA940000}"/>
    <cellStyle name="Normal 7 3 61 3" xfId="38140" xr:uid="{00000000-0005-0000-0000-0000FB940000}"/>
    <cellStyle name="Normal 7 3 61 3 2" xfId="38141" xr:uid="{00000000-0005-0000-0000-0000FC940000}"/>
    <cellStyle name="Normal 7 3 61 3 3" xfId="38142" xr:uid="{00000000-0005-0000-0000-0000FD940000}"/>
    <cellStyle name="Normal 7 3 61 4" xfId="38143" xr:uid="{00000000-0005-0000-0000-0000FE940000}"/>
    <cellStyle name="Normal 7 3 61 5" xfId="38144" xr:uid="{00000000-0005-0000-0000-0000FF940000}"/>
    <cellStyle name="Normal 7 3 62" xfId="38145" xr:uid="{00000000-0005-0000-0000-000000950000}"/>
    <cellStyle name="Normal 7 3 62 2" xfId="38146" xr:uid="{00000000-0005-0000-0000-000001950000}"/>
    <cellStyle name="Normal 7 3 62 2 2" xfId="38147" xr:uid="{00000000-0005-0000-0000-000002950000}"/>
    <cellStyle name="Normal 7 3 62 2 3" xfId="38148" xr:uid="{00000000-0005-0000-0000-000003950000}"/>
    <cellStyle name="Normal 7 3 62 3" xfId="38149" xr:uid="{00000000-0005-0000-0000-000004950000}"/>
    <cellStyle name="Normal 7 3 62 3 2" xfId="38150" xr:uid="{00000000-0005-0000-0000-000005950000}"/>
    <cellStyle name="Normal 7 3 62 3 3" xfId="38151" xr:uid="{00000000-0005-0000-0000-000006950000}"/>
    <cellStyle name="Normal 7 3 62 4" xfId="38152" xr:uid="{00000000-0005-0000-0000-000007950000}"/>
    <cellStyle name="Normal 7 3 62 5" xfId="38153" xr:uid="{00000000-0005-0000-0000-000008950000}"/>
    <cellStyle name="Normal 7 3 63" xfId="38154" xr:uid="{00000000-0005-0000-0000-000009950000}"/>
    <cellStyle name="Normal 7 3 63 2" xfId="38155" xr:uid="{00000000-0005-0000-0000-00000A950000}"/>
    <cellStyle name="Normal 7 3 63 2 2" xfId="38156" xr:uid="{00000000-0005-0000-0000-00000B950000}"/>
    <cellStyle name="Normal 7 3 63 2 3" xfId="38157" xr:uid="{00000000-0005-0000-0000-00000C950000}"/>
    <cellStyle name="Normal 7 3 63 3" xfId="38158" xr:uid="{00000000-0005-0000-0000-00000D950000}"/>
    <cellStyle name="Normal 7 3 63 3 2" xfId="38159" xr:uid="{00000000-0005-0000-0000-00000E950000}"/>
    <cellStyle name="Normal 7 3 63 3 3" xfId="38160" xr:uid="{00000000-0005-0000-0000-00000F950000}"/>
    <cellStyle name="Normal 7 3 63 4" xfId="38161" xr:uid="{00000000-0005-0000-0000-000010950000}"/>
    <cellStyle name="Normal 7 3 63 5" xfId="38162" xr:uid="{00000000-0005-0000-0000-000011950000}"/>
    <cellStyle name="Normal 7 3 64" xfId="38163" xr:uid="{00000000-0005-0000-0000-000012950000}"/>
    <cellStyle name="Normal 7 3 64 2" xfId="38164" xr:uid="{00000000-0005-0000-0000-000013950000}"/>
    <cellStyle name="Normal 7 3 64 2 2" xfId="38165" xr:uid="{00000000-0005-0000-0000-000014950000}"/>
    <cellStyle name="Normal 7 3 64 2 3" xfId="38166" xr:uid="{00000000-0005-0000-0000-000015950000}"/>
    <cellStyle name="Normal 7 3 64 3" xfId="38167" xr:uid="{00000000-0005-0000-0000-000016950000}"/>
    <cellStyle name="Normal 7 3 64 3 2" xfId="38168" xr:uid="{00000000-0005-0000-0000-000017950000}"/>
    <cellStyle name="Normal 7 3 64 3 3" xfId="38169" xr:uid="{00000000-0005-0000-0000-000018950000}"/>
    <cellStyle name="Normal 7 3 64 4" xfId="38170" xr:uid="{00000000-0005-0000-0000-000019950000}"/>
    <cellStyle name="Normal 7 3 64 5" xfId="38171" xr:uid="{00000000-0005-0000-0000-00001A950000}"/>
    <cellStyle name="Normal 7 3 65" xfId="38172" xr:uid="{00000000-0005-0000-0000-00001B950000}"/>
    <cellStyle name="Normal 7 3 65 2" xfId="38173" xr:uid="{00000000-0005-0000-0000-00001C950000}"/>
    <cellStyle name="Normal 7 3 65 2 2" xfId="38174" xr:uid="{00000000-0005-0000-0000-00001D950000}"/>
    <cellStyle name="Normal 7 3 65 2 3" xfId="38175" xr:uid="{00000000-0005-0000-0000-00001E950000}"/>
    <cellStyle name="Normal 7 3 65 3" xfId="38176" xr:uid="{00000000-0005-0000-0000-00001F950000}"/>
    <cellStyle name="Normal 7 3 65 3 2" xfId="38177" xr:uid="{00000000-0005-0000-0000-000020950000}"/>
    <cellStyle name="Normal 7 3 65 3 3" xfId="38178" xr:uid="{00000000-0005-0000-0000-000021950000}"/>
    <cellStyle name="Normal 7 3 65 4" xfId="38179" xr:uid="{00000000-0005-0000-0000-000022950000}"/>
    <cellStyle name="Normal 7 3 65 5" xfId="38180" xr:uid="{00000000-0005-0000-0000-000023950000}"/>
    <cellStyle name="Normal 7 3 66" xfId="38181" xr:uid="{00000000-0005-0000-0000-000024950000}"/>
    <cellStyle name="Normal 7 3 66 2" xfId="38182" xr:uid="{00000000-0005-0000-0000-000025950000}"/>
    <cellStyle name="Normal 7 3 66 2 2" xfId="38183" xr:uid="{00000000-0005-0000-0000-000026950000}"/>
    <cellStyle name="Normal 7 3 66 2 3" xfId="38184" xr:uid="{00000000-0005-0000-0000-000027950000}"/>
    <cellStyle name="Normal 7 3 66 3" xfId="38185" xr:uid="{00000000-0005-0000-0000-000028950000}"/>
    <cellStyle name="Normal 7 3 66 3 2" xfId="38186" xr:uid="{00000000-0005-0000-0000-000029950000}"/>
    <cellStyle name="Normal 7 3 66 3 3" xfId="38187" xr:uid="{00000000-0005-0000-0000-00002A950000}"/>
    <cellStyle name="Normal 7 3 66 4" xfId="38188" xr:uid="{00000000-0005-0000-0000-00002B950000}"/>
    <cellStyle name="Normal 7 3 66 5" xfId="38189" xr:uid="{00000000-0005-0000-0000-00002C950000}"/>
    <cellStyle name="Normal 7 3 67" xfId="38190" xr:uid="{00000000-0005-0000-0000-00002D950000}"/>
    <cellStyle name="Normal 7 3 67 2" xfId="38191" xr:uid="{00000000-0005-0000-0000-00002E950000}"/>
    <cellStyle name="Normal 7 3 67 2 2" xfId="38192" xr:uid="{00000000-0005-0000-0000-00002F950000}"/>
    <cellStyle name="Normal 7 3 67 2 3" xfId="38193" xr:uid="{00000000-0005-0000-0000-000030950000}"/>
    <cellStyle name="Normal 7 3 67 3" xfId="38194" xr:uid="{00000000-0005-0000-0000-000031950000}"/>
    <cellStyle name="Normal 7 3 67 3 2" xfId="38195" xr:uid="{00000000-0005-0000-0000-000032950000}"/>
    <cellStyle name="Normal 7 3 67 3 3" xfId="38196" xr:uid="{00000000-0005-0000-0000-000033950000}"/>
    <cellStyle name="Normal 7 3 67 4" xfId="38197" xr:uid="{00000000-0005-0000-0000-000034950000}"/>
    <cellStyle name="Normal 7 3 67 5" xfId="38198" xr:uid="{00000000-0005-0000-0000-000035950000}"/>
    <cellStyle name="Normal 7 3 68" xfId="38199" xr:uid="{00000000-0005-0000-0000-000036950000}"/>
    <cellStyle name="Normal 7 3 68 2" xfId="38200" xr:uid="{00000000-0005-0000-0000-000037950000}"/>
    <cellStyle name="Normal 7 3 68 2 2" xfId="38201" xr:uid="{00000000-0005-0000-0000-000038950000}"/>
    <cellStyle name="Normal 7 3 68 2 3" xfId="38202" xr:uid="{00000000-0005-0000-0000-000039950000}"/>
    <cellStyle name="Normal 7 3 68 3" xfId="38203" xr:uid="{00000000-0005-0000-0000-00003A950000}"/>
    <cellStyle name="Normal 7 3 68 3 2" xfId="38204" xr:uid="{00000000-0005-0000-0000-00003B950000}"/>
    <cellStyle name="Normal 7 3 68 3 3" xfId="38205" xr:uid="{00000000-0005-0000-0000-00003C950000}"/>
    <cellStyle name="Normal 7 3 68 4" xfId="38206" xr:uid="{00000000-0005-0000-0000-00003D950000}"/>
    <cellStyle name="Normal 7 3 68 5" xfId="38207" xr:uid="{00000000-0005-0000-0000-00003E950000}"/>
    <cellStyle name="Normal 7 3 69" xfId="38208" xr:uid="{00000000-0005-0000-0000-00003F950000}"/>
    <cellStyle name="Normal 7 3 69 2" xfId="38209" xr:uid="{00000000-0005-0000-0000-000040950000}"/>
    <cellStyle name="Normal 7 3 69 2 2" xfId="38210" xr:uid="{00000000-0005-0000-0000-000041950000}"/>
    <cellStyle name="Normal 7 3 69 2 3" xfId="38211" xr:uid="{00000000-0005-0000-0000-000042950000}"/>
    <cellStyle name="Normal 7 3 69 3" xfId="38212" xr:uid="{00000000-0005-0000-0000-000043950000}"/>
    <cellStyle name="Normal 7 3 69 3 2" xfId="38213" xr:uid="{00000000-0005-0000-0000-000044950000}"/>
    <cellStyle name="Normal 7 3 69 3 3" xfId="38214" xr:uid="{00000000-0005-0000-0000-000045950000}"/>
    <cellStyle name="Normal 7 3 69 4" xfId="38215" xr:uid="{00000000-0005-0000-0000-000046950000}"/>
    <cellStyle name="Normal 7 3 69 5" xfId="38216" xr:uid="{00000000-0005-0000-0000-000047950000}"/>
    <cellStyle name="Normal 7 3 7" xfId="38217" xr:uid="{00000000-0005-0000-0000-000048950000}"/>
    <cellStyle name="Normal 7 3 7 2" xfId="38218" xr:uid="{00000000-0005-0000-0000-000049950000}"/>
    <cellStyle name="Normal 7 3 7 2 2" xfId="38219" xr:uid="{00000000-0005-0000-0000-00004A950000}"/>
    <cellStyle name="Normal 7 3 7 2 3" xfId="38220" xr:uid="{00000000-0005-0000-0000-00004B950000}"/>
    <cellStyle name="Normal 7 3 7 3" xfId="38221" xr:uid="{00000000-0005-0000-0000-00004C950000}"/>
    <cellStyle name="Normal 7 3 7 3 2" xfId="38222" xr:uid="{00000000-0005-0000-0000-00004D950000}"/>
    <cellStyle name="Normal 7 3 7 3 3" xfId="38223" xr:uid="{00000000-0005-0000-0000-00004E950000}"/>
    <cellStyle name="Normal 7 3 7 4" xfId="38224" xr:uid="{00000000-0005-0000-0000-00004F950000}"/>
    <cellStyle name="Normal 7 3 7 5" xfId="38225" xr:uid="{00000000-0005-0000-0000-000050950000}"/>
    <cellStyle name="Normal 7 3 70" xfId="38226" xr:uid="{00000000-0005-0000-0000-000051950000}"/>
    <cellStyle name="Normal 7 3 70 2" xfId="38227" xr:uid="{00000000-0005-0000-0000-000052950000}"/>
    <cellStyle name="Normal 7 3 70 2 2" xfId="38228" xr:uid="{00000000-0005-0000-0000-000053950000}"/>
    <cellStyle name="Normal 7 3 70 2 3" xfId="38229" xr:uid="{00000000-0005-0000-0000-000054950000}"/>
    <cellStyle name="Normal 7 3 70 3" xfId="38230" xr:uid="{00000000-0005-0000-0000-000055950000}"/>
    <cellStyle name="Normal 7 3 70 3 2" xfId="38231" xr:uid="{00000000-0005-0000-0000-000056950000}"/>
    <cellStyle name="Normal 7 3 70 3 3" xfId="38232" xr:uid="{00000000-0005-0000-0000-000057950000}"/>
    <cellStyle name="Normal 7 3 70 4" xfId="38233" xr:uid="{00000000-0005-0000-0000-000058950000}"/>
    <cellStyle name="Normal 7 3 70 5" xfId="38234" xr:uid="{00000000-0005-0000-0000-000059950000}"/>
    <cellStyle name="Normal 7 3 71" xfId="38235" xr:uid="{00000000-0005-0000-0000-00005A950000}"/>
    <cellStyle name="Normal 7 3 71 2" xfId="38236" xr:uid="{00000000-0005-0000-0000-00005B950000}"/>
    <cellStyle name="Normal 7 3 71 2 2" xfId="38237" xr:uid="{00000000-0005-0000-0000-00005C950000}"/>
    <cellStyle name="Normal 7 3 71 2 3" xfId="38238" xr:uid="{00000000-0005-0000-0000-00005D950000}"/>
    <cellStyle name="Normal 7 3 71 3" xfId="38239" xr:uid="{00000000-0005-0000-0000-00005E950000}"/>
    <cellStyle name="Normal 7 3 71 3 2" xfId="38240" xr:uid="{00000000-0005-0000-0000-00005F950000}"/>
    <cellStyle name="Normal 7 3 71 3 3" xfId="38241" xr:uid="{00000000-0005-0000-0000-000060950000}"/>
    <cellStyle name="Normal 7 3 71 4" xfId="38242" xr:uid="{00000000-0005-0000-0000-000061950000}"/>
    <cellStyle name="Normal 7 3 71 5" xfId="38243" xr:uid="{00000000-0005-0000-0000-000062950000}"/>
    <cellStyle name="Normal 7 3 72" xfId="38244" xr:uid="{00000000-0005-0000-0000-000063950000}"/>
    <cellStyle name="Normal 7 3 72 2" xfId="38245" xr:uid="{00000000-0005-0000-0000-000064950000}"/>
    <cellStyle name="Normal 7 3 72 2 2" xfId="38246" xr:uid="{00000000-0005-0000-0000-000065950000}"/>
    <cellStyle name="Normal 7 3 72 2 3" xfId="38247" xr:uid="{00000000-0005-0000-0000-000066950000}"/>
    <cellStyle name="Normal 7 3 72 3" xfId="38248" xr:uid="{00000000-0005-0000-0000-000067950000}"/>
    <cellStyle name="Normal 7 3 72 3 2" xfId="38249" xr:uid="{00000000-0005-0000-0000-000068950000}"/>
    <cellStyle name="Normal 7 3 72 3 3" xfId="38250" xr:uid="{00000000-0005-0000-0000-000069950000}"/>
    <cellStyle name="Normal 7 3 72 4" xfId="38251" xr:uid="{00000000-0005-0000-0000-00006A950000}"/>
    <cellStyle name="Normal 7 3 72 5" xfId="38252" xr:uid="{00000000-0005-0000-0000-00006B950000}"/>
    <cellStyle name="Normal 7 3 73" xfId="38253" xr:uid="{00000000-0005-0000-0000-00006C950000}"/>
    <cellStyle name="Normal 7 3 73 2" xfId="38254" xr:uid="{00000000-0005-0000-0000-00006D950000}"/>
    <cellStyle name="Normal 7 3 73 2 2" xfId="38255" xr:uid="{00000000-0005-0000-0000-00006E950000}"/>
    <cellStyle name="Normal 7 3 73 2 3" xfId="38256" xr:uid="{00000000-0005-0000-0000-00006F950000}"/>
    <cellStyle name="Normal 7 3 73 3" xfId="38257" xr:uid="{00000000-0005-0000-0000-000070950000}"/>
    <cellStyle name="Normal 7 3 73 3 2" xfId="38258" xr:uid="{00000000-0005-0000-0000-000071950000}"/>
    <cellStyle name="Normal 7 3 73 3 3" xfId="38259" xr:uid="{00000000-0005-0000-0000-000072950000}"/>
    <cellStyle name="Normal 7 3 73 4" xfId="38260" xr:uid="{00000000-0005-0000-0000-000073950000}"/>
    <cellStyle name="Normal 7 3 73 5" xfId="38261" xr:uid="{00000000-0005-0000-0000-000074950000}"/>
    <cellStyle name="Normal 7 3 74" xfId="38262" xr:uid="{00000000-0005-0000-0000-000075950000}"/>
    <cellStyle name="Normal 7 3 74 2" xfId="38263" xr:uid="{00000000-0005-0000-0000-000076950000}"/>
    <cellStyle name="Normal 7 3 74 2 2" xfId="38264" xr:uid="{00000000-0005-0000-0000-000077950000}"/>
    <cellStyle name="Normal 7 3 74 2 3" xfId="38265" xr:uid="{00000000-0005-0000-0000-000078950000}"/>
    <cellStyle name="Normal 7 3 74 3" xfId="38266" xr:uid="{00000000-0005-0000-0000-000079950000}"/>
    <cellStyle name="Normal 7 3 74 3 2" xfId="38267" xr:uid="{00000000-0005-0000-0000-00007A950000}"/>
    <cellStyle name="Normal 7 3 74 3 3" xfId="38268" xr:uid="{00000000-0005-0000-0000-00007B950000}"/>
    <cellStyle name="Normal 7 3 74 4" xfId="38269" xr:uid="{00000000-0005-0000-0000-00007C950000}"/>
    <cellStyle name="Normal 7 3 74 5" xfId="38270" xr:uid="{00000000-0005-0000-0000-00007D950000}"/>
    <cellStyle name="Normal 7 3 75" xfId="38271" xr:uid="{00000000-0005-0000-0000-00007E950000}"/>
    <cellStyle name="Normal 7 3 75 2" xfId="38272" xr:uid="{00000000-0005-0000-0000-00007F950000}"/>
    <cellStyle name="Normal 7 3 75 2 2" xfId="38273" xr:uid="{00000000-0005-0000-0000-000080950000}"/>
    <cellStyle name="Normal 7 3 75 2 3" xfId="38274" xr:uid="{00000000-0005-0000-0000-000081950000}"/>
    <cellStyle name="Normal 7 3 75 3" xfId="38275" xr:uid="{00000000-0005-0000-0000-000082950000}"/>
    <cellStyle name="Normal 7 3 75 3 2" xfId="38276" xr:uid="{00000000-0005-0000-0000-000083950000}"/>
    <cellStyle name="Normal 7 3 75 3 3" xfId="38277" xr:uid="{00000000-0005-0000-0000-000084950000}"/>
    <cellStyle name="Normal 7 3 75 4" xfId="38278" xr:uid="{00000000-0005-0000-0000-000085950000}"/>
    <cellStyle name="Normal 7 3 75 5" xfId="38279" xr:uid="{00000000-0005-0000-0000-000086950000}"/>
    <cellStyle name="Normal 7 3 76" xfId="38280" xr:uid="{00000000-0005-0000-0000-000087950000}"/>
    <cellStyle name="Normal 7 3 76 2" xfId="38281" xr:uid="{00000000-0005-0000-0000-000088950000}"/>
    <cellStyle name="Normal 7 3 76 2 2" xfId="38282" xr:uid="{00000000-0005-0000-0000-000089950000}"/>
    <cellStyle name="Normal 7 3 76 2 3" xfId="38283" xr:uid="{00000000-0005-0000-0000-00008A950000}"/>
    <cellStyle name="Normal 7 3 76 3" xfId="38284" xr:uid="{00000000-0005-0000-0000-00008B950000}"/>
    <cellStyle name="Normal 7 3 76 3 2" xfId="38285" xr:uid="{00000000-0005-0000-0000-00008C950000}"/>
    <cellStyle name="Normal 7 3 76 3 3" xfId="38286" xr:uid="{00000000-0005-0000-0000-00008D950000}"/>
    <cellStyle name="Normal 7 3 76 4" xfId="38287" xr:uid="{00000000-0005-0000-0000-00008E950000}"/>
    <cellStyle name="Normal 7 3 76 5" xfId="38288" xr:uid="{00000000-0005-0000-0000-00008F950000}"/>
    <cellStyle name="Normal 7 3 77" xfId="38289" xr:uid="{00000000-0005-0000-0000-000090950000}"/>
    <cellStyle name="Normal 7 3 77 2" xfId="38290" xr:uid="{00000000-0005-0000-0000-000091950000}"/>
    <cellStyle name="Normal 7 3 77 2 2" xfId="38291" xr:uid="{00000000-0005-0000-0000-000092950000}"/>
    <cellStyle name="Normal 7 3 77 2 3" xfId="38292" xr:uid="{00000000-0005-0000-0000-000093950000}"/>
    <cellStyle name="Normal 7 3 77 3" xfId="38293" xr:uid="{00000000-0005-0000-0000-000094950000}"/>
    <cellStyle name="Normal 7 3 77 3 2" xfId="38294" xr:uid="{00000000-0005-0000-0000-000095950000}"/>
    <cellStyle name="Normal 7 3 77 3 3" xfId="38295" xr:uid="{00000000-0005-0000-0000-000096950000}"/>
    <cellStyle name="Normal 7 3 77 4" xfId="38296" xr:uid="{00000000-0005-0000-0000-000097950000}"/>
    <cellStyle name="Normal 7 3 77 5" xfId="38297" xr:uid="{00000000-0005-0000-0000-000098950000}"/>
    <cellStyle name="Normal 7 3 78" xfId="38298" xr:uid="{00000000-0005-0000-0000-000099950000}"/>
    <cellStyle name="Normal 7 3 78 2" xfId="38299" xr:uid="{00000000-0005-0000-0000-00009A950000}"/>
    <cellStyle name="Normal 7 3 78 2 2" xfId="38300" xr:uid="{00000000-0005-0000-0000-00009B950000}"/>
    <cellStyle name="Normal 7 3 78 2 3" xfId="38301" xr:uid="{00000000-0005-0000-0000-00009C950000}"/>
    <cellStyle name="Normal 7 3 78 3" xfId="38302" xr:uid="{00000000-0005-0000-0000-00009D950000}"/>
    <cellStyle name="Normal 7 3 78 3 2" xfId="38303" xr:uid="{00000000-0005-0000-0000-00009E950000}"/>
    <cellStyle name="Normal 7 3 78 3 3" xfId="38304" xr:uid="{00000000-0005-0000-0000-00009F950000}"/>
    <cellStyle name="Normal 7 3 78 4" xfId="38305" xr:uid="{00000000-0005-0000-0000-0000A0950000}"/>
    <cellStyle name="Normal 7 3 78 5" xfId="38306" xr:uid="{00000000-0005-0000-0000-0000A1950000}"/>
    <cellStyle name="Normal 7 3 79" xfId="38307" xr:uid="{00000000-0005-0000-0000-0000A2950000}"/>
    <cellStyle name="Normal 7 3 79 2" xfId="38308" xr:uid="{00000000-0005-0000-0000-0000A3950000}"/>
    <cellStyle name="Normal 7 3 79 2 2" xfId="38309" xr:uid="{00000000-0005-0000-0000-0000A4950000}"/>
    <cellStyle name="Normal 7 3 79 2 3" xfId="38310" xr:uid="{00000000-0005-0000-0000-0000A5950000}"/>
    <cellStyle name="Normal 7 3 79 3" xfId="38311" xr:uid="{00000000-0005-0000-0000-0000A6950000}"/>
    <cellStyle name="Normal 7 3 79 3 2" xfId="38312" xr:uid="{00000000-0005-0000-0000-0000A7950000}"/>
    <cellStyle name="Normal 7 3 79 3 3" xfId="38313" xr:uid="{00000000-0005-0000-0000-0000A8950000}"/>
    <cellStyle name="Normal 7 3 79 4" xfId="38314" xr:uid="{00000000-0005-0000-0000-0000A9950000}"/>
    <cellStyle name="Normal 7 3 79 5" xfId="38315" xr:uid="{00000000-0005-0000-0000-0000AA950000}"/>
    <cellStyle name="Normal 7 3 8" xfId="38316" xr:uid="{00000000-0005-0000-0000-0000AB950000}"/>
    <cellStyle name="Normal 7 3 8 2" xfId="38317" xr:uid="{00000000-0005-0000-0000-0000AC950000}"/>
    <cellStyle name="Normal 7 3 8 2 2" xfId="38318" xr:uid="{00000000-0005-0000-0000-0000AD950000}"/>
    <cellStyle name="Normal 7 3 8 2 3" xfId="38319" xr:uid="{00000000-0005-0000-0000-0000AE950000}"/>
    <cellStyle name="Normal 7 3 8 3" xfId="38320" xr:uid="{00000000-0005-0000-0000-0000AF950000}"/>
    <cellStyle name="Normal 7 3 8 3 2" xfId="38321" xr:uid="{00000000-0005-0000-0000-0000B0950000}"/>
    <cellStyle name="Normal 7 3 8 3 3" xfId="38322" xr:uid="{00000000-0005-0000-0000-0000B1950000}"/>
    <cellStyle name="Normal 7 3 8 4" xfId="38323" xr:uid="{00000000-0005-0000-0000-0000B2950000}"/>
    <cellStyle name="Normal 7 3 8 5" xfId="38324" xr:uid="{00000000-0005-0000-0000-0000B3950000}"/>
    <cellStyle name="Normal 7 3 80" xfId="38325" xr:uid="{00000000-0005-0000-0000-0000B4950000}"/>
    <cellStyle name="Normal 7 3 80 2" xfId="38326" xr:uid="{00000000-0005-0000-0000-0000B5950000}"/>
    <cellStyle name="Normal 7 3 80 2 2" xfId="38327" xr:uid="{00000000-0005-0000-0000-0000B6950000}"/>
    <cellStyle name="Normal 7 3 80 2 3" xfId="38328" xr:uid="{00000000-0005-0000-0000-0000B7950000}"/>
    <cellStyle name="Normal 7 3 80 3" xfId="38329" xr:uid="{00000000-0005-0000-0000-0000B8950000}"/>
    <cellStyle name="Normal 7 3 80 3 2" xfId="38330" xr:uid="{00000000-0005-0000-0000-0000B9950000}"/>
    <cellStyle name="Normal 7 3 80 3 3" xfId="38331" xr:uid="{00000000-0005-0000-0000-0000BA950000}"/>
    <cellStyle name="Normal 7 3 80 4" xfId="38332" xr:uid="{00000000-0005-0000-0000-0000BB950000}"/>
    <cellStyle name="Normal 7 3 80 5" xfId="38333" xr:uid="{00000000-0005-0000-0000-0000BC950000}"/>
    <cellStyle name="Normal 7 3 81" xfId="38334" xr:uid="{00000000-0005-0000-0000-0000BD950000}"/>
    <cellStyle name="Normal 7 3 81 2" xfId="38335" xr:uid="{00000000-0005-0000-0000-0000BE950000}"/>
    <cellStyle name="Normal 7 3 81 2 2" xfId="38336" xr:uid="{00000000-0005-0000-0000-0000BF950000}"/>
    <cellStyle name="Normal 7 3 81 2 3" xfId="38337" xr:uid="{00000000-0005-0000-0000-0000C0950000}"/>
    <cellStyle name="Normal 7 3 81 3" xfId="38338" xr:uid="{00000000-0005-0000-0000-0000C1950000}"/>
    <cellStyle name="Normal 7 3 81 3 2" xfId="38339" xr:uid="{00000000-0005-0000-0000-0000C2950000}"/>
    <cellStyle name="Normal 7 3 81 3 3" xfId="38340" xr:uid="{00000000-0005-0000-0000-0000C3950000}"/>
    <cellStyle name="Normal 7 3 81 4" xfId="38341" xr:uid="{00000000-0005-0000-0000-0000C4950000}"/>
    <cellStyle name="Normal 7 3 81 5" xfId="38342" xr:uid="{00000000-0005-0000-0000-0000C5950000}"/>
    <cellStyle name="Normal 7 3 82" xfId="38343" xr:uid="{00000000-0005-0000-0000-0000C6950000}"/>
    <cellStyle name="Normal 7 3 82 2" xfId="38344" xr:uid="{00000000-0005-0000-0000-0000C7950000}"/>
    <cellStyle name="Normal 7 3 82 3" xfId="38345" xr:uid="{00000000-0005-0000-0000-0000C8950000}"/>
    <cellStyle name="Normal 7 3 83" xfId="38346" xr:uid="{00000000-0005-0000-0000-0000C9950000}"/>
    <cellStyle name="Normal 7 3 83 2" xfId="38347" xr:uid="{00000000-0005-0000-0000-0000CA950000}"/>
    <cellStyle name="Normal 7 3 83 3" xfId="38348" xr:uid="{00000000-0005-0000-0000-0000CB950000}"/>
    <cellStyle name="Normal 7 3 84" xfId="38349" xr:uid="{00000000-0005-0000-0000-0000CC950000}"/>
    <cellStyle name="Normal 7 3 85" xfId="38350" xr:uid="{00000000-0005-0000-0000-0000CD950000}"/>
    <cellStyle name="Normal 7 3 9" xfId="38351" xr:uid="{00000000-0005-0000-0000-0000CE950000}"/>
    <cellStyle name="Normal 7 3 9 2" xfId="38352" xr:uid="{00000000-0005-0000-0000-0000CF950000}"/>
    <cellStyle name="Normal 7 3 9 2 2" xfId="38353" xr:uid="{00000000-0005-0000-0000-0000D0950000}"/>
    <cellStyle name="Normal 7 3 9 2 3" xfId="38354" xr:uid="{00000000-0005-0000-0000-0000D1950000}"/>
    <cellStyle name="Normal 7 3 9 3" xfId="38355" xr:uid="{00000000-0005-0000-0000-0000D2950000}"/>
    <cellStyle name="Normal 7 3 9 3 2" xfId="38356" xr:uid="{00000000-0005-0000-0000-0000D3950000}"/>
    <cellStyle name="Normal 7 3 9 3 3" xfId="38357" xr:uid="{00000000-0005-0000-0000-0000D4950000}"/>
    <cellStyle name="Normal 7 3 9 4" xfId="38358" xr:uid="{00000000-0005-0000-0000-0000D5950000}"/>
    <cellStyle name="Normal 7 3 9 5" xfId="38359" xr:uid="{00000000-0005-0000-0000-0000D6950000}"/>
    <cellStyle name="Normal 7 30" xfId="38360" xr:uid="{00000000-0005-0000-0000-0000D7950000}"/>
    <cellStyle name="Normal 7 30 2" xfId="38361" xr:uid="{00000000-0005-0000-0000-0000D8950000}"/>
    <cellStyle name="Normal 7 30 2 2" xfId="38362" xr:uid="{00000000-0005-0000-0000-0000D9950000}"/>
    <cellStyle name="Normal 7 30 2 3" xfId="38363" xr:uid="{00000000-0005-0000-0000-0000DA950000}"/>
    <cellStyle name="Normal 7 30 3" xfId="38364" xr:uid="{00000000-0005-0000-0000-0000DB950000}"/>
    <cellStyle name="Normal 7 30 3 2" xfId="38365" xr:uid="{00000000-0005-0000-0000-0000DC950000}"/>
    <cellStyle name="Normal 7 30 3 3" xfId="38366" xr:uid="{00000000-0005-0000-0000-0000DD950000}"/>
    <cellStyle name="Normal 7 30 4" xfId="38367" xr:uid="{00000000-0005-0000-0000-0000DE950000}"/>
    <cellStyle name="Normal 7 30 5" xfId="38368" xr:uid="{00000000-0005-0000-0000-0000DF950000}"/>
    <cellStyle name="Normal 7 31" xfId="38369" xr:uid="{00000000-0005-0000-0000-0000E0950000}"/>
    <cellStyle name="Normal 7 31 2" xfId="38370" xr:uid="{00000000-0005-0000-0000-0000E1950000}"/>
    <cellStyle name="Normal 7 31 2 2" xfId="38371" xr:uid="{00000000-0005-0000-0000-0000E2950000}"/>
    <cellStyle name="Normal 7 31 2 3" xfId="38372" xr:uid="{00000000-0005-0000-0000-0000E3950000}"/>
    <cellStyle name="Normal 7 31 3" xfId="38373" xr:uid="{00000000-0005-0000-0000-0000E4950000}"/>
    <cellStyle name="Normal 7 31 3 2" xfId="38374" xr:uid="{00000000-0005-0000-0000-0000E5950000}"/>
    <cellStyle name="Normal 7 31 3 3" xfId="38375" xr:uid="{00000000-0005-0000-0000-0000E6950000}"/>
    <cellStyle name="Normal 7 31 4" xfId="38376" xr:uid="{00000000-0005-0000-0000-0000E7950000}"/>
    <cellStyle name="Normal 7 31 5" xfId="38377" xr:uid="{00000000-0005-0000-0000-0000E8950000}"/>
    <cellStyle name="Normal 7 32" xfId="38378" xr:uid="{00000000-0005-0000-0000-0000E9950000}"/>
    <cellStyle name="Normal 7 32 2" xfId="38379" xr:uid="{00000000-0005-0000-0000-0000EA950000}"/>
    <cellStyle name="Normal 7 32 2 2" xfId="38380" xr:uid="{00000000-0005-0000-0000-0000EB950000}"/>
    <cellStyle name="Normal 7 32 2 3" xfId="38381" xr:uid="{00000000-0005-0000-0000-0000EC950000}"/>
    <cellStyle name="Normal 7 32 3" xfId="38382" xr:uid="{00000000-0005-0000-0000-0000ED950000}"/>
    <cellStyle name="Normal 7 32 3 2" xfId="38383" xr:uid="{00000000-0005-0000-0000-0000EE950000}"/>
    <cellStyle name="Normal 7 32 3 3" xfId="38384" xr:uid="{00000000-0005-0000-0000-0000EF950000}"/>
    <cellStyle name="Normal 7 32 4" xfId="38385" xr:uid="{00000000-0005-0000-0000-0000F0950000}"/>
    <cellStyle name="Normal 7 32 5" xfId="38386" xr:uid="{00000000-0005-0000-0000-0000F1950000}"/>
    <cellStyle name="Normal 7 33" xfId="38387" xr:uid="{00000000-0005-0000-0000-0000F2950000}"/>
    <cellStyle name="Normal 7 33 2" xfId="38388" xr:uid="{00000000-0005-0000-0000-0000F3950000}"/>
    <cellStyle name="Normal 7 33 2 2" xfId="38389" xr:uid="{00000000-0005-0000-0000-0000F4950000}"/>
    <cellStyle name="Normal 7 33 2 3" xfId="38390" xr:uid="{00000000-0005-0000-0000-0000F5950000}"/>
    <cellStyle name="Normal 7 33 3" xfId="38391" xr:uid="{00000000-0005-0000-0000-0000F6950000}"/>
    <cellStyle name="Normal 7 33 3 2" xfId="38392" xr:uid="{00000000-0005-0000-0000-0000F7950000}"/>
    <cellStyle name="Normal 7 33 3 3" xfId="38393" xr:uid="{00000000-0005-0000-0000-0000F8950000}"/>
    <cellStyle name="Normal 7 33 4" xfId="38394" xr:uid="{00000000-0005-0000-0000-0000F9950000}"/>
    <cellStyle name="Normal 7 33 5" xfId="38395" xr:uid="{00000000-0005-0000-0000-0000FA950000}"/>
    <cellStyle name="Normal 7 34" xfId="38396" xr:uid="{00000000-0005-0000-0000-0000FB950000}"/>
    <cellStyle name="Normal 7 34 2" xfId="38397" xr:uid="{00000000-0005-0000-0000-0000FC950000}"/>
    <cellStyle name="Normal 7 34 2 2" xfId="38398" xr:uid="{00000000-0005-0000-0000-0000FD950000}"/>
    <cellStyle name="Normal 7 34 2 3" xfId="38399" xr:uid="{00000000-0005-0000-0000-0000FE950000}"/>
    <cellStyle name="Normal 7 34 3" xfId="38400" xr:uid="{00000000-0005-0000-0000-0000FF950000}"/>
    <cellStyle name="Normal 7 34 3 2" xfId="38401" xr:uid="{00000000-0005-0000-0000-000000960000}"/>
    <cellStyle name="Normal 7 34 3 3" xfId="38402" xr:uid="{00000000-0005-0000-0000-000001960000}"/>
    <cellStyle name="Normal 7 34 4" xfId="38403" xr:uid="{00000000-0005-0000-0000-000002960000}"/>
    <cellStyle name="Normal 7 34 5" xfId="38404" xr:uid="{00000000-0005-0000-0000-000003960000}"/>
    <cellStyle name="Normal 7 35" xfId="38405" xr:uid="{00000000-0005-0000-0000-000004960000}"/>
    <cellStyle name="Normal 7 35 2" xfId="38406" xr:uid="{00000000-0005-0000-0000-000005960000}"/>
    <cellStyle name="Normal 7 35 2 2" xfId="38407" xr:uid="{00000000-0005-0000-0000-000006960000}"/>
    <cellStyle name="Normal 7 35 2 3" xfId="38408" xr:uid="{00000000-0005-0000-0000-000007960000}"/>
    <cellStyle name="Normal 7 35 3" xfId="38409" xr:uid="{00000000-0005-0000-0000-000008960000}"/>
    <cellStyle name="Normal 7 35 3 2" xfId="38410" xr:uid="{00000000-0005-0000-0000-000009960000}"/>
    <cellStyle name="Normal 7 35 3 3" xfId="38411" xr:uid="{00000000-0005-0000-0000-00000A960000}"/>
    <cellStyle name="Normal 7 35 4" xfId="38412" xr:uid="{00000000-0005-0000-0000-00000B960000}"/>
    <cellStyle name="Normal 7 35 5" xfId="38413" xr:uid="{00000000-0005-0000-0000-00000C960000}"/>
    <cellStyle name="Normal 7 36" xfId="38414" xr:uid="{00000000-0005-0000-0000-00000D960000}"/>
    <cellStyle name="Normal 7 36 2" xfId="38415" xr:uid="{00000000-0005-0000-0000-00000E960000}"/>
    <cellStyle name="Normal 7 36 2 2" xfId="38416" xr:uid="{00000000-0005-0000-0000-00000F960000}"/>
    <cellStyle name="Normal 7 36 2 3" xfId="38417" xr:uid="{00000000-0005-0000-0000-000010960000}"/>
    <cellStyle name="Normal 7 36 3" xfId="38418" xr:uid="{00000000-0005-0000-0000-000011960000}"/>
    <cellStyle name="Normal 7 36 3 2" xfId="38419" xr:uid="{00000000-0005-0000-0000-000012960000}"/>
    <cellStyle name="Normal 7 36 3 3" xfId="38420" xr:uid="{00000000-0005-0000-0000-000013960000}"/>
    <cellStyle name="Normal 7 36 4" xfId="38421" xr:uid="{00000000-0005-0000-0000-000014960000}"/>
    <cellStyle name="Normal 7 36 5" xfId="38422" xr:uid="{00000000-0005-0000-0000-000015960000}"/>
    <cellStyle name="Normal 7 37" xfId="38423" xr:uid="{00000000-0005-0000-0000-000016960000}"/>
    <cellStyle name="Normal 7 37 2" xfId="38424" xr:uid="{00000000-0005-0000-0000-000017960000}"/>
    <cellStyle name="Normal 7 37 2 2" xfId="38425" xr:uid="{00000000-0005-0000-0000-000018960000}"/>
    <cellStyle name="Normal 7 37 2 3" xfId="38426" xr:uid="{00000000-0005-0000-0000-000019960000}"/>
    <cellStyle name="Normal 7 37 3" xfId="38427" xr:uid="{00000000-0005-0000-0000-00001A960000}"/>
    <cellStyle name="Normal 7 37 3 2" xfId="38428" xr:uid="{00000000-0005-0000-0000-00001B960000}"/>
    <cellStyle name="Normal 7 37 3 3" xfId="38429" xr:uid="{00000000-0005-0000-0000-00001C960000}"/>
    <cellStyle name="Normal 7 37 4" xfId="38430" xr:uid="{00000000-0005-0000-0000-00001D960000}"/>
    <cellStyle name="Normal 7 37 5" xfId="38431" xr:uid="{00000000-0005-0000-0000-00001E960000}"/>
    <cellStyle name="Normal 7 38" xfId="38432" xr:uid="{00000000-0005-0000-0000-00001F960000}"/>
    <cellStyle name="Normal 7 38 2" xfId="38433" xr:uid="{00000000-0005-0000-0000-000020960000}"/>
    <cellStyle name="Normal 7 38 2 2" xfId="38434" xr:uid="{00000000-0005-0000-0000-000021960000}"/>
    <cellStyle name="Normal 7 38 2 3" xfId="38435" xr:uid="{00000000-0005-0000-0000-000022960000}"/>
    <cellStyle name="Normal 7 38 3" xfId="38436" xr:uid="{00000000-0005-0000-0000-000023960000}"/>
    <cellStyle name="Normal 7 38 3 2" xfId="38437" xr:uid="{00000000-0005-0000-0000-000024960000}"/>
    <cellStyle name="Normal 7 38 3 3" xfId="38438" xr:uid="{00000000-0005-0000-0000-000025960000}"/>
    <cellStyle name="Normal 7 38 4" xfId="38439" xr:uid="{00000000-0005-0000-0000-000026960000}"/>
    <cellStyle name="Normal 7 38 5" xfId="38440" xr:uid="{00000000-0005-0000-0000-000027960000}"/>
    <cellStyle name="Normal 7 39" xfId="38441" xr:uid="{00000000-0005-0000-0000-000028960000}"/>
    <cellStyle name="Normal 7 39 2" xfId="38442" xr:uid="{00000000-0005-0000-0000-000029960000}"/>
    <cellStyle name="Normal 7 39 2 2" xfId="38443" xr:uid="{00000000-0005-0000-0000-00002A960000}"/>
    <cellStyle name="Normal 7 39 2 3" xfId="38444" xr:uid="{00000000-0005-0000-0000-00002B960000}"/>
    <cellStyle name="Normal 7 39 3" xfId="38445" xr:uid="{00000000-0005-0000-0000-00002C960000}"/>
    <cellStyle name="Normal 7 39 3 2" xfId="38446" xr:uid="{00000000-0005-0000-0000-00002D960000}"/>
    <cellStyle name="Normal 7 39 3 3" xfId="38447" xr:uid="{00000000-0005-0000-0000-00002E960000}"/>
    <cellStyle name="Normal 7 39 4" xfId="38448" xr:uid="{00000000-0005-0000-0000-00002F960000}"/>
    <cellStyle name="Normal 7 39 5" xfId="38449" xr:uid="{00000000-0005-0000-0000-000030960000}"/>
    <cellStyle name="Normal 7 4" xfId="38450" xr:uid="{00000000-0005-0000-0000-000031960000}"/>
    <cellStyle name="Normal 7 4 10" xfId="38451" xr:uid="{00000000-0005-0000-0000-000032960000}"/>
    <cellStyle name="Normal 7 4 10 2" xfId="38452" xr:uid="{00000000-0005-0000-0000-000033960000}"/>
    <cellStyle name="Normal 7 4 10 2 2" xfId="38453" xr:uid="{00000000-0005-0000-0000-000034960000}"/>
    <cellStyle name="Normal 7 4 10 2 3" xfId="38454" xr:uid="{00000000-0005-0000-0000-000035960000}"/>
    <cellStyle name="Normal 7 4 10 3" xfId="38455" xr:uid="{00000000-0005-0000-0000-000036960000}"/>
    <cellStyle name="Normal 7 4 10 3 2" xfId="38456" xr:uid="{00000000-0005-0000-0000-000037960000}"/>
    <cellStyle name="Normal 7 4 10 3 3" xfId="38457" xr:uid="{00000000-0005-0000-0000-000038960000}"/>
    <cellStyle name="Normal 7 4 10 4" xfId="38458" xr:uid="{00000000-0005-0000-0000-000039960000}"/>
    <cellStyle name="Normal 7 4 10 5" xfId="38459" xr:uid="{00000000-0005-0000-0000-00003A960000}"/>
    <cellStyle name="Normal 7 4 11" xfId="38460" xr:uid="{00000000-0005-0000-0000-00003B960000}"/>
    <cellStyle name="Normal 7 4 11 2" xfId="38461" xr:uid="{00000000-0005-0000-0000-00003C960000}"/>
    <cellStyle name="Normal 7 4 11 2 2" xfId="38462" xr:uid="{00000000-0005-0000-0000-00003D960000}"/>
    <cellStyle name="Normal 7 4 11 2 3" xfId="38463" xr:uid="{00000000-0005-0000-0000-00003E960000}"/>
    <cellStyle name="Normal 7 4 11 3" xfId="38464" xr:uid="{00000000-0005-0000-0000-00003F960000}"/>
    <cellStyle name="Normal 7 4 11 3 2" xfId="38465" xr:uid="{00000000-0005-0000-0000-000040960000}"/>
    <cellStyle name="Normal 7 4 11 3 3" xfId="38466" xr:uid="{00000000-0005-0000-0000-000041960000}"/>
    <cellStyle name="Normal 7 4 11 4" xfId="38467" xr:uid="{00000000-0005-0000-0000-000042960000}"/>
    <cellStyle name="Normal 7 4 11 5" xfId="38468" xr:uid="{00000000-0005-0000-0000-000043960000}"/>
    <cellStyle name="Normal 7 4 12" xfId="38469" xr:uid="{00000000-0005-0000-0000-000044960000}"/>
    <cellStyle name="Normal 7 4 12 2" xfId="38470" xr:uid="{00000000-0005-0000-0000-000045960000}"/>
    <cellStyle name="Normal 7 4 12 2 2" xfId="38471" xr:uid="{00000000-0005-0000-0000-000046960000}"/>
    <cellStyle name="Normal 7 4 12 2 3" xfId="38472" xr:uid="{00000000-0005-0000-0000-000047960000}"/>
    <cellStyle name="Normal 7 4 12 3" xfId="38473" xr:uid="{00000000-0005-0000-0000-000048960000}"/>
    <cellStyle name="Normal 7 4 12 3 2" xfId="38474" xr:uid="{00000000-0005-0000-0000-000049960000}"/>
    <cellStyle name="Normal 7 4 12 3 3" xfId="38475" xr:uid="{00000000-0005-0000-0000-00004A960000}"/>
    <cellStyle name="Normal 7 4 12 4" xfId="38476" xr:uid="{00000000-0005-0000-0000-00004B960000}"/>
    <cellStyle name="Normal 7 4 12 5" xfId="38477" xr:uid="{00000000-0005-0000-0000-00004C960000}"/>
    <cellStyle name="Normal 7 4 13" xfId="38478" xr:uid="{00000000-0005-0000-0000-00004D960000}"/>
    <cellStyle name="Normal 7 4 13 2" xfId="38479" xr:uid="{00000000-0005-0000-0000-00004E960000}"/>
    <cellStyle name="Normal 7 4 13 2 2" xfId="38480" xr:uid="{00000000-0005-0000-0000-00004F960000}"/>
    <cellStyle name="Normal 7 4 13 2 3" xfId="38481" xr:uid="{00000000-0005-0000-0000-000050960000}"/>
    <cellStyle name="Normal 7 4 13 3" xfId="38482" xr:uid="{00000000-0005-0000-0000-000051960000}"/>
    <cellStyle name="Normal 7 4 13 3 2" xfId="38483" xr:uid="{00000000-0005-0000-0000-000052960000}"/>
    <cellStyle name="Normal 7 4 13 3 3" xfId="38484" xr:uid="{00000000-0005-0000-0000-000053960000}"/>
    <cellStyle name="Normal 7 4 13 4" xfId="38485" xr:uid="{00000000-0005-0000-0000-000054960000}"/>
    <cellStyle name="Normal 7 4 13 5" xfId="38486" xr:uid="{00000000-0005-0000-0000-000055960000}"/>
    <cellStyle name="Normal 7 4 14" xfId="38487" xr:uid="{00000000-0005-0000-0000-000056960000}"/>
    <cellStyle name="Normal 7 4 14 2" xfId="38488" xr:uid="{00000000-0005-0000-0000-000057960000}"/>
    <cellStyle name="Normal 7 4 14 2 2" xfId="38489" xr:uid="{00000000-0005-0000-0000-000058960000}"/>
    <cellStyle name="Normal 7 4 14 2 3" xfId="38490" xr:uid="{00000000-0005-0000-0000-000059960000}"/>
    <cellStyle name="Normal 7 4 14 3" xfId="38491" xr:uid="{00000000-0005-0000-0000-00005A960000}"/>
    <cellStyle name="Normal 7 4 14 3 2" xfId="38492" xr:uid="{00000000-0005-0000-0000-00005B960000}"/>
    <cellStyle name="Normal 7 4 14 3 3" xfId="38493" xr:uid="{00000000-0005-0000-0000-00005C960000}"/>
    <cellStyle name="Normal 7 4 14 4" xfId="38494" xr:uid="{00000000-0005-0000-0000-00005D960000}"/>
    <cellStyle name="Normal 7 4 14 5" xfId="38495" xr:uid="{00000000-0005-0000-0000-00005E960000}"/>
    <cellStyle name="Normal 7 4 15" xfId="38496" xr:uid="{00000000-0005-0000-0000-00005F960000}"/>
    <cellStyle name="Normal 7 4 15 2" xfId="38497" xr:uid="{00000000-0005-0000-0000-000060960000}"/>
    <cellStyle name="Normal 7 4 15 2 2" xfId="38498" xr:uid="{00000000-0005-0000-0000-000061960000}"/>
    <cellStyle name="Normal 7 4 15 2 3" xfId="38499" xr:uid="{00000000-0005-0000-0000-000062960000}"/>
    <cellStyle name="Normal 7 4 15 3" xfId="38500" xr:uid="{00000000-0005-0000-0000-000063960000}"/>
    <cellStyle name="Normal 7 4 15 3 2" xfId="38501" xr:uid="{00000000-0005-0000-0000-000064960000}"/>
    <cellStyle name="Normal 7 4 15 3 3" xfId="38502" xr:uid="{00000000-0005-0000-0000-000065960000}"/>
    <cellStyle name="Normal 7 4 15 4" xfId="38503" xr:uid="{00000000-0005-0000-0000-000066960000}"/>
    <cellStyle name="Normal 7 4 15 5" xfId="38504" xr:uid="{00000000-0005-0000-0000-000067960000}"/>
    <cellStyle name="Normal 7 4 16" xfId="38505" xr:uid="{00000000-0005-0000-0000-000068960000}"/>
    <cellStyle name="Normal 7 4 16 2" xfId="38506" xr:uid="{00000000-0005-0000-0000-000069960000}"/>
    <cellStyle name="Normal 7 4 16 2 2" xfId="38507" xr:uid="{00000000-0005-0000-0000-00006A960000}"/>
    <cellStyle name="Normal 7 4 16 2 3" xfId="38508" xr:uid="{00000000-0005-0000-0000-00006B960000}"/>
    <cellStyle name="Normal 7 4 16 3" xfId="38509" xr:uid="{00000000-0005-0000-0000-00006C960000}"/>
    <cellStyle name="Normal 7 4 16 3 2" xfId="38510" xr:uid="{00000000-0005-0000-0000-00006D960000}"/>
    <cellStyle name="Normal 7 4 16 3 3" xfId="38511" xr:uid="{00000000-0005-0000-0000-00006E960000}"/>
    <cellStyle name="Normal 7 4 16 4" xfId="38512" xr:uid="{00000000-0005-0000-0000-00006F960000}"/>
    <cellStyle name="Normal 7 4 16 5" xfId="38513" xr:uid="{00000000-0005-0000-0000-000070960000}"/>
    <cellStyle name="Normal 7 4 17" xfId="38514" xr:uid="{00000000-0005-0000-0000-000071960000}"/>
    <cellStyle name="Normal 7 4 17 2" xfId="38515" xr:uid="{00000000-0005-0000-0000-000072960000}"/>
    <cellStyle name="Normal 7 4 17 2 2" xfId="38516" xr:uid="{00000000-0005-0000-0000-000073960000}"/>
    <cellStyle name="Normal 7 4 17 2 3" xfId="38517" xr:uid="{00000000-0005-0000-0000-000074960000}"/>
    <cellStyle name="Normal 7 4 17 3" xfId="38518" xr:uid="{00000000-0005-0000-0000-000075960000}"/>
    <cellStyle name="Normal 7 4 17 3 2" xfId="38519" xr:uid="{00000000-0005-0000-0000-000076960000}"/>
    <cellStyle name="Normal 7 4 17 3 3" xfId="38520" xr:uid="{00000000-0005-0000-0000-000077960000}"/>
    <cellStyle name="Normal 7 4 17 4" xfId="38521" xr:uid="{00000000-0005-0000-0000-000078960000}"/>
    <cellStyle name="Normal 7 4 17 5" xfId="38522" xr:uid="{00000000-0005-0000-0000-000079960000}"/>
    <cellStyle name="Normal 7 4 18" xfId="38523" xr:uid="{00000000-0005-0000-0000-00007A960000}"/>
    <cellStyle name="Normal 7 4 18 2" xfId="38524" xr:uid="{00000000-0005-0000-0000-00007B960000}"/>
    <cellStyle name="Normal 7 4 18 2 2" xfId="38525" xr:uid="{00000000-0005-0000-0000-00007C960000}"/>
    <cellStyle name="Normal 7 4 18 2 3" xfId="38526" xr:uid="{00000000-0005-0000-0000-00007D960000}"/>
    <cellStyle name="Normal 7 4 18 3" xfId="38527" xr:uid="{00000000-0005-0000-0000-00007E960000}"/>
    <cellStyle name="Normal 7 4 18 3 2" xfId="38528" xr:uid="{00000000-0005-0000-0000-00007F960000}"/>
    <cellStyle name="Normal 7 4 18 3 3" xfId="38529" xr:uid="{00000000-0005-0000-0000-000080960000}"/>
    <cellStyle name="Normal 7 4 18 4" xfId="38530" xr:uid="{00000000-0005-0000-0000-000081960000}"/>
    <cellStyle name="Normal 7 4 18 5" xfId="38531" xr:uid="{00000000-0005-0000-0000-000082960000}"/>
    <cellStyle name="Normal 7 4 19" xfId="38532" xr:uid="{00000000-0005-0000-0000-000083960000}"/>
    <cellStyle name="Normal 7 4 19 2" xfId="38533" xr:uid="{00000000-0005-0000-0000-000084960000}"/>
    <cellStyle name="Normal 7 4 19 2 2" xfId="38534" xr:uid="{00000000-0005-0000-0000-000085960000}"/>
    <cellStyle name="Normal 7 4 19 2 3" xfId="38535" xr:uid="{00000000-0005-0000-0000-000086960000}"/>
    <cellStyle name="Normal 7 4 19 3" xfId="38536" xr:uid="{00000000-0005-0000-0000-000087960000}"/>
    <cellStyle name="Normal 7 4 19 3 2" xfId="38537" xr:uid="{00000000-0005-0000-0000-000088960000}"/>
    <cellStyle name="Normal 7 4 19 3 3" xfId="38538" xr:uid="{00000000-0005-0000-0000-000089960000}"/>
    <cellStyle name="Normal 7 4 19 4" xfId="38539" xr:uid="{00000000-0005-0000-0000-00008A960000}"/>
    <cellStyle name="Normal 7 4 19 5" xfId="38540" xr:uid="{00000000-0005-0000-0000-00008B960000}"/>
    <cellStyle name="Normal 7 4 2" xfId="38541" xr:uid="{00000000-0005-0000-0000-00008C960000}"/>
    <cellStyle name="Normal 7 4 2 2" xfId="38542" xr:uid="{00000000-0005-0000-0000-00008D960000}"/>
    <cellStyle name="Normal 7 4 2 2 2" xfId="38543" xr:uid="{00000000-0005-0000-0000-00008E960000}"/>
    <cellStyle name="Normal 7 4 2 2 3" xfId="38544" xr:uid="{00000000-0005-0000-0000-00008F960000}"/>
    <cellStyle name="Normal 7 4 2 3" xfId="38545" xr:uid="{00000000-0005-0000-0000-000090960000}"/>
    <cellStyle name="Normal 7 4 2 3 2" xfId="38546" xr:uid="{00000000-0005-0000-0000-000091960000}"/>
    <cellStyle name="Normal 7 4 2 3 3" xfId="38547" xr:uid="{00000000-0005-0000-0000-000092960000}"/>
    <cellStyle name="Normal 7 4 2 4" xfId="38548" xr:uid="{00000000-0005-0000-0000-000093960000}"/>
    <cellStyle name="Normal 7 4 2 5" xfId="38549" xr:uid="{00000000-0005-0000-0000-000094960000}"/>
    <cellStyle name="Normal 7 4 20" xfId="38550" xr:uid="{00000000-0005-0000-0000-000095960000}"/>
    <cellStyle name="Normal 7 4 20 2" xfId="38551" xr:uid="{00000000-0005-0000-0000-000096960000}"/>
    <cellStyle name="Normal 7 4 20 2 2" xfId="38552" xr:uid="{00000000-0005-0000-0000-000097960000}"/>
    <cellStyle name="Normal 7 4 20 2 3" xfId="38553" xr:uid="{00000000-0005-0000-0000-000098960000}"/>
    <cellStyle name="Normal 7 4 20 3" xfId="38554" xr:uid="{00000000-0005-0000-0000-000099960000}"/>
    <cellStyle name="Normal 7 4 20 3 2" xfId="38555" xr:uid="{00000000-0005-0000-0000-00009A960000}"/>
    <cellStyle name="Normal 7 4 20 3 3" xfId="38556" xr:uid="{00000000-0005-0000-0000-00009B960000}"/>
    <cellStyle name="Normal 7 4 20 4" xfId="38557" xr:uid="{00000000-0005-0000-0000-00009C960000}"/>
    <cellStyle name="Normal 7 4 20 5" xfId="38558" xr:uid="{00000000-0005-0000-0000-00009D960000}"/>
    <cellStyle name="Normal 7 4 21" xfId="38559" xr:uid="{00000000-0005-0000-0000-00009E960000}"/>
    <cellStyle name="Normal 7 4 21 2" xfId="38560" xr:uid="{00000000-0005-0000-0000-00009F960000}"/>
    <cellStyle name="Normal 7 4 21 2 2" xfId="38561" xr:uid="{00000000-0005-0000-0000-0000A0960000}"/>
    <cellStyle name="Normal 7 4 21 2 3" xfId="38562" xr:uid="{00000000-0005-0000-0000-0000A1960000}"/>
    <cellStyle name="Normal 7 4 21 3" xfId="38563" xr:uid="{00000000-0005-0000-0000-0000A2960000}"/>
    <cellStyle name="Normal 7 4 21 3 2" xfId="38564" xr:uid="{00000000-0005-0000-0000-0000A3960000}"/>
    <cellStyle name="Normal 7 4 21 3 3" xfId="38565" xr:uid="{00000000-0005-0000-0000-0000A4960000}"/>
    <cellStyle name="Normal 7 4 21 4" xfId="38566" xr:uid="{00000000-0005-0000-0000-0000A5960000}"/>
    <cellStyle name="Normal 7 4 21 5" xfId="38567" xr:uid="{00000000-0005-0000-0000-0000A6960000}"/>
    <cellStyle name="Normal 7 4 22" xfId="38568" xr:uid="{00000000-0005-0000-0000-0000A7960000}"/>
    <cellStyle name="Normal 7 4 22 2" xfId="38569" xr:uid="{00000000-0005-0000-0000-0000A8960000}"/>
    <cellStyle name="Normal 7 4 22 2 2" xfId="38570" xr:uid="{00000000-0005-0000-0000-0000A9960000}"/>
    <cellStyle name="Normal 7 4 22 2 3" xfId="38571" xr:uid="{00000000-0005-0000-0000-0000AA960000}"/>
    <cellStyle name="Normal 7 4 22 3" xfId="38572" xr:uid="{00000000-0005-0000-0000-0000AB960000}"/>
    <cellStyle name="Normal 7 4 22 3 2" xfId="38573" xr:uid="{00000000-0005-0000-0000-0000AC960000}"/>
    <cellStyle name="Normal 7 4 22 3 3" xfId="38574" xr:uid="{00000000-0005-0000-0000-0000AD960000}"/>
    <cellStyle name="Normal 7 4 22 4" xfId="38575" xr:uid="{00000000-0005-0000-0000-0000AE960000}"/>
    <cellStyle name="Normal 7 4 22 5" xfId="38576" xr:uid="{00000000-0005-0000-0000-0000AF960000}"/>
    <cellStyle name="Normal 7 4 23" xfId="38577" xr:uid="{00000000-0005-0000-0000-0000B0960000}"/>
    <cellStyle name="Normal 7 4 23 2" xfId="38578" xr:uid="{00000000-0005-0000-0000-0000B1960000}"/>
    <cellStyle name="Normal 7 4 23 2 2" xfId="38579" xr:uid="{00000000-0005-0000-0000-0000B2960000}"/>
    <cellStyle name="Normal 7 4 23 2 3" xfId="38580" xr:uid="{00000000-0005-0000-0000-0000B3960000}"/>
    <cellStyle name="Normal 7 4 23 3" xfId="38581" xr:uid="{00000000-0005-0000-0000-0000B4960000}"/>
    <cellStyle name="Normal 7 4 23 3 2" xfId="38582" xr:uid="{00000000-0005-0000-0000-0000B5960000}"/>
    <cellStyle name="Normal 7 4 23 3 3" xfId="38583" xr:uid="{00000000-0005-0000-0000-0000B6960000}"/>
    <cellStyle name="Normal 7 4 23 4" xfId="38584" xr:uid="{00000000-0005-0000-0000-0000B7960000}"/>
    <cellStyle name="Normal 7 4 23 5" xfId="38585" xr:uid="{00000000-0005-0000-0000-0000B8960000}"/>
    <cellStyle name="Normal 7 4 24" xfId="38586" xr:uid="{00000000-0005-0000-0000-0000B9960000}"/>
    <cellStyle name="Normal 7 4 24 2" xfId="38587" xr:uid="{00000000-0005-0000-0000-0000BA960000}"/>
    <cellStyle name="Normal 7 4 24 2 2" xfId="38588" xr:uid="{00000000-0005-0000-0000-0000BB960000}"/>
    <cellStyle name="Normal 7 4 24 2 3" xfId="38589" xr:uid="{00000000-0005-0000-0000-0000BC960000}"/>
    <cellStyle name="Normal 7 4 24 3" xfId="38590" xr:uid="{00000000-0005-0000-0000-0000BD960000}"/>
    <cellStyle name="Normal 7 4 24 3 2" xfId="38591" xr:uid="{00000000-0005-0000-0000-0000BE960000}"/>
    <cellStyle name="Normal 7 4 24 3 3" xfId="38592" xr:uid="{00000000-0005-0000-0000-0000BF960000}"/>
    <cellStyle name="Normal 7 4 24 4" xfId="38593" xr:uid="{00000000-0005-0000-0000-0000C0960000}"/>
    <cellStyle name="Normal 7 4 24 5" xfId="38594" xr:uid="{00000000-0005-0000-0000-0000C1960000}"/>
    <cellStyle name="Normal 7 4 25" xfId="38595" xr:uid="{00000000-0005-0000-0000-0000C2960000}"/>
    <cellStyle name="Normal 7 4 25 2" xfId="38596" xr:uid="{00000000-0005-0000-0000-0000C3960000}"/>
    <cellStyle name="Normal 7 4 25 2 2" xfId="38597" xr:uid="{00000000-0005-0000-0000-0000C4960000}"/>
    <cellStyle name="Normal 7 4 25 2 3" xfId="38598" xr:uid="{00000000-0005-0000-0000-0000C5960000}"/>
    <cellStyle name="Normal 7 4 25 3" xfId="38599" xr:uid="{00000000-0005-0000-0000-0000C6960000}"/>
    <cellStyle name="Normal 7 4 25 3 2" xfId="38600" xr:uid="{00000000-0005-0000-0000-0000C7960000}"/>
    <cellStyle name="Normal 7 4 25 3 3" xfId="38601" xr:uid="{00000000-0005-0000-0000-0000C8960000}"/>
    <cellStyle name="Normal 7 4 25 4" xfId="38602" xr:uid="{00000000-0005-0000-0000-0000C9960000}"/>
    <cellStyle name="Normal 7 4 25 5" xfId="38603" xr:uid="{00000000-0005-0000-0000-0000CA960000}"/>
    <cellStyle name="Normal 7 4 26" xfId="38604" xr:uid="{00000000-0005-0000-0000-0000CB960000}"/>
    <cellStyle name="Normal 7 4 26 2" xfId="38605" xr:uid="{00000000-0005-0000-0000-0000CC960000}"/>
    <cellStyle name="Normal 7 4 26 2 2" xfId="38606" xr:uid="{00000000-0005-0000-0000-0000CD960000}"/>
    <cellStyle name="Normal 7 4 26 2 3" xfId="38607" xr:uid="{00000000-0005-0000-0000-0000CE960000}"/>
    <cellStyle name="Normal 7 4 26 3" xfId="38608" xr:uid="{00000000-0005-0000-0000-0000CF960000}"/>
    <cellStyle name="Normal 7 4 26 3 2" xfId="38609" xr:uid="{00000000-0005-0000-0000-0000D0960000}"/>
    <cellStyle name="Normal 7 4 26 3 3" xfId="38610" xr:uid="{00000000-0005-0000-0000-0000D1960000}"/>
    <cellStyle name="Normal 7 4 26 4" xfId="38611" xr:uid="{00000000-0005-0000-0000-0000D2960000}"/>
    <cellStyle name="Normal 7 4 26 5" xfId="38612" xr:uid="{00000000-0005-0000-0000-0000D3960000}"/>
    <cellStyle name="Normal 7 4 27" xfId="38613" xr:uid="{00000000-0005-0000-0000-0000D4960000}"/>
    <cellStyle name="Normal 7 4 27 2" xfId="38614" xr:uid="{00000000-0005-0000-0000-0000D5960000}"/>
    <cellStyle name="Normal 7 4 27 2 2" xfId="38615" xr:uid="{00000000-0005-0000-0000-0000D6960000}"/>
    <cellStyle name="Normal 7 4 27 2 3" xfId="38616" xr:uid="{00000000-0005-0000-0000-0000D7960000}"/>
    <cellStyle name="Normal 7 4 27 3" xfId="38617" xr:uid="{00000000-0005-0000-0000-0000D8960000}"/>
    <cellStyle name="Normal 7 4 27 3 2" xfId="38618" xr:uid="{00000000-0005-0000-0000-0000D9960000}"/>
    <cellStyle name="Normal 7 4 27 3 3" xfId="38619" xr:uid="{00000000-0005-0000-0000-0000DA960000}"/>
    <cellStyle name="Normal 7 4 27 4" xfId="38620" xr:uid="{00000000-0005-0000-0000-0000DB960000}"/>
    <cellStyle name="Normal 7 4 27 5" xfId="38621" xr:uid="{00000000-0005-0000-0000-0000DC960000}"/>
    <cellStyle name="Normal 7 4 28" xfId="38622" xr:uid="{00000000-0005-0000-0000-0000DD960000}"/>
    <cellStyle name="Normal 7 4 28 2" xfId="38623" xr:uid="{00000000-0005-0000-0000-0000DE960000}"/>
    <cellStyle name="Normal 7 4 28 2 2" xfId="38624" xr:uid="{00000000-0005-0000-0000-0000DF960000}"/>
    <cellStyle name="Normal 7 4 28 2 3" xfId="38625" xr:uid="{00000000-0005-0000-0000-0000E0960000}"/>
    <cellStyle name="Normal 7 4 28 3" xfId="38626" xr:uid="{00000000-0005-0000-0000-0000E1960000}"/>
    <cellStyle name="Normal 7 4 28 3 2" xfId="38627" xr:uid="{00000000-0005-0000-0000-0000E2960000}"/>
    <cellStyle name="Normal 7 4 28 3 3" xfId="38628" xr:uid="{00000000-0005-0000-0000-0000E3960000}"/>
    <cellStyle name="Normal 7 4 28 4" xfId="38629" xr:uid="{00000000-0005-0000-0000-0000E4960000}"/>
    <cellStyle name="Normal 7 4 28 5" xfId="38630" xr:uid="{00000000-0005-0000-0000-0000E5960000}"/>
    <cellStyle name="Normal 7 4 29" xfId="38631" xr:uid="{00000000-0005-0000-0000-0000E6960000}"/>
    <cellStyle name="Normal 7 4 29 2" xfId="38632" xr:uid="{00000000-0005-0000-0000-0000E7960000}"/>
    <cellStyle name="Normal 7 4 29 2 2" xfId="38633" xr:uid="{00000000-0005-0000-0000-0000E8960000}"/>
    <cellStyle name="Normal 7 4 29 2 3" xfId="38634" xr:uid="{00000000-0005-0000-0000-0000E9960000}"/>
    <cellStyle name="Normal 7 4 29 3" xfId="38635" xr:uid="{00000000-0005-0000-0000-0000EA960000}"/>
    <cellStyle name="Normal 7 4 29 3 2" xfId="38636" xr:uid="{00000000-0005-0000-0000-0000EB960000}"/>
    <cellStyle name="Normal 7 4 29 3 3" xfId="38637" xr:uid="{00000000-0005-0000-0000-0000EC960000}"/>
    <cellStyle name="Normal 7 4 29 4" xfId="38638" xr:uid="{00000000-0005-0000-0000-0000ED960000}"/>
    <cellStyle name="Normal 7 4 29 5" xfId="38639" xr:uid="{00000000-0005-0000-0000-0000EE960000}"/>
    <cellStyle name="Normal 7 4 3" xfId="38640" xr:uid="{00000000-0005-0000-0000-0000EF960000}"/>
    <cellStyle name="Normal 7 4 3 2" xfId="38641" xr:uid="{00000000-0005-0000-0000-0000F0960000}"/>
    <cellStyle name="Normal 7 4 3 2 2" xfId="38642" xr:uid="{00000000-0005-0000-0000-0000F1960000}"/>
    <cellStyle name="Normal 7 4 3 2 3" xfId="38643" xr:uid="{00000000-0005-0000-0000-0000F2960000}"/>
    <cellStyle name="Normal 7 4 3 3" xfId="38644" xr:uid="{00000000-0005-0000-0000-0000F3960000}"/>
    <cellStyle name="Normal 7 4 3 3 2" xfId="38645" xr:uid="{00000000-0005-0000-0000-0000F4960000}"/>
    <cellStyle name="Normal 7 4 3 3 3" xfId="38646" xr:uid="{00000000-0005-0000-0000-0000F5960000}"/>
    <cellStyle name="Normal 7 4 3 4" xfId="38647" xr:uid="{00000000-0005-0000-0000-0000F6960000}"/>
    <cellStyle name="Normal 7 4 3 5" xfId="38648" xr:uid="{00000000-0005-0000-0000-0000F7960000}"/>
    <cellStyle name="Normal 7 4 30" xfId="38649" xr:uid="{00000000-0005-0000-0000-0000F8960000}"/>
    <cellStyle name="Normal 7 4 30 2" xfId="38650" xr:uid="{00000000-0005-0000-0000-0000F9960000}"/>
    <cellStyle name="Normal 7 4 30 2 2" xfId="38651" xr:uid="{00000000-0005-0000-0000-0000FA960000}"/>
    <cellStyle name="Normal 7 4 30 2 3" xfId="38652" xr:uid="{00000000-0005-0000-0000-0000FB960000}"/>
    <cellStyle name="Normal 7 4 30 3" xfId="38653" xr:uid="{00000000-0005-0000-0000-0000FC960000}"/>
    <cellStyle name="Normal 7 4 30 3 2" xfId="38654" xr:uid="{00000000-0005-0000-0000-0000FD960000}"/>
    <cellStyle name="Normal 7 4 30 3 3" xfId="38655" xr:uid="{00000000-0005-0000-0000-0000FE960000}"/>
    <cellStyle name="Normal 7 4 30 4" xfId="38656" xr:uid="{00000000-0005-0000-0000-0000FF960000}"/>
    <cellStyle name="Normal 7 4 30 5" xfId="38657" xr:uid="{00000000-0005-0000-0000-000000970000}"/>
    <cellStyle name="Normal 7 4 31" xfId="38658" xr:uid="{00000000-0005-0000-0000-000001970000}"/>
    <cellStyle name="Normal 7 4 31 2" xfId="38659" xr:uid="{00000000-0005-0000-0000-000002970000}"/>
    <cellStyle name="Normal 7 4 31 2 2" xfId="38660" xr:uid="{00000000-0005-0000-0000-000003970000}"/>
    <cellStyle name="Normal 7 4 31 2 3" xfId="38661" xr:uid="{00000000-0005-0000-0000-000004970000}"/>
    <cellStyle name="Normal 7 4 31 3" xfId="38662" xr:uid="{00000000-0005-0000-0000-000005970000}"/>
    <cellStyle name="Normal 7 4 31 3 2" xfId="38663" xr:uid="{00000000-0005-0000-0000-000006970000}"/>
    <cellStyle name="Normal 7 4 31 3 3" xfId="38664" xr:uid="{00000000-0005-0000-0000-000007970000}"/>
    <cellStyle name="Normal 7 4 31 4" xfId="38665" xr:uid="{00000000-0005-0000-0000-000008970000}"/>
    <cellStyle name="Normal 7 4 31 5" xfId="38666" xr:uid="{00000000-0005-0000-0000-000009970000}"/>
    <cellStyle name="Normal 7 4 32" xfId="38667" xr:uid="{00000000-0005-0000-0000-00000A970000}"/>
    <cellStyle name="Normal 7 4 32 2" xfId="38668" xr:uid="{00000000-0005-0000-0000-00000B970000}"/>
    <cellStyle name="Normal 7 4 32 2 2" xfId="38669" xr:uid="{00000000-0005-0000-0000-00000C970000}"/>
    <cellStyle name="Normal 7 4 32 2 3" xfId="38670" xr:uid="{00000000-0005-0000-0000-00000D970000}"/>
    <cellStyle name="Normal 7 4 32 3" xfId="38671" xr:uid="{00000000-0005-0000-0000-00000E970000}"/>
    <cellStyle name="Normal 7 4 32 3 2" xfId="38672" xr:uid="{00000000-0005-0000-0000-00000F970000}"/>
    <cellStyle name="Normal 7 4 32 3 3" xfId="38673" xr:uid="{00000000-0005-0000-0000-000010970000}"/>
    <cellStyle name="Normal 7 4 32 4" xfId="38674" xr:uid="{00000000-0005-0000-0000-000011970000}"/>
    <cellStyle name="Normal 7 4 32 5" xfId="38675" xr:uid="{00000000-0005-0000-0000-000012970000}"/>
    <cellStyle name="Normal 7 4 33" xfId="38676" xr:uid="{00000000-0005-0000-0000-000013970000}"/>
    <cellStyle name="Normal 7 4 33 2" xfId="38677" xr:uid="{00000000-0005-0000-0000-000014970000}"/>
    <cellStyle name="Normal 7 4 33 2 2" xfId="38678" xr:uid="{00000000-0005-0000-0000-000015970000}"/>
    <cellStyle name="Normal 7 4 33 2 3" xfId="38679" xr:uid="{00000000-0005-0000-0000-000016970000}"/>
    <cellStyle name="Normal 7 4 33 3" xfId="38680" xr:uid="{00000000-0005-0000-0000-000017970000}"/>
    <cellStyle name="Normal 7 4 33 3 2" xfId="38681" xr:uid="{00000000-0005-0000-0000-000018970000}"/>
    <cellStyle name="Normal 7 4 33 3 3" xfId="38682" xr:uid="{00000000-0005-0000-0000-000019970000}"/>
    <cellStyle name="Normal 7 4 33 4" xfId="38683" xr:uid="{00000000-0005-0000-0000-00001A970000}"/>
    <cellStyle name="Normal 7 4 33 5" xfId="38684" xr:uid="{00000000-0005-0000-0000-00001B970000}"/>
    <cellStyle name="Normal 7 4 34" xfId="38685" xr:uid="{00000000-0005-0000-0000-00001C970000}"/>
    <cellStyle name="Normal 7 4 34 2" xfId="38686" xr:uid="{00000000-0005-0000-0000-00001D970000}"/>
    <cellStyle name="Normal 7 4 34 2 2" xfId="38687" xr:uid="{00000000-0005-0000-0000-00001E970000}"/>
    <cellStyle name="Normal 7 4 34 2 3" xfId="38688" xr:uid="{00000000-0005-0000-0000-00001F970000}"/>
    <cellStyle name="Normal 7 4 34 3" xfId="38689" xr:uid="{00000000-0005-0000-0000-000020970000}"/>
    <cellStyle name="Normal 7 4 34 3 2" xfId="38690" xr:uid="{00000000-0005-0000-0000-000021970000}"/>
    <cellStyle name="Normal 7 4 34 3 3" xfId="38691" xr:uid="{00000000-0005-0000-0000-000022970000}"/>
    <cellStyle name="Normal 7 4 34 4" xfId="38692" xr:uid="{00000000-0005-0000-0000-000023970000}"/>
    <cellStyle name="Normal 7 4 34 5" xfId="38693" xr:uid="{00000000-0005-0000-0000-000024970000}"/>
    <cellStyle name="Normal 7 4 35" xfId="38694" xr:uid="{00000000-0005-0000-0000-000025970000}"/>
    <cellStyle name="Normal 7 4 35 2" xfId="38695" xr:uid="{00000000-0005-0000-0000-000026970000}"/>
    <cellStyle name="Normal 7 4 35 2 2" xfId="38696" xr:uid="{00000000-0005-0000-0000-000027970000}"/>
    <cellStyle name="Normal 7 4 35 2 3" xfId="38697" xr:uid="{00000000-0005-0000-0000-000028970000}"/>
    <cellStyle name="Normal 7 4 35 3" xfId="38698" xr:uid="{00000000-0005-0000-0000-000029970000}"/>
    <cellStyle name="Normal 7 4 35 3 2" xfId="38699" xr:uid="{00000000-0005-0000-0000-00002A970000}"/>
    <cellStyle name="Normal 7 4 35 3 3" xfId="38700" xr:uid="{00000000-0005-0000-0000-00002B970000}"/>
    <cellStyle name="Normal 7 4 35 4" xfId="38701" xr:uid="{00000000-0005-0000-0000-00002C970000}"/>
    <cellStyle name="Normal 7 4 35 5" xfId="38702" xr:uid="{00000000-0005-0000-0000-00002D970000}"/>
    <cellStyle name="Normal 7 4 36" xfId="38703" xr:uid="{00000000-0005-0000-0000-00002E970000}"/>
    <cellStyle name="Normal 7 4 36 2" xfId="38704" xr:uid="{00000000-0005-0000-0000-00002F970000}"/>
    <cellStyle name="Normal 7 4 36 2 2" xfId="38705" xr:uid="{00000000-0005-0000-0000-000030970000}"/>
    <cellStyle name="Normal 7 4 36 2 3" xfId="38706" xr:uid="{00000000-0005-0000-0000-000031970000}"/>
    <cellStyle name="Normal 7 4 36 3" xfId="38707" xr:uid="{00000000-0005-0000-0000-000032970000}"/>
    <cellStyle name="Normal 7 4 36 3 2" xfId="38708" xr:uid="{00000000-0005-0000-0000-000033970000}"/>
    <cellStyle name="Normal 7 4 36 3 3" xfId="38709" xr:uid="{00000000-0005-0000-0000-000034970000}"/>
    <cellStyle name="Normal 7 4 36 4" xfId="38710" xr:uid="{00000000-0005-0000-0000-000035970000}"/>
    <cellStyle name="Normal 7 4 36 5" xfId="38711" xr:uid="{00000000-0005-0000-0000-000036970000}"/>
    <cellStyle name="Normal 7 4 37" xfId="38712" xr:uid="{00000000-0005-0000-0000-000037970000}"/>
    <cellStyle name="Normal 7 4 37 2" xfId="38713" xr:uid="{00000000-0005-0000-0000-000038970000}"/>
    <cellStyle name="Normal 7 4 37 2 2" xfId="38714" xr:uid="{00000000-0005-0000-0000-000039970000}"/>
    <cellStyle name="Normal 7 4 37 2 3" xfId="38715" xr:uid="{00000000-0005-0000-0000-00003A970000}"/>
    <cellStyle name="Normal 7 4 37 3" xfId="38716" xr:uid="{00000000-0005-0000-0000-00003B970000}"/>
    <cellStyle name="Normal 7 4 37 3 2" xfId="38717" xr:uid="{00000000-0005-0000-0000-00003C970000}"/>
    <cellStyle name="Normal 7 4 37 3 3" xfId="38718" xr:uid="{00000000-0005-0000-0000-00003D970000}"/>
    <cellStyle name="Normal 7 4 37 4" xfId="38719" xr:uid="{00000000-0005-0000-0000-00003E970000}"/>
    <cellStyle name="Normal 7 4 37 5" xfId="38720" xr:uid="{00000000-0005-0000-0000-00003F970000}"/>
    <cellStyle name="Normal 7 4 38" xfId="38721" xr:uid="{00000000-0005-0000-0000-000040970000}"/>
    <cellStyle name="Normal 7 4 38 2" xfId="38722" xr:uid="{00000000-0005-0000-0000-000041970000}"/>
    <cellStyle name="Normal 7 4 38 2 2" xfId="38723" xr:uid="{00000000-0005-0000-0000-000042970000}"/>
    <cellStyle name="Normal 7 4 38 2 3" xfId="38724" xr:uid="{00000000-0005-0000-0000-000043970000}"/>
    <cellStyle name="Normal 7 4 38 3" xfId="38725" xr:uid="{00000000-0005-0000-0000-000044970000}"/>
    <cellStyle name="Normal 7 4 38 3 2" xfId="38726" xr:uid="{00000000-0005-0000-0000-000045970000}"/>
    <cellStyle name="Normal 7 4 38 3 3" xfId="38727" xr:uid="{00000000-0005-0000-0000-000046970000}"/>
    <cellStyle name="Normal 7 4 38 4" xfId="38728" xr:uid="{00000000-0005-0000-0000-000047970000}"/>
    <cellStyle name="Normal 7 4 38 5" xfId="38729" xr:uid="{00000000-0005-0000-0000-000048970000}"/>
    <cellStyle name="Normal 7 4 39" xfId="38730" xr:uid="{00000000-0005-0000-0000-000049970000}"/>
    <cellStyle name="Normal 7 4 39 2" xfId="38731" xr:uid="{00000000-0005-0000-0000-00004A970000}"/>
    <cellStyle name="Normal 7 4 39 2 2" xfId="38732" xr:uid="{00000000-0005-0000-0000-00004B970000}"/>
    <cellStyle name="Normal 7 4 39 2 3" xfId="38733" xr:uid="{00000000-0005-0000-0000-00004C970000}"/>
    <cellStyle name="Normal 7 4 39 3" xfId="38734" xr:uid="{00000000-0005-0000-0000-00004D970000}"/>
    <cellStyle name="Normal 7 4 39 3 2" xfId="38735" xr:uid="{00000000-0005-0000-0000-00004E970000}"/>
    <cellStyle name="Normal 7 4 39 3 3" xfId="38736" xr:uid="{00000000-0005-0000-0000-00004F970000}"/>
    <cellStyle name="Normal 7 4 39 4" xfId="38737" xr:uid="{00000000-0005-0000-0000-000050970000}"/>
    <cellStyle name="Normal 7 4 39 5" xfId="38738" xr:uid="{00000000-0005-0000-0000-000051970000}"/>
    <cellStyle name="Normal 7 4 4" xfId="38739" xr:uid="{00000000-0005-0000-0000-000052970000}"/>
    <cellStyle name="Normal 7 4 4 2" xfId="38740" xr:uid="{00000000-0005-0000-0000-000053970000}"/>
    <cellStyle name="Normal 7 4 4 2 2" xfId="38741" xr:uid="{00000000-0005-0000-0000-000054970000}"/>
    <cellStyle name="Normal 7 4 4 2 3" xfId="38742" xr:uid="{00000000-0005-0000-0000-000055970000}"/>
    <cellStyle name="Normal 7 4 4 3" xfId="38743" xr:uid="{00000000-0005-0000-0000-000056970000}"/>
    <cellStyle name="Normal 7 4 4 3 2" xfId="38744" xr:uid="{00000000-0005-0000-0000-000057970000}"/>
    <cellStyle name="Normal 7 4 4 3 3" xfId="38745" xr:uid="{00000000-0005-0000-0000-000058970000}"/>
    <cellStyle name="Normal 7 4 4 4" xfId="38746" xr:uid="{00000000-0005-0000-0000-000059970000}"/>
    <cellStyle name="Normal 7 4 4 5" xfId="38747" xr:uid="{00000000-0005-0000-0000-00005A970000}"/>
    <cellStyle name="Normal 7 4 40" xfId="38748" xr:uid="{00000000-0005-0000-0000-00005B970000}"/>
    <cellStyle name="Normal 7 4 40 2" xfId="38749" xr:uid="{00000000-0005-0000-0000-00005C970000}"/>
    <cellStyle name="Normal 7 4 40 2 2" xfId="38750" xr:uid="{00000000-0005-0000-0000-00005D970000}"/>
    <cellStyle name="Normal 7 4 40 2 3" xfId="38751" xr:uid="{00000000-0005-0000-0000-00005E970000}"/>
    <cellStyle name="Normal 7 4 40 3" xfId="38752" xr:uid="{00000000-0005-0000-0000-00005F970000}"/>
    <cellStyle name="Normal 7 4 40 3 2" xfId="38753" xr:uid="{00000000-0005-0000-0000-000060970000}"/>
    <cellStyle name="Normal 7 4 40 3 3" xfId="38754" xr:uid="{00000000-0005-0000-0000-000061970000}"/>
    <cellStyle name="Normal 7 4 40 4" xfId="38755" xr:uid="{00000000-0005-0000-0000-000062970000}"/>
    <cellStyle name="Normal 7 4 40 5" xfId="38756" xr:uid="{00000000-0005-0000-0000-000063970000}"/>
    <cellStyle name="Normal 7 4 41" xfId="38757" xr:uid="{00000000-0005-0000-0000-000064970000}"/>
    <cellStyle name="Normal 7 4 41 2" xfId="38758" xr:uid="{00000000-0005-0000-0000-000065970000}"/>
    <cellStyle name="Normal 7 4 41 2 2" xfId="38759" xr:uid="{00000000-0005-0000-0000-000066970000}"/>
    <cellStyle name="Normal 7 4 41 2 3" xfId="38760" xr:uid="{00000000-0005-0000-0000-000067970000}"/>
    <cellStyle name="Normal 7 4 41 3" xfId="38761" xr:uid="{00000000-0005-0000-0000-000068970000}"/>
    <cellStyle name="Normal 7 4 41 3 2" xfId="38762" xr:uid="{00000000-0005-0000-0000-000069970000}"/>
    <cellStyle name="Normal 7 4 41 3 3" xfId="38763" xr:uid="{00000000-0005-0000-0000-00006A970000}"/>
    <cellStyle name="Normal 7 4 41 4" xfId="38764" xr:uid="{00000000-0005-0000-0000-00006B970000}"/>
    <cellStyle name="Normal 7 4 41 5" xfId="38765" xr:uid="{00000000-0005-0000-0000-00006C970000}"/>
    <cellStyle name="Normal 7 4 42" xfId="38766" xr:uid="{00000000-0005-0000-0000-00006D970000}"/>
    <cellStyle name="Normal 7 4 42 2" xfId="38767" xr:uid="{00000000-0005-0000-0000-00006E970000}"/>
    <cellStyle name="Normal 7 4 42 2 2" xfId="38768" xr:uid="{00000000-0005-0000-0000-00006F970000}"/>
    <cellStyle name="Normal 7 4 42 2 3" xfId="38769" xr:uid="{00000000-0005-0000-0000-000070970000}"/>
    <cellStyle name="Normal 7 4 42 3" xfId="38770" xr:uid="{00000000-0005-0000-0000-000071970000}"/>
    <cellStyle name="Normal 7 4 42 3 2" xfId="38771" xr:uid="{00000000-0005-0000-0000-000072970000}"/>
    <cellStyle name="Normal 7 4 42 3 3" xfId="38772" xr:uid="{00000000-0005-0000-0000-000073970000}"/>
    <cellStyle name="Normal 7 4 42 4" xfId="38773" xr:uid="{00000000-0005-0000-0000-000074970000}"/>
    <cellStyle name="Normal 7 4 42 5" xfId="38774" xr:uid="{00000000-0005-0000-0000-000075970000}"/>
    <cellStyle name="Normal 7 4 43" xfId="38775" xr:uid="{00000000-0005-0000-0000-000076970000}"/>
    <cellStyle name="Normal 7 4 43 2" xfId="38776" xr:uid="{00000000-0005-0000-0000-000077970000}"/>
    <cellStyle name="Normal 7 4 43 2 2" xfId="38777" xr:uid="{00000000-0005-0000-0000-000078970000}"/>
    <cellStyle name="Normal 7 4 43 2 3" xfId="38778" xr:uid="{00000000-0005-0000-0000-000079970000}"/>
    <cellStyle name="Normal 7 4 43 3" xfId="38779" xr:uid="{00000000-0005-0000-0000-00007A970000}"/>
    <cellStyle name="Normal 7 4 43 3 2" xfId="38780" xr:uid="{00000000-0005-0000-0000-00007B970000}"/>
    <cellStyle name="Normal 7 4 43 3 3" xfId="38781" xr:uid="{00000000-0005-0000-0000-00007C970000}"/>
    <cellStyle name="Normal 7 4 43 4" xfId="38782" xr:uid="{00000000-0005-0000-0000-00007D970000}"/>
    <cellStyle name="Normal 7 4 43 5" xfId="38783" xr:uid="{00000000-0005-0000-0000-00007E970000}"/>
    <cellStyle name="Normal 7 4 44" xfId="38784" xr:uid="{00000000-0005-0000-0000-00007F970000}"/>
    <cellStyle name="Normal 7 4 44 2" xfId="38785" xr:uid="{00000000-0005-0000-0000-000080970000}"/>
    <cellStyle name="Normal 7 4 44 2 2" xfId="38786" xr:uid="{00000000-0005-0000-0000-000081970000}"/>
    <cellStyle name="Normal 7 4 44 2 3" xfId="38787" xr:uid="{00000000-0005-0000-0000-000082970000}"/>
    <cellStyle name="Normal 7 4 44 3" xfId="38788" xr:uid="{00000000-0005-0000-0000-000083970000}"/>
    <cellStyle name="Normal 7 4 44 3 2" xfId="38789" xr:uid="{00000000-0005-0000-0000-000084970000}"/>
    <cellStyle name="Normal 7 4 44 3 3" xfId="38790" xr:uid="{00000000-0005-0000-0000-000085970000}"/>
    <cellStyle name="Normal 7 4 44 4" xfId="38791" xr:uid="{00000000-0005-0000-0000-000086970000}"/>
    <cellStyle name="Normal 7 4 44 5" xfId="38792" xr:uid="{00000000-0005-0000-0000-000087970000}"/>
    <cellStyle name="Normal 7 4 45" xfId="38793" xr:uid="{00000000-0005-0000-0000-000088970000}"/>
    <cellStyle name="Normal 7 4 45 2" xfId="38794" xr:uid="{00000000-0005-0000-0000-000089970000}"/>
    <cellStyle name="Normal 7 4 45 2 2" xfId="38795" xr:uid="{00000000-0005-0000-0000-00008A970000}"/>
    <cellStyle name="Normal 7 4 45 2 3" xfId="38796" xr:uid="{00000000-0005-0000-0000-00008B970000}"/>
    <cellStyle name="Normal 7 4 45 3" xfId="38797" xr:uid="{00000000-0005-0000-0000-00008C970000}"/>
    <cellStyle name="Normal 7 4 45 3 2" xfId="38798" xr:uid="{00000000-0005-0000-0000-00008D970000}"/>
    <cellStyle name="Normal 7 4 45 3 3" xfId="38799" xr:uid="{00000000-0005-0000-0000-00008E970000}"/>
    <cellStyle name="Normal 7 4 45 4" xfId="38800" xr:uid="{00000000-0005-0000-0000-00008F970000}"/>
    <cellStyle name="Normal 7 4 45 5" xfId="38801" xr:uid="{00000000-0005-0000-0000-000090970000}"/>
    <cellStyle name="Normal 7 4 46" xfId="38802" xr:uid="{00000000-0005-0000-0000-000091970000}"/>
    <cellStyle name="Normal 7 4 46 2" xfId="38803" xr:uid="{00000000-0005-0000-0000-000092970000}"/>
    <cellStyle name="Normal 7 4 46 2 2" xfId="38804" xr:uid="{00000000-0005-0000-0000-000093970000}"/>
    <cellStyle name="Normal 7 4 46 2 3" xfId="38805" xr:uid="{00000000-0005-0000-0000-000094970000}"/>
    <cellStyle name="Normal 7 4 46 3" xfId="38806" xr:uid="{00000000-0005-0000-0000-000095970000}"/>
    <cellStyle name="Normal 7 4 46 3 2" xfId="38807" xr:uid="{00000000-0005-0000-0000-000096970000}"/>
    <cellStyle name="Normal 7 4 46 3 3" xfId="38808" xr:uid="{00000000-0005-0000-0000-000097970000}"/>
    <cellStyle name="Normal 7 4 46 4" xfId="38809" xr:uid="{00000000-0005-0000-0000-000098970000}"/>
    <cellStyle name="Normal 7 4 46 5" xfId="38810" xr:uid="{00000000-0005-0000-0000-000099970000}"/>
    <cellStyle name="Normal 7 4 47" xfId="38811" xr:uid="{00000000-0005-0000-0000-00009A970000}"/>
    <cellStyle name="Normal 7 4 47 2" xfId="38812" xr:uid="{00000000-0005-0000-0000-00009B970000}"/>
    <cellStyle name="Normal 7 4 47 2 2" xfId="38813" xr:uid="{00000000-0005-0000-0000-00009C970000}"/>
    <cellStyle name="Normal 7 4 47 2 3" xfId="38814" xr:uid="{00000000-0005-0000-0000-00009D970000}"/>
    <cellStyle name="Normal 7 4 47 3" xfId="38815" xr:uid="{00000000-0005-0000-0000-00009E970000}"/>
    <cellStyle name="Normal 7 4 47 3 2" xfId="38816" xr:uid="{00000000-0005-0000-0000-00009F970000}"/>
    <cellStyle name="Normal 7 4 47 3 3" xfId="38817" xr:uid="{00000000-0005-0000-0000-0000A0970000}"/>
    <cellStyle name="Normal 7 4 47 4" xfId="38818" xr:uid="{00000000-0005-0000-0000-0000A1970000}"/>
    <cellStyle name="Normal 7 4 47 5" xfId="38819" xr:uid="{00000000-0005-0000-0000-0000A2970000}"/>
    <cellStyle name="Normal 7 4 48" xfId="38820" xr:uid="{00000000-0005-0000-0000-0000A3970000}"/>
    <cellStyle name="Normal 7 4 48 2" xfId="38821" xr:uid="{00000000-0005-0000-0000-0000A4970000}"/>
    <cellStyle name="Normal 7 4 48 2 2" xfId="38822" xr:uid="{00000000-0005-0000-0000-0000A5970000}"/>
    <cellStyle name="Normal 7 4 48 2 3" xfId="38823" xr:uid="{00000000-0005-0000-0000-0000A6970000}"/>
    <cellStyle name="Normal 7 4 48 3" xfId="38824" xr:uid="{00000000-0005-0000-0000-0000A7970000}"/>
    <cellStyle name="Normal 7 4 48 3 2" xfId="38825" xr:uid="{00000000-0005-0000-0000-0000A8970000}"/>
    <cellStyle name="Normal 7 4 48 3 3" xfId="38826" xr:uid="{00000000-0005-0000-0000-0000A9970000}"/>
    <cellStyle name="Normal 7 4 48 4" xfId="38827" xr:uid="{00000000-0005-0000-0000-0000AA970000}"/>
    <cellStyle name="Normal 7 4 48 5" xfId="38828" xr:uid="{00000000-0005-0000-0000-0000AB970000}"/>
    <cellStyle name="Normal 7 4 49" xfId="38829" xr:uid="{00000000-0005-0000-0000-0000AC970000}"/>
    <cellStyle name="Normal 7 4 49 2" xfId="38830" xr:uid="{00000000-0005-0000-0000-0000AD970000}"/>
    <cellStyle name="Normal 7 4 49 2 2" xfId="38831" xr:uid="{00000000-0005-0000-0000-0000AE970000}"/>
    <cellStyle name="Normal 7 4 49 2 3" xfId="38832" xr:uid="{00000000-0005-0000-0000-0000AF970000}"/>
    <cellStyle name="Normal 7 4 49 3" xfId="38833" xr:uid="{00000000-0005-0000-0000-0000B0970000}"/>
    <cellStyle name="Normal 7 4 49 3 2" xfId="38834" xr:uid="{00000000-0005-0000-0000-0000B1970000}"/>
    <cellStyle name="Normal 7 4 49 3 3" xfId="38835" xr:uid="{00000000-0005-0000-0000-0000B2970000}"/>
    <cellStyle name="Normal 7 4 49 4" xfId="38836" xr:uid="{00000000-0005-0000-0000-0000B3970000}"/>
    <cellStyle name="Normal 7 4 49 5" xfId="38837" xr:uid="{00000000-0005-0000-0000-0000B4970000}"/>
    <cellStyle name="Normal 7 4 5" xfId="38838" xr:uid="{00000000-0005-0000-0000-0000B5970000}"/>
    <cellStyle name="Normal 7 4 5 2" xfId="38839" xr:uid="{00000000-0005-0000-0000-0000B6970000}"/>
    <cellStyle name="Normal 7 4 5 2 2" xfId="38840" xr:uid="{00000000-0005-0000-0000-0000B7970000}"/>
    <cellStyle name="Normal 7 4 5 2 3" xfId="38841" xr:uid="{00000000-0005-0000-0000-0000B8970000}"/>
    <cellStyle name="Normal 7 4 5 3" xfId="38842" xr:uid="{00000000-0005-0000-0000-0000B9970000}"/>
    <cellStyle name="Normal 7 4 5 3 2" xfId="38843" xr:uid="{00000000-0005-0000-0000-0000BA970000}"/>
    <cellStyle name="Normal 7 4 5 3 3" xfId="38844" xr:uid="{00000000-0005-0000-0000-0000BB970000}"/>
    <cellStyle name="Normal 7 4 5 4" xfId="38845" xr:uid="{00000000-0005-0000-0000-0000BC970000}"/>
    <cellStyle name="Normal 7 4 5 5" xfId="38846" xr:uid="{00000000-0005-0000-0000-0000BD970000}"/>
    <cellStyle name="Normal 7 4 50" xfId="38847" xr:uid="{00000000-0005-0000-0000-0000BE970000}"/>
    <cellStyle name="Normal 7 4 50 2" xfId="38848" xr:uid="{00000000-0005-0000-0000-0000BF970000}"/>
    <cellStyle name="Normal 7 4 50 2 2" xfId="38849" xr:uid="{00000000-0005-0000-0000-0000C0970000}"/>
    <cellStyle name="Normal 7 4 50 2 3" xfId="38850" xr:uid="{00000000-0005-0000-0000-0000C1970000}"/>
    <cellStyle name="Normal 7 4 50 3" xfId="38851" xr:uid="{00000000-0005-0000-0000-0000C2970000}"/>
    <cellStyle name="Normal 7 4 50 3 2" xfId="38852" xr:uid="{00000000-0005-0000-0000-0000C3970000}"/>
    <cellStyle name="Normal 7 4 50 3 3" xfId="38853" xr:uid="{00000000-0005-0000-0000-0000C4970000}"/>
    <cellStyle name="Normal 7 4 50 4" xfId="38854" xr:uid="{00000000-0005-0000-0000-0000C5970000}"/>
    <cellStyle name="Normal 7 4 50 5" xfId="38855" xr:uid="{00000000-0005-0000-0000-0000C6970000}"/>
    <cellStyle name="Normal 7 4 51" xfId="38856" xr:uid="{00000000-0005-0000-0000-0000C7970000}"/>
    <cellStyle name="Normal 7 4 51 2" xfId="38857" xr:uid="{00000000-0005-0000-0000-0000C8970000}"/>
    <cellStyle name="Normal 7 4 51 2 2" xfId="38858" xr:uid="{00000000-0005-0000-0000-0000C9970000}"/>
    <cellStyle name="Normal 7 4 51 2 3" xfId="38859" xr:uid="{00000000-0005-0000-0000-0000CA970000}"/>
    <cellStyle name="Normal 7 4 51 3" xfId="38860" xr:uid="{00000000-0005-0000-0000-0000CB970000}"/>
    <cellStyle name="Normal 7 4 51 3 2" xfId="38861" xr:uid="{00000000-0005-0000-0000-0000CC970000}"/>
    <cellStyle name="Normal 7 4 51 3 3" xfId="38862" xr:uid="{00000000-0005-0000-0000-0000CD970000}"/>
    <cellStyle name="Normal 7 4 51 4" xfId="38863" xr:uid="{00000000-0005-0000-0000-0000CE970000}"/>
    <cellStyle name="Normal 7 4 51 5" xfId="38864" xr:uid="{00000000-0005-0000-0000-0000CF970000}"/>
    <cellStyle name="Normal 7 4 52" xfId="38865" xr:uid="{00000000-0005-0000-0000-0000D0970000}"/>
    <cellStyle name="Normal 7 4 52 2" xfId="38866" xr:uid="{00000000-0005-0000-0000-0000D1970000}"/>
    <cellStyle name="Normal 7 4 52 2 2" xfId="38867" xr:uid="{00000000-0005-0000-0000-0000D2970000}"/>
    <cellStyle name="Normal 7 4 52 2 3" xfId="38868" xr:uid="{00000000-0005-0000-0000-0000D3970000}"/>
    <cellStyle name="Normal 7 4 52 3" xfId="38869" xr:uid="{00000000-0005-0000-0000-0000D4970000}"/>
    <cellStyle name="Normal 7 4 52 3 2" xfId="38870" xr:uid="{00000000-0005-0000-0000-0000D5970000}"/>
    <cellStyle name="Normal 7 4 52 3 3" xfId="38871" xr:uid="{00000000-0005-0000-0000-0000D6970000}"/>
    <cellStyle name="Normal 7 4 52 4" xfId="38872" xr:uid="{00000000-0005-0000-0000-0000D7970000}"/>
    <cellStyle name="Normal 7 4 52 5" xfId="38873" xr:uid="{00000000-0005-0000-0000-0000D8970000}"/>
    <cellStyle name="Normal 7 4 53" xfId="38874" xr:uid="{00000000-0005-0000-0000-0000D9970000}"/>
    <cellStyle name="Normal 7 4 53 2" xfId="38875" xr:uid="{00000000-0005-0000-0000-0000DA970000}"/>
    <cellStyle name="Normal 7 4 53 2 2" xfId="38876" xr:uid="{00000000-0005-0000-0000-0000DB970000}"/>
    <cellStyle name="Normal 7 4 53 2 3" xfId="38877" xr:uid="{00000000-0005-0000-0000-0000DC970000}"/>
    <cellStyle name="Normal 7 4 53 3" xfId="38878" xr:uid="{00000000-0005-0000-0000-0000DD970000}"/>
    <cellStyle name="Normal 7 4 53 3 2" xfId="38879" xr:uid="{00000000-0005-0000-0000-0000DE970000}"/>
    <cellStyle name="Normal 7 4 53 3 3" xfId="38880" xr:uid="{00000000-0005-0000-0000-0000DF970000}"/>
    <cellStyle name="Normal 7 4 53 4" xfId="38881" xr:uid="{00000000-0005-0000-0000-0000E0970000}"/>
    <cellStyle name="Normal 7 4 53 5" xfId="38882" xr:uid="{00000000-0005-0000-0000-0000E1970000}"/>
    <cellStyle name="Normal 7 4 54" xfId="38883" xr:uid="{00000000-0005-0000-0000-0000E2970000}"/>
    <cellStyle name="Normal 7 4 54 2" xfId="38884" xr:uid="{00000000-0005-0000-0000-0000E3970000}"/>
    <cellStyle name="Normal 7 4 54 2 2" xfId="38885" xr:uid="{00000000-0005-0000-0000-0000E4970000}"/>
    <cellStyle name="Normal 7 4 54 2 3" xfId="38886" xr:uid="{00000000-0005-0000-0000-0000E5970000}"/>
    <cellStyle name="Normal 7 4 54 3" xfId="38887" xr:uid="{00000000-0005-0000-0000-0000E6970000}"/>
    <cellStyle name="Normal 7 4 54 3 2" xfId="38888" xr:uid="{00000000-0005-0000-0000-0000E7970000}"/>
    <cellStyle name="Normal 7 4 54 3 3" xfId="38889" xr:uid="{00000000-0005-0000-0000-0000E8970000}"/>
    <cellStyle name="Normal 7 4 54 4" xfId="38890" xr:uid="{00000000-0005-0000-0000-0000E9970000}"/>
    <cellStyle name="Normal 7 4 54 5" xfId="38891" xr:uid="{00000000-0005-0000-0000-0000EA970000}"/>
    <cellStyle name="Normal 7 4 55" xfId="38892" xr:uid="{00000000-0005-0000-0000-0000EB970000}"/>
    <cellStyle name="Normal 7 4 55 2" xfId="38893" xr:uid="{00000000-0005-0000-0000-0000EC970000}"/>
    <cellStyle name="Normal 7 4 55 2 2" xfId="38894" xr:uid="{00000000-0005-0000-0000-0000ED970000}"/>
    <cellStyle name="Normal 7 4 55 2 3" xfId="38895" xr:uid="{00000000-0005-0000-0000-0000EE970000}"/>
    <cellStyle name="Normal 7 4 55 3" xfId="38896" xr:uid="{00000000-0005-0000-0000-0000EF970000}"/>
    <cellStyle name="Normal 7 4 55 3 2" xfId="38897" xr:uid="{00000000-0005-0000-0000-0000F0970000}"/>
    <cellStyle name="Normal 7 4 55 3 3" xfId="38898" xr:uid="{00000000-0005-0000-0000-0000F1970000}"/>
    <cellStyle name="Normal 7 4 55 4" xfId="38899" xr:uid="{00000000-0005-0000-0000-0000F2970000}"/>
    <cellStyle name="Normal 7 4 55 5" xfId="38900" xr:uid="{00000000-0005-0000-0000-0000F3970000}"/>
    <cellStyle name="Normal 7 4 56" xfId="38901" xr:uid="{00000000-0005-0000-0000-0000F4970000}"/>
    <cellStyle name="Normal 7 4 56 2" xfId="38902" xr:uid="{00000000-0005-0000-0000-0000F5970000}"/>
    <cellStyle name="Normal 7 4 56 2 2" xfId="38903" xr:uid="{00000000-0005-0000-0000-0000F6970000}"/>
    <cellStyle name="Normal 7 4 56 2 3" xfId="38904" xr:uid="{00000000-0005-0000-0000-0000F7970000}"/>
    <cellStyle name="Normal 7 4 56 3" xfId="38905" xr:uid="{00000000-0005-0000-0000-0000F8970000}"/>
    <cellStyle name="Normal 7 4 56 3 2" xfId="38906" xr:uid="{00000000-0005-0000-0000-0000F9970000}"/>
    <cellStyle name="Normal 7 4 56 3 3" xfId="38907" xr:uid="{00000000-0005-0000-0000-0000FA970000}"/>
    <cellStyle name="Normal 7 4 56 4" xfId="38908" xr:uid="{00000000-0005-0000-0000-0000FB970000}"/>
    <cellStyle name="Normal 7 4 56 5" xfId="38909" xr:uid="{00000000-0005-0000-0000-0000FC970000}"/>
    <cellStyle name="Normal 7 4 57" xfId="38910" xr:uid="{00000000-0005-0000-0000-0000FD970000}"/>
    <cellStyle name="Normal 7 4 57 2" xfId="38911" xr:uid="{00000000-0005-0000-0000-0000FE970000}"/>
    <cellStyle name="Normal 7 4 57 2 2" xfId="38912" xr:uid="{00000000-0005-0000-0000-0000FF970000}"/>
    <cellStyle name="Normal 7 4 57 2 3" xfId="38913" xr:uid="{00000000-0005-0000-0000-000000980000}"/>
    <cellStyle name="Normal 7 4 57 3" xfId="38914" xr:uid="{00000000-0005-0000-0000-000001980000}"/>
    <cellStyle name="Normal 7 4 57 3 2" xfId="38915" xr:uid="{00000000-0005-0000-0000-000002980000}"/>
    <cellStyle name="Normal 7 4 57 3 3" xfId="38916" xr:uid="{00000000-0005-0000-0000-000003980000}"/>
    <cellStyle name="Normal 7 4 57 4" xfId="38917" xr:uid="{00000000-0005-0000-0000-000004980000}"/>
    <cellStyle name="Normal 7 4 57 5" xfId="38918" xr:uid="{00000000-0005-0000-0000-000005980000}"/>
    <cellStyle name="Normal 7 4 58" xfId="38919" xr:uid="{00000000-0005-0000-0000-000006980000}"/>
    <cellStyle name="Normal 7 4 58 2" xfId="38920" xr:uid="{00000000-0005-0000-0000-000007980000}"/>
    <cellStyle name="Normal 7 4 58 2 2" xfId="38921" xr:uid="{00000000-0005-0000-0000-000008980000}"/>
    <cellStyle name="Normal 7 4 58 2 3" xfId="38922" xr:uid="{00000000-0005-0000-0000-000009980000}"/>
    <cellStyle name="Normal 7 4 58 3" xfId="38923" xr:uid="{00000000-0005-0000-0000-00000A980000}"/>
    <cellStyle name="Normal 7 4 58 3 2" xfId="38924" xr:uid="{00000000-0005-0000-0000-00000B980000}"/>
    <cellStyle name="Normal 7 4 58 3 3" xfId="38925" xr:uid="{00000000-0005-0000-0000-00000C980000}"/>
    <cellStyle name="Normal 7 4 58 4" xfId="38926" xr:uid="{00000000-0005-0000-0000-00000D980000}"/>
    <cellStyle name="Normal 7 4 58 5" xfId="38927" xr:uid="{00000000-0005-0000-0000-00000E980000}"/>
    <cellStyle name="Normal 7 4 59" xfId="38928" xr:uid="{00000000-0005-0000-0000-00000F980000}"/>
    <cellStyle name="Normal 7 4 59 2" xfId="38929" xr:uid="{00000000-0005-0000-0000-000010980000}"/>
    <cellStyle name="Normal 7 4 59 2 2" xfId="38930" xr:uid="{00000000-0005-0000-0000-000011980000}"/>
    <cellStyle name="Normal 7 4 59 2 3" xfId="38931" xr:uid="{00000000-0005-0000-0000-000012980000}"/>
    <cellStyle name="Normal 7 4 59 3" xfId="38932" xr:uid="{00000000-0005-0000-0000-000013980000}"/>
    <cellStyle name="Normal 7 4 59 3 2" xfId="38933" xr:uid="{00000000-0005-0000-0000-000014980000}"/>
    <cellStyle name="Normal 7 4 59 3 3" xfId="38934" xr:uid="{00000000-0005-0000-0000-000015980000}"/>
    <cellStyle name="Normal 7 4 59 4" xfId="38935" xr:uid="{00000000-0005-0000-0000-000016980000}"/>
    <cellStyle name="Normal 7 4 59 5" xfId="38936" xr:uid="{00000000-0005-0000-0000-000017980000}"/>
    <cellStyle name="Normal 7 4 6" xfId="38937" xr:uid="{00000000-0005-0000-0000-000018980000}"/>
    <cellStyle name="Normal 7 4 6 2" xfId="38938" xr:uid="{00000000-0005-0000-0000-000019980000}"/>
    <cellStyle name="Normal 7 4 6 2 2" xfId="38939" xr:uid="{00000000-0005-0000-0000-00001A980000}"/>
    <cellStyle name="Normal 7 4 6 2 3" xfId="38940" xr:uid="{00000000-0005-0000-0000-00001B980000}"/>
    <cellStyle name="Normal 7 4 6 3" xfId="38941" xr:uid="{00000000-0005-0000-0000-00001C980000}"/>
    <cellStyle name="Normal 7 4 6 3 2" xfId="38942" xr:uid="{00000000-0005-0000-0000-00001D980000}"/>
    <cellStyle name="Normal 7 4 6 3 3" xfId="38943" xr:uid="{00000000-0005-0000-0000-00001E980000}"/>
    <cellStyle name="Normal 7 4 6 4" xfId="38944" xr:uid="{00000000-0005-0000-0000-00001F980000}"/>
    <cellStyle name="Normal 7 4 6 5" xfId="38945" xr:uid="{00000000-0005-0000-0000-000020980000}"/>
    <cellStyle name="Normal 7 4 60" xfId="38946" xr:uid="{00000000-0005-0000-0000-000021980000}"/>
    <cellStyle name="Normal 7 4 60 2" xfId="38947" xr:uid="{00000000-0005-0000-0000-000022980000}"/>
    <cellStyle name="Normal 7 4 60 2 2" xfId="38948" xr:uid="{00000000-0005-0000-0000-000023980000}"/>
    <cellStyle name="Normal 7 4 60 2 3" xfId="38949" xr:uid="{00000000-0005-0000-0000-000024980000}"/>
    <cellStyle name="Normal 7 4 60 3" xfId="38950" xr:uid="{00000000-0005-0000-0000-000025980000}"/>
    <cellStyle name="Normal 7 4 60 3 2" xfId="38951" xr:uid="{00000000-0005-0000-0000-000026980000}"/>
    <cellStyle name="Normal 7 4 60 3 3" xfId="38952" xr:uid="{00000000-0005-0000-0000-000027980000}"/>
    <cellStyle name="Normal 7 4 60 4" xfId="38953" xr:uid="{00000000-0005-0000-0000-000028980000}"/>
    <cellStyle name="Normal 7 4 60 5" xfId="38954" xr:uid="{00000000-0005-0000-0000-000029980000}"/>
    <cellStyle name="Normal 7 4 61" xfId="38955" xr:uid="{00000000-0005-0000-0000-00002A980000}"/>
    <cellStyle name="Normal 7 4 61 2" xfId="38956" xr:uid="{00000000-0005-0000-0000-00002B980000}"/>
    <cellStyle name="Normal 7 4 61 2 2" xfId="38957" xr:uid="{00000000-0005-0000-0000-00002C980000}"/>
    <cellStyle name="Normal 7 4 61 2 3" xfId="38958" xr:uid="{00000000-0005-0000-0000-00002D980000}"/>
    <cellStyle name="Normal 7 4 61 3" xfId="38959" xr:uid="{00000000-0005-0000-0000-00002E980000}"/>
    <cellStyle name="Normal 7 4 61 3 2" xfId="38960" xr:uid="{00000000-0005-0000-0000-00002F980000}"/>
    <cellStyle name="Normal 7 4 61 3 3" xfId="38961" xr:uid="{00000000-0005-0000-0000-000030980000}"/>
    <cellStyle name="Normal 7 4 61 4" xfId="38962" xr:uid="{00000000-0005-0000-0000-000031980000}"/>
    <cellStyle name="Normal 7 4 61 5" xfId="38963" xr:uid="{00000000-0005-0000-0000-000032980000}"/>
    <cellStyle name="Normal 7 4 62" xfId="38964" xr:uid="{00000000-0005-0000-0000-000033980000}"/>
    <cellStyle name="Normal 7 4 62 2" xfId="38965" xr:uid="{00000000-0005-0000-0000-000034980000}"/>
    <cellStyle name="Normal 7 4 62 2 2" xfId="38966" xr:uid="{00000000-0005-0000-0000-000035980000}"/>
    <cellStyle name="Normal 7 4 62 2 3" xfId="38967" xr:uid="{00000000-0005-0000-0000-000036980000}"/>
    <cellStyle name="Normal 7 4 62 3" xfId="38968" xr:uid="{00000000-0005-0000-0000-000037980000}"/>
    <cellStyle name="Normal 7 4 62 3 2" xfId="38969" xr:uid="{00000000-0005-0000-0000-000038980000}"/>
    <cellStyle name="Normal 7 4 62 3 3" xfId="38970" xr:uid="{00000000-0005-0000-0000-000039980000}"/>
    <cellStyle name="Normal 7 4 62 4" xfId="38971" xr:uid="{00000000-0005-0000-0000-00003A980000}"/>
    <cellStyle name="Normal 7 4 62 5" xfId="38972" xr:uid="{00000000-0005-0000-0000-00003B980000}"/>
    <cellStyle name="Normal 7 4 63" xfId="38973" xr:uid="{00000000-0005-0000-0000-00003C980000}"/>
    <cellStyle name="Normal 7 4 63 2" xfId="38974" xr:uid="{00000000-0005-0000-0000-00003D980000}"/>
    <cellStyle name="Normal 7 4 63 2 2" xfId="38975" xr:uid="{00000000-0005-0000-0000-00003E980000}"/>
    <cellStyle name="Normal 7 4 63 2 3" xfId="38976" xr:uid="{00000000-0005-0000-0000-00003F980000}"/>
    <cellStyle name="Normal 7 4 63 3" xfId="38977" xr:uid="{00000000-0005-0000-0000-000040980000}"/>
    <cellStyle name="Normal 7 4 63 3 2" xfId="38978" xr:uid="{00000000-0005-0000-0000-000041980000}"/>
    <cellStyle name="Normal 7 4 63 3 3" xfId="38979" xr:uid="{00000000-0005-0000-0000-000042980000}"/>
    <cellStyle name="Normal 7 4 63 4" xfId="38980" xr:uid="{00000000-0005-0000-0000-000043980000}"/>
    <cellStyle name="Normal 7 4 63 5" xfId="38981" xr:uid="{00000000-0005-0000-0000-000044980000}"/>
    <cellStyle name="Normal 7 4 64" xfId="38982" xr:uid="{00000000-0005-0000-0000-000045980000}"/>
    <cellStyle name="Normal 7 4 64 2" xfId="38983" xr:uid="{00000000-0005-0000-0000-000046980000}"/>
    <cellStyle name="Normal 7 4 64 2 2" xfId="38984" xr:uid="{00000000-0005-0000-0000-000047980000}"/>
    <cellStyle name="Normal 7 4 64 2 3" xfId="38985" xr:uid="{00000000-0005-0000-0000-000048980000}"/>
    <cellStyle name="Normal 7 4 64 3" xfId="38986" xr:uid="{00000000-0005-0000-0000-000049980000}"/>
    <cellStyle name="Normal 7 4 64 3 2" xfId="38987" xr:uid="{00000000-0005-0000-0000-00004A980000}"/>
    <cellStyle name="Normal 7 4 64 3 3" xfId="38988" xr:uid="{00000000-0005-0000-0000-00004B980000}"/>
    <cellStyle name="Normal 7 4 64 4" xfId="38989" xr:uid="{00000000-0005-0000-0000-00004C980000}"/>
    <cellStyle name="Normal 7 4 64 5" xfId="38990" xr:uid="{00000000-0005-0000-0000-00004D980000}"/>
    <cellStyle name="Normal 7 4 65" xfId="38991" xr:uid="{00000000-0005-0000-0000-00004E980000}"/>
    <cellStyle name="Normal 7 4 65 2" xfId="38992" xr:uid="{00000000-0005-0000-0000-00004F980000}"/>
    <cellStyle name="Normal 7 4 65 2 2" xfId="38993" xr:uid="{00000000-0005-0000-0000-000050980000}"/>
    <cellStyle name="Normal 7 4 65 2 3" xfId="38994" xr:uid="{00000000-0005-0000-0000-000051980000}"/>
    <cellStyle name="Normal 7 4 65 3" xfId="38995" xr:uid="{00000000-0005-0000-0000-000052980000}"/>
    <cellStyle name="Normal 7 4 65 3 2" xfId="38996" xr:uid="{00000000-0005-0000-0000-000053980000}"/>
    <cellStyle name="Normal 7 4 65 3 3" xfId="38997" xr:uid="{00000000-0005-0000-0000-000054980000}"/>
    <cellStyle name="Normal 7 4 65 4" xfId="38998" xr:uid="{00000000-0005-0000-0000-000055980000}"/>
    <cellStyle name="Normal 7 4 65 5" xfId="38999" xr:uid="{00000000-0005-0000-0000-000056980000}"/>
    <cellStyle name="Normal 7 4 66" xfId="39000" xr:uid="{00000000-0005-0000-0000-000057980000}"/>
    <cellStyle name="Normal 7 4 66 2" xfId="39001" xr:uid="{00000000-0005-0000-0000-000058980000}"/>
    <cellStyle name="Normal 7 4 66 2 2" xfId="39002" xr:uid="{00000000-0005-0000-0000-000059980000}"/>
    <cellStyle name="Normal 7 4 66 2 3" xfId="39003" xr:uid="{00000000-0005-0000-0000-00005A980000}"/>
    <cellStyle name="Normal 7 4 66 3" xfId="39004" xr:uid="{00000000-0005-0000-0000-00005B980000}"/>
    <cellStyle name="Normal 7 4 66 3 2" xfId="39005" xr:uid="{00000000-0005-0000-0000-00005C980000}"/>
    <cellStyle name="Normal 7 4 66 3 3" xfId="39006" xr:uid="{00000000-0005-0000-0000-00005D980000}"/>
    <cellStyle name="Normal 7 4 66 4" xfId="39007" xr:uid="{00000000-0005-0000-0000-00005E980000}"/>
    <cellStyle name="Normal 7 4 66 5" xfId="39008" xr:uid="{00000000-0005-0000-0000-00005F980000}"/>
    <cellStyle name="Normal 7 4 67" xfId="39009" xr:uid="{00000000-0005-0000-0000-000060980000}"/>
    <cellStyle name="Normal 7 4 67 2" xfId="39010" xr:uid="{00000000-0005-0000-0000-000061980000}"/>
    <cellStyle name="Normal 7 4 67 2 2" xfId="39011" xr:uid="{00000000-0005-0000-0000-000062980000}"/>
    <cellStyle name="Normal 7 4 67 2 3" xfId="39012" xr:uid="{00000000-0005-0000-0000-000063980000}"/>
    <cellStyle name="Normal 7 4 67 3" xfId="39013" xr:uid="{00000000-0005-0000-0000-000064980000}"/>
    <cellStyle name="Normal 7 4 67 3 2" xfId="39014" xr:uid="{00000000-0005-0000-0000-000065980000}"/>
    <cellStyle name="Normal 7 4 67 3 3" xfId="39015" xr:uid="{00000000-0005-0000-0000-000066980000}"/>
    <cellStyle name="Normal 7 4 67 4" xfId="39016" xr:uid="{00000000-0005-0000-0000-000067980000}"/>
    <cellStyle name="Normal 7 4 67 5" xfId="39017" xr:uid="{00000000-0005-0000-0000-000068980000}"/>
    <cellStyle name="Normal 7 4 68" xfId="39018" xr:uid="{00000000-0005-0000-0000-000069980000}"/>
    <cellStyle name="Normal 7 4 68 2" xfId="39019" xr:uid="{00000000-0005-0000-0000-00006A980000}"/>
    <cellStyle name="Normal 7 4 68 2 2" xfId="39020" xr:uid="{00000000-0005-0000-0000-00006B980000}"/>
    <cellStyle name="Normal 7 4 68 2 3" xfId="39021" xr:uid="{00000000-0005-0000-0000-00006C980000}"/>
    <cellStyle name="Normal 7 4 68 3" xfId="39022" xr:uid="{00000000-0005-0000-0000-00006D980000}"/>
    <cellStyle name="Normal 7 4 68 3 2" xfId="39023" xr:uid="{00000000-0005-0000-0000-00006E980000}"/>
    <cellStyle name="Normal 7 4 68 3 3" xfId="39024" xr:uid="{00000000-0005-0000-0000-00006F980000}"/>
    <cellStyle name="Normal 7 4 68 4" xfId="39025" xr:uid="{00000000-0005-0000-0000-000070980000}"/>
    <cellStyle name="Normal 7 4 68 5" xfId="39026" xr:uid="{00000000-0005-0000-0000-000071980000}"/>
    <cellStyle name="Normal 7 4 69" xfId="39027" xr:uid="{00000000-0005-0000-0000-000072980000}"/>
    <cellStyle name="Normal 7 4 69 2" xfId="39028" xr:uid="{00000000-0005-0000-0000-000073980000}"/>
    <cellStyle name="Normal 7 4 69 2 2" xfId="39029" xr:uid="{00000000-0005-0000-0000-000074980000}"/>
    <cellStyle name="Normal 7 4 69 2 3" xfId="39030" xr:uid="{00000000-0005-0000-0000-000075980000}"/>
    <cellStyle name="Normal 7 4 69 3" xfId="39031" xr:uid="{00000000-0005-0000-0000-000076980000}"/>
    <cellStyle name="Normal 7 4 69 3 2" xfId="39032" xr:uid="{00000000-0005-0000-0000-000077980000}"/>
    <cellStyle name="Normal 7 4 69 3 3" xfId="39033" xr:uid="{00000000-0005-0000-0000-000078980000}"/>
    <cellStyle name="Normal 7 4 69 4" xfId="39034" xr:uid="{00000000-0005-0000-0000-000079980000}"/>
    <cellStyle name="Normal 7 4 69 5" xfId="39035" xr:uid="{00000000-0005-0000-0000-00007A980000}"/>
    <cellStyle name="Normal 7 4 7" xfId="39036" xr:uid="{00000000-0005-0000-0000-00007B980000}"/>
    <cellStyle name="Normal 7 4 7 2" xfId="39037" xr:uid="{00000000-0005-0000-0000-00007C980000}"/>
    <cellStyle name="Normal 7 4 7 2 2" xfId="39038" xr:uid="{00000000-0005-0000-0000-00007D980000}"/>
    <cellStyle name="Normal 7 4 7 2 3" xfId="39039" xr:uid="{00000000-0005-0000-0000-00007E980000}"/>
    <cellStyle name="Normal 7 4 7 3" xfId="39040" xr:uid="{00000000-0005-0000-0000-00007F980000}"/>
    <cellStyle name="Normal 7 4 7 3 2" xfId="39041" xr:uid="{00000000-0005-0000-0000-000080980000}"/>
    <cellStyle name="Normal 7 4 7 3 3" xfId="39042" xr:uid="{00000000-0005-0000-0000-000081980000}"/>
    <cellStyle name="Normal 7 4 7 4" xfId="39043" xr:uid="{00000000-0005-0000-0000-000082980000}"/>
    <cellStyle name="Normal 7 4 7 5" xfId="39044" xr:uid="{00000000-0005-0000-0000-000083980000}"/>
    <cellStyle name="Normal 7 4 70" xfId="39045" xr:uid="{00000000-0005-0000-0000-000084980000}"/>
    <cellStyle name="Normal 7 4 70 2" xfId="39046" xr:uid="{00000000-0005-0000-0000-000085980000}"/>
    <cellStyle name="Normal 7 4 70 2 2" xfId="39047" xr:uid="{00000000-0005-0000-0000-000086980000}"/>
    <cellStyle name="Normal 7 4 70 2 3" xfId="39048" xr:uid="{00000000-0005-0000-0000-000087980000}"/>
    <cellStyle name="Normal 7 4 70 3" xfId="39049" xr:uid="{00000000-0005-0000-0000-000088980000}"/>
    <cellStyle name="Normal 7 4 70 3 2" xfId="39050" xr:uid="{00000000-0005-0000-0000-000089980000}"/>
    <cellStyle name="Normal 7 4 70 3 3" xfId="39051" xr:uid="{00000000-0005-0000-0000-00008A980000}"/>
    <cellStyle name="Normal 7 4 70 4" xfId="39052" xr:uid="{00000000-0005-0000-0000-00008B980000}"/>
    <cellStyle name="Normal 7 4 70 5" xfId="39053" xr:uid="{00000000-0005-0000-0000-00008C980000}"/>
    <cellStyle name="Normal 7 4 71" xfId="39054" xr:uid="{00000000-0005-0000-0000-00008D980000}"/>
    <cellStyle name="Normal 7 4 71 2" xfId="39055" xr:uid="{00000000-0005-0000-0000-00008E980000}"/>
    <cellStyle name="Normal 7 4 71 2 2" xfId="39056" xr:uid="{00000000-0005-0000-0000-00008F980000}"/>
    <cellStyle name="Normal 7 4 71 2 3" xfId="39057" xr:uid="{00000000-0005-0000-0000-000090980000}"/>
    <cellStyle name="Normal 7 4 71 3" xfId="39058" xr:uid="{00000000-0005-0000-0000-000091980000}"/>
    <cellStyle name="Normal 7 4 71 3 2" xfId="39059" xr:uid="{00000000-0005-0000-0000-000092980000}"/>
    <cellStyle name="Normal 7 4 71 3 3" xfId="39060" xr:uid="{00000000-0005-0000-0000-000093980000}"/>
    <cellStyle name="Normal 7 4 71 4" xfId="39061" xr:uid="{00000000-0005-0000-0000-000094980000}"/>
    <cellStyle name="Normal 7 4 71 5" xfId="39062" xr:uid="{00000000-0005-0000-0000-000095980000}"/>
    <cellStyle name="Normal 7 4 72" xfId="39063" xr:uid="{00000000-0005-0000-0000-000096980000}"/>
    <cellStyle name="Normal 7 4 72 2" xfId="39064" xr:uid="{00000000-0005-0000-0000-000097980000}"/>
    <cellStyle name="Normal 7 4 72 2 2" xfId="39065" xr:uid="{00000000-0005-0000-0000-000098980000}"/>
    <cellStyle name="Normal 7 4 72 2 3" xfId="39066" xr:uid="{00000000-0005-0000-0000-000099980000}"/>
    <cellStyle name="Normal 7 4 72 3" xfId="39067" xr:uid="{00000000-0005-0000-0000-00009A980000}"/>
    <cellStyle name="Normal 7 4 72 3 2" xfId="39068" xr:uid="{00000000-0005-0000-0000-00009B980000}"/>
    <cellStyle name="Normal 7 4 72 3 3" xfId="39069" xr:uid="{00000000-0005-0000-0000-00009C980000}"/>
    <cellStyle name="Normal 7 4 72 4" xfId="39070" xr:uid="{00000000-0005-0000-0000-00009D980000}"/>
    <cellStyle name="Normal 7 4 72 5" xfId="39071" xr:uid="{00000000-0005-0000-0000-00009E980000}"/>
    <cellStyle name="Normal 7 4 73" xfId="39072" xr:uid="{00000000-0005-0000-0000-00009F980000}"/>
    <cellStyle name="Normal 7 4 73 2" xfId="39073" xr:uid="{00000000-0005-0000-0000-0000A0980000}"/>
    <cellStyle name="Normal 7 4 73 2 2" xfId="39074" xr:uid="{00000000-0005-0000-0000-0000A1980000}"/>
    <cellStyle name="Normal 7 4 73 2 3" xfId="39075" xr:uid="{00000000-0005-0000-0000-0000A2980000}"/>
    <cellStyle name="Normal 7 4 73 3" xfId="39076" xr:uid="{00000000-0005-0000-0000-0000A3980000}"/>
    <cellStyle name="Normal 7 4 73 3 2" xfId="39077" xr:uid="{00000000-0005-0000-0000-0000A4980000}"/>
    <cellStyle name="Normal 7 4 73 3 3" xfId="39078" xr:uid="{00000000-0005-0000-0000-0000A5980000}"/>
    <cellStyle name="Normal 7 4 73 4" xfId="39079" xr:uid="{00000000-0005-0000-0000-0000A6980000}"/>
    <cellStyle name="Normal 7 4 73 5" xfId="39080" xr:uid="{00000000-0005-0000-0000-0000A7980000}"/>
    <cellStyle name="Normal 7 4 74" xfId="39081" xr:uid="{00000000-0005-0000-0000-0000A8980000}"/>
    <cellStyle name="Normal 7 4 74 2" xfId="39082" xr:uid="{00000000-0005-0000-0000-0000A9980000}"/>
    <cellStyle name="Normal 7 4 74 2 2" xfId="39083" xr:uid="{00000000-0005-0000-0000-0000AA980000}"/>
    <cellStyle name="Normal 7 4 74 2 3" xfId="39084" xr:uid="{00000000-0005-0000-0000-0000AB980000}"/>
    <cellStyle name="Normal 7 4 74 3" xfId="39085" xr:uid="{00000000-0005-0000-0000-0000AC980000}"/>
    <cellStyle name="Normal 7 4 74 3 2" xfId="39086" xr:uid="{00000000-0005-0000-0000-0000AD980000}"/>
    <cellStyle name="Normal 7 4 74 3 3" xfId="39087" xr:uid="{00000000-0005-0000-0000-0000AE980000}"/>
    <cellStyle name="Normal 7 4 74 4" xfId="39088" xr:uid="{00000000-0005-0000-0000-0000AF980000}"/>
    <cellStyle name="Normal 7 4 74 5" xfId="39089" xr:uid="{00000000-0005-0000-0000-0000B0980000}"/>
    <cellStyle name="Normal 7 4 75" xfId="39090" xr:uid="{00000000-0005-0000-0000-0000B1980000}"/>
    <cellStyle name="Normal 7 4 75 2" xfId="39091" xr:uid="{00000000-0005-0000-0000-0000B2980000}"/>
    <cellStyle name="Normal 7 4 75 2 2" xfId="39092" xr:uid="{00000000-0005-0000-0000-0000B3980000}"/>
    <cellStyle name="Normal 7 4 75 2 3" xfId="39093" xr:uid="{00000000-0005-0000-0000-0000B4980000}"/>
    <cellStyle name="Normal 7 4 75 3" xfId="39094" xr:uid="{00000000-0005-0000-0000-0000B5980000}"/>
    <cellStyle name="Normal 7 4 75 3 2" xfId="39095" xr:uid="{00000000-0005-0000-0000-0000B6980000}"/>
    <cellStyle name="Normal 7 4 75 3 3" xfId="39096" xr:uid="{00000000-0005-0000-0000-0000B7980000}"/>
    <cellStyle name="Normal 7 4 75 4" xfId="39097" xr:uid="{00000000-0005-0000-0000-0000B8980000}"/>
    <cellStyle name="Normal 7 4 75 5" xfId="39098" xr:uid="{00000000-0005-0000-0000-0000B9980000}"/>
    <cellStyle name="Normal 7 4 76" xfId="39099" xr:uid="{00000000-0005-0000-0000-0000BA980000}"/>
    <cellStyle name="Normal 7 4 76 2" xfId="39100" xr:uid="{00000000-0005-0000-0000-0000BB980000}"/>
    <cellStyle name="Normal 7 4 76 2 2" xfId="39101" xr:uid="{00000000-0005-0000-0000-0000BC980000}"/>
    <cellStyle name="Normal 7 4 76 2 3" xfId="39102" xr:uid="{00000000-0005-0000-0000-0000BD980000}"/>
    <cellStyle name="Normal 7 4 76 3" xfId="39103" xr:uid="{00000000-0005-0000-0000-0000BE980000}"/>
    <cellStyle name="Normal 7 4 76 3 2" xfId="39104" xr:uid="{00000000-0005-0000-0000-0000BF980000}"/>
    <cellStyle name="Normal 7 4 76 3 3" xfId="39105" xr:uid="{00000000-0005-0000-0000-0000C0980000}"/>
    <cellStyle name="Normal 7 4 76 4" xfId="39106" xr:uid="{00000000-0005-0000-0000-0000C1980000}"/>
    <cellStyle name="Normal 7 4 76 5" xfId="39107" xr:uid="{00000000-0005-0000-0000-0000C2980000}"/>
    <cellStyle name="Normal 7 4 77" xfId="39108" xr:uid="{00000000-0005-0000-0000-0000C3980000}"/>
    <cellStyle name="Normal 7 4 77 2" xfId="39109" xr:uid="{00000000-0005-0000-0000-0000C4980000}"/>
    <cellStyle name="Normal 7 4 77 2 2" xfId="39110" xr:uid="{00000000-0005-0000-0000-0000C5980000}"/>
    <cellStyle name="Normal 7 4 77 2 3" xfId="39111" xr:uid="{00000000-0005-0000-0000-0000C6980000}"/>
    <cellStyle name="Normal 7 4 77 3" xfId="39112" xr:uid="{00000000-0005-0000-0000-0000C7980000}"/>
    <cellStyle name="Normal 7 4 77 3 2" xfId="39113" xr:uid="{00000000-0005-0000-0000-0000C8980000}"/>
    <cellStyle name="Normal 7 4 77 3 3" xfId="39114" xr:uid="{00000000-0005-0000-0000-0000C9980000}"/>
    <cellStyle name="Normal 7 4 77 4" xfId="39115" xr:uid="{00000000-0005-0000-0000-0000CA980000}"/>
    <cellStyle name="Normal 7 4 77 5" xfId="39116" xr:uid="{00000000-0005-0000-0000-0000CB980000}"/>
    <cellStyle name="Normal 7 4 78" xfId="39117" xr:uid="{00000000-0005-0000-0000-0000CC980000}"/>
    <cellStyle name="Normal 7 4 78 2" xfId="39118" xr:uid="{00000000-0005-0000-0000-0000CD980000}"/>
    <cellStyle name="Normal 7 4 78 2 2" xfId="39119" xr:uid="{00000000-0005-0000-0000-0000CE980000}"/>
    <cellStyle name="Normal 7 4 78 2 3" xfId="39120" xr:uid="{00000000-0005-0000-0000-0000CF980000}"/>
    <cellStyle name="Normal 7 4 78 3" xfId="39121" xr:uid="{00000000-0005-0000-0000-0000D0980000}"/>
    <cellStyle name="Normal 7 4 78 3 2" xfId="39122" xr:uid="{00000000-0005-0000-0000-0000D1980000}"/>
    <cellStyle name="Normal 7 4 78 3 3" xfId="39123" xr:uid="{00000000-0005-0000-0000-0000D2980000}"/>
    <cellStyle name="Normal 7 4 78 4" xfId="39124" xr:uid="{00000000-0005-0000-0000-0000D3980000}"/>
    <cellStyle name="Normal 7 4 78 5" xfId="39125" xr:uid="{00000000-0005-0000-0000-0000D4980000}"/>
    <cellStyle name="Normal 7 4 79" xfId="39126" xr:uid="{00000000-0005-0000-0000-0000D5980000}"/>
    <cellStyle name="Normal 7 4 79 2" xfId="39127" xr:uid="{00000000-0005-0000-0000-0000D6980000}"/>
    <cellStyle name="Normal 7 4 79 2 2" xfId="39128" xr:uid="{00000000-0005-0000-0000-0000D7980000}"/>
    <cellStyle name="Normal 7 4 79 2 3" xfId="39129" xr:uid="{00000000-0005-0000-0000-0000D8980000}"/>
    <cellStyle name="Normal 7 4 79 3" xfId="39130" xr:uid="{00000000-0005-0000-0000-0000D9980000}"/>
    <cellStyle name="Normal 7 4 79 3 2" xfId="39131" xr:uid="{00000000-0005-0000-0000-0000DA980000}"/>
    <cellStyle name="Normal 7 4 79 3 3" xfId="39132" xr:uid="{00000000-0005-0000-0000-0000DB980000}"/>
    <cellStyle name="Normal 7 4 79 4" xfId="39133" xr:uid="{00000000-0005-0000-0000-0000DC980000}"/>
    <cellStyle name="Normal 7 4 79 5" xfId="39134" xr:uid="{00000000-0005-0000-0000-0000DD980000}"/>
    <cellStyle name="Normal 7 4 8" xfId="39135" xr:uid="{00000000-0005-0000-0000-0000DE980000}"/>
    <cellStyle name="Normal 7 4 8 2" xfId="39136" xr:uid="{00000000-0005-0000-0000-0000DF980000}"/>
    <cellStyle name="Normal 7 4 8 2 2" xfId="39137" xr:uid="{00000000-0005-0000-0000-0000E0980000}"/>
    <cellStyle name="Normal 7 4 8 2 3" xfId="39138" xr:uid="{00000000-0005-0000-0000-0000E1980000}"/>
    <cellStyle name="Normal 7 4 8 3" xfId="39139" xr:uid="{00000000-0005-0000-0000-0000E2980000}"/>
    <cellStyle name="Normal 7 4 8 3 2" xfId="39140" xr:uid="{00000000-0005-0000-0000-0000E3980000}"/>
    <cellStyle name="Normal 7 4 8 3 3" xfId="39141" xr:uid="{00000000-0005-0000-0000-0000E4980000}"/>
    <cellStyle name="Normal 7 4 8 4" xfId="39142" xr:uid="{00000000-0005-0000-0000-0000E5980000}"/>
    <cellStyle name="Normal 7 4 8 5" xfId="39143" xr:uid="{00000000-0005-0000-0000-0000E6980000}"/>
    <cellStyle name="Normal 7 4 80" xfId="39144" xr:uid="{00000000-0005-0000-0000-0000E7980000}"/>
    <cellStyle name="Normal 7 4 80 2" xfId="39145" xr:uid="{00000000-0005-0000-0000-0000E8980000}"/>
    <cellStyle name="Normal 7 4 80 2 2" xfId="39146" xr:uid="{00000000-0005-0000-0000-0000E9980000}"/>
    <cellStyle name="Normal 7 4 80 2 3" xfId="39147" xr:uid="{00000000-0005-0000-0000-0000EA980000}"/>
    <cellStyle name="Normal 7 4 80 3" xfId="39148" xr:uid="{00000000-0005-0000-0000-0000EB980000}"/>
    <cellStyle name="Normal 7 4 80 3 2" xfId="39149" xr:uid="{00000000-0005-0000-0000-0000EC980000}"/>
    <cellStyle name="Normal 7 4 80 3 3" xfId="39150" xr:uid="{00000000-0005-0000-0000-0000ED980000}"/>
    <cellStyle name="Normal 7 4 80 4" xfId="39151" xr:uid="{00000000-0005-0000-0000-0000EE980000}"/>
    <cellStyle name="Normal 7 4 80 5" xfId="39152" xr:uid="{00000000-0005-0000-0000-0000EF980000}"/>
    <cellStyle name="Normal 7 4 81" xfId="39153" xr:uid="{00000000-0005-0000-0000-0000F0980000}"/>
    <cellStyle name="Normal 7 4 81 2" xfId="39154" xr:uid="{00000000-0005-0000-0000-0000F1980000}"/>
    <cellStyle name="Normal 7 4 81 2 2" xfId="39155" xr:uid="{00000000-0005-0000-0000-0000F2980000}"/>
    <cellStyle name="Normal 7 4 81 2 3" xfId="39156" xr:uid="{00000000-0005-0000-0000-0000F3980000}"/>
    <cellStyle name="Normal 7 4 81 3" xfId="39157" xr:uid="{00000000-0005-0000-0000-0000F4980000}"/>
    <cellStyle name="Normal 7 4 81 3 2" xfId="39158" xr:uid="{00000000-0005-0000-0000-0000F5980000}"/>
    <cellStyle name="Normal 7 4 81 3 3" xfId="39159" xr:uid="{00000000-0005-0000-0000-0000F6980000}"/>
    <cellStyle name="Normal 7 4 81 4" xfId="39160" xr:uid="{00000000-0005-0000-0000-0000F7980000}"/>
    <cellStyle name="Normal 7 4 81 5" xfId="39161" xr:uid="{00000000-0005-0000-0000-0000F8980000}"/>
    <cellStyle name="Normal 7 4 82" xfId="39162" xr:uid="{00000000-0005-0000-0000-0000F9980000}"/>
    <cellStyle name="Normal 7 4 82 2" xfId="39163" xr:uid="{00000000-0005-0000-0000-0000FA980000}"/>
    <cellStyle name="Normal 7 4 82 3" xfId="39164" xr:uid="{00000000-0005-0000-0000-0000FB980000}"/>
    <cellStyle name="Normal 7 4 83" xfId="39165" xr:uid="{00000000-0005-0000-0000-0000FC980000}"/>
    <cellStyle name="Normal 7 4 83 2" xfId="39166" xr:uid="{00000000-0005-0000-0000-0000FD980000}"/>
    <cellStyle name="Normal 7 4 83 3" xfId="39167" xr:uid="{00000000-0005-0000-0000-0000FE980000}"/>
    <cellStyle name="Normal 7 4 84" xfId="39168" xr:uid="{00000000-0005-0000-0000-0000FF980000}"/>
    <cellStyle name="Normal 7 4 85" xfId="39169" xr:uid="{00000000-0005-0000-0000-000000990000}"/>
    <cellStyle name="Normal 7 4 9" xfId="39170" xr:uid="{00000000-0005-0000-0000-000001990000}"/>
    <cellStyle name="Normal 7 4 9 2" xfId="39171" xr:uid="{00000000-0005-0000-0000-000002990000}"/>
    <cellStyle name="Normal 7 4 9 2 2" xfId="39172" xr:uid="{00000000-0005-0000-0000-000003990000}"/>
    <cellStyle name="Normal 7 4 9 2 3" xfId="39173" xr:uid="{00000000-0005-0000-0000-000004990000}"/>
    <cellStyle name="Normal 7 4 9 3" xfId="39174" xr:uid="{00000000-0005-0000-0000-000005990000}"/>
    <cellStyle name="Normal 7 4 9 3 2" xfId="39175" xr:uid="{00000000-0005-0000-0000-000006990000}"/>
    <cellStyle name="Normal 7 4 9 3 3" xfId="39176" xr:uid="{00000000-0005-0000-0000-000007990000}"/>
    <cellStyle name="Normal 7 4 9 4" xfId="39177" xr:uid="{00000000-0005-0000-0000-000008990000}"/>
    <cellStyle name="Normal 7 4 9 5" xfId="39178" xr:uid="{00000000-0005-0000-0000-000009990000}"/>
    <cellStyle name="Normal 7 40" xfId="39179" xr:uid="{00000000-0005-0000-0000-00000A990000}"/>
    <cellStyle name="Normal 7 40 2" xfId="39180" xr:uid="{00000000-0005-0000-0000-00000B990000}"/>
    <cellStyle name="Normal 7 40 2 2" xfId="39181" xr:uid="{00000000-0005-0000-0000-00000C990000}"/>
    <cellStyle name="Normal 7 40 2 3" xfId="39182" xr:uid="{00000000-0005-0000-0000-00000D990000}"/>
    <cellStyle name="Normal 7 40 3" xfId="39183" xr:uid="{00000000-0005-0000-0000-00000E990000}"/>
    <cellStyle name="Normal 7 40 3 2" xfId="39184" xr:uid="{00000000-0005-0000-0000-00000F990000}"/>
    <cellStyle name="Normal 7 40 3 3" xfId="39185" xr:uid="{00000000-0005-0000-0000-000010990000}"/>
    <cellStyle name="Normal 7 40 4" xfId="39186" xr:uid="{00000000-0005-0000-0000-000011990000}"/>
    <cellStyle name="Normal 7 40 5" xfId="39187" xr:uid="{00000000-0005-0000-0000-000012990000}"/>
    <cellStyle name="Normal 7 41" xfId="39188" xr:uid="{00000000-0005-0000-0000-000013990000}"/>
    <cellStyle name="Normal 7 41 2" xfId="39189" xr:uid="{00000000-0005-0000-0000-000014990000}"/>
    <cellStyle name="Normal 7 41 2 2" xfId="39190" xr:uid="{00000000-0005-0000-0000-000015990000}"/>
    <cellStyle name="Normal 7 41 2 3" xfId="39191" xr:uid="{00000000-0005-0000-0000-000016990000}"/>
    <cellStyle name="Normal 7 41 3" xfId="39192" xr:uid="{00000000-0005-0000-0000-000017990000}"/>
    <cellStyle name="Normal 7 41 3 2" xfId="39193" xr:uid="{00000000-0005-0000-0000-000018990000}"/>
    <cellStyle name="Normal 7 41 3 3" xfId="39194" xr:uid="{00000000-0005-0000-0000-000019990000}"/>
    <cellStyle name="Normal 7 41 4" xfId="39195" xr:uid="{00000000-0005-0000-0000-00001A990000}"/>
    <cellStyle name="Normal 7 41 5" xfId="39196" xr:uid="{00000000-0005-0000-0000-00001B990000}"/>
    <cellStyle name="Normal 7 42" xfId="39197" xr:uid="{00000000-0005-0000-0000-00001C990000}"/>
    <cellStyle name="Normal 7 42 2" xfId="39198" xr:uid="{00000000-0005-0000-0000-00001D990000}"/>
    <cellStyle name="Normal 7 42 2 2" xfId="39199" xr:uid="{00000000-0005-0000-0000-00001E990000}"/>
    <cellStyle name="Normal 7 42 2 3" xfId="39200" xr:uid="{00000000-0005-0000-0000-00001F990000}"/>
    <cellStyle name="Normal 7 42 3" xfId="39201" xr:uid="{00000000-0005-0000-0000-000020990000}"/>
    <cellStyle name="Normal 7 42 3 2" xfId="39202" xr:uid="{00000000-0005-0000-0000-000021990000}"/>
    <cellStyle name="Normal 7 42 3 3" xfId="39203" xr:uid="{00000000-0005-0000-0000-000022990000}"/>
    <cellStyle name="Normal 7 42 4" xfId="39204" xr:uid="{00000000-0005-0000-0000-000023990000}"/>
    <cellStyle name="Normal 7 42 5" xfId="39205" xr:uid="{00000000-0005-0000-0000-000024990000}"/>
    <cellStyle name="Normal 7 43" xfId="39206" xr:uid="{00000000-0005-0000-0000-000025990000}"/>
    <cellStyle name="Normal 7 43 2" xfId="39207" xr:uid="{00000000-0005-0000-0000-000026990000}"/>
    <cellStyle name="Normal 7 43 2 2" xfId="39208" xr:uid="{00000000-0005-0000-0000-000027990000}"/>
    <cellStyle name="Normal 7 43 2 3" xfId="39209" xr:uid="{00000000-0005-0000-0000-000028990000}"/>
    <cellStyle name="Normal 7 43 3" xfId="39210" xr:uid="{00000000-0005-0000-0000-000029990000}"/>
    <cellStyle name="Normal 7 43 3 2" xfId="39211" xr:uid="{00000000-0005-0000-0000-00002A990000}"/>
    <cellStyle name="Normal 7 43 3 3" xfId="39212" xr:uid="{00000000-0005-0000-0000-00002B990000}"/>
    <cellStyle name="Normal 7 43 4" xfId="39213" xr:uid="{00000000-0005-0000-0000-00002C990000}"/>
    <cellStyle name="Normal 7 43 5" xfId="39214" xr:uid="{00000000-0005-0000-0000-00002D990000}"/>
    <cellStyle name="Normal 7 44" xfId="39215" xr:uid="{00000000-0005-0000-0000-00002E990000}"/>
    <cellStyle name="Normal 7 44 2" xfId="39216" xr:uid="{00000000-0005-0000-0000-00002F990000}"/>
    <cellStyle name="Normal 7 44 2 2" xfId="39217" xr:uid="{00000000-0005-0000-0000-000030990000}"/>
    <cellStyle name="Normal 7 44 2 3" xfId="39218" xr:uid="{00000000-0005-0000-0000-000031990000}"/>
    <cellStyle name="Normal 7 44 3" xfId="39219" xr:uid="{00000000-0005-0000-0000-000032990000}"/>
    <cellStyle name="Normal 7 44 3 2" xfId="39220" xr:uid="{00000000-0005-0000-0000-000033990000}"/>
    <cellStyle name="Normal 7 44 3 3" xfId="39221" xr:uid="{00000000-0005-0000-0000-000034990000}"/>
    <cellStyle name="Normal 7 44 4" xfId="39222" xr:uid="{00000000-0005-0000-0000-000035990000}"/>
    <cellStyle name="Normal 7 44 5" xfId="39223" xr:uid="{00000000-0005-0000-0000-000036990000}"/>
    <cellStyle name="Normal 7 45" xfId="39224" xr:uid="{00000000-0005-0000-0000-000037990000}"/>
    <cellStyle name="Normal 7 45 2" xfId="39225" xr:uid="{00000000-0005-0000-0000-000038990000}"/>
    <cellStyle name="Normal 7 45 2 2" xfId="39226" xr:uid="{00000000-0005-0000-0000-000039990000}"/>
    <cellStyle name="Normal 7 45 2 3" xfId="39227" xr:uid="{00000000-0005-0000-0000-00003A990000}"/>
    <cellStyle name="Normal 7 45 3" xfId="39228" xr:uid="{00000000-0005-0000-0000-00003B990000}"/>
    <cellStyle name="Normal 7 45 3 2" xfId="39229" xr:uid="{00000000-0005-0000-0000-00003C990000}"/>
    <cellStyle name="Normal 7 45 3 3" xfId="39230" xr:uid="{00000000-0005-0000-0000-00003D990000}"/>
    <cellStyle name="Normal 7 45 4" xfId="39231" xr:uid="{00000000-0005-0000-0000-00003E990000}"/>
    <cellStyle name="Normal 7 45 5" xfId="39232" xr:uid="{00000000-0005-0000-0000-00003F990000}"/>
    <cellStyle name="Normal 7 46" xfId="39233" xr:uid="{00000000-0005-0000-0000-000040990000}"/>
    <cellStyle name="Normal 7 46 2" xfId="39234" xr:uid="{00000000-0005-0000-0000-000041990000}"/>
    <cellStyle name="Normal 7 46 2 2" xfId="39235" xr:uid="{00000000-0005-0000-0000-000042990000}"/>
    <cellStyle name="Normal 7 46 2 3" xfId="39236" xr:uid="{00000000-0005-0000-0000-000043990000}"/>
    <cellStyle name="Normal 7 46 3" xfId="39237" xr:uid="{00000000-0005-0000-0000-000044990000}"/>
    <cellStyle name="Normal 7 46 3 2" xfId="39238" xr:uid="{00000000-0005-0000-0000-000045990000}"/>
    <cellStyle name="Normal 7 46 3 3" xfId="39239" xr:uid="{00000000-0005-0000-0000-000046990000}"/>
    <cellStyle name="Normal 7 46 4" xfId="39240" xr:uid="{00000000-0005-0000-0000-000047990000}"/>
    <cellStyle name="Normal 7 46 5" xfId="39241" xr:uid="{00000000-0005-0000-0000-000048990000}"/>
    <cellStyle name="Normal 7 47" xfId="39242" xr:uid="{00000000-0005-0000-0000-000049990000}"/>
    <cellStyle name="Normal 7 47 2" xfId="39243" xr:uid="{00000000-0005-0000-0000-00004A990000}"/>
    <cellStyle name="Normal 7 47 2 2" xfId="39244" xr:uid="{00000000-0005-0000-0000-00004B990000}"/>
    <cellStyle name="Normal 7 47 2 3" xfId="39245" xr:uid="{00000000-0005-0000-0000-00004C990000}"/>
    <cellStyle name="Normal 7 47 3" xfId="39246" xr:uid="{00000000-0005-0000-0000-00004D990000}"/>
    <cellStyle name="Normal 7 47 3 2" xfId="39247" xr:uid="{00000000-0005-0000-0000-00004E990000}"/>
    <cellStyle name="Normal 7 47 3 3" xfId="39248" xr:uid="{00000000-0005-0000-0000-00004F990000}"/>
    <cellStyle name="Normal 7 47 4" xfId="39249" xr:uid="{00000000-0005-0000-0000-000050990000}"/>
    <cellStyle name="Normal 7 47 5" xfId="39250" xr:uid="{00000000-0005-0000-0000-000051990000}"/>
    <cellStyle name="Normal 7 48" xfId="39251" xr:uid="{00000000-0005-0000-0000-000052990000}"/>
    <cellStyle name="Normal 7 48 2" xfId="39252" xr:uid="{00000000-0005-0000-0000-000053990000}"/>
    <cellStyle name="Normal 7 48 2 2" xfId="39253" xr:uid="{00000000-0005-0000-0000-000054990000}"/>
    <cellStyle name="Normal 7 48 2 3" xfId="39254" xr:uid="{00000000-0005-0000-0000-000055990000}"/>
    <cellStyle name="Normal 7 48 3" xfId="39255" xr:uid="{00000000-0005-0000-0000-000056990000}"/>
    <cellStyle name="Normal 7 48 3 2" xfId="39256" xr:uid="{00000000-0005-0000-0000-000057990000}"/>
    <cellStyle name="Normal 7 48 3 3" xfId="39257" xr:uid="{00000000-0005-0000-0000-000058990000}"/>
    <cellStyle name="Normal 7 48 4" xfId="39258" xr:uid="{00000000-0005-0000-0000-000059990000}"/>
    <cellStyle name="Normal 7 48 5" xfId="39259" xr:uid="{00000000-0005-0000-0000-00005A990000}"/>
    <cellStyle name="Normal 7 49" xfId="39260" xr:uid="{00000000-0005-0000-0000-00005B990000}"/>
    <cellStyle name="Normal 7 49 2" xfId="39261" xr:uid="{00000000-0005-0000-0000-00005C990000}"/>
    <cellStyle name="Normal 7 49 2 2" xfId="39262" xr:uid="{00000000-0005-0000-0000-00005D990000}"/>
    <cellStyle name="Normal 7 49 2 3" xfId="39263" xr:uid="{00000000-0005-0000-0000-00005E990000}"/>
    <cellStyle name="Normal 7 49 3" xfId="39264" xr:uid="{00000000-0005-0000-0000-00005F990000}"/>
    <cellStyle name="Normal 7 49 3 2" xfId="39265" xr:uid="{00000000-0005-0000-0000-000060990000}"/>
    <cellStyle name="Normal 7 49 3 3" xfId="39266" xr:uid="{00000000-0005-0000-0000-000061990000}"/>
    <cellStyle name="Normal 7 49 4" xfId="39267" xr:uid="{00000000-0005-0000-0000-000062990000}"/>
    <cellStyle name="Normal 7 49 5" xfId="39268" xr:uid="{00000000-0005-0000-0000-000063990000}"/>
    <cellStyle name="Normal 7 5" xfId="39269" xr:uid="{00000000-0005-0000-0000-000064990000}"/>
    <cellStyle name="Normal 7 5 10" xfId="39270" xr:uid="{00000000-0005-0000-0000-000065990000}"/>
    <cellStyle name="Normal 7 5 10 2" xfId="39271" xr:uid="{00000000-0005-0000-0000-000066990000}"/>
    <cellStyle name="Normal 7 5 10 2 2" xfId="39272" xr:uid="{00000000-0005-0000-0000-000067990000}"/>
    <cellStyle name="Normal 7 5 10 2 3" xfId="39273" xr:uid="{00000000-0005-0000-0000-000068990000}"/>
    <cellStyle name="Normal 7 5 10 3" xfId="39274" xr:uid="{00000000-0005-0000-0000-000069990000}"/>
    <cellStyle name="Normal 7 5 10 3 2" xfId="39275" xr:uid="{00000000-0005-0000-0000-00006A990000}"/>
    <cellStyle name="Normal 7 5 10 3 3" xfId="39276" xr:uid="{00000000-0005-0000-0000-00006B990000}"/>
    <cellStyle name="Normal 7 5 10 4" xfId="39277" xr:uid="{00000000-0005-0000-0000-00006C990000}"/>
    <cellStyle name="Normal 7 5 10 5" xfId="39278" xr:uid="{00000000-0005-0000-0000-00006D990000}"/>
    <cellStyle name="Normal 7 5 11" xfId="39279" xr:uid="{00000000-0005-0000-0000-00006E990000}"/>
    <cellStyle name="Normal 7 5 11 2" xfId="39280" xr:uid="{00000000-0005-0000-0000-00006F990000}"/>
    <cellStyle name="Normal 7 5 11 2 2" xfId="39281" xr:uid="{00000000-0005-0000-0000-000070990000}"/>
    <cellStyle name="Normal 7 5 11 2 3" xfId="39282" xr:uid="{00000000-0005-0000-0000-000071990000}"/>
    <cellStyle name="Normal 7 5 11 3" xfId="39283" xr:uid="{00000000-0005-0000-0000-000072990000}"/>
    <cellStyle name="Normal 7 5 11 3 2" xfId="39284" xr:uid="{00000000-0005-0000-0000-000073990000}"/>
    <cellStyle name="Normal 7 5 11 3 3" xfId="39285" xr:uid="{00000000-0005-0000-0000-000074990000}"/>
    <cellStyle name="Normal 7 5 11 4" xfId="39286" xr:uid="{00000000-0005-0000-0000-000075990000}"/>
    <cellStyle name="Normal 7 5 11 5" xfId="39287" xr:uid="{00000000-0005-0000-0000-000076990000}"/>
    <cellStyle name="Normal 7 5 12" xfId="39288" xr:uid="{00000000-0005-0000-0000-000077990000}"/>
    <cellStyle name="Normal 7 5 12 2" xfId="39289" xr:uid="{00000000-0005-0000-0000-000078990000}"/>
    <cellStyle name="Normal 7 5 12 2 2" xfId="39290" xr:uid="{00000000-0005-0000-0000-000079990000}"/>
    <cellStyle name="Normal 7 5 12 2 3" xfId="39291" xr:uid="{00000000-0005-0000-0000-00007A990000}"/>
    <cellStyle name="Normal 7 5 12 3" xfId="39292" xr:uid="{00000000-0005-0000-0000-00007B990000}"/>
    <cellStyle name="Normal 7 5 12 3 2" xfId="39293" xr:uid="{00000000-0005-0000-0000-00007C990000}"/>
    <cellStyle name="Normal 7 5 12 3 3" xfId="39294" xr:uid="{00000000-0005-0000-0000-00007D990000}"/>
    <cellStyle name="Normal 7 5 12 4" xfId="39295" xr:uid="{00000000-0005-0000-0000-00007E990000}"/>
    <cellStyle name="Normal 7 5 12 5" xfId="39296" xr:uid="{00000000-0005-0000-0000-00007F990000}"/>
    <cellStyle name="Normal 7 5 13" xfId="39297" xr:uid="{00000000-0005-0000-0000-000080990000}"/>
    <cellStyle name="Normal 7 5 13 2" xfId="39298" xr:uid="{00000000-0005-0000-0000-000081990000}"/>
    <cellStyle name="Normal 7 5 13 2 2" xfId="39299" xr:uid="{00000000-0005-0000-0000-000082990000}"/>
    <cellStyle name="Normal 7 5 13 2 3" xfId="39300" xr:uid="{00000000-0005-0000-0000-000083990000}"/>
    <cellStyle name="Normal 7 5 13 3" xfId="39301" xr:uid="{00000000-0005-0000-0000-000084990000}"/>
    <cellStyle name="Normal 7 5 13 3 2" xfId="39302" xr:uid="{00000000-0005-0000-0000-000085990000}"/>
    <cellStyle name="Normal 7 5 13 3 3" xfId="39303" xr:uid="{00000000-0005-0000-0000-000086990000}"/>
    <cellStyle name="Normal 7 5 13 4" xfId="39304" xr:uid="{00000000-0005-0000-0000-000087990000}"/>
    <cellStyle name="Normal 7 5 13 5" xfId="39305" xr:uid="{00000000-0005-0000-0000-000088990000}"/>
    <cellStyle name="Normal 7 5 14" xfId="39306" xr:uid="{00000000-0005-0000-0000-000089990000}"/>
    <cellStyle name="Normal 7 5 14 2" xfId="39307" xr:uid="{00000000-0005-0000-0000-00008A990000}"/>
    <cellStyle name="Normal 7 5 14 2 2" xfId="39308" xr:uid="{00000000-0005-0000-0000-00008B990000}"/>
    <cellStyle name="Normal 7 5 14 2 3" xfId="39309" xr:uid="{00000000-0005-0000-0000-00008C990000}"/>
    <cellStyle name="Normal 7 5 14 3" xfId="39310" xr:uid="{00000000-0005-0000-0000-00008D990000}"/>
    <cellStyle name="Normal 7 5 14 3 2" xfId="39311" xr:uid="{00000000-0005-0000-0000-00008E990000}"/>
    <cellStyle name="Normal 7 5 14 3 3" xfId="39312" xr:uid="{00000000-0005-0000-0000-00008F990000}"/>
    <cellStyle name="Normal 7 5 14 4" xfId="39313" xr:uid="{00000000-0005-0000-0000-000090990000}"/>
    <cellStyle name="Normal 7 5 14 5" xfId="39314" xr:uid="{00000000-0005-0000-0000-000091990000}"/>
    <cellStyle name="Normal 7 5 15" xfId="39315" xr:uid="{00000000-0005-0000-0000-000092990000}"/>
    <cellStyle name="Normal 7 5 15 2" xfId="39316" xr:uid="{00000000-0005-0000-0000-000093990000}"/>
    <cellStyle name="Normal 7 5 15 2 2" xfId="39317" xr:uid="{00000000-0005-0000-0000-000094990000}"/>
    <cellStyle name="Normal 7 5 15 2 3" xfId="39318" xr:uid="{00000000-0005-0000-0000-000095990000}"/>
    <cellStyle name="Normal 7 5 15 3" xfId="39319" xr:uid="{00000000-0005-0000-0000-000096990000}"/>
    <cellStyle name="Normal 7 5 15 3 2" xfId="39320" xr:uid="{00000000-0005-0000-0000-000097990000}"/>
    <cellStyle name="Normal 7 5 15 3 3" xfId="39321" xr:uid="{00000000-0005-0000-0000-000098990000}"/>
    <cellStyle name="Normal 7 5 15 4" xfId="39322" xr:uid="{00000000-0005-0000-0000-000099990000}"/>
    <cellStyle name="Normal 7 5 15 5" xfId="39323" xr:uid="{00000000-0005-0000-0000-00009A990000}"/>
    <cellStyle name="Normal 7 5 16" xfId="39324" xr:uid="{00000000-0005-0000-0000-00009B990000}"/>
    <cellStyle name="Normal 7 5 16 2" xfId="39325" xr:uid="{00000000-0005-0000-0000-00009C990000}"/>
    <cellStyle name="Normal 7 5 16 2 2" xfId="39326" xr:uid="{00000000-0005-0000-0000-00009D990000}"/>
    <cellStyle name="Normal 7 5 16 2 3" xfId="39327" xr:uid="{00000000-0005-0000-0000-00009E990000}"/>
    <cellStyle name="Normal 7 5 16 3" xfId="39328" xr:uid="{00000000-0005-0000-0000-00009F990000}"/>
    <cellStyle name="Normal 7 5 16 3 2" xfId="39329" xr:uid="{00000000-0005-0000-0000-0000A0990000}"/>
    <cellStyle name="Normal 7 5 16 3 3" xfId="39330" xr:uid="{00000000-0005-0000-0000-0000A1990000}"/>
    <cellStyle name="Normal 7 5 16 4" xfId="39331" xr:uid="{00000000-0005-0000-0000-0000A2990000}"/>
    <cellStyle name="Normal 7 5 16 5" xfId="39332" xr:uid="{00000000-0005-0000-0000-0000A3990000}"/>
    <cellStyle name="Normal 7 5 17" xfId="39333" xr:uid="{00000000-0005-0000-0000-0000A4990000}"/>
    <cellStyle name="Normal 7 5 17 2" xfId="39334" xr:uid="{00000000-0005-0000-0000-0000A5990000}"/>
    <cellStyle name="Normal 7 5 17 2 2" xfId="39335" xr:uid="{00000000-0005-0000-0000-0000A6990000}"/>
    <cellStyle name="Normal 7 5 17 2 3" xfId="39336" xr:uid="{00000000-0005-0000-0000-0000A7990000}"/>
    <cellStyle name="Normal 7 5 17 3" xfId="39337" xr:uid="{00000000-0005-0000-0000-0000A8990000}"/>
    <cellStyle name="Normal 7 5 17 3 2" xfId="39338" xr:uid="{00000000-0005-0000-0000-0000A9990000}"/>
    <cellStyle name="Normal 7 5 17 3 3" xfId="39339" xr:uid="{00000000-0005-0000-0000-0000AA990000}"/>
    <cellStyle name="Normal 7 5 17 4" xfId="39340" xr:uid="{00000000-0005-0000-0000-0000AB990000}"/>
    <cellStyle name="Normal 7 5 17 5" xfId="39341" xr:uid="{00000000-0005-0000-0000-0000AC990000}"/>
    <cellStyle name="Normal 7 5 18" xfId="39342" xr:uid="{00000000-0005-0000-0000-0000AD990000}"/>
    <cellStyle name="Normal 7 5 18 2" xfId="39343" xr:uid="{00000000-0005-0000-0000-0000AE990000}"/>
    <cellStyle name="Normal 7 5 18 2 2" xfId="39344" xr:uid="{00000000-0005-0000-0000-0000AF990000}"/>
    <cellStyle name="Normal 7 5 18 2 3" xfId="39345" xr:uid="{00000000-0005-0000-0000-0000B0990000}"/>
    <cellStyle name="Normal 7 5 18 3" xfId="39346" xr:uid="{00000000-0005-0000-0000-0000B1990000}"/>
    <cellStyle name="Normal 7 5 18 3 2" xfId="39347" xr:uid="{00000000-0005-0000-0000-0000B2990000}"/>
    <cellStyle name="Normal 7 5 18 3 3" xfId="39348" xr:uid="{00000000-0005-0000-0000-0000B3990000}"/>
    <cellStyle name="Normal 7 5 18 4" xfId="39349" xr:uid="{00000000-0005-0000-0000-0000B4990000}"/>
    <cellStyle name="Normal 7 5 18 5" xfId="39350" xr:uid="{00000000-0005-0000-0000-0000B5990000}"/>
    <cellStyle name="Normal 7 5 19" xfId="39351" xr:uid="{00000000-0005-0000-0000-0000B6990000}"/>
    <cellStyle name="Normal 7 5 19 2" xfId="39352" xr:uid="{00000000-0005-0000-0000-0000B7990000}"/>
    <cellStyle name="Normal 7 5 19 2 2" xfId="39353" xr:uid="{00000000-0005-0000-0000-0000B8990000}"/>
    <cellStyle name="Normal 7 5 19 2 3" xfId="39354" xr:uid="{00000000-0005-0000-0000-0000B9990000}"/>
    <cellStyle name="Normal 7 5 19 3" xfId="39355" xr:uid="{00000000-0005-0000-0000-0000BA990000}"/>
    <cellStyle name="Normal 7 5 19 3 2" xfId="39356" xr:uid="{00000000-0005-0000-0000-0000BB990000}"/>
    <cellStyle name="Normal 7 5 19 3 3" xfId="39357" xr:uid="{00000000-0005-0000-0000-0000BC990000}"/>
    <cellStyle name="Normal 7 5 19 4" xfId="39358" xr:uid="{00000000-0005-0000-0000-0000BD990000}"/>
    <cellStyle name="Normal 7 5 19 5" xfId="39359" xr:uid="{00000000-0005-0000-0000-0000BE990000}"/>
    <cellStyle name="Normal 7 5 2" xfId="39360" xr:uid="{00000000-0005-0000-0000-0000BF990000}"/>
    <cellStyle name="Normal 7 5 2 2" xfId="39361" xr:uid="{00000000-0005-0000-0000-0000C0990000}"/>
    <cellStyle name="Normal 7 5 2 2 2" xfId="39362" xr:uid="{00000000-0005-0000-0000-0000C1990000}"/>
    <cellStyle name="Normal 7 5 2 2 3" xfId="39363" xr:uid="{00000000-0005-0000-0000-0000C2990000}"/>
    <cellStyle name="Normal 7 5 2 3" xfId="39364" xr:uid="{00000000-0005-0000-0000-0000C3990000}"/>
    <cellStyle name="Normal 7 5 2 3 2" xfId="39365" xr:uid="{00000000-0005-0000-0000-0000C4990000}"/>
    <cellStyle name="Normal 7 5 2 3 3" xfId="39366" xr:uid="{00000000-0005-0000-0000-0000C5990000}"/>
    <cellStyle name="Normal 7 5 2 4" xfId="39367" xr:uid="{00000000-0005-0000-0000-0000C6990000}"/>
    <cellStyle name="Normal 7 5 2 5" xfId="39368" xr:uid="{00000000-0005-0000-0000-0000C7990000}"/>
    <cellStyle name="Normal 7 5 20" xfId="39369" xr:uid="{00000000-0005-0000-0000-0000C8990000}"/>
    <cellStyle name="Normal 7 5 20 2" xfId="39370" xr:uid="{00000000-0005-0000-0000-0000C9990000}"/>
    <cellStyle name="Normal 7 5 20 2 2" xfId="39371" xr:uid="{00000000-0005-0000-0000-0000CA990000}"/>
    <cellStyle name="Normal 7 5 20 2 3" xfId="39372" xr:uid="{00000000-0005-0000-0000-0000CB990000}"/>
    <cellStyle name="Normal 7 5 20 3" xfId="39373" xr:uid="{00000000-0005-0000-0000-0000CC990000}"/>
    <cellStyle name="Normal 7 5 20 3 2" xfId="39374" xr:uid="{00000000-0005-0000-0000-0000CD990000}"/>
    <cellStyle name="Normal 7 5 20 3 3" xfId="39375" xr:uid="{00000000-0005-0000-0000-0000CE990000}"/>
    <cellStyle name="Normal 7 5 20 4" xfId="39376" xr:uid="{00000000-0005-0000-0000-0000CF990000}"/>
    <cellStyle name="Normal 7 5 20 5" xfId="39377" xr:uid="{00000000-0005-0000-0000-0000D0990000}"/>
    <cellStyle name="Normal 7 5 21" xfId="39378" xr:uid="{00000000-0005-0000-0000-0000D1990000}"/>
    <cellStyle name="Normal 7 5 21 2" xfId="39379" xr:uid="{00000000-0005-0000-0000-0000D2990000}"/>
    <cellStyle name="Normal 7 5 21 2 2" xfId="39380" xr:uid="{00000000-0005-0000-0000-0000D3990000}"/>
    <cellStyle name="Normal 7 5 21 2 3" xfId="39381" xr:uid="{00000000-0005-0000-0000-0000D4990000}"/>
    <cellStyle name="Normal 7 5 21 3" xfId="39382" xr:uid="{00000000-0005-0000-0000-0000D5990000}"/>
    <cellStyle name="Normal 7 5 21 3 2" xfId="39383" xr:uid="{00000000-0005-0000-0000-0000D6990000}"/>
    <cellStyle name="Normal 7 5 21 3 3" xfId="39384" xr:uid="{00000000-0005-0000-0000-0000D7990000}"/>
    <cellStyle name="Normal 7 5 21 4" xfId="39385" xr:uid="{00000000-0005-0000-0000-0000D8990000}"/>
    <cellStyle name="Normal 7 5 21 5" xfId="39386" xr:uid="{00000000-0005-0000-0000-0000D9990000}"/>
    <cellStyle name="Normal 7 5 22" xfId="39387" xr:uid="{00000000-0005-0000-0000-0000DA990000}"/>
    <cellStyle name="Normal 7 5 22 2" xfId="39388" xr:uid="{00000000-0005-0000-0000-0000DB990000}"/>
    <cellStyle name="Normal 7 5 22 2 2" xfId="39389" xr:uid="{00000000-0005-0000-0000-0000DC990000}"/>
    <cellStyle name="Normal 7 5 22 2 3" xfId="39390" xr:uid="{00000000-0005-0000-0000-0000DD990000}"/>
    <cellStyle name="Normal 7 5 22 3" xfId="39391" xr:uid="{00000000-0005-0000-0000-0000DE990000}"/>
    <cellStyle name="Normal 7 5 22 3 2" xfId="39392" xr:uid="{00000000-0005-0000-0000-0000DF990000}"/>
    <cellStyle name="Normal 7 5 22 3 3" xfId="39393" xr:uid="{00000000-0005-0000-0000-0000E0990000}"/>
    <cellStyle name="Normal 7 5 22 4" xfId="39394" xr:uid="{00000000-0005-0000-0000-0000E1990000}"/>
    <cellStyle name="Normal 7 5 22 5" xfId="39395" xr:uid="{00000000-0005-0000-0000-0000E2990000}"/>
    <cellStyle name="Normal 7 5 23" xfId="39396" xr:uid="{00000000-0005-0000-0000-0000E3990000}"/>
    <cellStyle name="Normal 7 5 23 2" xfId="39397" xr:uid="{00000000-0005-0000-0000-0000E4990000}"/>
    <cellStyle name="Normal 7 5 23 2 2" xfId="39398" xr:uid="{00000000-0005-0000-0000-0000E5990000}"/>
    <cellStyle name="Normal 7 5 23 2 3" xfId="39399" xr:uid="{00000000-0005-0000-0000-0000E6990000}"/>
    <cellStyle name="Normal 7 5 23 3" xfId="39400" xr:uid="{00000000-0005-0000-0000-0000E7990000}"/>
    <cellStyle name="Normal 7 5 23 3 2" xfId="39401" xr:uid="{00000000-0005-0000-0000-0000E8990000}"/>
    <cellStyle name="Normal 7 5 23 3 3" xfId="39402" xr:uid="{00000000-0005-0000-0000-0000E9990000}"/>
    <cellStyle name="Normal 7 5 23 4" xfId="39403" xr:uid="{00000000-0005-0000-0000-0000EA990000}"/>
    <cellStyle name="Normal 7 5 23 5" xfId="39404" xr:uid="{00000000-0005-0000-0000-0000EB990000}"/>
    <cellStyle name="Normal 7 5 24" xfId="39405" xr:uid="{00000000-0005-0000-0000-0000EC990000}"/>
    <cellStyle name="Normal 7 5 24 2" xfId="39406" xr:uid="{00000000-0005-0000-0000-0000ED990000}"/>
    <cellStyle name="Normal 7 5 24 2 2" xfId="39407" xr:uid="{00000000-0005-0000-0000-0000EE990000}"/>
    <cellStyle name="Normal 7 5 24 2 3" xfId="39408" xr:uid="{00000000-0005-0000-0000-0000EF990000}"/>
    <cellStyle name="Normal 7 5 24 3" xfId="39409" xr:uid="{00000000-0005-0000-0000-0000F0990000}"/>
    <cellStyle name="Normal 7 5 24 3 2" xfId="39410" xr:uid="{00000000-0005-0000-0000-0000F1990000}"/>
    <cellStyle name="Normal 7 5 24 3 3" xfId="39411" xr:uid="{00000000-0005-0000-0000-0000F2990000}"/>
    <cellStyle name="Normal 7 5 24 4" xfId="39412" xr:uid="{00000000-0005-0000-0000-0000F3990000}"/>
    <cellStyle name="Normal 7 5 24 5" xfId="39413" xr:uid="{00000000-0005-0000-0000-0000F4990000}"/>
    <cellStyle name="Normal 7 5 25" xfId="39414" xr:uid="{00000000-0005-0000-0000-0000F5990000}"/>
    <cellStyle name="Normal 7 5 25 2" xfId="39415" xr:uid="{00000000-0005-0000-0000-0000F6990000}"/>
    <cellStyle name="Normal 7 5 25 2 2" xfId="39416" xr:uid="{00000000-0005-0000-0000-0000F7990000}"/>
    <cellStyle name="Normal 7 5 25 2 3" xfId="39417" xr:uid="{00000000-0005-0000-0000-0000F8990000}"/>
    <cellStyle name="Normal 7 5 25 3" xfId="39418" xr:uid="{00000000-0005-0000-0000-0000F9990000}"/>
    <cellStyle name="Normal 7 5 25 3 2" xfId="39419" xr:uid="{00000000-0005-0000-0000-0000FA990000}"/>
    <cellStyle name="Normal 7 5 25 3 3" xfId="39420" xr:uid="{00000000-0005-0000-0000-0000FB990000}"/>
    <cellStyle name="Normal 7 5 25 4" xfId="39421" xr:uid="{00000000-0005-0000-0000-0000FC990000}"/>
    <cellStyle name="Normal 7 5 25 5" xfId="39422" xr:uid="{00000000-0005-0000-0000-0000FD990000}"/>
    <cellStyle name="Normal 7 5 26" xfId="39423" xr:uid="{00000000-0005-0000-0000-0000FE990000}"/>
    <cellStyle name="Normal 7 5 26 2" xfId="39424" xr:uid="{00000000-0005-0000-0000-0000FF990000}"/>
    <cellStyle name="Normal 7 5 26 2 2" xfId="39425" xr:uid="{00000000-0005-0000-0000-0000009A0000}"/>
    <cellStyle name="Normal 7 5 26 2 3" xfId="39426" xr:uid="{00000000-0005-0000-0000-0000019A0000}"/>
    <cellStyle name="Normal 7 5 26 3" xfId="39427" xr:uid="{00000000-0005-0000-0000-0000029A0000}"/>
    <cellStyle name="Normal 7 5 26 3 2" xfId="39428" xr:uid="{00000000-0005-0000-0000-0000039A0000}"/>
    <cellStyle name="Normal 7 5 26 3 3" xfId="39429" xr:uid="{00000000-0005-0000-0000-0000049A0000}"/>
    <cellStyle name="Normal 7 5 26 4" xfId="39430" xr:uid="{00000000-0005-0000-0000-0000059A0000}"/>
    <cellStyle name="Normal 7 5 26 5" xfId="39431" xr:uid="{00000000-0005-0000-0000-0000069A0000}"/>
    <cellStyle name="Normal 7 5 27" xfId="39432" xr:uid="{00000000-0005-0000-0000-0000079A0000}"/>
    <cellStyle name="Normal 7 5 27 2" xfId="39433" xr:uid="{00000000-0005-0000-0000-0000089A0000}"/>
    <cellStyle name="Normal 7 5 27 2 2" xfId="39434" xr:uid="{00000000-0005-0000-0000-0000099A0000}"/>
    <cellStyle name="Normal 7 5 27 2 3" xfId="39435" xr:uid="{00000000-0005-0000-0000-00000A9A0000}"/>
    <cellStyle name="Normal 7 5 27 3" xfId="39436" xr:uid="{00000000-0005-0000-0000-00000B9A0000}"/>
    <cellStyle name="Normal 7 5 27 3 2" xfId="39437" xr:uid="{00000000-0005-0000-0000-00000C9A0000}"/>
    <cellStyle name="Normal 7 5 27 3 3" xfId="39438" xr:uid="{00000000-0005-0000-0000-00000D9A0000}"/>
    <cellStyle name="Normal 7 5 27 4" xfId="39439" xr:uid="{00000000-0005-0000-0000-00000E9A0000}"/>
    <cellStyle name="Normal 7 5 27 5" xfId="39440" xr:uid="{00000000-0005-0000-0000-00000F9A0000}"/>
    <cellStyle name="Normal 7 5 28" xfId="39441" xr:uid="{00000000-0005-0000-0000-0000109A0000}"/>
    <cellStyle name="Normal 7 5 28 2" xfId="39442" xr:uid="{00000000-0005-0000-0000-0000119A0000}"/>
    <cellStyle name="Normal 7 5 28 2 2" xfId="39443" xr:uid="{00000000-0005-0000-0000-0000129A0000}"/>
    <cellStyle name="Normal 7 5 28 2 3" xfId="39444" xr:uid="{00000000-0005-0000-0000-0000139A0000}"/>
    <cellStyle name="Normal 7 5 28 3" xfId="39445" xr:uid="{00000000-0005-0000-0000-0000149A0000}"/>
    <cellStyle name="Normal 7 5 28 3 2" xfId="39446" xr:uid="{00000000-0005-0000-0000-0000159A0000}"/>
    <cellStyle name="Normal 7 5 28 3 3" xfId="39447" xr:uid="{00000000-0005-0000-0000-0000169A0000}"/>
    <cellStyle name="Normal 7 5 28 4" xfId="39448" xr:uid="{00000000-0005-0000-0000-0000179A0000}"/>
    <cellStyle name="Normal 7 5 28 5" xfId="39449" xr:uid="{00000000-0005-0000-0000-0000189A0000}"/>
    <cellStyle name="Normal 7 5 29" xfId="39450" xr:uid="{00000000-0005-0000-0000-0000199A0000}"/>
    <cellStyle name="Normal 7 5 29 2" xfId="39451" xr:uid="{00000000-0005-0000-0000-00001A9A0000}"/>
    <cellStyle name="Normal 7 5 29 2 2" xfId="39452" xr:uid="{00000000-0005-0000-0000-00001B9A0000}"/>
    <cellStyle name="Normal 7 5 29 2 3" xfId="39453" xr:uid="{00000000-0005-0000-0000-00001C9A0000}"/>
    <cellStyle name="Normal 7 5 29 3" xfId="39454" xr:uid="{00000000-0005-0000-0000-00001D9A0000}"/>
    <cellStyle name="Normal 7 5 29 3 2" xfId="39455" xr:uid="{00000000-0005-0000-0000-00001E9A0000}"/>
    <cellStyle name="Normal 7 5 29 3 3" xfId="39456" xr:uid="{00000000-0005-0000-0000-00001F9A0000}"/>
    <cellStyle name="Normal 7 5 29 4" xfId="39457" xr:uid="{00000000-0005-0000-0000-0000209A0000}"/>
    <cellStyle name="Normal 7 5 29 5" xfId="39458" xr:uid="{00000000-0005-0000-0000-0000219A0000}"/>
    <cellStyle name="Normal 7 5 3" xfId="39459" xr:uid="{00000000-0005-0000-0000-0000229A0000}"/>
    <cellStyle name="Normal 7 5 3 2" xfId="39460" xr:uid="{00000000-0005-0000-0000-0000239A0000}"/>
    <cellStyle name="Normal 7 5 3 2 2" xfId="39461" xr:uid="{00000000-0005-0000-0000-0000249A0000}"/>
    <cellStyle name="Normal 7 5 3 2 3" xfId="39462" xr:uid="{00000000-0005-0000-0000-0000259A0000}"/>
    <cellStyle name="Normal 7 5 3 3" xfId="39463" xr:uid="{00000000-0005-0000-0000-0000269A0000}"/>
    <cellStyle name="Normal 7 5 3 3 2" xfId="39464" xr:uid="{00000000-0005-0000-0000-0000279A0000}"/>
    <cellStyle name="Normal 7 5 3 3 3" xfId="39465" xr:uid="{00000000-0005-0000-0000-0000289A0000}"/>
    <cellStyle name="Normal 7 5 3 4" xfId="39466" xr:uid="{00000000-0005-0000-0000-0000299A0000}"/>
    <cellStyle name="Normal 7 5 3 5" xfId="39467" xr:uid="{00000000-0005-0000-0000-00002A9A0000}"/>
    <cellStyle name="Normal 7 5 30" xfId="39468" xr:uid="{00000000-0005-0000-0000-00002B9A0000}"/>
    <cellStyle name="Normal 7 5 30 2" xfId="39469" xr:uid="{00000000-0005-0000-0000-00002C9A0000}"/>
    <cellStyle name="Normal 7 5 30 2 2" xfId="39470" xr:uid="{00000000-0005-0000-0000-00002D9A0000}"/>
    <cellStyle name="Normal 7 5 30 2 3" xfId="39471" xr:uid="{00000000-0005-0000-0000-00002E9A0000}"/>
    <cellStyle name="Normal 7 5 30 3" xfId="39472" xr:uid="{00000000-0005-0000-0000-00002F9A0000}"/>
    <cellStyle name="Normal 7 5 30 3 2" xfId="39473" xr:uid="{00000000-0005-0000-0000-0000309A0000}"/>
    <cellStyle name="Normal 7 5 30 3 3" xfId="39474" xr:uid="{00000000-0005-0000-0000-0000319A0000}"/>
    <cellStyle name="Normal 7 5 30 4" xfId="39475" xr:uid="{00000000-0005-0000-0000-0000329A0000}"/>
    <cellStyle name="Normal 7 5 30 5" xfId="39476" xr:uid="{00000000-0005-0000-0000-0000339A0000}"/>
    <cellStyle name="Normal 7 5 31" xfId="39477" xr:uid="{00000000-0005-0000-0000-0000349A0000}"/>
    <cellStyle name="Normal 7 5 31 2" xfId="39478" xr:uid="{00000000-0005-0000-0000-0000359A0000}"/>
    <cellStyle name="Normal 7 5 31 2 2" xfId="39479" xr:uid="{00000000-0005-0000-0000-0000369A0000}"/>
    <cellStyle name="Normal 7 5 31 2 3" xfId="39480" xr:uid="{00000000-0005-0000-0000-0000379A0000}"/>
    <cellStyle name="Normal 7 5 31 3" xfId="39481" xr:uid="{00000000-0005-0000-0000-0000389A0000}"/>
    <cellStyle name="Normal 7 5 31 3 2" xfId="39482" xr:uid="{00000000-0005-0000-0000-0000399A0000}"/>
    <cellStyle name="Normal 7 5 31 3 3" xfId="39483" xr:uid="{00000000-0005-0000-0000-00003A9A0000}"/>
    <cellStyle name="Normal 7 5 31 4" xfId="39484" xr:uid="{00000000-0005-0000-0000-00003B9A0000}"/>
    <cellStyle name="Normal 7 5 31 5" xfId="39485" xr:uid="{00000000-0005-0000-0000-00003C9A0000}"/>
    <cellStyle name="Normal 7 5 32" xfId="39486" xr:uid="{00000000-0005-0000-0000-00003D9A0000}"/>
    <cellStyle name="Normal 7 5 32 2" xfId="39487" xr:uid="{00000000-0005-0000-0000-00003E9A0000}"/>
    <cellStyle name="Normal 7 5 32 2 2" xfId="39488" xr:uid="{00000000-0005-0000-0000-00003F9A0000}"/>
    <cellStyle name="Normal 7 5 32 2 3" xfId="39489" xr:uid="{00000000-0005-0000-0000-0000409A0000}"/>
    <cellStyle name="Normal 7 5 32 3" xfId="39490" xr:uid="{00000000-0005-0000-0000-0000419A0000}"/>
    <cellStyle name="Normal 7 5 32 3 2" xfId="39491" xr:uid="{00000000-0005-0000-0000-0000429A0000}"/>
    <cellStyle name="Normal 7 5 32 3 3" xfId="39492" xr:uid="{00000000-0005-0000-0000-0000439A0000}"/>
    <cellStyle name="Normal 7 5 32 4" xfId="39493" xr:uid="{00000000-0005-0000-0000-0000449A0000}"/>
    <cellStyle name="Normal 7 5 32 5" xfId="39494" xr:uid="{00000000-0005-0000-0000-0000459A0000}"/>
    <cellStyle name="Normal 7 5 33" xfId="39495" xr:uid="{00000000-0005-0000-0000-0000469A0000}"/>
    <cellStyle name="Normal 7 5 33 2" xfId="39496" xr:uid="{00000000-0005-0000-0000-0000479A0000}"/>
    <cellStyle name="Normal 7 5 33 2 2" xfId="39497" xr:uid="{00000000-0005-0000-0000-0000489A0000}"/>
    <cellStyle name="Normal 7 5 33 2 3" xfId="39498" xr:uid="{00000000-0005-0000-0000-0000499A0000}"/>
    <cellStyle name="Normal 7 5 33 3" xfId="39499" xr:uid="{00000000-0005-0000-0000-00004A9A0000}"/>
    <cellStyle name="Normal 7 5 33 3 2" xfId="39500" xr:uid="{00000000-0005-0000-0000-00004B9A0000}"/>
    <cellStyle name="Normal 7 5 33 3 3" xfId="39501" xr:uid="{00000000-0005-0000-0000-00004C9A0000}"/>
    <cellStyle name="Normal 7 5 33 4" xfId="39502" xr:uid="{00000000-0005-0000-0000-00004D9A0000}"/>
    <cellStyle name="Normal 7 5 33 5" xfId="39503" xr:uid="{00000000-0005-0000-0000-00004E9A0000}"/>
    <cellStyle name="Normal 7 5 34" xfId="39504" xr:uid="{00000000-0005-0000-0000-00004F9A0000}"/>
    <cellStyle name="Normal 7 5 34 2" xfId="39505" xr:uid="{00000000-0005-0000-0000-0000509A0000}"/>
    <cellStyle name="Normal 7 5 34 2 2" xfId="39506" xr:uid="{00000000-0005-0000-0000-0000519A0000}"/>
    <cellStyle name="Normal 7 5 34 2 3" xfId="39507" xr:uid="{00000000-0005-0000-0000-0000529A0000}"/>
    <cellStyle name="Normal 7 5 34 3" xfId="39508" xr:uid="{00000000-0005-0000-0000-0000539A0000}"/>
    <cellStyle name="Normal 7 5 34 3 2" xfId="39509" xr:uid="{00000000-0005-0000-0000-0000549A0000}"/>
    <cellStyle name="Normal 7 5 34 3 3" xfId="39510" xr:uid="{00000000-0005-0000-0000-0000559A0000}"/>
    <cellStyle name="Normal 7 5 34 4" xfId="39511" xr:uid="{00000000-0005-0000-0000-0000569A0000}"/>
    <cellStyle name="Normal 7 5 34 5" xfId="39512" xr:uid="{00000000-0005-0000-0000-0000579A0000}"/>
    <cellStyle name="Normal 7 5 35" xfId="39513" xr:uid="{00000000-0005-0000-0000-0000589A0000}"/>
    <cellStyle name="Normal 7 5 35 2" xfId="39514" xr:uid="{00000000-0005-0000-0000-0000599A0000}"/>
    <cellStyle name="Normal 7 5 35 2 2" xfId="39515" xr:uid="{00000000-0005-0000-0000-00005A9A0000}"/>
    <cellStyle name="Normal 7 5 35 2 3" xfId="39516" xr:uid="{00000000-0005-0000-0000-00005B9A0000}"/>
    <cellStyle name="Normal 7 5 35 3" xfId="39517" xr:uid="{00000000-0005-0000-0000-00005C9A0000}"/>
    <cellStyle name="Normal 7 5 35 3 2" xfId="39518" xr:uid="{00000000-0005-0000-0000-00005D9A0000}"/>
    <cellStyle name="Normal 7 5 35 3 3" xfId="39519" xr:uid="{00000000-0005-0000-0000-00005E9A0000}"/>
    <cellStyle name="Normal 7 5 35 4" xfId="39520" xr:uid="{00000000-0005-0000-0000-00005F9A0000}"/>
    <cellStyle name="Normal 7 5 35 5" xfId="39521" xr:uid="{00000000-0005-0000-0000-0000609A0000}"/>
    <cellStyle name="Normal 7 5 36" xfId="39522" xr:uid="{00000000-0005-0000-0000-0000619A0000}"/>
    <cellStyle name="Normal 7 5 36 2" xfId="39523" xr:uid="{00000000-0005-0000-0000-0000629A0000}"/>
    <cellStyle name="Normal 7 5 36 2 2" xfId="39524" xr:uid="{00000000-0005-0000-0000-0000639A0000}"/>
    <cellStyle name="Normal 7 5 36 2 3" xfId="39525" xr:uid="{00000000-0005-0000-0000-0000649A0000}"/>
    <cellStyle name="Normal 7 5 36 3" xfId="39526" xr:uid="{00000000-0005-0000-0000-0000659A0000}"/>
    <cellStyle name="Normal 7 5 36 3 2" xfId="39527" xr:uid="{00000000-0005-0000-0000-0000669A0000}"/>
    <cellStyle name="Normal 7 5 36 3 3" xfId="39528" xr:uid="{00000000-0005-0000-0000-0000679A0000}"/>
    <cellStyle name="Normal 7 5 36 4" xfId="39529" xr:uid="{00000000-0005-0000-0000-0000689A0000}"/>
    <cellStyle name="Normal 7 5 36 5" xfId="39530" xr:uid="{00000000-0005-0000-0000-0000699A0000}"/>
    <cellStyle name="Normal 7 5 37" xfId="39531" xr:uid="{00000000-0005-0000-0000-00006A9A0000}"/>
    <cellStyle name="Normal 7 5 37 2" xfId="39532" xr:uid="{00000000-0005-0000-0000-00006B9A0000}"/>
    <cellStyle name="Normal 7 5 37 2 2" xfId="39533" xr:uid="{00000000-0005-0000-0000-00006C9A0000}"/>
    <cellStyle name="Normal 7 5 37 2 3" xfId="39534" xr:uid="{00000000-0005-0000-0000-00006D9A0000}"/>
    <cellStyle name="Normal 7 5 37 3" xfId="39535" xr:uid="{00000000-0005-0000-0000-00006E9A0000}"/>
    <cellStyle name="Normal 7 5 37 3 2" xfId="39536" xr:uid="{00000000-0005-0000-0000-00006F9A0000}"/>
    <cellStyle name="Normal 7 5 37 3 3" xfId="39537" xr:uid="{00000000-0005-0000-0000-0000709A0000}"/>
    <cellStyle name="Normal 7 5 37 4" xfId="39538" xr:uid="{00000000-0005-0000-0000-0000719A0000}"/>
    <cellStyle name="Normal 7 5 37 5" xfId="39539" xr:uid="{00000000-0005-0000-0000-0000729A0000}"/>
    <cellStyle name="Normal 7 5 38" xfId="39540" xr:uid="{00000000-0005-0000-0000-0000739A0000}"/>
    <cellStyle name="Normal 7 5 38 2" xfId="39541" xr:uid="{00000000-0005-0000-0000-0000749A0000}"/>
    <cellStyle name="Normal 7 5 38 2 2" xfId="39542" xr:uid="{00000000-0005-0000-0000-0000759A0000}"/>
    <cellStyle name="Normal 7 5 38 2 3" xfId="39543" xr:uid="{00000000-0005-0000-0000-0000769A0000}"/>
    <cellStyle name="Normal 7 5 38 3" xfId="39544" xr:uid="{00000000-0005-0000-0000-0000779A0000}"/>
    <cellStyle name="Normal 7 5 38 3 2" xfId="39545" xr:uid="{00000000-0005-0000-0000-0000789A0000}"/>
    <cellStyle name="Normal 7 5 38 3 3" xfId="39546" xr:uid="{00000000-0005-0000-0000-0000799A0000}"/>
    <cellStyle name="Normal 7 5 38 4" xfId="39547" xr:uid="{00000000-0005-0000-0000-00007A9A0000}"/>
    <cellStyle name="Normal 7 5 38 5" xfId="39548" xr:uid="{00000000-0005-0000-0000-00007B9A0000}"/>
    <cellStyle name="Normal 7 5 39" xfId="39549" xr:uid="{00000000-0005-0000-0000-00007C9A0000}"/>
    <cellStyle name="Normal 7 5 39 2" xfId="39550" xr:uid="{00000000-0005-0000-0000-00007D9A0000}"/>
    <cellStyle name="Normal 7 5 39 2 2" xfId="39551" xr:uid="{00000000-0005-0000-0000-00007E9A0000}"/>
    <cellStyle name="Normal 7 5 39 2 3" xfId="39552" xr:uid="{00000000-0005-0000-0000-00007F9A0000}"/>
    <cellStyle name="Normal 7 5 39 3" xfId="39553" xr:uid="{00000000-0005-0000-0000-0000809A0000}"/>
    <cellStyle name="Normal 7 5 39 3 2" xfId="39554" xr:uid="{00000000-0005-0000-0000-0000819A0000}"/>
    <cellStyle name="Normal 7 5 39 3 3" xfId="39555" xr:uid="{00000000-0005-0000-0000-0000829A0000}"/>
    <cellStyle name="Normal 7 5 39 4" xfId="39556" xr:uid="{00000000-0005-0000-0000-0000839A0000}"/>
    <cellStyle name="Normal 7 5 39 5" xfId="39557" xr:uid="{00000000-0005-0000-0000-0000849A0000}"/>
    <cellStyle name="Normal 7 5 4" xfId="39558" xr:uid="{00000000-0005-0000-0000-0000859A0000}"/>
    <cellStyle name="Normal 7 5 4 2" xfId="39559" xr:uid="{00000000-0005-0000-0000-0000869A0000}"/>
    <cellStyle name="Normal 7 5 4 2 2" xfId="39560" xr:uid="{00000000-0005-0000-0000-0000879A0000}"/>
    <cellStyle name="Normal 7 5 4 2 3" xfId="39561" xr:uid="{00000000-0005-0000-0000-0000889A0000}"/>
    <cellStyle name="Normal 7 5 4 3" xfId="39562" xr:uid="{00000000-0005-0000-0000-0000899A0000}"/>
    <cellStyle name="Normal 7 5 4 3 2" xfId="39563" xr:uid="{00000000-0005-0000-0000-00008A9A0000}"/>
    <cellStyle name="Normal 7 5 4 3 3" xfId="39564" xr:uid="{00000000-0005-0000-0000-00008B9A0000}"/>
    <cellStyle name="Normal 7 5 4 4" xfId="39565" xr:uid="{00000000-0005-0000-0000-00008C9A0000}"/>
    <cellStyle name="Normal 7 5 4 5" xfId="39566" xr:uid="{00000000-0005-0000-0000-00008D9A0000}"/>
    <cellStyle name="Normal 7 5 40" xfId="39567" xr:uid="{00000000-0005-0000-0000-00008E9A0000}"/>
    <cellStyle name="Normal 7 5 40 2" xfId="39568" xr:uid="{00000000-0005-0000-0000-00008F9A0000}"/>
    <cellStyle name="Normal 7 5 40 2 2" xfId="39569" xr:uid="{00000000-0005-0000-0000-0000909A0000}"/>
    <cellStyle name="Normal 7 5 40 2 3" xfId="39570" xr:uid="{00000000-0005-0000-0000-0000919A0000}"/>
    <cellStyle name="Normal 7 5 40 3" xfId="39571" xr:uid="{00000000-0005-0000-0000-0000929A0000}"/>
    <cellStyle name="Normal 7 5 40 3 2" xfId="39572" xr:uid="{00000000-0005-0000-0000-0000939A0000}"/>
    <cellStyle name="Normal 7 5 40 3 3" xfId="39573" xr:uid="{00000000-0005-0000-0000-0000949A0000}"/>
    <cellStyle name="Normal 7 5 40 4" xfId="39574" xr:uid="{00000000-0005-0000-0000-0000959A0000}"/>
    <cellStyle name="Normal 7 5 40 5" xfId="39575" xr:uid="{00000000-0005-0000-0000-0000969A0000}"/>
    <cellStyle name="Normal 7 5 41" xfId="39576" xr:uid="{00000000-0005-0000-0000-0000979A0000}"/>
    <cellStyle name="Normal 7 5 41 2" xfId="39577" xr:uid="{00000000-0005-0000-0000-0000989A0000}"/>
    <cellStyle name="Normal 7 5 41 2 2" xfId="39578" xr:uid="{00000000-0005-0000-0000-0000999A0000}"/>
    <cellStyle name="Normal 7 5 41 2 3" xfId="39579" xr:uid="{00000000-0005-0000-0000-00009A9A0000}"/>
    <cellStyle name="Normal 7 5 41 3" xfId="39580" xr:uid="{00000000-0005-0000-0000-00009B9A0000}"/>
    <cellStyle name="Normal 7 5 41 3 2" xfId="39581" xr:uid="{00000000-0005-0000-0000-00009C9A0000}"/>
    <cellStyle name="Normal 7 5 41 3 3" xfId="39582" xr:uid="{00000000-0005-0000-0000-00009D9A0000}"/>
    <cellStyle name="Normal 7 5 41 4" xfId="39583" xr:uid="{00000000-0005-0000-0000-00009E9A0000}"/>
    <cellStyle name="Normal 7 5 41 5" xfId="39584" xr:uid="{00000000-0005-0000-0000-00009F9A0000}"/>
    <cellStyle name="Normal 7 5 42" xfId="39585" xr:uid="{00000000-0005-0000-0000-0000A09A0000}"/>
    <cellStyle name="Normal 7 5 42 2" xfId="39586" xr:uid="{00000000-0005-0000-0000-0000A19A0000}"/>
    <cellStyle name="Normal 7 5 42 2 2" xfId="39587" xr:uid="{00000000-0005-0000-0000-0000A29A0000}"/>
    <cellStyle name="Normal 7 5 42 2 3" xfId="39588" xr:uid="{00000000-0005-0000-0000-0000A39A0000}"/>
    <cellStyle name="Normal 7 5 42 3" xfId="39589" xr:uid="{00000000-0005-0000-0000-0000A49A0000}"/>
    <cellStyle name="Normal 7 5 42 3 2" xfId="39590" xr:uid="{00000000-0005-0000-0000-0000A59A0000}"/>
    <cellStyle name="Normal 7 5 42 3 3" xfId="39591" xr:uid="{00000000-0005-0000-0000-0000A69A0000}"/>
    <cellStyle name="Normal 7 5 42 4" xfId="39592" xr:uid="{00000000-0005-0000-0000-0000A79A0000}"/>
    <cellStyle name="Normal 7 5 42 5" xfId="39593" xr:uid="{00000000-0005-0000-0000-0000A89A0000}"/>
    <cellStyle name="Normal 7 5 43" xfId="39594" xr:uid="{00000000-0005-0000-0000-0000A99A0000}"/>
    <cellStyle name="Normal 7 5 43 2" xfId="39595" xr:uid="{00000000-0005-0000-0000-0000AA9A0000}"/>
    <cellStyle name="Normal 7 5 43 2 2" xfId="39596" xr:uid="{00000000-0005-0000-0000-0000AB9A0000}"/>
    <cellStyle name="Normal 7 5 43 2 3" xfId="39597" xr:uid="{00000000-0005-0000-0000-0000AC9A0000}"/>
    <cellStyle name="Normal 7 5 43 3" xfId="39598" xr:uid="{00000000-0005-0000-0000-0000AD9A0000}"/>
    <cellStyle name="Normal 7 5 43 3 2" xfId="39599" xr:uid="{00000000-0005-0000-0000-0000AE9A0000}"/>
    <cellStyle name="Normal 7 5 43 3 3" xfId="39600" xr:uid="{00000000-0005-0000-0000-0000AF9A0000}"/>
    <cellStyle name="Normal 7 5 43 4" xfId="39601" xr:uid="{00000000-0005-0000-0000-0000B09A0000}"/>
    <cellStyle name="Normal 7 5 43 5" xfId="39602" xr:uid="{00000000-0005-0000-0000-0000B19A0000}"/>
    <cellStyle name="Normal 7 5 44" xfId="39603" xr:uid="{00000000-0005-0000-0000-0000B29A0000}"/>
    <cellStyle name="Normal 7 5 44 2" xfId="39604" xr:uid="{00000000-0005-0000-0000-0000B39A0000}"/>
    <cellStyle name="Normal 7 5 44 2 2" xfId="39605" xr:uid="{00000000-0005-0000-0000-0000B49A0000}"/>
    <cellStyle name="Normal 7 5 44 2 3" xfId="39606" xr:uid="{00000000-0005-0000-0000-0000B59A0000}"/>
    <cellStyle name="Normal 7 5 44 3" xfId="39607" xr:uid="{00000000-0005-0000-0000-0000B69A0000}"/>
    <cellStyle name="Normal 7 5 44 3 2" xfId="39608" xr:uid="{00000000-0005-0000-0000-0000B79A0000}"/>
    <cellStyle name="Normal 7 5 44 3 3" xfId="39609" xr:uid="{00000000-0005-0000-0000-0000B89A0000}"/>
    <cellStyle name="Normal 7 5 44 4" xfId="39610" xr:uid="{00000000-0005-0000-0000-0000B99A0000}"/>
    <cellStyle name="Normal 7 5 44 5" xfId="39611" xr:uid="{00000000-0005-0000-0000-0000BA9A0000}"/>
    <cellStyle name="Normal 7 5 45" xfId="39612" xr:uid="{00000000-0005-0000-0000-0000BB9A0000}"/>
    <cellStyle name="Normal 7 5 45 2" xfId="39613" xr:uid="{00000000-0005-0000-0000-0000BC9A0000}"/>
    <cellStyle name="Normal 7 5 45 2 2" xfId="39614" xr:uid="{00000000-0005-0000-0000-0000BD9A0000}"/>
    <cellStyle name="Normal 7 5 45 2 3" xfId="39615" xr:uid="{00000000-0005-0000-0000-0000BE9A0000}"/>
    <cellStyle name="Normal 7 5 45 3" xfId="39616" xr:uid="{00000000-0005-0000-0000-0000BF9A0000}"/>
    <cellStyle name="Normal 7 5 45 3 2" xfId="39617" xr:uid="{00000000-0005-0000-0000-0000C09A0000}"/>
    <cellStyle name="Normal 7 5 45 3 3" xfId="39618" xr:uid="{00000000-0005-0000-0000-0000C19A0000}"/>
    <cellStyle name="Normal 7 5 45 4" xfId="39619" xr:uid="{00000000-0005-0000-0000-0000C29A0000}"/>
    <cellStyle name="Normal 7 5 45 5" xfId="39620" xr:uid="{00000000-0005-0000-0000-0000C39A0000}"/>
    <cellStyle name="Normal 7 5 46" xfId="39621" xr:uid="{00000000-0005-0000-0000-0000C49A0000}"/>
    <cellStyle name="Normal 7 5 46 2" xfId="39622" xr:uid="{00000000-0005-0000-0000-0000C59A0000}"/>
    <cellStyle name="Normal 7 5 46 2 2" xfId="39623" xr:uid="{00000000-0005-0000-0000-0000C69A0000}"/>
    <cellStyle name="Normal 7 5 46 2 3" xfId="39624" xr:uid="{00000000-0005-0000-0000-0000C79A0000}"/>
    <cellStyle name="Normal 7 5 46 3" xfId="39625" xr:uid="{00000000-0005-0000-0000-0000C89A0000}"/>
    <cellStyle name="Normal 7 5 46 3 2" xfId="39626" xr:uid="{00000000-0005-0000-0000-0000C99A0000}"/>
    <cellStyle name="Normal 7 5 46 3 3" xfId="39627" xr:uid="{00000000-0005-0000-0000-0000CA9A0000}"/>
    <cellStyle name="Normal 7 5 46 4" xfId="39628" xr:uid="{00000000-0005-0000-0000-0000CB9A0000}"/>
    <cellStyle name="Normal 7 5 46 5" xfId="39629" xr:uid="{00000000-0005-0000-0000-0000CC9A0000}"/>
    <cellStyle name="Normal 7 5 47" xfId="39630" xr:uid="{00000000-0005-0000-0000-0000CD9A0000}"/>
    <cellStyle name="Normal 7 5 47 2" xfId="39631" xr:uid="{00000000-0005-0000-0000-0000CE9A0000}"/>
    <cellStyle name="Normal 7 5 47 2 2" xfId="39632" xr:uid="{00000000-0005-0000-0000-0000CF9A0000}"/>
    <cellStyle name="Normal 7 5 47 2 3" xfId="39633" xr:uid="{00000000-0005-0000-0000-0000D09A0000}"/>
    <cellStyle name="Normal 7 5 47 3" xfId="39634" xr:uid="{00000000-0005-0000-0000-0000D19A0000}"/>
    <cellStyle name="Normal 7 5 47 3 2" xfId="39635" xr:uid="{00000000-0005-0000-0000-0000D29A0000}"/>
    <cellStyle name="Normal 7 5 47 3 3" xfId="39636" xr:uid="{00000000-0005-0000-0000-0000D39A0000}"/>
    <cellStyle name="Normal 7 5 47 4" xfId="39637" xr:uid="{00000000-0005-0000-0000-0000D49A0000}"/>
    <cellStyle name="Normal 7 5 47 5" xfId="39638" xr:uid="{00000000-0005-0000-0000-0000D59A0000}"/>
    <cellStyle name="Normal 7 5 48" xfId="39639" xr:uid="{00000000-0005-0000-0000-0000D69A0000}"/>
    <cellStyle name="Normal 7 5 48 2" xfId="39640" xr:uid="{00000000-0005-0000-0000-0000D79A0000}"/>
    <cellStyle name="Normal 7 5 48 2 2" xfId="39641" xr:uid="{00000000-0005-0000-0000-0000D89A0000}"/>
    <cellStyle name="Normal 7 5 48 2 3" xfId="39642" xr:uid="{00000000-0005-0000-0000-0000D99A0000}"/>
    <cellStyle name="Normal 7 5 48 3" xfId="39643" xr:uid="{00000000-0005-0000-0000-0000DA9A0000}"/>
    <cellStyle name="Normal 7 5 48 3 2" xfId="39644" xr:uid="{00000000-0005-0000-0000-0000DB9A0000}"/>
    <cellStyle name="Normal 7 5 48 3 3" xfId="39645" xr:uid="{00000000-0005-0000-0000-0000DC9A0000}"/>
    <cellStyle name="Normal 7 5 48 4" xfId="39646" xr:uid="{00000000-0005-0000-0000-0000DD9A0000}"/>
    <cellStyle name="Normal 7 5 48 5" xfId="39647" xr:uid="{00000000-0005-0000-0000-0000DE9A0000}"/>
    <cellStyle name="Normal 7 5 49" xfId="39648" xr:uid="{00000000-0005-0000-0000-0000DF9A0000}"/>
    <cellStyle name="Normal 7 5 49 2" xfId="39649" xr:uid="{00000000-0005-0000-0000-0000E09A0000}"/>
    <cellStyle name="Normal 7 5 49 2 2" xfId="39650" xr:uid="{00000000-0005-0000-0000-0000E19A0000}"/>
    <cellStyle name="Normal 7 5 49 2 3" xfId="39651" xr:uid="{00000000-0005-0000-0000-0000E29A0000}"/>
    <cellStyle name="Normal 7 5 49 3" xfId="39652" xr:uid="{00000000-0005-0000-0000-0000E39A0000}"/>
    <cellStyle name="Normal 7 5 49 3 2" xfId="39653" xr:uid="{00000000-0005-0000-0000-0000E49A0000}"/>
    <cellStyle name="Normal 7 5 49 3 3" xfId="39654" xr:uid="{00000000-0005-0000-0000-0000E59A0000}"/>
    <cellStyle name="Normal 7 5 49 4" xfId="39655" xr:uid="{00000000-0005-0000-0000-0000E69A0000}"/>
    <cellStyle name="Normal 7 5 49 5" xfId="39656" xr:uid="{00000000-0005-0000-0000-0000E79A0000}"/>
    <cellStyle name="Normal 7 5 5" xfId="39657" xr:uid="{00000000-0005-0000-0000-0000E89A0000}"/>
    <cellStyle name="Normal 7 5 5 2" xfId="39658" xr:uid="{00000000-0005-0000-0000-0000E99A0000}"/>
    <cellStyle name="Normal 7 5 5 2 2" xfId="39659" xr:uid="{00000000-0005-0000-0000-0000EA9A0000}"/>
    <cellStyle name="Normal 7 5 5 2 3" xfId="39660" xr:uid="{00000000-0005-0000-0000-0000EB9A0000}"/>
    <cellStyle name="Normal 7 5 5 3" xfId="39661" xr:uid="{00000000-0005-0000-0000-0000EC9A0000}"/>
    <cellStyle name="Normal 7 5 5 3 2" xfId="39662" xr:uid="{00000000-0005-0000-0000-0000ED9A0000}"/>
    <cellStyle name="Normal 7 5 5 3 3" xfId="39663" xr:uid="{00000000-0005-0000-0000-0000EE9A0000}"/>
    <cellStyle name="Normal 7 5 5 4" xfId="39664" xr:uid="{00000000-0005-0000-0000-0000EF9A0000}"/>
    <cellStyle name="Normal 7 5 5 5" xfId="39665" xr:uid="{00000000-0005-0000-0000-0000F09A0000}"/>
    <cellStyle name="Normal 7 5 50" xfId="39666" xr:uid="{00000000-0005-0000-0000-0000F19A0000}"/>
    <cellStyle name="Normal 7 5 50 2" xfId="39667" xr:uid="{00000000-0005-0000-0000-0000F29A0000}"/>
    <cellStyle name="Normal 7 5 50 2 2" xfId="39668" xr:uid="{00000000-0005-0000-0000-0000F39A0000}"/>
    <cellStyle name="Normal 7 5 50 2 3" xfId="39669" xr:uid="{00000000-0005-0000-0000-0000F49A0000}"/>
    <cellStyle name="Normal 7 5 50 3" xfId="39670" xr:uid="{00000000-0005-0000-0000-0000F59A0000}"/>
    <cellStyle name="Normal 7 5 50 3 2" xfId="39671" xr:uid="{00000000-0005-0000-0000-0000F69A0000}"/>
    <cellStyle name="Normal 7 5 50 3 3" xfId="39672" xr:uid="{00000000-0005-0000-0000-0000F79A0000}"/>
    <cellStyle name="Normal 7 5 50 4" xfId="39673" xr:uid="{00000000-0005-0000-0000-0000F89A0000}"/>
    <cellStyle name="Normal 7 5 50 5" xfId="39674" xr:uid="{00000000-0005-0000-0000-0000F99A0000}"/>
    <cellStyle name="Normal 7 5 51" xfId="39675" xr:uid="{00000000-0005-0000-0000-0000FA9A0000}"/>
    <cellStyle name="Normal 7 5 51 2" xfId="39676" xr:uid="{00000000-0005-0000-0000-0000FB9A0000}"/>
    <cellStyle name="Normal 7 5 51 2 2" xfId="39677" xr:uid="{00000000-0005-0000-0000-0000FC9A0000}"/>
    <cellStyle name="Normal 7 5 51 2 3" xfId="39678" xr:uid="{00000000-0005-0000-0000-0000FD9A0000}"/>
    <cellStyle name="Normal 7 5 51 3" xfId="39679" xr:uid="{00000000-0005-0000-0000-0000FE9A0000}"/>
    <cellStyle name="Normal 7 5 51 3 2" xfId="39680" xr:uid="{00000000-0005-0000-0000-0000FF9A0000}"/>
    <cellStyle name="Normal 7 5 51 3 3" xfId="39681" xr:uid="{00000000-0005-0000-0000-0000009B0000}"/>
    <cellStyle name="Normal 7 5 51 4" xfId="39682" xr:uid="{00000000-0005-0000-0000-0000019B0000}"/>
    <cellStyle name="Normal 7 5 51 5" xfId="39683" xr:uid="{00000000-0005-0000-0000-0000029B0000}"/>
    <cellStyle name="Normal 7 5 52" xfId="39684" xr:uid="{00000000-0005-0000-0000-0000039B0000}"/>
    <cellStyle name="Normal 7 5 52 2" xfId="39685" xr:uid="{00000000-0005-0000-0000-0000049B0000}"/>
    <cellStyle name="Normal 7 5 52 2 2" xfId="39686" xr:uid="{00000000-0005-0000-0000-0000059B0000}"/>
    <cellStyle name="Normal 7 5 52 2 3" xfId="39687" xr:uid="{00000000-0005-0000-0000-0000069B0000}"/>
    <cellStyle name="Normal 7 5 52 3" xfId="39688" xr:uid="{00000000-0005-0000-0000-0000079B0000}"/>
    <cellStyle name="Normal 7 5 52 3 2" xfId="39689" xr:uid="{00000000-0005-0000-0000-0000089B0000}"/>
    <cellStyle name="Normal 7 5 52 3 3" xfId="39690" xr:uid="{00000000-0005-0000-0000-0000099B0000}"/>
    <cellStyle name="Normal 7 5 52 4" xfId="39691" xr:uid="{00000000-0005-0000-0000-00000A9B0000}"/>
    <cellStyle name="Normal 7 5 52 5" xfId="39692" xr:uid="{00000000-0005-0000-0000-00000B9B0000}"/>
    <cellStyle name="Normal 7 5 53" xfId="39693" xr:uid="{00000000-0005-0000-0000-00000C9B0000}"/>
    <cellStyle name="Normal 7 5 53 2" xfId="39694" xr:uid="{00000000-0005-0000-0000-00000D9B0000}"/>
    <cellStyle name="Normal 7 5 53 2 2" xfId="39695" xr:uid="{00000000-0005-0000-0000-00000E9B0000}"/>
    <cellStyle name="Normal 7 5 53 2 3" xfId="39696" xr:uid="{00000000-0005-0000-0000-00000F9B0000}"/>
    <cellStyle name="Normal 7 5 53 3" xfId="39697" xr:uid="{00000000-0005-0000-0000-0000109B0000}"/>
    <cellStyle name="Normal 7 5 53 3 2" xfId="39698" xr:uid="{00000000-0005-0000-0000-0000119B0000}"/>
    <cellStyle name="Normal 7 5 53 3 3" xfId="39699" xr:uid="{00000000-0005-0000-0000-0000129B0000}"/>
    <cellStyle name="Normal 7 5 53 4" xfId="39700" xr:uid="{00000000-0005-0000-0000-0000139B0000}"/>
    <cellStyle name="Normal 7 5 53 5" xfId="39701" xr:uid="{00000000-0005-0000-0000-0000149B0000}"/>
    <cellStyle name="Normal 7 5 54" xfId="39702" xr:uid="{00000000-0005-0000-0000-0000159B0000}"/>
    <cellStyle name="Normal 7 5 54 2" xfId="39703" xr:uid="{00000000-0005-0000-0000-0000169B0000}"/>
    <cellStyle name="Normal 7 5 54 2 2" xfId="39704" xr:uid="{00000000-0005-0000-0000-0000179B0000}"/>
    <cellStyle name="Normal 7 5 54 2 3" xfId="39705" xr:uid="{00000000-0005-0000-0000-0000189B0000}"/>
    <cellStyle name="Normal 7 5 54 3" xfId="39706" xr:uid="{00000000-0005-0000-0000-0000199B0000}"/>
    <cellStyle name="Normal 7 5 54 3 2" xfId="39707" xr:uid="{00000000-0005-0000-0000-00001A9B0000}"/>
    <cellStyle name="Normal 7 5 54 3 3" xfId="39708" xr:uid="{00000000-0005-0000-0000-00001B9B0000}"/>
    <cellStyle name="Normal 7 5 54 4" xfId="39709" xr:uid="{00000000-0005-0000-0000-00001C9B0000}"/>
    <cellStyle name="Normal 7 5 54 5" xfId="39710" xr:uid="{00000000-0005-0000-0000-00001D9B0000}"/>
    <cellStyle name="Normal 7 5 55" xfId="39711" xr:uid="{00000000-0005-0000-0000-00001E9B0000}"/>
    <cellStyle name="Normal 7 5 55 2" xfId="39712" xr:uid="{00000000-0005-0000-0000-00001F9B0000}"/>
    <cellStyle name="Normal 7 5 55 2 2" xfId="39713" xr:uid="{00000000-0005-0000-0000-0000209B0000}"/>
    <cellStyle name="Normal 7 5 55 2 3" xfId="39714" xr:uid="{00000000-0005-0000-0000-0000219B0000}"/>
    <cellStyle name="Normal 7 5 55 3" xfId="39715" xr:uid="{00000000-0005-0000-0000-0000229B0000}"/>
    <cellStyle name="Normal 7 5 55 3 2" xfId="39716" xr:uid="{00000000-0005-0000-0000-0000239B0000}"/>
    <cellStyle name="Normal 7 5 55 3 3" xfId="39717" xr:uid="{00000000-0005-0000-0000-0000249B0000}"/>
    <cellStyle name="Normal 7 5 55 4" xfId="39718" xr:uid="{00000000-0005-0000-0000-0000259B0000}"/>
    <cellStyle name="Normal 7 5 55 5" xfId="39719" xr:uid="{00000000-0005-0000-0000-0000269B0000}"/>
    <cellStyle name="Normal 7 5 56" xfId="39720" xr:uid="{00000000-0005-0000-0000-0000279B0000}"/>
    <cellStyle name="Normal 7 5 56 2" xfId="39721" xr:uid="{00000000-0005-0000-0000-0000289B0000}"/>
    <cellStyle name="Normal 7 5 56 2 2" xfId="39722" xr:uid="{00000000-0005-0000-0000-0000299B0000}"/>
    <cellStyle name="Normal 7 5 56 2 3" xfId="39723" xr:uid="{00000000-0005-0000-0000-00002A9B0000}"/>
    <cellStyle name="Normal 7 5 56 3" xfId="39724" xr:uid="{00000000-0005-0000-0000-00002B9B0000}"/>
    <cellStyle name="Normal 7 5 56 3 2" xfId="39725" xr:uid="{00000000-0005-0000-0000-00002C9B0000}"/>
    <cellStyle name="Normal 7 5 56 3 3" xfId="39726" xr:uid="{00000000-0005-0000-0000-00002D9B0000}"/>
    <cellStyle name="Normal 7 5 56 4" xfId="39727" xr:uid="{00000000-0005-0000-0000-00002E9B0000}"/>
    <cellStyle name="Normal 7 5 56 5" xfId="39728" xr:uid="{00000000-0005-0000-0000-00002F9B0000}"/>
    <cellStyle name="Normal 7 5 57" xfId="39729" xr:uid="{00000000-0005-0000-0000-0000309B0000}"/>
    <cellStyle name="Normal 7 5 57 2" xfId="39730" xr:uid="{00000000-0005-0000-0000-0000319B0000}"/>
    <cellStyle name="Normal 7 5 57 2 2" xfId="39731" xr:uid="{00000000-0005-0000-0000-0000329B0000}"/>
    <cellStyle name="Normal 7 5 57 2 3" xfId="39732" xr:uid="{00000000-0005-0000-0000-0000339B0000}"/>
    <cellStyle name="Normal 7 5 57 3" xfId="39733" xr:uid="{00000000-0005-0000-0000-0000349B0000}"/>
    <cellStyle name="Normal 7 5 57 3 2" xfId="39734" xr:uid="{00000000-0005-0000-0000-0000359B0000}"/>
    <cellStyle name="Normal 7 5 57 3 3" xfId="39735" xr:uid="{00000000-0005-0000-0000-0000369B0000}"/>
    <cellStyle name="Normal 7 5 57 4" xfId="39736" xr:uid="{00000000-0005-0000-0000-0000379B0000}"/>
    <cellStyle name="Normal 7 5 57 5" xfId="39737" xr:uid="{00000000-0005-0000-0000-0000389B0000}"/>
    <cellStyle name="Normal 7 5 58" xfId="39738" xr:uid="{00000000-0005-0000-0000-0000399B0000}"/>
    <cellStyle name="Normal 7 5 58 2" xfId="39739" xr:uid="{00000000-0005-0000-0000-00003A9B0000}"/>
    <cellStyle name="Normal 7 5 58 2 2" xfId="39740" xr:uid="{00000000-0005-0000-0000-00003B9B0000}"/>
    <cellStyle name="Normal 7 5 58 2 3" xfId="39741" xr:uid="{00000000-0005-0000-0000-00003C9B0000}"/>
    <cellStyle name="Normal 7 5 58 3" xfId="39742" xr:uid="{00000000-0005-0000-0000-00003D9B0000}"/>
    <cellStyle name="Normal 7 5 58 3 2" xfId="39743" xr:uid="{00000000-0005-0000-0000-00003E9B0000}"/>
    <cellStyle name="Normal 7 5 58 3 3" xfId="39744" xr:uid="{00000000-0005-0000-0000-00003F9B0000}"/>
    <cellStyle name="Normal 7 5 58 4" xfId="39745" xr:uid="{00000000-0005-0000-0000-0000409B0000}"/>
    <cellStyle name="Normal 7 5 58 5" xfId="39746" xr:uid="{00000000-0005-0000-0000-0000419B0000}"/>
    <cellStyle name="Normal 7 5 59" xfId="39747" xr:uid="{00000000-0005-0000-0000-0000429B0000}"/>
    <cellStyle name="Normal 7 5 59 2" xfId="39748" xr:uid="{00000000-0005-0000-0000-0000439B0000}"/>
    <cellStyle name="Normal 7 5 59 2 2" xfId="39749" xr:uid="{00000000-0005-0000-0000-0000449B0000}"/>
    <cellStyle name="Normal 7 5 59 2 3" xfId="39750" xr:uid="{00000000-0005-0000-0000-0000459B0000}"/>
    <cellStyle name="Normal 7 5 59 3" xfId="39751" xr:uid="{00000000-0005-0000-0000-0000469B0000}"/>
    <cellStyle name="Normal 7 5 59 3 2" xfId="39752" xr:uid="{00000000-0005-0000-0000-0000479B0000}"/>
    <cellStyle name="Normal 7 5 59 3 3" xfId="39753" xr:uid="{00000000-0005-0000-0000-0000489B0000}"/>
    <cellStyle name="Normal 7 5 59 4" xfId="39754" xr:uid="{00000000-0005-0000-0000-0000499B0000}"/>
    <cellStyle name="Normal 7 5 59 5" xfId="39755" xr:uid="{00000000-0005-0000-0000-00004A9B0000}"/>
    <cellStyle name="Normal 7 5 6" xfId="39756" xr:uid="{00000000-0005-0000-0000-00004B9B0000}"/>
    <cellStyle name="Normal 7 5 6 2" xfId="39757" xr:uid="{00000000-0005-0000-0000-00004C9B0000}"/>
    <cellStyle name="Normal 7 5 6 2 2" xfId="39758" xr:uid="{00000000-0005-0000-0000-00004D9B0000}"/>
    <cellStyle name="Normal 7 5 6 2 3" xfId="39759" xr:uid="{00000000-0005-0000-0000-00004E9B0000}"/>
    <cellStyle name="Normal 7 5 6 3" xfId="39760" xr:uid="{00000000-0005-0000-0000-00004F9B0000}"/>
    <cellStyle name="Normal 7 5 6 3 2" xfId="39761" xr:uid="{00000000-0005-0000-0000-0000509B0000}"/>
    <cellStyle name="Normal 7 5 6 3 3" xfId="39762" xr:uid="{00000000-0005-0000-0000-0000519B0000}"/>
    <cellStyle name="Normal 7 5 6 4" xfId="39763" xr:uid="{00000000-0005-0000-0000-0000529B0000}"/>
    <cellStyle name="Normal 7 5 6 5" xfId="39764" xr:uid="{00000000-0005-0000-0000-0000539B0000}"/>
    <cellStyle name="Normal 7 5 60" xfId="39765" xr:uid="{00000000-0005-0000-0000-0000549B0000}"/>
    <cellStyle name="Normal 7 5 60 2" xfId="39766" xr:uid="{00000000-0005-0000-0000-0000559B0000}"/>
    <cellStyle name="Normal 7 5 60 2 2" xfId="39767" xr:uid="{00000000-0005-0000-0000-0000569B0000}"/>
    <cellStyle name="Normal 7 5 60 2 3" xfId="39768" xr:uid="{00000000-0005-0000-0000-0000579B0000}"/>
    <cellStyle name="Normal 7 5 60 3" xfId="39769" xr:uid="{00000000-0005-0000-0000-0000589B0000}"/>
    <cellStyle name="Normal 7 5 60 3 2" xfId="39770" xr:uid="{00000000-0005-0000-0000-0000599B0000}"/>
    <cellStyle name="Normal 7 5 60 3 3" xfId="39771" xr:uid="{00000000-0005-0000-0000-00005A9B0000}"/>
    <cellStyle name="Normal 7 5 60 4" xfId="39772" xr:uid="{00000000-0005-0000-0000-00005B9B0000}"/>
    <cellStyle name="Normal 7 5 60 5" xfId="39773" xr:uid="{00000000-0005-0000-0000-00005C9B0000}"/>
    <cellStyle name="Normal 7 5 61" xfId="39774" xr:uid="{00000000-0005-0000-0000-00005D9B0000}"/>
    <cellStyle name="Normal 7 5 61 2" xfId="39775" xr:uid="{00000000-0005-0000-0000-00005E9B0000}"/>
    <cellStyle name="Normal 7 5 61 2 2" xfId="39776" xr:uid="{00000000-0005-0000-0000-00005F9B0000}"/>
    <cellStyle name="Normal 7 5 61 2 3" xfId="39777" xr:uid="{00000000-0005-0000-0000-0000609B0000}"/>
    <cellStyle name="Normal 7 5 61 3" xfId="39778" xr:uid="{00000000-0005-0000-0000-0000619B0000}"/>
    <cellStyle name="Normal 7 5 61 3 2" xfId="39779" xr:uid="{00000000-0005-0000-0000-0000629B0000}"/>
    <cellStyle name="Normal 7 5 61 3 3" xfId="39780" xr:uid="{00000000-0005-0000-0000-0000639B0000}"/>
    <cellStyle name="Normal 7 5 61 4" xfId="39781" xr:uid="{00000000-0005-0000-0000-0000649B0000}"/>
    <cellStyle name="Normal 7 5 61 5" xfId="39782" xr:uid="{00000000-0005-0000-0000-0000659B0000}"/>
    <cellStyle name="Normal 7 5 62" xfId="39783" xr:uid="{00000000-0005-0000-0000-0000669B0000}"/>
    <cellStyle name="Normal 7 5 62 2" xfId="39784" xr:uid="{00000000-0005-0000-0000-0000679B0000}"/>
    <cellStyle name="Normal 7 5 62 2 2" xfId="39785" xr:uid="{00000000-0005-0000-0000-0000689B0000}"/>
    <cellStyle name="Normal 7 5 62 2 3" xfId="39786" xr:uid="{00000000-0005-0000-0000-0000699B0000}"/>
    <cellStyle name="Normal 7 5 62 3" xfId="39787" xr:uid="{00000000-0005-0000-0000-00006A9B0000}"/>
    <cellStyle name="Normal 7 5 62 3 2" xfId="39788" xr:uid="{00000000-0005-0000-0000-00006B9B0000}"/>
    <cellStyle name="Normal 7 5 62 3 3" xfId="39789" xr:uid="{00000000-0005-0000-0000-00006C9B0000}"/>
    <cellStyle name="Normal 7 5 62 4" xfId="39790" xr:uid="{00000000-0005-0000-0000-00006D9B0000}"/>
    <cellStyle name="Normal 7 5 62 5" xfId="39791" xr:uid="{00000000-0005-0000-0000-00006E9B0000}"/>
    <cellStyle name="Normal 7 5 63" xfId="39792" xr:uid="{00000000-0005-0000-0000-00006F9B0000}"/>
    <cellStyle name="Normal 7 5 63 2" xfId="39793" xr:uid="{00000000-0005-0000-0000-0000709B0000}"/>
    <cellStyle name="Normal 7 5 63 2 2" xfId="39794" xr:uid="{00000000-0005-0000-0000-0000719B0000}"/>
    <cellStyle name="Normal 7 5 63 2 3" xfId="39795" xr:uid="{00000000-0005-0000-0000-0000729B0000}"/>
    <cellStyle name="Normal 7 5 63 3" xfId="39796" xr:uid="{00000000-0005-0000-0000-0000739B0000}"/>
    <cellStyle name="Normal 7 5 63 3 2" xfId="39797" xr:uid="{00000000-0005-0000-0000-0000749B0000}"/>
    <cellStyle name="Normal 7 5 63 3 3" xfId="39798" xr:uid="{00000000-0005-0000-0000-0000759B0000}"/>
    <cellStyle name="Normal 7 5 63 4" xfId="39799" xr:uid="{00000000-0005-0000-0000-0000769B0000}"/>
    <cellStyle name="Normal 7 5 63 5" xfId="39800" xr:uid="{00000000-0005-0000-0000-0000779B0000}"/>
    <cellStyle name="Normal 7 5 64" xfId="39801" xr:uid="{00000000-0005-0000-0000-0000789B0000}"/>
    <cellStyle name="Normal 7 5 64 2" xfId="39802" xr:uid="{00000000-0005-0000-0000-0000799B0000}"/>
    <cellStyle name="Normal 7 5 64 2 2" xfId="39803" xr:uid="{00000000-0005-0000-0000-00007A9B0000}"/>
    <cellStyle name="Normal 7 5 64 2 3" xfId="39804" xr:uid="{00000000-0005-0000-0000-00007B9B0000}"/>
    <cellStyle name="Normal 7 5 64 3" xfId="39805" xr:uid="{00000000-0005-0000-0000-00007C9B0000}"/>
    <cellStyle name="Normal 7 5 64 3 2" xfId="39806" xr:uid="{00000000-0005-0000-0000-00007D9B0000}"/>
    <cellStyle name="Normal 7 5 64 3 3" xfId="39807" xr:uid="{00000000-0005-0000-0000-00007E9B0000}"/>
    <cellStyle name="Normal 7 5 64 4" xfId="39808" xr:uid="{00000000-0005-0000-0000-00007F9B0000}"/>
    <cellStyle name="Normal 7 5 64 5" xfId="39809" xr:uid="{00000000-0005-0000-0000-0000809B0000}"/>
    <cellStyle name="Normal 7 5 65" xfId="39810" xr:uid="{00000000-0005-0000-0000-0000819B0000}"/>
    <cellStyle name="Normal 7 5 65 2" xfId="39811" xr:uid="{00000000-0005-0000-0000-0000829B0000}"/>
    <cellStyle name="Normal 7 5 65 2 2" xfId="39812" xr:uid="{00000000-0005-0000-0000-0000839B0000}"/>
    <cellStyle name="Normal 7 5 65 2 3" xfId="39813" xr:uid="{00000000-0005-0000-0000-0000849B0000}"/>
    <cellStyle name="Normal 7 5 65 3" xfId="39814" xr:uid="{00000000-0005-0000-0000-0000859B0000}"/>
    <cellStyle name="Normal 7 5 65 3 2" xfId="39815" xr:uid="{00000000-0005-0000-0000-0000869B0000}"/>
    <cellStyle name="Normal 7 5 65 3 3" xfId="39816" xr:uid="{00000000-0005-0000-0000-0000879B0000}"/>
    <cellStyle name="Normal 7 5 65 4" xfId="39817" xr:uid="{00000000-0005-0000-0000-0000889B0000}"/>
    <cellStyle name="Normal 7 5 65 5" xfId="39818" xr:uid="{00000000-0005-0000-0000-0000899B0000}"/>
    <cellStyle name="Normal 7 5 66" xfId="39819" xr:uid="{00000000-0005-0000-0000-00008A9B0000}"/>
    <cellStyle name="Normal 7 5 66 2" xfId="39820" xr:uid="{00000000-0005-0000-0000-00008B9B0000}"/>
    <cellStyle name="Normal 7 5 66 2 2" xfId="39821" xr:uid="{00000000-0005-0000-0000-00008C9B0000}"/>
    <cellStyle name="Normal 7 5 66 2 3" xfId="39822" xr:uid="{00000000-0005-0000-0000-00008D9B0000}"/>
    <cellStyle name="Normal 7 5 66 3" xfId="39823" xr:uid="{00000000-0005-0000-0000-00008E9B0000}"/>
    <cellStyle name="Normal 7 5 66 3 2" xfId="39824" xr:uid="{00000000-0005-0000-0000-00008F9B0000}"/>
    <cellStyle name="Normal 7 5 66 3 3" xfId="39825" xr:uid="{00000000-0005-0000-0000-0000909B0000}"/>
    <cellStyle name="Normal 7 5 66 4" xfId="39826" xr:uid="{00000000-0005-0000-0000-0000919B0000}"/>
    <cellStyle name="Normal 7 5 66 5" xfId="39827" xr:uid="{00000000-0005-0000-0000-0000929B0000}"/>
    <cellStyle name="Normal 7 5 67" xfId="39828" xr:uid="{00000000-0005-0000-0000-0000939B0000}"/>
    <cellStyle name="Normal 7 5 67 2" xfId="39829" xr:uid="{00000000-0005-0000-0000-0000949B0000}"/>
    <cellStyle name="Normal 7 5 67 2 2" xfId="39830" xr:uid="{00000000-0005-0000-0000-0000959B0000}"/>
    <cellStyle name="Normal 7 5 67 2 3" xfId="39831" xr:uid="{00000000-0005-0000-0000-0000969B0000}"/>
    <cellStyle name="Normal 7 5 67 3" xfId="39832" xr:uid="{00000000-0005-0000-0000-0000979B0000}"/>
    <cellStyle name="Normal 7 5 67 3 2" xfId="39833" xr:uid="{00000000-0005-0000-0000-0000989B0000}"/>
    <cellStyle name="Normal 7 5 67 3 3" xfId="39834" xr:uid="{00000000-0005-0000-0000-0000999B0000}"/>
    <cellStyle name="Normal 7 5 67 4" xfId="39835" xr:uid="{00000000-0005-0000-0000-00009A9B0000}"/>
    <cellStyle name="Normal 7 5 67 5" xfId="39836" xr:uid="{00000000-0005-0000-0000-00009B9B0000}"/>
    <cellStyle name="Normal 7 5 68" xfId="39837" xr:uid="{00000000-0005-0000-0000-00009C9B0000}"/>
    <cellStyle name="Normal 7 5 68 2" xfId="39838" xr:uid="{00000000-0005-0000-0000-00009D9B0000}"/>
    <cellStyle name="Normal 7 5 68 2 2" xfId="39839" xr:uid="{00000000-0005-0000-0000-00009E9B0000}"/>
    <cellStyle name="Normal 7 5 68 2 3" xfId="39840" xr:uid="{00000000-0005-0000-0000-00009F9B0000}"/>
    <cellStyle name="Normal 7 5 68 3" xfId="39841" xr:uid="{00000000-0005-0000-0000-0000A09B0000}"/>
    <cellStyle name="Normal 7 5 68 3 2" xfId="39842" xr:uid="{00000000-0005-0000-0000-0000A19B0000}"/>
    <cellStyle name="Normal 7 5 68 3 3" xfId="39843" xr:uid="{00000000-0005-0000-0000-0000A29B0000}"/>
    <cellStyle name="Normal 7 5 68 4" xfId="39844" xr:uid="{00000000-0005-0000-0000-0000A39B0000}"/>
    <cellStyle name="Normal 7 5 68 5" xfId="39845" xr:uid="{00000000-0005-0000-0000-0000A49B0000}"/>
    <cellStyle name="Normal 7 5 69" xfId="39846" xr:uid="{00000000-0005-0000-0000-0000A59B0000}"/>
    <cellStyle name="Normal 7 5 69 2" xfId="39847" xr:uid="{00000000-0005-0000-0000-0000A69B0000}"/>
    <cellStyle name="Normal 7 5 69 2 2" xfId="39848" xr:uid="{00000000-0005-0000-0000-0000A79B0000}"/>
    <cellStyle name="Normal 7 5 69 2 3" xfId="39849" xr:uid="{00000000-0005-0000-0000-0000A89B0000}"/>
    <cellStyle name="Normal 7 5 69 3" xfId="39850" xr:uid="{00000000-0005-0000-0000-0000A99B0000}"/>
    <cellStyle name="Normal 7 5 69 3 2" xfId="39851" xr:uid="{00000000-0005-0000-0000-0000AA9B0000}"/>
    <cellStyle name="Normal 7 5 69 3 3" xfId="39852" xr:uid="{00000000-0005-0000-0000-0000AB9B0000}"/>
    <cellStyle name="Normal 7 5 69 4" xfId="39853" xr:uid="{00000000-0005-0000-0000-0000AC9B0000}"/>
    <cellStyle name="Normal 7 5 69 5" xfId="39854" xr:uid="{00000000-0005-0000-0000-0000AD9B0000}"/>
    <cellStyle name="Normal 7 5 7" xfId="39855" xr:uid="{00000000-0005-0000-0000-0000AE9B0000}"/>
    <cellStyle name="Normal 7 5 7 2" xfId="39856" xr:uid="{00000000-0005-0000-0000-0000AF9B0000}"/>
    <cellStyle name="Normal 7 5 7 2 2" xfId="39857" xr:uid="{00000000-0005-0000-0000-0000B09B0000}"/>
    <cellStyle name="Normal 7 5 7 2 3" xfId="39858" xr:uid="{00000000-0005-0000-0000-0000B19B0000}"/>
    <cellStyle name="Normal 7 5 7 3" xfId="39859" xr:uid="{00000000-0005-0000-0000-0000B29B0000}"/>
    <cellStyle name="Normal 7 5 7 3 2" xfId="39860" xr:uid="{00000000-0005-0000-0000-0000B39B0000}"/>
    <cellStyle name="Normal 7 5 7 3 3" xfId="39861" xr:uid="{00000000-0005-0000-0000-0000B49B0000}"/>
    <cellStyle name="Normal 7 5 7 4" xfId="39862" xr:uid="{00000000-0005-0000-0000-0000B59B0000}"/>
    <cellStyle name="Normal 7 5 7 5" xfId="39863" xr:uid="{00000000-0005-0000-0000-0000B69B0000}"/>
    <cellStyle name="Normal 7 5 70" xfId="39864" xr:uid="{00000000-0005-0000-0000-0000B79B0000}"/>
    <cellStyle name="Normal 7 5 70 2" xfId="39865" xr:uid="{00000000-0005-0000-0000-0000B89B0000}"/>
    <cellStyle name="Normal 7 5 70 2 2" xfId="39866" xr:uid="{00000000-0005-0000-0000-0000B99B0000}"/>
    <cellStyle name="Normal 7 5 70 2 3" xfId="39867" xr:uid="{00000000-0005-0000-0000-0000BA9B0000}"/>
    <cellStyle name="Normal 7 5 70 3" xfId="39868" xr:uid="{00000000-0005-0000-0000-0000BB9B0000}"/>
    <cellStyle name="Normal 7 5 70 3 2" xfId="39869" xr:uid="{00000000-0005-0000-0000-0000BC9B0000}"/>
    <cellStyle name="Normal 7 5 70 3 3" xfId="39870" xr:uid="{00000000-0005-0000-0000-0000BD9B0000}"/>
    <cellStyle name="Normal 7 5 70 4" xfId="39871" xr:uid="{00000000-0005-0000-0000-0000BE9B0000}"/>
    <cellStyle name="Normal 7 5 70 5" xfId="39872" xr:uid="{00000000-0005-0000-0000-0000BF9B0000}"/>
    <cellStyle name="Normal 7 5 71" xfId="39873" xr:uid="{00000000-0005-0000-0000-0000C09B0000}"/>
    <cellStyle name="Normal 7 5 71 2" xfId="39874" xr:uid="{00000000-0005-0000-0000-0000C19B0000}"/>
    <cellStyle name="Normal 7 5 71 2 2" xfId="39875" xr:uid="{00000000-0005-0000-0000-0000C29B0000}"/>
    <cellStyle name="Normal 7 5 71 2 3" xfId="39876" xr:uid="{00000000-0005-0000-0000-0000C39B0000}"/>
    <cellStyle name="Normal 7 5 71 3" xfId="39877" xr:uid="{00000000-0005-0000-0000-0000C49B0000}"/>
    <cellStyle name="Normal 7 5 71 3 2" xfId="39878" xr:uid="{00000000-0005-0000-0000-0000C59B0000}"/>
    <cellStyle name="Normal 7 5 71 3 3" xfId="39879" xr:uid="{00000000-0005-0000-0000-0000C69B0000}"/>
    <cellStyle name="Normal 7 5 71 4" xfId="39880" xr:uid="{00000000-0005-0000-0000-0000C79B0000}"/>
    <cellStyle name="Normal 7 5 71 5" xfId="39881" xr:uid="{00000000-0005-0000-0000-0000C89B0000}"/>
    <cellStyle name="Normal 7 5 72" xfId="39882" xr:uid="{00000000-0005-0000-0000-0000C99B0000}"/>
    <cellStyle name="Normal 7 5 72 2" xfId="39883" xr:uid="{00000000-0005-0000-0000-0000CA9B0000}"/>
    <cellStyle name="Normal 7 5 72 2 2" xfId="39884" xr:uid="{00000000-0005-0000-0000-0000CB9B0000}"/>
    <cellStyle name="Normal 7 5 72 2 3" xfId="39885" xr:uid="{00000000-0005-0000-0000-0000CC9B0000}"/>
    <cellStyle name="Normal 7 5 72 3" xfId="39886" xr:uid="{00000000-0005-0000-0000-0000CD9B0000}"/>
    <cellStyle name="Normal 7 5 72 3 2" xfId="39887" xr:uid="{00000000-0005-0000-0000-0000CE9B0000}"/>
    <cellStyle name="Normal 7 5 72 3 3" xfId="39888" xr:uid="{00000000-0005-0000-0000-0000CF9B0000}"/>
    <cellStyle name="Normal 7 5 72 4" xfId="39889" xr:uid="{00000000-0005-0000-0000-0000D09B0000}"/>
    <cellStyle name="Normal 7 5 72 5" xfId="39890" xr:uid="{00000000-0005-0000-0000-0000D19B0000}"/>
    <cellStyle name="Normal 7 5 73" xfId="39891" xr:uid="{00000000-0005-0000-0000-0000D29B0000}"/>
    <cellStyle name="Normal 7 5 73 2" xfId="39892" xr:uid="{00000000-0005-0000-0000-0000D39B0000}"/>
    <cellStyle name="Normal 7 5 73 2 2" xfId="39893" xr:uid="{00000000-0005-0000-0000-0000D49B0000}"/>
    <cellStyle name="Normal 7 5 73 2 3" xfId="39894" xr:uid="{00000000-0005-0000-0000-0000D59B0000}"/>
    <cellStyle name="Normal 7 5 73 3" xfId="39895" xr:uid="{00000000-0005-0000-0000-0000D69B0000}"/>
    <cellStyle name="Normal 7 5 73 3 2" xfId="39896" xr:uid="{00000000-0005-0000-0000-0000D79B0000}"/>
    <cellStyle name="Normal 7 5 73 3 3" xfId="39897" xr:uid="{00000000-0005-0000-0000-0000D89B0000}"/>
    <cellStyle name="Normal 7 5 73 4" xfId="39898" xr:uid="{00000000-0005-0000-0000-0000D99B0000}"/>
    <cellStyle name="Normal 7 5 73 5" xfId="39899" xr:uid="{00000000-0005-0000-0000-0000DA9B0000}"/>
    <cellStyle name="Normal 7 5 74" xfId="39900" xr:uid="{00000000-0005-0000-0000-0000DB9B0000}"/>
    <cellStyle name="Normal 7 5 74 2" xfId="39901" xr:uid="{00000000-0005-0000-0000-0000DC9B0000}"/>
    <cellStyle name="Normal 7 5 74 2 2" xfId="39902" xr:uid="{00000000-0005-0000-0000-0000DD9B0000}"/>
    <cellStyle name="Normal 7 5 74 2 3" xfId="39903" xr:uid="{00000000-0005-0000-0000-0000DE9B0000}"/>
    <cellStyle name="Normal 7 5 74 3" xfId="39904" xr:uid="{00000000-0005-0000-0000-0000DF9B0000}"/>
    <cellStyle name="Normal 7 5 74 3 2" xfId="39905" xr:uid="{00000000-0005-0000-0000-0000E09B0000}"/>
    <cellStyle name="Normal 7 5 74 3 3" xfId="39906" xr:uid="{00000000-0005-0000-0000-0000E19B0000}"/>
    <cellStyle name="Normal 7 5 74 4" xfId="39907" xr:uid="{00000000-0005-0000-0000-0000E29B0000}"/>
    <cellStyle name="Normal 7 5 74 5" xfId="39908" xr:uid="{00000000-0005-0000-0000-0000E39B0000}"/>
    <cellStyle name="Normal 7 5 75" xfId="39909" xr:uid="{00000000-0005-0000-0000-0000E49B0000}"/>
    <cellStyle name="Normal 7 5 75 2" xfId="39910" xr:uid="{00000000-0005-0000-0000-0000E59B0000}"/>
    <cellStyle name="Normal 7 5 75 2 2" xfId="39911" xr:uid="{00000000-0005-0000-0000-0000E69B0000}"/>
    <cellStyle name="Normal 7 5 75 2 3" xfId="39912" xr:uid="{00000000-0005-0000-0000-0000E79B0000}"/>
    <cellStyle name="Normal 7 5 75 3" xfId="39913" xr:uid="{00000000-0005-0000-0000-0000E89B0000}"/>
    <cellStyle name="Normal 7 5 75 3 2" xfId="39914" xr:uid="{00000000-0005-0000-0000-0000E99B0000}"/>
    <cellStyle name="Normal 7 5 75 3 3" xfId="39915" xr:uid="{00000000-0005-0000-0000-0000EA9B0000}"/>
    <cellStyle name="Normal 7 5 75 4" xfId="39916" xr:uid="{00000000-0005-0000-0000-0000EB9B0000}"/>
    <cellStyle name="Normal 7 5 75 5" xfId="39917" xr:uid="{00000000-0005-0000-0000-0000EC9B0000}"/>
    <cellStyle name="Normal 7 5 76" xfId="39918" xr:uid="{00000000-0005-0000-0000-0000ED9B0000}"/>
    <cellStyle name="Normal 7 5 76 2" xfId="39919" xr:uid="{00000000-0005-0000-0000-0000EE9B0000}"/>
    <cellStyle name="Normal 7 5 76 2 2" xfId="39920" xr:uid="{00000000-0005-0000-0000-0000EF9B0000}"/>
    <cellStyle name="Normal 7 5 76 2 3" xfId="39921" xr:uid="{00000000-0005-0000-0000-0000F09B0000}"/>
    <cellStyle name="Normal 7 5 76 3" xfId="39922" xr:uid="{00000000-0005-0000-0000-0000F19B0000}"/>
    <cellStyle name="Normal 7 5 76 3 2" xfId="39923" xr:uid="{00000000-0005-0000-0000-0000F29B0000}"/>
    <cellStyle name="Normal 7 5 76 3 3" xfId="39924" xr:uid="{00000000-0005-0000-0000-0000F39B0000}"/>
    <cellStyle name="Normal 7 5 76 4" xfId="39925" xr:uid="{00000000-0005-0000-0000-0000F49B0000}"/>
    <cellStyle name="Normal 7 5 76 5" xfId="39926" xr:uid="{00000000-0005-0000-0000-0000F59B0000}"/>
    <cellStyle name="Normal 7 5 77" xfId="39927" xr:uid="{00000000-0005-0000-0000-0000F69B0000}"/>
    <cellStyle name="Normal 7 5 77 2" xfId="39928" xr:uid="{00000000-0005-0000-0000-0000F79B0000}"/>
    <cellStyle name="Normal 7 5 77 2 2" xfId="39929" xr:uid="{00000000-0005-0000-0000-0000F89B0000}"/>
    <cellStyle name="Normal 7 5 77 2 3" xfId="39930" xr:uid="{00000000-0005-0000-0000-0000F99B0000}"/>
    <cellStyle name="Normal 7 5 77 3" xfId="39931" xr:uid="{00000000-0005-0000-0000-0000FA9B0000}"/>
    <cellStyle name="Normal 7 5 77 3 2" xfId="39932" xr:uid="{00000000-0005-0000-0000-0000FB9B0000}"/>
    <cellStyle name="Normal 7 5 77 3 3" xfId="39933" xr:uid="{00000000-0005-0000-0000-0000FC9B0000}"/>
    <cellStyle name="Normal 7 5 77 4" xfId="39934" xr:uid="{00000000-0005-0000-0000-0000FD9B0000}"/>
    <cellStyle name="Normal 7 5 77 5" xfId="39935" xr:uid="{00000000-0005-0000-0000-0000FE9B0000}"/>
    <cellStyle name="Normal 7 5 78" xfId="39936" xr:uid="{00000000-0005-0000-0000-0000FF9B0000}"/>
    <cellStyle name="Normal 7 5 78 2" xfId="39937" xr:uid="{00000000-0005-0000-0000-0000009C0000}"/>
    <cellStyle name="Normal 7 5 78 2 2" xfId="39938" xr:uid="{00000000-0005-0000-0000-0000019C0000}"/>
    <cellStyle name="Normal 7 5 78 2 3" xfId="39939" xr:uid="{00000000-0005-0000-0000-0000029C0000}"/>
    <cellStyle name="Normal 7 5 78 3" xfId="39940" xr:uid="{00000000-0005-0000-0000-0000039C0000}"/>
    <cellStyle name="Normal 7 5 78 3 2" xfId="39941" xr:uid="{00000000-0005-0000-0000-0000049C0000}"/>
    <cellStyle name="Normal 7 5 78 3 3" xfId="39942" xr:uid="{00000000-0005-0000-0000-0000059C0000}"/>
    <cellStyle name="Normal 7 5 78 4" xfId="39943" xr:uid="{00000000-0005-0000-0000-0000069C0000}"/>
    <cellStyle name="Normal 7 5 78 5" xfId="39944" xr:uid="{00000000-0005-0000-0000-0000079C0000}"/>
    <cellStyle name="Normal 7 5 79" xfId="39945" xr:uid="{00000000-0005-0000-0000-0000089C0000}"/>
    <cellStyle name="Normal 7 5 79 2" xfId="39946" xr:uid="{00000000-0005-0000-0000-0000099C0000}"/>
    <cellStyle name="Normal 7 5 79 2 2" xfId="39947" xr:uid="{00000000-0005-0000-0000-00000A9C0000}"/>
    <cellStyle name="Normal 7 5 79 2 3" xfId="39948" xr:uid="{00000000-0005-0000-0000-00000B9C0000}"/>
    <cellStyle name="Normal 7 5 79 3" xfId="39949" xr:uid="{00000000-0005-0000-0000-00000C9C0000}"/>
    <cellStyle name="Normal 7 5 79 3 2" xfId="39950" xr:uid="{00000000-0005-0000-0000-00000D9C0000}"/>
    <cellStyle name="Normal 7 5 79 3 3" xfId="39951" xr:uid="{00000000-0005-0000-0000-00000E9C0000}"/>
    <cellStyle name="Normal 7 5 79 4" xfId="39952" xr:uid="{00000000-0005-0000-0000-00000F9C0000}"/>
    <cellStyle name="Normal 7 5 79 5" xfId="39953" xr:uid="{00000000-0005-0000-0000-0000109C0000}"/>
    <cellStyle name="Normal 7 5 8" xfId="39954" xr:uid="{00000000-0005-0000-0000-0000119C0000}"/>
    <cellStyle name="Normal 7 5 8 2" xfId="39955" xr:uid="{00000000-0005-0000-0000-0000129C0000}"/>
    <cellStyle name="Normal 7 5 8 2 2" xfId="39956" xr:uid="{00000000-0005-0000-0000-0000139C0000}"/>
    <cellStyle name="Normal 7 5 8 2 3" xfId="39957" xr:uid="{00000000-0005-0000-0000-0000149C0000}"/>
    <cellStyle name="Normal 7 5 8 3" xfId="39958" xr:uid="{00000000-0005-0000-0000-0000159C0000}"/>
    <cellStyle name="Normal 7 5 8 3 2" xfId="39959" xr:uid="{00000000-0005-0000-0000-0000169C0000}"/>
    <cellStyle name="Normal 7 5 8 3 3" xfId="39960" xr:uid="{00000000-0005-0000-0000-0000179C0000}"/>
    <cellStyle name="Normal 7 5 8 4" xfId="39961" xr:uid="{00000000-0005-0000-0000-0000189C0000}"/>
    <cellStyle name="Normal 7 5 8 5" xfId="39962" xr:uid="{00000000-0005-0000-0000-0000199C0000}"/>
    <cellStyle name="Normal 7 5 80" xfId="39963" xr:uid="{00000000-0005-0000-0000-00001A9C0000}"/>
    <cellStyle name="Normal 7 5 80 2" xfId="39964" xr:uid="{00000000-0005-0000-0000-00001B9C0000}"/>
    <cellStyle name="Normal 7 5 80 2 2" xfId="39965" xr:uid="{00000000-0005-0000-0000-00001C9C0000}"/>
    <cellStyle name="Normal 7 5 80 2 3" xfId="39966" xr:uid="{00000000-0005-0000-0000-00001D9C0000}"/>
    <cellStyle name="Normal 7 5 80 3" xfId="39967" xr:uid="{00000000-0005-0000-0000-00001E9C0000}"/>
    <cellStyle name="Normal 7 5 80 3 2" xfId="39968" xr:uid="{00000000-0005-0000-0000-00001F9C0000}"/>
    <cellStyle name="Normal 7 5 80 3 3" xfId="39969" xr:uid="{00000000-0005-0000-0000-0000209C0000}"/>
    <cellStyle name="Normal 7 5 80 4" xfId="39970" xr:uid="{00000000-0005-0000-0000-0000219C0000}"/>
    <cellStyle name="Normal 7 5 80 5" xfId="39971" xr:uid="{00000000-0005-0000-0000-0000229C0000}"/>
    <cellStyle name="Normal 7 5 81" xfId="39972" xr:uid="{00000000-0005-0000-0000-0000239C0000}"/>
    <cellStyle name="Normal 7 5 81 2" xfId="39973" xr:uid="{00000000-0005-0000-0000-0000249C0000}"/>
    <cellStyle name="Normal 7 5 81 2 2" xfId="39974" xr:uid="{00000000-0005-0000-0000-0000259C0000}"/>
    <cellStyle name="Normal 7 5 81 2 3" xfId="39975" xr:uid="{00000000-0005-0000-0000-0000269C0000}"/>
    <cellStyle name="Normal 7 5 81 3" xfId="39976" xr:uid="{00000000-0005-0000-0000-0000279C0000}"/>
    <cellStyle name="Normal 7 5 81 3 2" xfId="39977" xr:uid="{00000000-0005-0000-0000-0000289C0000}"/>
    <cellStyle name="Normal 7 5 81 3 3" xfId="39978" xr:uid="{00000000-0005-0000-0000-0000299C0000}"/>
    <cellStyle name="Normal 7 5 81 4" xfId="39979" xr:uid="{00000000-0005-0000-0000-00002A9C0000}"/>
    <cellStyle name="Normal 7 5 81 5" xfId="39980" xr:uid="{00000000-0005-0000-0000-00002B9C0000}"/>
    <cellStyle name="Normal 7 5 82" xfId="39981" xr:uid="{00000000-0005-0000-0000-00002C9C0000}"/>
    <cellStyle name="Normal 7 5 82 2" xfId="39982" xr:uid="{00000000-0005-0000-0000-00002D9C0000}"/>
    <cellStyle name="Normal 7 5 82 3" xfId="39983" xr:uid="{00000000-0005-0000-0000-00002E9C0000}"/>
    <cellStyle name="Normal 7 5 83" xfId="39984" xr:uid="{00000000-0005-0000-0000-00002F9C0000}"/>
    <cellStyle name="Normal 7 5 83 2" xfId="39985" xr:uid="{00000000-0005-0000-0000-0000309C0000}"/>
    <cellStyle name="Normal 7 5 83 3" xfId="39986" xr:uid="{00000000-0005-0000-0000-0000319C0000}"/>
    <cellStyle name="Normal 7 5 84" xfId="39987" xr:uid="{00000000-0005-0000-0000-0000329C0000}"/>
    <cellStyle name="Normal 7 5 85" xfId="39988" xr:uid="{00000000-0005-0000-0000-0000339C0000}"/>
    <cellStyle name="Normal 7 5 9" xfId="39989" xr:uid="{00000000-0005-0000-0000-0000349C0000}"/>
    <cellStyle name="Normal 7 5 9 2" xfId="39990" xr:uid="{00000000-0005-0000-0000-0000359C0000}"/>
    <cellStyle name="Normal 7 5 9 2 2" xfId="39991" xr:uid="{00000000-0005-0000-0000-0000369C0000}"/>
    <cellStyle name="Normal 7 5 9 2 3" xfId="39992" xr:uid="{00000000-0005-0000-0000-0000379C0000}"/>
    <cellStyle name="Normal 7 5 9 3" xfId="39993" xr:uid="{00000000-0005-0000-0000-0000389C0000}"/>
    <cellStyle name="Normal 7 5 9 3 2" xfId="39994" xr:uid="{00000000-0005-0000-0000-0000399C0000}"/>
    <cellStyle name="Normal 7 5 9 3 3" xfId="39995" xr:uid="{00000000-0005-0000-0000-00003A9C0000}"/>
    <cellStyle name="Normal 7 5 9 4" xfId="39996" xr:uid="{00000000-0005-0000-0000-00003B9C0000}"/>
    <cellStyle name="Normal 7 5 9 5" xfId="39997" xr:uid="{00000000-0005-0000-0000-00003C9C0000}"/>
    <cellStyle name="Normal 7 50" xfId="39998" xr:uid="{00000000-0005-0000-0000-00003D9C0000}"/>
    <cellStyle name="Normal 7 50 2" xfId="39999" xr:uid="{00000000-0005-0000-0000-00003E9C0000}"/>
    <cellStyle name="Normal 7 50 2 2" xfId="40000" xr:uid="{00000000-0005-0000-0000-00003F9C0000}"/>
    <cellStyle name="Normal 7 50 2 3" xfId="40001" xr:uid="{00000000-0005-0000-0000-0000409C0000}"/>
    <cellStyle name="Normal 7 50 3" xfId="40002" xr:uid="{00000000-0005-0000-0000-0000419C0000}"/>
    <cellStyle name="Normal 7 50 3 2" xfId="40003" xr:uid="{00000000-0005-0000-0000-0000429C0000}"/>
    <cellStyle name="Normal 7 50 3 3" xfId="40004" xr:uid="{00000000-0005-0000-0000-0000439C0000}"/>
    <cellStyle name="Normal 7 50 4" xfId="40005" xr:uid="{00000000-0005-0000-0000-0000449C0000}"/>
    <cellStyle name="Normal 7 50 5" xfId="40006" xr:uid="{00000000-0005-0000-0000-0000459C0000}"/>
    <cellStyle name="Normal 7 51" xfId="40007" xr:uid="{00000000-0005-0000-0000-0000469C0000}"/>
    <cellStyle name="Normal 7 51 2" xfId="40008" xr:uid="{00000000-0005-0000-0000-0000479C0000}"/>
    <cellStyle name="Normal 7 51 2 2" xfId="40009" xr:uid="{00000000-0005-0000-0000-0000489C0000}"/>
    <cellStyle name="Normal 7 51 2 3" xfId="40010" xr:uid="{00000000-0005-0000-0000-0000499C0000}"/>
    <cellStyle name="Normal 7 51 3" xfId="40011" xr:uid="{00000000-0005-0000-0000-00004A9C0000}"/>
    <cellStyle name="Normal 7 51 3 2" xfId="40012" xr:uid="{00000000-0005-0000-0000-00004B9C0000}"/>
    <cellStyle name="Normal 7 51 3 3" xfId="40013" xr:uid="{00000000-0005-0000-0000-00004C9C0000}"/>
    <cellStyle name="Normal 7 51 4" xfId="40014" xr:uid="{00000000-0005-0000-0000-00004D9C0000}"/>
    <cellStyle name="Normal 7 51 5" xfId="40015" xr:uid="{00000000-0005-0000-0000-00004E9C0000}"/>
    <cellStyle name="Normal 7 52" xfId="40016" xr:uid="{00000000-0005-0000-0000-00004F9C0000}"/>
    <cellStyle name="Normal 7 52 2" xfId="40017" xr:uid="{00000000-0005-0000-0000-0000509C0000}"/>
    <cellStyle name="Normal 7 52 2 2" xfId="40018" xr:uid="{00000000-0005-0000-0000-0000519C0000}"/>
    <cellStyle name="Normal 7 52 2 3" xfId="40019" xr:uid="{00000000-0005-0000-0000-0000529C0000}"/>
    <cellStyle name="Normal 7 52 3" xfId="40020" xr:uid="{00000000-0005-0000-0000-0000539C0000}"/>
    <cellStyle name="Normal 7 52 3 2" xfId="40021" xr:uid="{00000000-0005-0000-0000-0000549C0000}"/>
    <cellStyle name="Normal 7 52 3 3" xfId="40022" xr:uid="{00000000-0005-0000-0000-0000559C0000}"/>
    <cellStyle name="Normal 7 52 4" xfId="40023" xr:uid="{00000000-0005-0000-0000-0000569C0000}"/>
    <cellStyle name="Normal 7 52 5" xfId="40024" xr:uid="{00000000-0005-0000-0000-0000579C0000}"/>
    <cellStyle name="Normal 7 53" xfId="40025" xr:uid="{00000000-0005-0000-0000-0000589C0000}"/>
    <cellStyle name="Normal 7 53 2" xfId="40026" xr:uid="{00000000-0005-0000-0000-0000599C0000}"/>
    <cellStyle name="Normal 7 53 2 2" xfId="40027" xr:uid="{00000000-0005-0000-0000-00005A9C0000}"/>
    <cellStyle name="Normal 7 53 2 3" xfId="40028" xr:uid="{00000000-0005-0000-0000-00005B9C0000}"/>
    <cellStyle name="Normal 7 53 3" xfId="40029" xr:uid="{00000000-0005-0000-0000-00005C9C0000}"/>
    <cellStyle name="Normal 7 53 3 2" xfId="40030" xr:uid="{00000000-0005-0000-0000-00005D9C0000}"/>
    <cellStyle name="Normal 7 53 3 3" xfId="40031" xr:uid="{00000000-0005-0000-0000-00005E9C0000}"/>
    <cellStyle name="Normal 7 53 4" xfId="40032" xr:uid="{00000000-0005-0000-0000-00005F9C0000}"/>
    <cellStyle name="Normal 7 53 5" xfId="40033" xr:uid="{00000000-0005-0000-0000-0000609C0000}"/>
    <cellStyle name="Normal 7 54" xfId="40034" xr:uid="{00000000-0005-0000-0000-0000619C0000}"/>
    <cellStyle name="Normal 7 54 2" xfId="40035" xr:uid="{00000000-0005-0000-0000-0000629C0000}"/>
    <cellStyle name="Normal 7 54 2 2" xfId="40036" xr:uid="{00000000-0005-0000-0000-0000639C0000}"/>
    <cellStyle name="Normal 7 54 2 3" xfId="40037" xr:uid="{00000000-0005-0000-0000-0000649C0000}"/>
    <cellStyle name="Normal 7 54 3" xfId="40038" xr:uid="{00000000-0005-0000-0000-0000659C0000}"/>
    <cellStyle name="Normal 7 54 3 2" xfId="40039" xr:uid="{00000000-0005-0000-0000-0000669C0000}"/>
    <cellStyle name="Normal 7 54 3 3" xfId="40040" xr:uid="{00000000-0005-0000-0000-0000679C0000}"/>
    <cellStyle name="Normal 7 54 4" xfId="40041" xr:uid="{00000000-0005-0000-0000-0000689C0000}"/>
    <cellStyle name="Normal 7 54 5" xfId="40042" xr:uid="{00000000-0005-0000-0000-0000699C0000}"/>
    <cellStyle name="Normal 7 55" xfId="40043" xr:uid="{00000000-0005-0000-0000-00006A9C0000}"/>
    <cellStyle name="Normal 7 55 2" xfId="40044" xr:uid="{00000000-0005-0000-0000-00006B9C0000}"/>
    <cellStyle name="Normal 7 55 2 2" xfId="40045" xr:uid="{00000000-0005-0000-0000-00006C9C0000}"/>
    <cellStyle name="Normal 7 55 2 3" xfId="40046" xr:uid="{00000000-0005-0000-0000-00006D9C0000}"/>
    <cellStyle name="Normal 7 55 3" xfId="40047" xr:uid="{00000000-0005-0000-0000-00006E9C0000}"/>
    <cellStyle name="Normal 7 55 3 2" xfId="40048" xr:uid="{00000000-0005-0000-0000-00006F9C0000}"/>
    <cellStyle name="Normal 7 55 3 3" xfId="40049" xr:uid="{00000000-0005-0000-0000-0000709C0000}"/>
    <cellStyle name="Normal 7 55 4" xfId="40050" xr:uid="{00000000-0005-0000-0000-0000719C0000}"/>
    <cellStyle name="Normal 7 55 5" xfId="40051" xr:uid="{00000000-0005-0000-0000-0000729C0000}"/>
    <cellStyle name="Normal 7 56" xfId="40052" xr:uid="{00000000-0005-0000-0000-0000739C0000}"/>
    <cellStyle name="Normal 7 56 2" xfId="40053" xr:uid="{00000000-0005-0000-0000-0000749C0000}"/>
    <cellStyle name="Normal 7 56 2 2" xfId="40054" xr:uid="{00000000-0005-0000-0000-0000759C0000}"/>
    <cellStyle name="Normal 7 56 2 3" xfId="40055" xr:uid="{00000000-0005-0000-0000-0000769C0000}"/>
    <cellStyle name="Normal 7 56 3" xfId="40056" xr:uid="{00000000-0005-0000-0000-0000779C0000}"/>
    <cellStyle name="Normal 7 56 3 2" xfId="40057" xr:uid="{00000000-0005-0000-0000-0000789C0000}"/>
    <cellStyle name="Normal 7 56 3 3" xfId="40058" xr:uid="{00000000-0005-0000-0000-0000799C0000}"/>
    <cellStyle name="Normal 7 56 4" xfId="40059" xr:uid="{00000000-0005-0000-0000-00007A9C0000}"/>
    <cellStyle name="Normal 7 56 5" xfId="40060" xr:uid="{00000000-0005-0000-0000-00007B9C0000}"/>
    <cellStyle name="Normal 7 57" xfId="40061" xr:uid="{00000000-0005-0000-0000-00007C9C0000}"/>
    <cellStyle name="Normal 7 57 2" xfId="40062" xr:uid="{00000000-0005-0000-0000-00007D9C0000}"/>
    <cellStyle name="Normal 7 57 2 2" xfId="40063" xr:uid="{00000000-0005-0000-0000-00007E9C0000}"/>
    <cellStyle name="Normal 7 57 2 3" xfId="40064" xr:uid="{00000000-0005-0000-0000-00007F9C0000}"/>
    <cellStyle name="Normal 7 57 3" xfId="40065" xr:uid="{00000000-0005-0000-0000-0000809C0000}"/>
    <cellStyle name="Normal 7 57 3 2" xfId="40066" xr:uid="{00000000-0005-0000-0000-0000819C0000}"/>
    <cellStyle name="Normal 7 57 3 3" xfId="40067" xr:uid="{00000000-0005-0000-0000-0000829C0000}"/>
    <cellStyle name="Normal 7 57 4" xfId="40068" xr:uid="{00000000-0005-0000-0000-0000839C0000}"/>
    <cellStyle name="Normal 7 57 5" xfId="40069" xr:uid="{00000000-0005-0000-0000-0000849C0000}"/>
    <cellStyle name="Normal 7 58" xfId="40070" xr:uid="{00000000-0005-0000-0000-0000859C0000}"/>
    <cellStyle name="Normal 7 58 2" xfId="40071" xr:uid="{00000000-0005-0000-0000-0000869C0000}"/>
    <cellStyle name="Normal 7 58 2 2" xfId="40072" xr:uid="{00000000-0005-0000-0000-0000879C0000}"/>
    <cellStyle name="Normal 7 58 2 3" xfId="40073" xr:uid="{00000000-0005-0000-0000-0000889C0000}"/>
    <cellStyle name="Normal 7 58 3" xfId="40074" xr:uid="{00000000-0005-0000-0000-0000899C0000}"/>
    <cellStyle name="Normal 7 58 3 2" xfId="40075" xr:uid="{00000000-0005-0000-0000-00008A9C0000}"/>
    <cellStyle name="Normal 7 58 3 3" xfId="40076" xr:uid="{00000000-0005-0000-0000-00008B9C0000}"/>
    <cellStyle name="Normal 7 58 4" xfId="40077" xr:uid="{00000000-0005-0000-0000-00008C9C0000}"/>
    <cellStyle name="Normal 7 58 5" xfId="40078" xr:uid="{00000000-0005-0000-0000-00008D9C0000}"/>
    <cellStyle name="Normal 7 59" xfId="40079" xr:uid="{00000000-0005-0000-0000-00008E9C0000}"/>
    <cellStyle name="Normal 7 59 2" xfId="40080" xr:uid="{00000000-0005-0000-0000-00008F9C0000}"/>
    <cellStyle name="Normal 7 59 2 2" xfId="40081" xr:uid="{00000000-0005-0000-0000-0000909C0000}"/>
    <cellStyle name="Normal 7 59 2 3" xfId="40082" xr:uid="{00000000-0005-0000-0000-0000919C0000}"/>
    <cellStyle name="Normal 7 59 3" xfId="40083" xr:uid="{00000000-0005-0000-0000-0000929C0000}"/>
    <cellStyle name="Normal 7 59 3 2" xfId="40084" xr:uid="{00000000-0005-0000-0000-0000939C0000}"/>
    <cellStyle name="Normal 7 59 3 3" xfId="40085" xr:uid="{00000000-0005-0000-0000-0000949C0000}"/>
    <cellStyle name="Normal 7 59 4" xfId="40086" xr:uid="{00000000-0005-0000-0000-0000959C0000}"/>
    <cellStyle name="Normal 7 59 5" xfId="40087" xr:uid="{00000000-0005-0000-0000-0000969C0000}"/>
    <cellStyle name="Normal 7 6" xfId="40088" xr:uid="{00000000-0005-0000-0000-0000979C0000}"/>
    <cellStyle name="Normal 7 6 10" xfId="40089" xr:uid="{00000000-0005-0000-0000-0000989C0000}"/>
    <cellStyle name="Normal 7 6 10 2" xfId="40090" xr:uid="{00000000-0005-0000-0000-0000999C0000}"/>
    <cellStyle name="Normal 7 6 10 2 2" xfId="40091" xr:uid="{00000000-0005-0000-0000-00009A9C0000}"/>
    <cellStyle name="Normal 7 6 10 2 3" xfId="40092" xr:uid="{00000000-0005-0000-0000-00009B9C0000}"/>
    <cellStyle name="Normal 7 6 10 3" xfId="40093" xr:uid="{00000000-0005-0000-0000-00009C9C0000}"/>
    <cellStyle name="Normal 7 6 10 3 2" xfId="40094" xr:uid="{00000000-0005-0000-0000-00009D9C0000}"/>
    <cellStyle name="Normal 7 6 10 3 3" xfId="40095" xr:uid="{00000000-0005-0000-0000-00009E9C0000}"/>
    <cellStyle name="Normal 7 6 10 4" xfId="40096" xr:uid="{00000000-0005-0000-0000-00009F9C0000}"/>
    <cellStyle name="Normal 7 6 10 5" xfId="40097" xr:uid="{00000000-0005-0000-0000-0000A09C0000}"/>
    <cellStyle name="Normal 7 6 11" xfId="40098" xr:uid="{00000000-0005-0000-0000-0000A19C0000}"/>
    <cellStyle name="Normal 7 6 11 2" xfId="40099" xr:uid="{00000000-0005-0000-0000-0000A29C0000}"/>
    <cellStyle name="Normal 7 6 11 2 2" xfId="40100" xr:uid="{00000000-0005-0000-0000-0000A39C0000}"/>
    <cellStyle name="Normal 7 6 11 2 3" xfId="40101" xr:uid="{00000000-0005-0000-0000-0000A49C0000}"/>
    <cellStyle name="Normal 7 6 11 3" xfId="40102" xr:uid="{00000000-0005-0000-0000-0000A59C0000}"/>
    <cellStyle name="Normal 7 6 11 3 2" xfId="40103" xr:uid="{00000000-0005-0000-0000-0000A69C0000}"/>
    <cellStyle name="Normal 7 6 11 3 3" xfId="40104" xr:uid="{00000000-0005-0000-0000-0000A79C0000}"/>
    <cellStyle name="Normal 7 6 11 4" xfId="40105" xr:uid="{00000000-0005-0000-0000-0000A89C0000}"/>
    <cellStyle name="Normal 7 6 11 5" xfId="40106" xr:uid="{00000000-0005-0000-0000-0000A99C0000}"/>
    <cellStyle name="Normal 7 6 12" xfId="40107" xr:uid="{00000000-0005-0000-0000-0000AA9C0000}"/>
    <cellStyle name="Normal 7 6 12 2" xfId="40108" xr:uid="{00000000-0005-0000-0000-0000AB9C0000}"/>
    <cellStyle name="Normal 7 6 12 2 2" xfId="40109" xr:uid="{00000000-0005-0000-0000-0000AC9C0000}"/>
    <cellStyle name="Normal 7 6 12 2 3" xfId="40110" xr:uid="{00000000-0005-0000-0000-0000AD9C0000}"/>
    <cellStyle name="Normal 7 6 12 3" xfId="40111" xr:uid="{00000000-0005-0000-0000-0000AE9C0000}"/>
    <cellStyle name="Normal 7 6 12 3 2" xfId="40112" xr:uid="{00000000-0005-0000-0000-0000AF9C0000}"/>
    <cellStyle name="Normal 7 6 12 3 3" xfId="40113" xr:uid="{00000000-0005-0000-0000-0000B09C0000}"/>
    <cellStyle name="Normal 7 6 12 4" xfId="40114" xr:uid="{00000000-0005-0000-0000-0000B19C0000}"/>
    <cellStyle name="Normal 7 6 12 5" xfId="40115" xr:uid="{00000000-0005-0000-0000-0000B29C0000}"/>
    <cellStyle name="Normal 7 6 13" xfId="40116" xr:uid="{00000000-0005-0000-0000-0000B39C0000}"/>
    <cellStyle name="Normal 7 6 13 2" xfId="40117" xr:uid="{00000000-0005-0000-0000-0000B49C0000}"/>
    <cellStyle name="Normal 7 6 13 2 2" xfId="40118" xr:uid="{00000000-0005-0000-0000-0000B59C0000}"/>
    <cellStyle name="Normal 7 6 13 2 3" xfId="40119" xr:uid="{00000000-0005-0000-0000-0000B69C0000}"/>
    <cellStyle name="Normal 7 6 13 3" xfId="40120" xr:uid="{00000000-0005-0000-0000-0000B79C0000}"/>
    <cellStyle name="Normal 7 6 13 3 2" xfId="40121" xr:uid="{00000000-0005-0000-0000-0000B89C0000}"/>
    <cellStyle name="Normal 7 6 13 3 3" xfId="40122" xr:uid="{00000000-0005-0000-0000-0000B99C0000}"/>
    <cellStyle name="Normal 7 6 13 4" xfId="40123" xr:uid="{00000000-0005-0000-0000-0000BA9C0000}"/>
    <cellStyle name="Normal 7 6 13 5" xfId="40124" xr:uid="{00000000-0005-0000-0000-0000BB9C0000}"/>
    <cellStyle name="Normal 7 6 14" xfId="40125" xr:uid="{00000000-0005-0000-0000-0000BC9C0000}"/>
    <cellStyle name="Normal 7 6 14 2" xfId="40126" xr:uid="{00000000-0005-0000-0000-0000BD9C0000}"/>
    <cellStyle name="Normal 7 6 14 2 2" xfId="40127" xr:uid="{00000000-0005-0000-0000-0000BE9C0000}"/>
    <cellStyle name="Normal 7 6 14 2 3" xfId="40128" xr:uid="{00000000-0005-0000-0000-0000BF9C0000}"/>
    <cellStyle name="Normal 7 6 14 3" xfId="40129" xr:uid="{00000000-0005-0000-0000-0000C09C0000}"/>
    <cellStyle name="Normal 7 6 14 3 2" xfId="40130" xr:uid="{00000000-0005-0000-0000-0000C19C0000}"/>
    <cellStyle name="Normal 7 6 14 3 3" xfId="40131" xr:uid="{00000000-0005-0000-0000-0000C29C0000}"/>
    <cellStyle name="Normal 7 6 14 4" xfId="40132" xr:uid="{00000000-0005-0000-0000-0000C39C0000}"/>
    <cellStyle name="Normal 7 6 14 5" xfId="40133" xr:uid="{00000000-0005-0000-0000-0000C49C0000}"/>
    <cellStyle name="Normal 7 6 15" xfId="40134" xr:uid="{00000000-0005-0000-0000-0000C59C0000}"/>
    <cellStyle name="Normal 7 6 15 2" xfId="40135" xr:uid="{00000000-0005-0000-0000-0000C69C0000}"/>
    <cellStyle name="Normal 7 6 15 2 2" xfId="40136" xr:uid="{00000000-0005-0000-0000-0000C79C0000}"/>
    <cellStyle name="Normal 7 6 15 2 3" xfId="40137" xr:uid="{00000000-0005-0000-0000-0000C89C0000}"/>
    <cellStyle name="Normal 7 6 15 3" xfId="40138" xr:uid="{00000000-0005-0000-0000-0000C99C0000}"/>
    <cellStyle name="Normal 7 6 15 3 2" xfId="40139" xr:uid="{00000000-0005-0000-0000-0000CA9C0000}"/>
    <cellStyle name="Normal 7 6 15 3 3" xfId="40140" xr:uid="{00000000-0005-0000-0000-0000CB9C0000}"/>
    <cellStyle name="Normal 7 6 15 4" xfId="40141" xr:uid="{00000000-0005-0000-0000-0000CC9C0000}"/>
    <cellStyle name="Normal 7 6 15 5" xfId="40142" xr:uid="{00000000-0005-0000-0000-0000CD9C0000}"/>
    <cellStyle name="Normal 7 6 16" xfId="40143" xr:uid="{00000000-0005-0000-0000-0000CE9C0000}"/>
    <cellStyle name="Normal 7 6 16 2" xfId="40144" xr:uid="{00000000-0005-0000-0000-0000CF9C0000}"/>
    <cellStyle name="Normal 7 6 16 2 2" xfId="40145" xr:uid="{00000000-0005-0000-0000-0000D09C0000}"/>
    <cellStyle name="Normal 7 6 16 2 3" xfId="40146" xr:uid="{00000000-0005-0000-0000-0000D19C0000}"/>
    <cellStyle name="Normal 7 6 16 3" xfId="40147" xr:uid="{00000000-0005-0000-0000-0000D29C0000}"/>
    <cellStyle name="Normal 7 6 16 3 2" xfId="40148" xr:uid="{00000000-0005-0000-0000-0000D39C0000}"/>
    <cellStyle name="Normal 7 6 16 3 3" xfId="40149" xr:uid="{00000000-0005-0000-0000-0000D49C0000}"/>
    <cellStyle name="Normal 7 6 16 4" xfId="40150" xr:uid="{00000000-0005-0000-0000-0000D59C0000}"/>
    <cellStyle name="Normal 7 6 16 5" xfId="40151" xr:uid="{00000000-0005-0000-0000-0000D69C0000}"/>
    <cellStyle name="Normal 7 6 17" xfId="40152" xr:uid="{00000000-0005-0000-0000-0000D79C0000}"/>
    <cellStyle name="Normal 7 6 17 2" xfId="40153" xr:uid="{00000000-0005-0000-0000-0000D89C0000}"/>
    <cellStyle name="Normal 7 6 17 2 2" xfId="40154" xr:uid="{00000000-0005-0000-0000-0000D99C0000}"/>
    <cellStyle name="Normal 7 6 17 2 3" xfId="40155" xr:uid="{00000000-0005-0000-0000-0000DA9C0000}"/>
    <cellStyle name="Normal 7 6 17 3" xfId="40156" xr:uid="{00000000-0005-0000-0000-0000DB9C0000}"/>
    <cellStyle name="Normal 7 6 17 3 2" xfId="40157" xr:uid="{00000000-0005-0000-0000-0000DC9C0000}"/>
    <cellStyle name="Normal 7 6 17 3 3" xfId="40158" xr:uid="{00000000-0005-0000-0000-0000DD9C0000}"/>
    <cellStyle name="Normal 7 6 17 4" xfId="40159" xr:uid="{00000000-0005-0000-0000-0000DE9C0000}"/>
    <cellStyle name="Normal 7 6 17 5" xfId="40160" xr:uid="{00000000-0005-0000-0000-0000DF9C0000}"/>
    <cellStyle name="Normal 7 6 18" xfId="40161" xr:uid="{00000000-0005-0000-0000-0000E09C0000}"/>
    <cellStyle name="Normal 7 6 18 2" xfId="40162" xr:uid="{00000000-0005-0000-0000-0000E19C0000}"/>
    <cellStyle name="Normal 7 6 18 2 2" xfId="40163" xr:uid="{00000000-0005-0000-0000-0000E29C0000}"/>
    <cellStyle name="Normal 7 6 18 2 3" xfId="40164" xr:uid="{00000000-0005-0000-0000-0000E39C0000}"/>
    <cellStyle name="Normal 7 6 18 3" xfId="40165" xr:uid="{00000000-0005-0000-0000-0000E49C0000}"/>
    <cellStyle name="Normal 7 6 18 3 2" xfId="40166" xr:uid="{00000000-0005-0000-0000-0000E59C0000}"/>
    <cellStyle name="Normal 7 6 18 3 3" xfId="40167" xr:uid="{00000000-0005-0000-0000-0000E69C0000}"/>
    <cellStyle name="Normal 7 6 18 4" xfId="40168" xr:uid="{00000000-0005-0000-0000-0000E79C0000}"/>
    <cellStyle name="Normal 7 6 18 5" xfId="40169" xr:uid="{00000000-0005-0000-0000-0000E89C0000}"/>
    <cellStyle name="Normal 7 6 19" xfId="40170" xr:uid="{00000000-0005-0000-0000-0000E99C0000}"/>
    <cellStyle name="Normal 7 6 19 2" xfId="40171" xr:uid="{00000000-0005-0000-0000-0000EA9C0000}"/>
    <cellStyle name="Normal 7 6 19 2 2" xfId="40172" xr:uid="{00000000-0005-0000-0000-0000EB9C0000}"/>
    <cellStyle name="Normal 7 6 19 2 3" xfId="40173" xr:uid="{00000000-0005-0000-0000-0000EC9C0000}"/>
    <cellStyle name="Normal 7 6 19 3" xfId="40174" xr:uid="{00000000-0005-0000-0000-0000ED9C0000}"/>
    <cellStyle name="Normal 7 6 19 3 2" xfId="40175" xr:uid="{00000000-0005-0000-0000-0000EE9C0000}"/>
    <cellStyle name="Normal 7 6 19 3 3" xfId="40176" xr:uid="{00000000-0005-0000-0000-0000EF9C0000}"/>
    <cellStyle name="Normal 7 6 19 4" xfId="40177" xr:uid="{00000000-0005-0000-0000-0000F09C0000}"/>
    <cellStyle name="Normal 7 6 19 5" xfId="40178" xr:uid="{00000000-0005-0000-0000-0000F19C0000}"/>
    <cellStyle name="Normal 7 6 2" xfId="40179" xr:uid="{00000000-0005-0000-0000-0000F29C0000}"/>
    <cellStyle name="Normal 7 6 2 2" xfId="40180" xr:uid="{00000000-0005-0000-0000-0000F39C0000}"/>
    <cellStyle name="Normal 7 6 2 2 2" xfId="40181" xr:uid="{00000000-0005-0000-0000-0000F49C0000}"/>
    <cellStyle name="Normal 7 6 2 2 3" xfId="40182" xr:uid="{00000000-0005-0000-0000-0000F59C0000}"/>
    <cellStyle name="Normal 7 6 2 3" xfId="40183" xr:uid="{00000000-0005-0000-0000-0000F69C0000}"/>
    <cellStyle name="Normal 7 6 2 3 2" xfId="40184" xr:uid="{00000000-0005-0000-0000-0000F79C0000}"/>
    <cellStyle name="Normal 7 6 2 3 3" xfId="40185" xr:uid="{00000000-0005-0000-0000-0000F89C0000}"/>
    <cellStyle name="Normal 7 6 2 4" xfId="40186" xr:uid="{00000000-0005-0000-0000-0000F99C0000}"/>
    <cellStyle name="Normal 7 6 2 5" xfId="40187" xr:uid="{00000000-0005-0000-0000-0000FA9C0000}"/>
    <cellStyle name="Normal 7 6 20" xfId="40188" xr:uid="{00000000-0005-0000-0000-0000FB9C0000}"/>
    <cellStyle name="Normal 7 6 20 2" xfId="40189" xr:uid="{00000000-0005-0000-0000-0000FC9C0000}"/>
    <cellStyle name="Normal 7 6 20 2 2" xfId="40190" xr:uid="{00000000-0005-0000-0000-0000FD9C0000}"/>
    <cellStyle name="Normal 7 6 20 2 3" xfId="40191" xr:uid="{00000000-0005-0000-0000-0000FE9C0000}"/>
    <cellStyle name="Normal 7 6 20 3" xfId="40192" xr:uid="{00000000-0005-0000-0000-0000FF9C0000}"/>
    <cellStyle name="Normal 7 6 20 3 2" xfId="40193" xr:uid="{00000000-0005-0000-0000-0000009D0000}"/>
    <cellStyle name="Normal 7 6 20 3 3" xfId="40194" xr:uid="{00000000-0005-0000-0000-0000019D0000}"/>
    <cellStyle name="Normal 7 6 20 4" xfId="40195" xr:uid="{00000000-0005-0000-0000-0000029D0000}"/>
    <cellStyle name="Normal 7 6 20 5" xfId="40196" xr:uid="{00000000-0005-0000-0000-0000039D0000}"/>
    <cellStyle name="Normal 7 6 21" xfId="40197" xr:uid="{00000000-0005-0000-0000-0000049D0000}"/>
    <cellStyle name="Normal 7 6 21 2" xfId="40198" xr:uid="{00000000-0005-0000-0000-0000059D0000}"/>
    <cellStyle name="Normal 7 6 21 2 2" xfId="40199" xr:uid="{00000000-0005-0000-0000-0000069D0000}"/>
    <cellStyle name="Normal 7 6 21 2 3" xfId="40200" xr:uid="{00000000-0005-0000-0000-0000079D0000}"/>
    <cellStyle name="Normal 7 6 21 3" xfId="40201" xr:uid="{00000000-0005-0000-0000-0000089D0000}"/>
    <cellStyle name="Normal 7 6 21 3 2" xfId="40202" xr:uid="{00000000-0005-0000-0000-0000099D0000}"/>
    <cellStyle name="Normal 7 6 21 3 3" xfId="40203" xr:uid="{00000000-0005-0000-0000-00000A9D0000}"/>
    <cellStyle name="Normal 7 6 21 4" xfId="40204" xr:uid="{00000000-0005-0000-0000-00000B9D0000}"/>
    <cellStyle name="Normal 7 6 21 5" xfId="40205" xr:uid="{00000000-0005-0000-0000-00000C9D0000}"/>
    <cellStyle name="Normal 7 6 22" xfId="40206" xr:uid="{00000000-0005-0000-0000-00000D9D0000}"/>
    <cellStyle name="Normal 7 6 22 2" xfId="40207" xr:uid="{00000000-0005-0000-0000-00000E9D0000}"/>
    <cellStyle name="Normal 7 6 22 2 2" xfId="40208" xr:uid="{00000000-0005-0000-0000-00000F9D0000}"/>
    <cellStyle name="Normal 7 6 22 2 3" xfId="40209" xr:uid="{00000000-0005-0000-0000-0000109D0000}"/>
    <cellStyle name="Normal 7 6 22 3" xfId="40210" xr:uid="{00000000-0005-0000-0000-0000119D0000}"/>
    <cellStyle name="Normal 7 6 22 3 2" xfId="40211" xr:uid="{00000000-0005-0000-0000-0000129D0000}"/>
    <cellStyle name="Normal 7 6 22 3 3" xfId="40212" xr:uid="{00000000-0005-0000-0000-0000139D0000}"/>
    <cellStyle name="Normal 7 6 22 4" xfId="40213" xr:uid="{00000000-0005-0000-0000-0000149D0000}"/>
    <cellStyle name="Normal 7 6 22 5" xfId="40214" xr:uid="{00000000-0005-0000-0000-0000159D0000}"/>
    <cellStyle name="Normal 7 6 23" xfId="40215" xr:uid="{00000000-0005-0000-0000-0000169D0000}"/>
    <cellStyle name="Normal 7 6 23 2" xfId="40216" xr:uid="{00000000-0005-0000-0000-0000179D0000}"/>
    <cellStyle name="Normal 7 6 23 2 2" xfId="40217" xr:uid="{00000000-0005-0000-0000-0000189D0000}"/>
    <cellStyle name="Normal 7 6 23 2 3" xfId="40218" xr:uid="{00000000-0005-0000-0000-0000199D0000}"/>
    <cellStyle name="Normal 7 6 23 3" xfId="40219" xr:uid="{00000000-0005-0000-0000-00001A9D0000}"/>
    <cellStyle name="Normal 7 6 23 3 2" xfId="40220" xr:uid="{00000000-0005-0000-0000-00001B9D0000}"/>
    <cellStyle name="Normal 7 6 23 3 3" xfId="40221" xr:uid="{00000000-0005-0000-0000-00001C9D0000}"/>
    <cellStyle name="Normal 7 6 23 4" xfId="40222" xr:uid="{00000000-0005-0000-0000-00001D9D0000}"/>
    <cellStyle name="Normal 7 6 23 5" xfId="40223" xr:uid="{00000000-0005-0000-0000-00001E9D0000}"/>
    <cellStyle name="Normal 7 6 24" xfId="40224" xr:uid="{00000000-0005-0000-0000-00001F9D0000}"/>
    <cellStyle name="Normal 7 6 24 2" xfId="40225" xr:uid="{00000000-0005-0000-0000-0000209D0000}"/>
    <cellStyle name="Normal 7 6 24 2 2" xfId="40226" xr:uid="{00000000-0005-0000-0000-0000219D0000}"/>
    <cellStyle name="Normal 7 6 24 2 3" xfId="40227" xr:uid="{00000000-0005-0000-0000-0000229D0000}"/>
    <cellStyle name="Normal 7 6 24 3" xfId="40228" xr:uid="{00000000-0005-0000-0000-0000239D0000}"/>
    <cellStyle name="Normal 7 6 24 3 2" xfId="40229" xr:uid="{00000000-0005-0000-0000-0000249D0000}"/>
    <cellStyle name="Normal 7 6 24 3 3" xfId="40230" xr:uid="{00000000-0005-0000-0000-0000259D0000}"/>
    <cellStyle name="Normal 7 6 24 4" xfId="40231" xr:uid="{00000000-0005-0000-0000-0000269D0000}"/>
    <cellStyle name="Normal 7 6 24 5" xfId="40232" xr:uid="{00000000-0005-0000-0000-0000279D0000}"/>
    <cellStyle name="Normal 7 6 25" xfId="40233" xr:uid="{00000000-0005-0000-0000-0000289D0000}"/>
    <cellStyle name="Normal 7 6 25 2" xfId="40234" xr:uid="{00000000-0005-0000-0000-0000299D0000}"/>
    <cellStyle name="Normal 7 6 25 2 2" xfId="40235" xr:uid="{00000000-0005-0000-0000-00002A9D0000}"/>
    <cellStyle name="Normal 7 6 25 2 3" xfId="40236" xr:uid="{00000000-0005-0000-0000-00002B9D0000}"/>
    <cellStyle name="Normal 7 6 25 3" xfId="40237" xr:uid="{00000000-0005-0000-0000-00002C9D0000}"/>
    <cellStyle name="Normal 7 6 25 3 2" xfId="40238" xr:uid="{00000000-0005-0000-0000-00002D9D0000}"/>
    <cellStyle name="Normal 7 6 25 3 3" xfId="40239" xr:uid="{00000000-0005-0000-0000-00002E9D0000}"/>
    <cellStyle name="Normal 7 6 25 4" xfId="40240" xr:uid="{00000000-0005-0000-0000-00002F9D0000}"/>
    <cellStyle name="Normal 7 6 25 5" xfId="40241" xr:uid="{00000000-0005-0000-0000-0000309D0000}"/>
    <cellStyle name="Normal 7 6 26" xfId="40242" xr:uid="{00000000-0005-0000-0000-0000319D0000}"/>
    <cellStyle name="Normal 7 6 26 2" xfId="40243" xr:uid="{00000000-0005-0000-0000-0000329D0000}"/>
    <cellStyle name="Normal 7 6 26 2 2" xfId="40244" xr:uid="{00000000-0005-0000-0000-0000339D0000}"/>
    <cellStyle name="Normal 7 6 26 2 3" xfId="40245" xr:uid="{00000000-0005-0000-0000-0000349D0000}"/>
    <cellStyle name="Normal 7 6 26 3" xfId="40246" xr:uid="{00000000-0005-0000-0000-0000359D0000}"/>
    <cellStyle name="Normal 7 6 26 3 2" xfId="40247" xr:uid="{00000000-0005-0000-0000-0000369D0000}"/>
    <cellStyle name="Normal 7 6 26 3 3" xfId="40248" xr:uid="{00000000-0005-0000-0000-0000379D0000}"/>
    <cellStyle name="Normal 7 6 26 4" xfId="40249" xr:uid="{00000000-0005-0000-0000-0000389D0000}"/>
    <cellStyle name="Normal 7 6 26 5" xfId="40250" xr:uid="{00000000-0005-0000-0000-0000399D0000}"/>
    <cellStyle name="Normal 7 6 27" xfId="40251" xr:uid="{00000000-0005-0000-0000-00003A9D0000}"/>
    <cellStyle name="Normal 7 6 27 2" xfId="40252" xr:uid="{00000000-0005-0000-0000-00003B9D0000}"/>
    <cellStyle name="Normal 7 6 27 2 2" xfId="40253" xr:uid="{00000000-0005-0000-0000-00003C9D0000}"/>
    <cellStyle name="Normal 7 6 27 2 3" xfId="40254" xr:uid="{00000000-0005-0000-0000-00003D9D0000}"/>
    <cellStyle name="Normal 7 6 27 3" xfId="40255" xr:uid="{00000000-0005-0000-0000-00003E9D0000}"/>
    <cellStyle name="Normal 7 6 27 3 2" xfId="40256" xr:uid="{00000000-0005-0000-0000-00003F9D0000}"/>
    <cellStyle name="Normal 7 6 27 3 3" xfId="40257" xr:uid="{00000000-0005-0000-0000-0000409D0000}"/>
    <cellStyle name="Normal 7 6 27 4" xfId="40258" xr:uid="{00000000-0005-0000-0000-0000419D0000}"/>
    <cellStyle name="Normal 7 6 27 5" xfId="40259" xr:uid="{00000000-0005-0000-0000-0000429D0000}"/>
    <cellStyle name="Normal 7 6 28" xfId="40260" xr:uid="{00000000-0005-0000-0000-0000439D0000}"/>
    <cellStyle name="Normal 7 6 28 2" xfId="40261" xr:uid="{00000000-0005-0000-0000-0000449D0000}"/>
    <cellStyle name="Normal 7 6 28 2 2" xfId="40262" xr:uid="{00000000-0005-0000-0000-0000459D0000}"/>
    <cellStyle name="Normal 7 6 28 2 3" xfId="40263" xr:uid="{00000000-0005-0000-0000-0000469D0000}"/>
    <cellStyle name="Normal 7 6 28 3" xfId="40264" xr:uid="{00000000-0005-0000-0000-0000479D0000}"/>
    <cellStyle name="Normal 7 6 28 3 2" xfId="40265" xr:uid="{00000000-0005-0000-0000-0000489D0000}"/>
    <cellStyle name="Normal 7 6 28 3 3" xfId="40266" xr:uid="{00000000-0005-0000-0000-0000499D0000}"/>
    <cellStyle name="Normal 7 6 28 4" xfId="40267" xr:uid="{00000000-0005-0000-0000-00004A9D0000}"/>
    <cellStyle name="Normal 7 6 28 5" xfId="40268" xr:uid="{00000000-0005-0000-0000-00004B9D0000}"/>
    <cellStyle name="Normal 7 6 29" xfId="40269" xr:uid="{00000000-0005-0000-0000-00004C9D0000}"/>
    <cellStyle name="Normal 7 6 29 2" xfId="40270" xr:uid="{00000000-0005-0000-0000-00004D9D0000}"/>
    <cellStyle name="Normal 7 6 29 2 2" xfId="40271" xr:uid="{00000000-0005-0000-0000-00004E9D0000}"/>
    <cellStyle name="Normal 7 6 29 2 3" xfId="40272" xr:uid="{00000000-0005-0000-0000-00004F9D0000}"/>
    <cellStyle name="Normal 7 6 29 3" xfId="40273" xr:uid="{00000000-0005-0000-0000-0000509D0000}"/>
    <cellStyle name="Normal 7 6 29 3 2" xfId="40274" xr:uid="{00000000-0005-0000-0000-0000519D0000}"/>
    <cellStyle name="Normal 7 6 29 3 3" xfId="40275" xr:uid="{00000000-0005-0000-0000-0000529D0000}"/>
    <cellStyle name="Normal 7 6 29 4" xfId="40276" xr:uid="{00000000-0005-0000-0000-0000539D0000}"/>
    <cellStyle name="Normal 7 6 29 5" xfId="40277" xr:uid="{00000000-0005-0000-0000-0000549D0000}"/>
    <cellStyle name="Normal 7 6 3" xfId="40278" xr:uid="{00000000-0005-0000-0000-0000559D0000}"/>
    <cellStyle name="Normal 7 6 3 2" xfId="40279" xr:uid="{00000000-0005-0000-0000-0000569D0000}"/>
    <cellStyle name="Normal 7 6 3 2 2" xfId="40280" xr:uid="{00000000-0005-0000-0000-0000579D0000}"/>
    <cellStyle name="Normal 7 6 3 2 3" xfId="40281" xr:uid="{00000000-0005-0000-0000-0000589D0000}"/>
    <cellStyle name="Normal 7 6 3 3" xfId="40282" xr:uid="{00000000-0005-0000-0000-0000599D0000}"/>
    <cellStyle name="Normal 7 6 3 3 2" xfId="40283" xr:uid="{00000000-0005-0000-0000-00005A9D0000}"/>
    <cellStyle name="Normal 7 6 3 3 3" xfId="40284" xr:uid="{00000000-0005-0000-0000-00005B9D0000}"/>
    <cellStyle name="Normal 7 6 3 4" xfId="40285" xr:uid="{00000000-0005-0000-0000-00005C9D0000}"/>
    <cellStyle name="Normal 7 6 3 5" xfId="40286" xr:uid="{00000000-0005-0000-0000-00005D9D0000}"/>
    <cellStyle name="Normal 7 6 30" xfId="40287" xr:uid="{00000000-0005-0000-0000-00005E9D0000}"/>
    <cellStyle name="Normal 7 6 30 2" xfId="40288" xr:uid="{00000000-0005-0000-0000-00005F9D0000}"/>
    <cellStyle name="Normal 7 6 30 2 2" xfId="40289" xr:uid="{00000000-0005-0000-0000-0000609D0000}"/>
    <cellStyle name="Normal 7 6 30 2 3" xfId="40290" xr:uid="{00000000-0005-0000-0000-0000619D0000}"/>
    <cellStyle name="Normal 7 6 30 3" xfId="40291" xr:uid="{00000000-0005-0000-0000-0000629D0000}"/>
    <cellStyle name="Normal 7 6 30 3 2" xfId="40292" xr:uid="{00000000-0005-0000-0000-0000639D0000}"/>
    <cellStyle name="Normal 7 6 30 3 3" xfId="40293" xr:uid="{00000000-0005-0000-0000-0000649D0000}"/>
    <cellStyle name="Normal 7 6 30 4" xfId="40294" xr:uid="{00000000-0005-0000-0000-0000659D0000}"/>
    <cellStyle name="Normal 7 6 30 5" xfId="40295" xr:uid="{00000000-0005-0000-0000-0000669D0000}"/>
    <cellStyle name="Normal 7 6 31" xfId="40296" xr:uid="{00000000-0005-0000-0000-0000679D0000}"/>
    <cellStyle name="Normal 7 6 31 2" xfId="40297" xr:uid="{00000000-0005-0000-0000-0000689D0000}"/>
    <cellStyle name="Normal 7 6 31 2 2" xfId="40298" xr:uid="{00000000-0005-0000-0000-0000699D0000}"/>
    <cellStyle name="Normal 7 6 31 2 3" xfId="40299" xr:uid="{00000000-0005-0000-0000-00006A9D0000}"/>
    <cellStyle name="Normal 7 6 31 3" xfId="40300" xr:uid="{00000000-0005-0000-0000-00006B9D0000}"/>
    <cellStyle name="Normal 7 6 31 3 2" xfId="40301" xr:uid="{00000000-0005-0000-0000-00006C9D0000}"/>
    <cellStyle name="Normal 7 6 31 3 3" xfId="40302" xr:uid="{00000000-0005-0000-0000-00006D9D0000}"/>
    <cellStyle name="Normal 7 6 31 4" xfId="40303" xr:uid="{00000000-0005-0000-0000-00006E9D0000}"/>
    <cellStyle name="Normal 7 6 31 5" xfId="40304" xr:uid="{00000000-0005-0000-0000-00006F9D0000}"/>
    <cellStyle name="Normal 7 6 32" xfId="40305" xr:uid="{00000000-0005-0000-0000-0000709D0000}"/>
    <cellStyle name="Normal 7 6 32 2" xfId="40306" xr:uid="{00000000-0005-0000-0000-0000719D0000}"/>
    <cellStyle name="Normal 7 6 32 2 2" xfId="40307" xr:uid="{00000000-0005-0000-0000-0000729D0000}"/>
    <cellStyle name="Normal 7 6 32 2 3" xfId="40308" xr:uid="{00000000-0005-0000-0000-0000739D0000}"/>
    <cellStyle name="Normal 7 6 32 3" xfId="40309" xr:uid="{00000000-0005-0000-0000-0000749D0000}"/>
    <cellStyle name="Normal 7 6 32 3 2" xfId="40310" xr:uid="{00000000-0005-0000-0000-0000759D0000}"/>
    <cellStyle name="Normal 7 6 32 3 3" xfId="40311" xr:uid="{00000000-0005-0000-0000-0000769D0000}"/>
    <cellStyle name="Normal 7 6 32 4" xfId="40312" xr:uid="{00000000-0005-0000-0000-0000779D0000}"/>
    <cellStyle name="Normal 7 6 32 5" xfId="40313" xr:uid="{00000000-0005-0000-0000-0000789D0000}"/>
    <cellStyle name="Normal 7 6 33" xfId="40314" xr:uid="{00000000-0005-0000-0000-0000799D0000}"/>
    <cellStyle name="Normal 7 6 33 2" xfId="40315" xr:uid="{00000000-0005-0000-0000-00007A9D0000}"/>
    <cellStyle name="Normal 7 6 33 2 2" xfId="40316" xr:uid="{00000000-0005-0000-0000-00007B9D0000}"/>
    <cellStyle name="Normal 7 6 33 2 3" xfId="40317" xr:uid="{00000000-0005-0000-0000-00007C9D0000}"/>
    <cellStyle name="Normal 7 6 33 3" xfId="40318" xr:uid="{00000000-0005-0000-0000-00007D9D0000}"/>
    <cellStyle name="Normal 7 6 33 3 2" xfId="40319" xr:uid="{00000000-0005-0000-0000-00007E9D0000}"/>
    <cellStyle name="Normal 7 6 33 3 3" xfId="40320" xr:uid="{00000000-0005-0000-0000-00007F9D0000}"/>
    <cellStyle name="Normal 7 6 33 4" xfId="40321" xr:uid="{00000000-0005-0000-0000-0000809D0000}"/>
    <cellStyle name="Normal 7 6 33 5" xfId="40322" xr:uid="{00000000-0005-0000-0000-0000819D0000}"/>
    <cellStyle name="Normal 7 6 34" xfId="40323" xr:uid="{00000000-0005-0000-0000-0000829D0000}"/>
    <cellStyle name="Normal 7 6 34 2" xfId="40324" xr:uid="{00000000-0005-0000-0000-0000839D0000}"/>
    <cellStyle name="Normal 7 6 34 2 2" xfId="40325" xr:uid="{00000000-0005-0000-0000-0000849D0000}"/>
    <cellStyle name="Normal 7 6 34 2 3" xfId="40326" xr:uid="{00000000-0005-0000-0000-0000859D0000}"/>
    <cellStyle name="Normal 7 6 34 3" xfId="40327" xr:uid="{00000000-0005-0000-0000-0000869D0000}"/>
    <cellStyle name="Normal 7 6 34 3 2" xfId="40328" xr:uid="{00000000-0005-0000-0000-0000879D0000}"/>
    <cellStyle name="Normal 7 6 34 3 3" xfId="40329" xr:uid="{00000000-0005-0000-0000-0000889D0000}"/>
    <cellStyle name="Normal 7 6 34 4" xfId="40330" xr:uid="{00000000-0005-0000-0000-0000899D0000}"/>
    <cellStyle name="Normal 7 6 34 5" xfId="40331" xr:uid="{00000000-0005-0000-0000-00008A9D0000}"/>
    <cellStyle name="Normal 7 6 35" xfId="40332" xr:uid="{00000000-0005-0000-0000-00008B9D0000}"/>
    <cellStyle name="Normal 7 6 35 2" xfId="40333" xr:uid="{00000000-0005-0000-0000-00008C9D0000}"/>
    <cellStyle name="Normal 7 6 35 2 2" xfId="40334" xr:uid="{00000000-0005-0000-0000-00008D9D0000}"/>
    <cellStyle name="Normal 7 6 35 2 3" xfId="40335" xr:uid="{00000000-0005-0000-0000-00008E9D0000}"/>
    <cellStyle name="Normal 7 6 35 3" xfId="40336" xr:uid="{00000000-0005-0000-0000-00008F9D0000}"/>
    <cellStyle name="Normal 7 6 35 3 2" xfId="40337" xr:uid="{00000000-0005-0000-0000-0000909D0000}"/>
    <cellStyle name="Normal 7 6 35 3 3" xfId="40338" xr:uid="{00000000-0005-0000-0000-0000919D0000}"/>
    <cellStyle name="Normal 7 6 35 4" xfId="40339" xr:uid="{00000000-0005-0000-0000-0000929D0000}"/>
    <cellStyle name="Normal 7 6 35 5" xfId="40340" xr:uid="{00000000-0005-0000-0000-0000939D0000}"/>
    <cellStyle name="Normal 7 6 36" xfId="40341" xr:uid="{00000000-0005-0000-0000-0000949D0000}"/>
    <cellStyle name="Normal 7 6 36 2" xfId="40342" xr:uid="{00000000-0005-0000-0000-0000959D0000}"/>
    <cellStyle name="Normal 7 6 36 2 2" xfId="40343" xr:uid="{00000000-0005-0000-0000-0000969D0000}"/>
    <cellStyle name="Normal 7 6 36 2 3" xfId="40344" xr:uid="{00000000-0005-0000-0000-0000979D0000}"/>
    <cellStyle name="Normal 7 6 36 3" xfId="40345" xr:uid="{00000000-0005-0000-0000-0000989D0000}"/>
    <cellStyle name="Normal 7 6 36 3 2" xfId="40346" xr:uid="{00000000-0005-0000-0000-0000999D0000}"/>
    <cellStyle name="Normal 7 6 36 3 3" xfId="40347" xr:uid="{00000000-0005-0000-0000-00009A9D0000}"/>
    <cellStyle name="Normal 7 6 36 4" xfId="40348" xr:uid="{00000000-0005-0000-0000-00009B9D0000}"/>
    <cellStyle name="Normal 7 6 36 5" xfId="40349" xr:uid="{00000000-0005-0000-0000-00009C9D0000}"/>
    <cellStyle name="Normal 7 6 37" xfId="40350" xr:uid="{00000000-0005-0000-0000-00009D9D0000}"/>
    <cellStyle name="Normal 7 6 37 2" xfId="40351" xr:uid="{00000000-0005-0000-0000-00009E9D0000}"/>
    <cellStyle name="Normal 7 6 37 2 2" xfId="40352" xr:uid="{00000000-0005-0000-0000-00009F9D0000}"/>
    <cellStyle name="Normal 7 6 37 2 3" xfId="40353" xr:uid="{00000000-0005-0000-0000-0000A09D0000}"/>
    <cellStyle name="Normal 7 6 37 3" xfId="40354" xr:uid="{00000000-0005-0000-0000-0000A19D0000}"/>
    <cellStyle name="Normal 7 6 37 3 2" xfId="40355" xr:uid="{00000000-0005-0000-0000-0000A29D0000}"/>
    <cellStyle name="Normal 7 6 37 3 3" xfId="40356" xr:uid="{00000000-0005-0000-0000-0000A39D0000}"/>
    <cellStyle name="Normal 7 6 37 4" xfId="40357" xr:uid="{00000000-0005-0000-0000-0000A49D0000}"/>
    <cellStyle name="Normal 7 6 37 5" xfId="40358" xr:uid="{00000000-0005-0000-0000-0000A59D0000}"/>
    <cellStyle name="Normal 7 6 38" xfId="40359" xr:uid="{00000000-0005-0000-0000-0000A69D0000}"/>
    <cellStyle name="Normal 7 6 38 2" xfId="40360" xr:uid="{00000000-0005-0000-0000-0000A79D0000}"/>
    <cellStyle name="Normal 7 6 38 2 2" xfId="40361" xr:uid="{00000000-0005-0000-0000-0000A89D0000}"/>
    <cellStyle name="Normal 7 6 38 2 3" xfId="40362" xr:uid="{00000000-0005-0000-0000-0000A99D0000}"/>
    <cellStyle name="Normal 7 6 38 3" xfId="40363" xr:uid="{00000000-0005-0000-0000-0000AA9D0000}"/>
    <cellStyle name="Normal 7 6 38 3 2" xfId="40364" xr:uid="{00000000-0005-0000-0000-0000AB9D0000}"/>
    <cellStyle name="Normal 7 6 38 3 3" xfId="40365" xr:uid="{00000000-0005-0000-0000-0000AC9D0000}"/>
    <cellStyle name="Normal 7 6 38 4" xfId="40366" xr:uid="{00000000-0005-0000-0000-0000AD9D0000}"/>
    <cellStyle name="Normal 7 6 38 5" xfId="40367" xr:uid="{00000000-0005-0000-0000-0000AE9D0000}"/>
    <cellStyle name="Normal 7 6 39" xfId="40368" xr:uid="{00000000-0005-0000-0000-0000AF9D0000}"/>
    <cellStyle name="Normal 7 6 39 2" xfId="40369" xr:uid="{00000000-0005-0000-0000-0000B09D0000}"/>
    <cellStyle name="Normal 7 6 39 2 2" xfId="40370" xr:uid="{00000000-0005-0000-0000-0000B19D0000}"/>
    <cellStyle name="Normal 7 6 39 2 3" xfId="40371" xr:uid="{00000000-0005-0000-0000-0000B29D0000}"/>
    <cellStyle name="Normal 7 6 39 3" xfId="40372" xr:uid="{00000000-0005-0000-0000-0000B39D0000}"/>
    <cellStyle name="Normal 7 6 39 3 2" xfId="40373" xr:uid="{00000000-0005-0000-0000-0000B49D0000}"/>
    <cellStyle name="Normal 7 6 39 3 3" xfId="40374" xr:uid="{00000000-0005-0000-0000-0000B59D0000}"/>
    <cellStyle name="Normal 7 6 39 4" xfId="40375" xr:uid="{00000000-0005-0000-0000-0000B69D0000}"/>
    <cellStyle name="Normal 7 6 39 5" xfId="40376" xr:uid="{00000000-0005-0000-0000-0000B79D0000}"/>
    <cellStyle name="Normal 7 6 4" xfId="40377" xr:uid="{00000000-0005-0000-0000-0000B89D0000}"/>
    <cellStyle name="Normal 7 6 4 2" xfId="40378" xr:uid="{00000000-0005-0000-0000-0000B99D0000}"/>
    <cellStyle name="Normal 7 6 4 2 2" xfId="40379" xr:uid="{00000000-0005-0000-0000-0000BA9D0000}"/>
    <cellStyle name="Normal 7 6 4 2 3" xfId="40380" xr:uid="{00000000-0005-0000-0000-0000BB9D0000}"/>
    <cellStyle name="Normal 7 6 4 3" xfId="40381" xr:uid="{00000000-0005-0000-0000-0000BC9D0000}"/>
    <cellStyle name="Normal 7 6 4 3 2" xfId="40382" xr:uid="{00000000-0005-0000-0000-0000BD9D0000}"/>
    <cellStyle name="Normal 7 6 4 3 3" xfId="40383" xr:uid="{00000000-0005-0000-0000-0000BE9D0000}"/>
    <cellStyle name="Normal 7 6 4 4" xfId="40384" xr:uid="{00000000-0005-0000-0000-0000BF9D0000}"/>
    <cellStyle name="Normal 7 6 4 5" xfId="40385" xr:uid="{00000000-0005-0000-0000-0000C09D0000}"/>
    <cellStyle name="Normal 7 6 40" xfId="40386" xr:uid="{00000000-0005-0000-0000-0000C19D0000}"/>
    <cellStyle name="Normal 7 6 40 2" xfId="40387" xr:uid="{00000000-0005-0000-0000-0000C29D0000}"/>
    <cellStyle name="Normal 7 6 40 2 2" xfId="40388" xr:uid="{00000000-0005-0000-0000-0000C39D0000}"/>
    <cellStyle name="Normal 7 6 40 2 3" xfId="40389" xr:uid="{00000000-0005-0000-0000-0000C49D0000}"/>
    <cellStyle name="Normal 7 6 40 3" xfId="40390" xr:uid="{00000000-0005-0000-0000-0000C59D0000}"/>
    <cellStyle name="Normal 7 6 40 3 2" xfId="40391" xr:uid="{00000000-0005-0000-0000-0000C69D0000}"/>
    <cellStyle name="Normal 7 6 40 3 3" xfId="40392" xr:uid="{00000000-0005-0000-0000-0000C79D0000}"/>
    <cellStyle name="Normal 7 6 40 4" xfId="40393" xr:uid="{00000000-0005-0000-0000-0000C89D0000}"/>
    <cellStyle name="Normal 7 6 40 5" xfId="40394" xr:uid="{00000000-0005-0000-0000-0000C99D0000}"/>
    <cellStyle name="Normal 7 6 41" xfId="40395" xr:uid="{00000000-0005-0000-0000-0000CA9D0000}"/>
    <cellStyle name="Normal 7 6 41 2" xfId="40396" xr:uid="{00000000-0005-0000-0000-0000CB9D0000}"/>
    <cellStyle name="Normal 7 6 41 2 2" xfId="40397" xr:uid="{00000000-0005-0000-0000-0000CC9D0000}"/>
    <cellStyle name="Normal 7 6 41 2 3" xfId="40398" xr:uid="{00000000-0005-0000-0000-0000CD9D0000}"/>
    <cellStyle name="Normal 7 6 41 3" xfId="40399" xr:uid="{00000000-0005-0000-0000-0000CE9D0000}"/>
    <cellStyle name="Normal 7 6 41 3 2" xfId="40400" xr:uid="{00000000-0005-0000-0000-0000CF9D0000}"/>
    <cellStyle name="Normal 7 6 41 3 3" xfId="40401" xr:uid="{00000000-0005-0000-0000-0000D09D0000}"/>
    <cellStyle name="Normal 7 6 41 4" xfId="40402" xr:uid="{00000000-0005-0000-0000-0000D19D0000}"/>
    <cellStyle name="Normal 7 6 41 5" xfId="40403" xr:uid="{00000000-0005-0000-0000-0000D29D0000}"/>
    <cellStyle name="Normal 7 6 42" xfId="40404" xr:uid="{00000000-0005-0000-0000-0000D39D0000}"/>
    <cellStyle name="Normal 7 6 42 2" xfId="40405" xr:uid="{00000000-0005-0000-0000-0000D49D0000}"/>
    <cellStyle name="Normal 7 6 42 2 2" xfId="40406" xr:uid="{00000000-0005-0000-0000-0000D59D0000}"/>
    <cellStyle name="Normal 7 6 42 2 3" xfId="40407" xr:uid="{00000000-0005-0000-0000-0000D69D0000}"/>
    <cellStyle name="Normal 7 6 42 3" xfId="40408" xr:uid="{00000000-0005-0000-0000-0000D79D0000}"/>
    <cellStyle name="Normal 7 6 42 3 2" xfId="40409" xr:uid="{00000000-0005-0000-0000-0000D89D0000}"/>
    <cellStyle name="Normal 7 6 42 3 3" xfId="40410" xr:uid="{00000000-0005-0000-0000-0000D99D0000}"/>
    <cellStyle name="Normal 7 6 42 4" xfId="40411" xr:uid="{00000000-0005-0000-0000-0000DA9D0000}"/>
    <cellStyle name="Normal 7 6 42 5" xfId="40412" xr:uid="{00000000-0005-0000-0000-0000DB9D0000}"/>
    <cellStyle name="Normal 7 6 43" xfId="40413" xr:uid="{00000000-0005-0000-0000-0000DC9D0000}"/>
    <cellStyle name="Normal 7 6 43 2" xfId="40414" xr:uid="{00000000-0005-0000-0000-0000DD9D0000}"/>
    <cellStyle name="Normal 7 6 43 2 2" xfId="40415" xr:uid="{00000000-0005-0000-0000-0000DE9D0000}"/>
    <cellStyle name="Normal 7 6 43 2 3" xfId="40416" xr:uid="{00000000-0005-0000-0000-0000DF9D0000}"/>
    <cellStyle name="Normal 7 6 43 3" xfId="40417" xr:uid="{00000000-0005-0000-0000-0000E09D0000}"/>
    <cellStyle name="Normal 7 6 43 3 2" xfId="40418" xr:uid="{00000000-0005-0000-0000-0000E19D0000}"/>
    <cellStyle name="Normal 7 6 43 3 3" xfId="40419" xr:uid="{00000000-0005-0000-0000-0000E29D0000}"/>
    <cellStyle name="Normal 7 6 43 4" xfId="40420" xr:uid="{00000000-0005-0000-0000-0000E39D0000}"/>
    <cellStyle name="Normal 7 6 43 5" xfId="40421" xr:uid="{00000000-0005-0000-0000-0000E49D0000}"/>
    <cellStyle name="Normal 7 6 44" xfId="40422" xr:uid="{00000000-0005-0000-0000-0000E59D0000}"/>
    <cellStyle name="Normal 7 6 44 2" xfId="40423" xr:uid="{00000000-0005-0000-0000-0000E69D0000}"/>
    <cellStyle name="Normal 7 6 44 2 2" xfId="40424" xr:uid="{00000000-0005-0000-0000-0000E79D0000}"/>
    <cellStyle name="Normal 7 6 44 2 3" xfId="40425" xr:uid="{00000000-0005-0000-0000-0000E89D0000}"/>
    <cellStyle name="Normal 7 6 44 3" xfId="40426" xr:uid="{00000000-0005-0000-0000-0000E99D0000}"/>
    <cellStyle name="Normal 7 6 44 3 2" xfId="40427" xr:uid="{00000000-0005-0000-0000-0000EA9D0000}"/>
    <cellStyle name="Normal 7 6 44 3 3" xfId="40428" xr:uid="{00000000-0005-0000-0000-0000EB9D0000}"/>
    <cellStyle name="Normal 7 6 44 4" xfId="40429" xr:uid="{00000000-0005-0000-0000-0000EC9D0000}"/>
    <cellStyle name="Normal 7 6 44 5" xfId="40430" xr:uid="{00000000-0005-0000-0000-0000ED9D0000}"/>
    <cellStyle name="Normal 7 6 45" xfId="40431" xr:uid="{00000000-0005-0000-0000-0000EE9D0000}"/>
    <cellStyle name="Normal 7 6 45 2" xfId="40432" xr:uid="{00000000-0005-0000-0000-0000EF9D0000}"/>
    <cellStyle name="Normal 7 6 45 2 2" xfId="40433" xr:uid="{00000000-0005-0000-0000-0000F09D0000}"/>
    <cellStyle name="Normal 7 6 45 2 3" xfId="40434" xr:uid="{00000000-0005-0000-0000-0000F19D0000}"/>
    <cellStyle name="Normal 7 6 45 3" xfId="40435" xr:uid="{00000000-0005-0000-0000-0000F29D0000}"/>
    <cellStyle name="Normal 7 6 45 3 2" xfId="40436" xr:uid="{00000000-0005-0000-0000-0000F39D0000}"/>
    <cellStyle name="Normal 7 6 45 3 3" xfId="40437" xr:uid="{00000000-0005-0000-0000-0000F49D0000}"/>
    <cellStyle name="Normal 7 6 45 4" xfId="40438" xr:uid="{00000000-0005-0000-0000-0000F59D0000}"/>
    <cellStyle name="Normal 7 6 45 5" xfId="40439" xr:uid="{00000000-0005-0000-0000-0000F69D0000}"/>
    <cellStyle name="Normal 7 6 46" xfId="40440" xr:uid="{00000000-0005-0000-0000-0000F79D0000}"/>
    <cellStyle name="Normal 7 6 46 2" xfId="40441" xr:uid="{00000000-0005-0000-0000-0000F89D0000}"/>
    <cellStyle name="Normal 7 6 46 2 2" xfId="40442" xr:uid="{00000000-0005-0000-0000-0000F99D0000}"/>
    <cellStyle name="Normal 7 6 46 2 3" xfId="40443" xr:uid="{00000000-0005-0000-0000-0000FA9D0000}"/>
    <cellStyle name="Normal 7 6 46 3" xfId="40444" xr:uid="{00000000-0005-0000-0000-0000FB9D0000}"/>
    <cellStyle name="Normal 7 6 46 3 2" xfId="40445" xr:uid="{00000000-0005-0000-0000-0000FC9D0000}"/>
    <cellStyle name="Normal 7 6 46 3 3" xfId="40446" xr:uid="{00000000-0005-0000-0000-0000FD9D0000}"/>
    <cellStyle name="Normal 7 6 46 4" xfId="40447" xr:uid="{00000000-0005-0000-0000-0000FE9D0000}"/>
    <cellStyle name="Normal 7 6 46 5" xfId="40448" xr:uid="{00000000-0005-0000-0000-0000FF9D0000}"/>
    <cellStyle name="Normal 7 6 47" xfId="40449" xr:uid="{00000000-0005-0000-0000-0000009E0000}"/>
    <cellStyle name="Normal 7 6 47 2" xfId="40450" xr:uid="{00000000-0005-0000-0000-0000019E0000}"/>
    <cellStyle name="Normal 7 6 47 2 2" xfId="40451" xr:uid="{00000000-0005-0000-0000-0000029E0000}"/>
    <cellStyle name="Normal 7 6 47 2 3" xfId="40452" xr:uid="{00000000-0005-0000-0000-0000039E0000}"/>
    <cellStyle name="Normal 7 6 47 3" xfId="40453" xr:uid="{00000000-0005-0000-0000-0000049E0000}"/>
    <cellStyle name="Normal 7 6 47 3 2" xfId="40454" xr:uid="{00000000-0005-0000-0000-0000059E0000}"/>
    <cellStyle name="Normal 7 6 47 3 3" xfId="40455" xr:uid="{00000000-0005-0000-0000-0000069E0000}"/>
    <cellStyle name="Normal 7 6 47 4" xfId="40456" xr:uid="{00000000-0005-0000-0000-0000079E0000}"/>
    <cellStyle name="Normal 7 6 47 5" xfId="40457" xr:uid="{00000000-0005-0000-0000-0000089E0000}"/>
    <cellStyle name="Normal 7 6 48" xfId="40458" xr:uid="{00000000-0005-0000-0000-0000099E0000}"/>
    <cellStyle name="Normal 7 6 48 2" xfId="40459" xr:uid="{00000000-0005-0000-0000-00000A9E0000}"/>
    <cellStyle name="Normal 7 6 48 2 2" xfId="40460" xr:uid="{00000000-0005-0000-0000-00000B9E0000}"/>
    <cellStyle name="Normal 7 6 48 2 3" xfId="40461" xr:uid="{00000000-0005-0000-0000-00000C9E0000}"/>
    <cellStyle name="Normal 7 6 48 3" xfId="40462" xr:uid="{00000000-0005-0000-0000-00000D9E0000}"/>
    <cellStyle name="Normal 7 6 48 3 2" xfId="40463" xr:uid="{00000000-0005-0000-0000-00000E9E0000}"/>
    <cellStyle name="Normal 7 6 48 3 3" xfId="40464" xr:uid="{00000000-0005-0000-0000-00000F9E0000}"/>
    <cellStyle name="Normal 7 6 48 4" xfId="40465" xr:uid="{00000000-0005-0000-0000-0000109E0000}"/>
    <cellStyle name="Normal 7 6 48 5" xfId="40466" xr:uid="{00000000-0005-0000-0000-0000119E0000}"/>
    <cellStyle name="Normal 7 6 49" xfId="40467" xr:uid="{00000000-0005-0000-0000-0000129E0000}"/>
    <cellStyle name="Normal 7 6 49 2" xfId="40468" xr:uid="{00000000-0005-0000-0000-0000139E0000}"/>
    <cellStyle name="Normal 7 6 49 2 2" xfId="40469" xr:uid="{00000000-0005-0000-0000-0000149E0000}"/>
    <cellStyle name="Normal 7 6 49 2 3" xfId="40470" xr:uid="{00000000-0005-0000-0000-0000159E0000}"/>
    <cellStyle name="Normal 7 6 49 3" xfId="40471" xr:uid="{00000000-0005-0000-0000-0000169E0000}"/>
    <cellStyle name="Normal 7 6 49 3 2" xfId="40472" xr:uid="{00000000-0005-0000-0000-0000179E0000}"/>
    <cellStyle name="Normal 7 6 49 3 3" xfId="40473" xr:uid="{00000000-0005-0000-0000-0000189E0000}"/>
    <cellStyle name="Normal 7 6 49 4" xfId="40474" xr:uid="{00000000-0005-0000-0000-0000199E0000}"/>
    <cellStyle name="Normal 7 6 49 5" xfId="40475" xr:uid="{00000000-0005-0000-0000-00001A9E0000}"/>
    <cellStyle name="Normal 7 6 5" xfId="40476" xr:uid="{00000000-0005-0000-0000-00001B9E0000}"/>
    <cellStyle name="Normal 7 6 5 2" xfId="40477" xr:uid="{00000000-0005-0000-0000-00001C9E0000}"/>
    <cellStyle name="Normal 7 6 5 2 2" xfId="40478" xr:uid="{00000000-0005-0000-0000-00001D9E0000}"/>
    <cellStyle name="Normal 7 6 5 2 3" xfId="40479" xr:uid="{00000000-0005-0000-0000-00001E9E0000}"/>
    <cellStyle name="Normal 7 6 5 3" xfId="40480" xr:uid="{00000000-0005-0000-0000-00001F9E0000}"/>
    <cellStyle name="Normal 7 6 5 3 2" xfId="40481" xr:uid="{00000000-0005-0000-0000-0000209E0000}"/>
    <cellStyle name="Normal 7 6 5 3 3" xfId="40482" xr:uid="{00000000-0005-0000-0000-0000219E0000}"/>
    <cellStyle name="Normal 7 6 5 4" xfId="40483" xr:uid="{00000000-0005-0000-0000-0000229E0000}"/>
    <cellStyle name="Normal 7 6 5 5" xfId="40484" xr:uid="{00000000-0005-0000-0000-0000239E0000}"/>
    <cellStyle name="Normal 7 6 50" xfId="40485" xr:uid="{00000000-0005-0000-0000-0000249E0000}"/>
    <cellStyle name="Normal 7 6 50 2" xfId="40486" xr:uid="{00000000-0005-0000-0000-0000259E0000}"/>
    <cellStyle name="Normal 7 6 50 2 2" xfId="40487" xr:uid="{00000000-0005-0000-0000-0000269E0000}"/>
    <cellStyle name="Normal 7 6 50 2 3" xfId="40488" xr:uid="{00000000-0005-0000-0000-0000279E0000}"/>
    <cellStyle name="Normal 7 6 50 3" xfId="40489" xr:uid="{00000000-0005-0000-0000-0000289E0000}"/>
    <cellStyle name="Normal 7 6 50 3 2" xfId="40490" xr:uid="{00000000-0005-0000-0000-0000299E0000}"/>
    <cellStyle name="Normal 7 6 50 3 3" xfId="40491" xr:uid="{00000000-0005-0000-0000-00002A9E0000}"/>
    <cellStyle name="Normal 7 6 50 4" xfId="40492" xr:uid="{00000000-0005-0000-0000-00002B9E0000}"/>
    <cellStyle name="Normal 7 6 50 5" xfId="40493" xr:uid="{00000000-0005-0000-0000-00002C9E0000}"/>
    <cellStyle name="Normal 7 6 51" xfId="40494" xr:uid="{00000000-0005-0000-0000-00002D9E0000}"/>
    <cellStyle name="Normal 7 6 51 2" xfId="40495" xr:uid="{00000000-0005-0000-0000-00002E9E0000}"/>
    <cellStyle name="Normal 7 6 51 2 2" xfId="40496" xr:uid="{00000000-0005-0000-0000-00002F9E0000}"/>
    <cellStyle name="Normal 7 6 51 2 3" xfId="40497" xr:uid="{00000000-0005-0000-0000-0000309E0000}"/>
    <cellStyle name="Normal 7 6 51 3" xfId="40498" xr:uid="{00000000-0005-0000-0000-0000319E0000}"/>
    <cellStyle name="Normal 7 6 51 3 2" xfId="40499" xr:uid="{00000000-0005-0000-0000-0000329E0000}"/>
    <cellStyle name="Normal 7 6 51 3 3" xfId="40500" xr:uid="{00000000-0005-0000-0000-0000339E0000}"/>
    <cellStyle name="Normal 7 6 51 4" xfId="40501" xr:uid="{00000000-0005-0000-0000-0000349E0000}"/>
    <cellStyle name="Normal 7 6 51 5" xfId="40502" xr:uid="{00000000-0005-0000-0000-0000359E0000}"/>
    <cellStyle name="Normal 7 6 52" xfId="40503" xr:uid="{00000000-0005-0000-0000-0000369E0000}"/>
    <cellStyle name="Normal 7 6 52 2" xfId="40504" xr:uid="{00000000-0005-0000-0000-0000379E0000}"/>
    <cellStyle name="Normal 7 6 52 2 2" xfId="40505" xr:uid="{00000000-0005-0000-0000-0000389E0000}"/>
    <cellStyle name="Normal 7 6 52 2 3" xfId="40506" xr:uid="{00000000-0005-0000-0000-0000399E0000}"/>
    <cellStyle name="Normal 7 6 52 3" xfId="40507" xr:uid="{00000000-0005-0000-0000-00003A9E0000}"/>
    <cellStyle name="Normal 7 6 52 3 2" xfId="40508" xr:uid="{00000000-0005-0000-0000-00003B9E0000}"/>
    <cellStyle name="Normal 7 6 52 3 3" xfId="40509" xr:uid="{00000000-0005-0000-0000-00003C9E0000}"/>
    <cellStyle name="Normal 7 6 52 4" xfId="40510" xr:uid="{00000000-0005-0000-0000-00003D9E0000}"/>
    <cellStyle name="Normal 7 6 52 5" xfId="40511" xr:uid="{00000000-0005-0000-0000-00003E9E0000}"/>
    <cellStyle name="Normal 7 6 53" xfId="40512" xr:uid="{00000000-0005-0000-0000-00003F9E0000}"/>
    <cellStyle name="Normal 7 6 53 2" xfId="40513" xr:uid="{00000000-0005-0000-0000-0000409E0000}"/>
    <cellStyle name="Normal 7 6 53 2 2" xfId="40514" xr:uid="{00000000-0005-0000-0000-0000419E0000}"/>
    <cellStyle name="Normal 7 6 53 2 3" xfId="40515" xr:uid="{00000000-0005-0000-0000-0000429E0000}"/>
    <cellStyle name="Normal 7 6 53 3" xfId="40516" xr:uid="{00000000-0005-0000-0000-0000439E0000}"/>
    <cellStyle name="Normal 7 6 53 3 2" xfId="40517" xr:uid="{00000000-0005-0000-0000-0000449E0000}"/>
    <cellStyle name="Normal 7 6 53 3 3" xfId="40518" xr:uid="{00000000-0005-0000-0000-0000459E0000}"/>
    <cellStyle name="Normal 7 6 53 4" xfId="40519" xr:uid="{00000000-0005-0000-0000-0000469E0000}"/>
    <cellStyle name="Normal 7 6 53 5" xfId="40520" xr:uid="{00000000-0005-0000-0000-0000479E0000}"/>
    <cellStyle name="Normal 7 6 54" xfId="40521" xr:uid="{00000000-0005-0000-0000-0000489E0000}"/>
    <cellStyle name="Normal 7 6 54 2" xfId="40522" xr:uid="{00000000-0005-0000-0000-0000499E0000}"/>
    <cellStyle name="Normal 7 6 54 2 2" xfId="40523" xr:uid="{00000000-0005-0000-0000-00004A9E0000}"/>
    <cellStyle name="Normal 7 6 54 2 3" xfId="40524" xr:uid="{00000000-0005-0000-0000-00004B9E0000}"/>
    <cellStyle name="Normal 7 6 54 3" xfId="40525" xr:uid="{00000000-0005-0000-0000-00004C9E0000}"/>
    <cellStyle name="Normal 7 6 54 3 2" xfId="40526" xr:uid="{00000000-0005-0000-0000-00004D9E0000}"/>
    <cellStyle name="Normal 7 6 54 3 3" xfId="40527" xr:uid="{00000000-0005-0000-0000-00004E9E0000}"/>
    <cellStyle name="Normal 7 6 54 4" xfId="40528" xr:uid="{00000000-0005-0000-0000-00004F9E0000}"/>
    <cellStyle name="Normal 7 6 54 5" xfId="40529" xr:uid="{00000000-0005-0000-0000-0000509E0000}"/>
    <cellStyle name="Normal 7 6 55" xfId="40530" xr:uid="{00000000-0005-0000-0000-0000519E0000}"/>
    <cellStyle name="Normal 7 6 55 2" xfId="40531" xr:uid="{00000000-0005-0000-0000-0000529E0000}"/>
    <cellStyle name="Normal 7 6 55 2 2" xfId="40532" xr:uid="{00000000-0005-0000-0000-0000539E0000}"/>
    <cellStyle name="Normal 7 6 55 2 3" xfId="40533" xr:uid="{00000000-0005-0000-0000-0000549E0000}"/>
    <cellStyle name="Normal 7 6 55 3" xfId="40534" xr:uid="{00000000-0005-0000-0000-0000559E0000}"/>
    <cellStyle name="Normal 7 6 55 3 2" xfId="40535" xr:uid="{00000000-0005-0000-0000-0000569E0000}"/>
    <cellStyle name="Normal 7 6 55 3 3" xfId="40536" xr:uid="{00000000-0005-0000-0000-0000579E0000}"/>
    <cellStyle name="Normal 7 6 55 4" xfId="40537" xr:uid="{00000000-0005-0000-0000-0000589E0000}"/>
    <cellStyle name="Normal 7 6 55 5" xfId="40538" xr:uid="{00000000-0005-0000-0000-0000599E0000}"/>
    <cellStyle name="Normal 7 6 56" xfId="40539" xr:uid="{00000000-0005-0000-0000-00005A9E0000}"/>
    <cellStyle name="Normal 7 6 56 2" xfId="40540" xr:uid="{00000000-0005-0000-0000-00005B9E0000}"/>
    <cellStyle name="Normal 7 6 56 2 2" xfId="40541" xr:uid="{00000000-0005-0000-0000-00005C9E0000}"/>
    <cellStyle name="Normal 7 6 56 2 3" xfId="40542" xr:uid="{00000000-0005-0000-0000-00005D9E0000}"/>
    <cellStyle name="Normal 7 6 56 3" xfId="40543" xr:uid="{00000000-0005-0000-0000-00005E9E0000}"/>
    <cellStyle name="Normal 7 6 56 3 2" xfId="40544" xr:uid="{00000000-0005-0000-0000-00005F9E0000}"/>
    <cellStyle name="Normal 7 6 56 3 3" xfId="40545" xr:uid="{00000000-0005-0000-0000-0000609E0000}"/>
    <cellStyle name="Normal 7 6 56 4" xfId="40546" xr:uid="{00000000-0005-0000-0000-0000619E0000}"/>
    <cellStyle name="Normal 7 6 56 5" xfId="40547" xr:uid="{00000000-0005-0000-0000-0000629E0000}"/>
    <cellStyle name="Normal 7 6 57" xfId="40548" xr:uid="{00000000-0005-0000-0000-0000639E0000}"/>
    <cellStyle name="Normal 7 6 57 2" xfId="40549" xr:uid="{00000000-0005-0000-0000-0000649E0000}"/>
    <cellStyle name="Normal 7 6 57 2 2" xfId="40550" xr:uid="{00000000-0005-0000-0000-0000659E0000}"/>
    <cellStyle name="Normal 7 6 57 2 3" xfId="40551" xr:uid="{00000000-0005-0000-0000-0000669E0000}"/>
    <cellStyle name="Normal 7 6 57 3" xfId="40552" xr:uid="{00000000-0005-0000-0000-0000679E0000}"/>
    <cellStyle name="Normal 7 6 57 3 2" xfId="40553" xr:uid="{00000000-0005-0000-0000-0000689E0000}"/>
    <cellStyle name="Normal 7 6 57 3 3" xfId="40554" xr:uid="{00000000-0005-0000-0000-0000699E0000}"/>
    <cellStyle name="Normal 7 6 57 4" xfId="40555" xr:uid="{00000000-0005-0000-0000-00006A9E0000}"/>
    <cellStyle name="Normal 7 6 57 5" xfId="40556" xr:uid="{00000000-0005-0000-0000-00006B9E0000}"/>
    <cellStyle name="Normal 7 6 58" xfId="40557" xr:uid="{00000000-0005-0000-0000-00006C9E0000}"/>
    <cellStyle name="Normal 7 6 58 2" xfId="40558" xr:uid="{00000000-0005-0000-0000-00006D9E0000}"/>
    <cellStyle name="Normal 7 6 58 2 2" xfId="40559" xr:uid="{00000000-0005-0000-0000-00006E9E0000}"/>
    <cellStyle name="Normal 7 6 58 2 3" xfId="40560" xr:uid="{00000000-0005-0000-0000-00006F9E0000}"/>
    <cellStyle name="Normal 7 6 58 3" xfId="40561" xr:uid="{00000000-0005-0000-0000-0000709E0000}"/>
    <cellStyle name="Normal 7 6 58 3 2" xfId="40562" xr:uid="{00000000-0005-0000-0000-0000719E0000}"/>
    <cellStyle name="Normal 7 6 58 3 3" xfId="40563" xr:uid="{00000000-0005-0000-0000-0000729E0000}"/>
    <cellStyle name="Normal 7 6 58 4" xfId="40564" xr:uid="{00000000-0005-0000-0000-0000739E0000}"/>
    <cellStyle name="Normal 7 6 58 5" xfId="40565" xr:uid="{00000000-0005-0000-0000-0000749E0000}"/>
    <cellStyle name="Normal 7 6 59" xfId="40566" xr:uid="{00000000-0005-0000-0000-0000759E0000}"/>
    <cellStyle name="Normal 7 6 59 2" xfId="40567" xr:uid="{00000000-0005-0000-0000-0000769E0000}"/>
    <cellStyle name="Normal 7 6 59 2 2" xfId="40568" xr:uid="{00000000-0005-0000-0000-0000779E0000}"/>
    <cellStyle name="Normal 7 6 59 2 3" xfId="40569" xr:uid="{00000000-0005-0000-0000-0000789E0000}"/>
    <cellStyle name="Normal 7 6 59 3" xfId="40570" xr:uid="{00000000-0005-0000-0000-0000799E0000}"/>
    <cellStyle name="Normal 7 6 59 3 2" xfId="40571" xr:uid="{00000000-0005-0000-0000-00007A9E0000}"/>
    <cellStyle name="Normal 7 6 59 3 3" xfId="40572" xr:uid="{00000000-0005-0000-0000-00007B9E0000}"/>
    <cellStyle name="Normal 7 6 59 4" xfId="40573" xr:uid="{00000000-0005-0000-0000-00007C9E0000}"/>
    <cellStyle name="Normal 7 6 59 5" xfId="40574" xr:uid="{00000000-0005-0000-0000-00007D9E0000}"/>
    <cellStyle name="Normal 7 6 6" xfId="40575" xr:uid="{00000000-0005-0000-0000-00007E9E0000}"/>
    <cellStyle name="Normal 7 6 6 2" xfId="40576" xr:uid="{00000000-0005-0000-0000-00007F9E0000}"/>
    <cellStyle name="Normal 7 6 6 2 2" xfId="40577" xr:uid="{00000000-0005-0000-0000-0000809E0000}"/>
    <cellStyle name="Normal 7 6 6 2 3" xfId="40578" xr:uid="{00000000-0005-0000-0000-0000819E0000}"/>
    <cellStyle name="Normal 7 6 6 3" xfId="40579" xr:uid="{00000000-0005-0000-0000-0000829E0000}"/>
    <cellStyle name="Normal 7 6 6 3 2" xfId="40580" xr:uid="{00000000-0005-0000-0000-0000839E0000}"/>
    <cellStyle name="Normal 7 6 6 3 3" xfId="40581" xr:uid="{00000000-0005-0000-0000-0000849E0000}"/>
    <cellStyle name="Normal 7 6 6 4" xfId="40582" xr:uid="{00000000-0005-0000-0000-0000859E0000}"/>
    <cellStyle name="Normal 7 6 6 5" xfId="40583" xr:uid="{00000000-0005-0000-0000-0000869E0000}"/>
    <cellStyle name="Normal 7 6 60" xfId="40584" xr:uid="{00000000-0005-0000-0000-0000879E0000}"/>
    <cellStyle name="Normal 7 6 60 2" xfId="40585" xr:uid="{00000000-0005-0000-0000-0000889E0000}"/>
    <cellStyle name="Normal 7 6 60 2 2" xfId="40586" xr:uid="{00000000-0005-0000-0000-0000899E0000}"/>
    <cellStyle name="Normal 7 6 60 2 3" xfId="40587" xr:uid="{00000000-0005-0000-0000-00008A9E0000}"/>
    <cellStyle name="Normal 7 6 60 3" xfId="40588" xr:uid="{00000000-0005-0000-0000-00008B9E0000}"/>
    <cellStyle name="Normal 7 6 60 3 2" xfId="40589" xr:uid="{00000000-0005-0000-0000-00008C9E0000}"/>
    <cellStyle name="Normal 7 6 60 3 3" xfId="40590" xr:uid="{00000000-0005-0000-0000-00008D9E0000}"/>
    <cellStyle name="Normal 7 6 60 4" xfId="40591" xr:uid="{00000000-0005-0000-0000-00008E9E0000}"/>
    <cellStyle name="Normal 7 6 60 5" xfId="40592" xr:uid="{00000000-0005-0000-0000-00008F9E0000}"/>
    <cellStyle name="Normal 7 6 61" xfId="40593" xr:uid="{00000000-0005-0000-0000-0000909E0000}"/>
    <cellStyle name="Normal 7 6 61 2" xfId="40594" xr:uid="{00000000-0005-0000-0000-0000919E0000}"/>
    <cellStyle name="Normal 7 6 61 2 2" xfId="40595" xr:uid="{00000000-0005-0000-0000-0000929E0000}"/>
    <cellStyle name="Normal 7 6 61 2 3" xfId="40596" xr:uid="{00000000-0005-0000-0000-0000939E0000}"/>
    <cellStyle name="Normal 7 6 61 3" xfId="40597" xr:uid="{00000000-0005-0000-0000-0000949E0000}"/>
    <cellStyle name="Normal 7 6 61 3 2" xfId="40598" xr:uid="{00000000-0005-0000-0000-0000959E0000}"/>
    <cellStyle name="Normal 7 6 61 3 3" xfId="40599" xr:uid="{00000000-0005-0000-0000-0000969E0000}"/>
    <cellStyle name="Normal 7 6 61 4" xfId="40600" xr:uid="{00000000-0005-0000-0000-0000979E0000}"/>
    <cellStyle name="Normal 7 6 61 5" xfId="40601" xr:uid="{00000000-0005-0000-0000-0000989E0000}"/>
    <cellStyle name="Normal 7 6 62" xfId="40602" xr:uid="{00000000-0005-0000-0000-0000999E0000}"/>
    <cellStyle name="Normal 7 6 62 2" xfId="40603" xr:uid="{00000000-0005-0000-0000-00009A9E0000}"/>
    <cellStyle name="Normal 7 6 62 2 2" xfId="40604" xr:uid="{00000000-0005-0000-0000-00009B9E0000}"/>
    <cellStyle name="Normal 7 6 62 2 3" xfId="40605" xr:uid="{00000000-0005-0000-0000-00009C9E0000}"/>
    <cellStyle name="Normal 7 6 62 3" xfId="40606" xr:uid="{00000000-0005-0000-0000-00009D9E0000}"/>
    <cellStyle name="Normal 7 6 62 3 2" xfId="40607" xr:uid="{00000000-0005-0000-0000-00009E9E0000}"/>
    <cellStyle name="Normal 7 6 62 3 3" xfId="40608" xr:uid="{00000000-0005-0000-0000-00009F9E0000}"/>
    <cellStyle name="Normal 7 6 62 4" xfId="40609" xr:uid="{00000000-0005-0000-0000-0000A09E0000}"/>
    <cellStyle name="Normal 7 6 62 5" xfId="40610" xr:uid="{00000000-0005-0000-0000-0000A19E0000}"/>
    <cellStyle name="Normal 7 6 63" xfId="40611" xr:uid="{00000000-0005-0000-0000-0000A29E0000}"/>
    <cellStyle name="Normal 7 6 63 2" xfId="40612" xr:uid="{00000000-0005-0000-0000-0000A39E0000}"/>
    <cellStyle name="Normal 7 6 63 2 2" xfId="40613" xr:uid="{00000000-0005-0000-0000-0000A49E0000}"/>
    <cellStyle name="Normal 7 6 63 2 3" xfId="40614" xr:uid="{00000000-0005-0000-0000-0000A59E0000}"/>
    <cellStyle name="Normal 7 6 63 3" xfId="40615" xr:uid="{00000000-0005-0000-0000-0000A69E0000}"/>
    <cellStyle name="Normal 7 6 63 3 2" xfId="40616" xr:uid="{00000000-0005-0000-0000-0000A79E0000}"/>
    <cellStyle name="Normal 7 6 63 3 3" xfId="40617" xr:uid="{00000000-0005-0000-0000-0000A89E0000}"/>
    <cellStyle name="Normal 7 6 63 4" xfId="40618" xr:uid="{00000000-0005-0000-0000-0000A99E0000}"/>
    <cellStyle name="Normal 7 6 63 5" xfId="40619" xr:uid="{00000000-0005-0000-0000-0000AA9E0000}"/>
    <cellStyle name="Normal 7 6 64" xfId="40620" xr:uid="{00000000-0005-0000-0000-0000AB9E0000}"/>
    <cellStyle name="Normal 7 6 64 2" xfId="40621" xr:uid="{00000000-0005-0000-0000-0000AC9E0000}"/>
    <cellStyle name="Normal 7 6 64 2 2" xfId="40622" xr:uid="{00000000-0005-0000-0000-0000AD9E0000}"/>
    <cellStyle name="Normal 7 6 64 2 3" xfId="40623" xr:uid="{00000000-0005-0000-0000-0000AE9E0000}"/>
    <cellStyle name="Normal 7 6 64 3" xfId="40624" xr:uid="{00000000-0005-0000-0000-0000AF9E0000}"/>
    <cellStyle name="Normal 7 6 64 3 2" xfId="40625" xr:uid="{00000000-0005-0000-0000-0000B09E0000}"/>
    <cellStyle name="Normal 7 6 64 3 3" xfId="40626" xr:uid="{00000000-0005-0000-0000-0000B19E0000}"/>
    <cellStyle name="Normal 7 6 64 4" xfId="40627" xr:uid="{00000000-0005-0000-0000-0000B29E0000}"/>
    <cellStyle name="Normal 7 6 64 5" xfId="40628" xr:uid="{00000000-0005-0000-0000-0000B39E0000}"/>
    <cellStyle name="Normal 7 6 65" xfId="40629" xr:uid="{00000000-0005-0000-0000-0000B49E0000}"/>
    <cellStyle name="Normal 7 6 65 2" xfId="40630" xr:uid="{00000000-0005-0000-0000-0000B59E0000}"/>
    <cellStyle name="Normal 7 6 65 2 2" xfId="40631" xr:uid="{00000000-0005-0000-0000-0000B69E0000}"/>
    <cellStyle name="Normal 7 6 65 2 3" xfId="40632" xr:uid="{00000000-0005-0000-0000-0000B79E0000}"/>
    <cellStyle name="Normal 7 6 65 3" xfId="40633" xr:uid="{00000000-0005-0000-0000-0000B89E0000}"/>
    <cellStyle name="Normal 7 6 65 3 2" xfId="40634" xr:uid="{00000000-0005-0000-0000-0000B99E0000}"/>
    <cellStyle name="Normal 7 6 65 3 3" xfId="40635" xr:uid="{00000000-0005-0000-0000-0000BA9E0000}"/>
    <cellStyle name="Normal 7 6 65 4" xfId="40636" xr:uid="{00000000-0005-0000-0000-0000BB9E0000}"/>
    <cellStyle name="Normal 7 6 65 5" xfId="40637" xr:uid="{00000000-0005-0000-0000-0000BC9E0000}"/>
    <cellStyle name="Normal 7 6 66" xfId="40638" xr:uid="{00000000-0005-0000-0000-0000BD9E0000}"/>
    <cellStyle name="Normal 7 6 66 2" xfId="40639" xr:uid="{00000000-0005-0000-0000-0000BE9E0000}"/>
    <cellStyle name="Normal 7 6 66 2 2" xfId="40640" xr:uid="{00000000-0005-0000-0000-0000BF9E0000}"/>
    <cellStyle name="Normal 7 6 66 2 3" xfId="40641" xr:uid="{00000000-0005-0000-0000-0000C09E0000}"/>
    <cellStyle name="Normal 7 6 66 3" xfId="40642" xr:uid="{00000000-0005-0000-0000-0000C19E0000}"/>
    <cellStyle name="Normal 7 6 66 3 2" xfId="40643" xr:uid="{00000000-0005-0000-0000-0000C29E0000}"/>
    <cellStyle name="Normal 7 6 66 3 3" xfId="40644" xr:uid="{00000000-0005-0000-0000-0000C39E0000}"/>
    <cellStyle name="Normal 7 6 66 4" xfId="40645" xr:uid="{00000000-0005-0000-0000-0000C49E0000}"/>
    <cellStyle name="Normal 7 6 66 5" xfId="40646" xr:uid="{00000000-0005-0000-0000-0000C59E0000}"/>
    <cellStyle name="Normal 7 6 67" xfId="40647" xr:uid="{00000000-0005-0000-0000-0000C69E0000}"/>
    <cellStyle name="Normal 7 6 67 2" xfId="40648" xr:uid="{00000000-0005-0000-0000-0000C79E0000}"/>
    <cellStyle name="Normal 7 6 67 2 2" xfId="40649" xr:uid="{00000000-0005-0000-0000-0000C89E0000}"/>
    <cellStyle name="Normal 7 6 67 2 3" xfId="40650" xr:uid="{00000000-0005-0000-0000-0000C99E0000}"/>
    <cellStyle name="Normal 7 6 67 3" xfId="40651" xr:uid="{00000000-0005-0000-0000-0000CA9E0000}"/>
    <cellStyle name="Normal 7 6 67 3 2" xfId="40652" xr:uid="{00000000-0005-0000-0000-0000CB9E0000}"/>
    <cellStyle name="Normal 7 6 67 3 3" xfId="40653" xr:uid="{00000000-0005-0000-0000-0000CC9E0000}"/>
    <cellStyle name="Normal 7 6 67 4" xfId="40654" xr:uid="{00000000-0005-0000-0000-0000CD9E0000}"/>
    <cellStyle name="Normal 7 6 67 5" xfId="40655" xr:uid="{00000000-0005-0000-0000-0000CE9E0000}"/>
    <cellStyle name="Normal 7 6 68" xfId="40656" xr:uid="{00000000-0005-0000-0000-0000CF9E0000}"/>
    <cellStyle name="Normal 7 6 68 2" xfId="40657" xr:uid="{00000000-0005-0000-0000-0000D09E0000}"/>
    <cellStyle name="Normal 7 6 68 2 2" xfId="40658" xr:uid="{00000000-0005-0000-0000-0000D19E0000}"/>
    <cellStyle name="Normal 7 6 68 2 3" xfId="40659" xr:uid="{00000000-0005-0000-0000-0000D29E0000}"/>
    <cellStyle name="Normal 7 6 68 3" xfId="40660" xr:uid="{00000000-0005-0000-0000-0000D39E0000}"/>
    <cellStyle name="Normal 7 6 68 3 2" xfId="40661" xr:uid="{00000000-0005-0000-0000-0000D49E0000}"/>
    <cellStyle name="Normal 7 6 68 3 3" xfId="40662" xr:uid="{00000000-0005-0000-0000-0000D59E0000}"/>
    <cellStyle name="Normal 7 6 68 4" xfId="40663" xr:uid="{00000000-0005-0000-0000-0000D69E0000}"/>
    <cellStyle name="Normal 7 6 68 5" xfId="40664" xr:uid="{00000000-0005-0000-0000-0000D79E0000}"/>
    <cellStyle name="Normal 7 6 69" xfId="40665" xr:uid="{00000000-0005-0000-0000-0000D89E0000}"/>
    <cellStyle name="Normal 7 6 69 2" xfId="40666" xr:uid="{00000000-0005-0000-0000-0000D99E0000}"/>
    <cellStyle name="Normal 7 6 69 2 2" xfId="40667" xr:uid="{00000000-0005-0000-0000-0000DA9E0000}"/>
    <cellStyle name="Normal 7 6 69 2 3" xfId="40668" xr:uid="{00000000-0005-0000-0000-0000DB9E0000}"/>
    <cellStyle name="Normal 7 6 69 3" xfId="40669" xr:uid="{00000000-0005-0000-0000-0000DC9E0000}"/>
    <cellStyle name="Normal 7 6 69 3 2" xfId="40670" xr:uid="{00000000-0005-0000-0000-0000DD9E0000}"/>
    <cellStyle name="Normal 7 6 69 3 3" xfId="40671" xr:uid="{00000000-0005-0000-0000-0000DE9E0000}"/>
    <cellStyle name="Normal 7 6 69 4" xfId="40672" xr:uid="{00000000-0005-0000-0000-0000DF9E0000}"/>
    <cellStyle name="Normal 7 6 69 5" xfId="40673" xr:uid="{00000000-0005-0000-0000-0000E09E0000}"/>
    <cellStyle name="Normal 7 6 7" xfId="40674" xr:uid="{00000000-0005-0000-0000-0000E19E0000}"/>
    <cellStyle name="Normal 7 6 7 2" xfId="40675" xr:uid="{00000000-0005-0000-0000-0000E29E0000}"/>
    <cellStyle name="Normal 7 6 7 2 2" xfId="40676" xr:uid="{00000000-0005-0000-0000-0000E39E0000}"/>
    <cellStyle name="Normal 7 6 7 2 3" xfId="40677" xr:uid="{00000000-0005-0000-0000-0000E49E0000}"/>
    <cellStyle name="Normal 7 6 7 3" xfId="40678" xr:uid="{00000000-0005-0000-0000-0000E59E0000}"/>
    <cellStyle name="Normal 7 6 7 3 2" xfId="40679" xr:uid="{00000000-0005-0000-0000-0000E69E0000}"/>
    <cellStyle name="Normal 7 6 7 3 3" xfId="40680" xr:uid="{00000000-0005-0000-0000-0000E79E0000}"/>
    <cellStyle name="Normal 7 6 7 4" xfId="40681" xr:uid="{00000000-0005-0000-0000-0000E89E0000}"/>
    <cellStyle name="Normal 7 6 7 5" xfId="40682" xr:uid="{00000000-0005-0000-0000-0000E99E0000}"/>
    <cellStyle name="Normal 7 6 70" xfId="40683" xr:uid="{00000000-0005-0000-0000-0000EA9E0000}"/>
    <cellStyle name="Normal 7 6 70 2" xfId="40684" xr:uid="{00000000-0005-0000-0000-0000EB9E0000}"/>
    <cellStyle name="Normal 7 6 70 2 2" xfId="40685" xr:uid="{00000000-0005-0000-0000-0000EC9E0000}"/>
    <cellStyle name="Normal 7 6 70 2 3" xfId="40686" xr:uid="{00000000-0005-0000-0000-0000ED9E0000}"/>
    <cellStyle name="Normal 7 6 70 3" xfId="40687" xr:uid="{00000000-0005-0000-0000-0000EE9E0000}"/>
    <cellStyle name="Normal 7 6 70 3 2" xfId="40688" xr:uid="{00000000-0005-0000-0000-0000EF9E0000}"/>
    <cellStyle name="Normal 7 6 70 3 3" xfId="40689" xr:uid="{00000000-0005-0000-0000-0000F09E0000}"/>
    <cellStyle name="Normal 7 6 70 4" xfId="40690" xr:uid="{00000000-0005-0000-0000-0000F19E0000}"/>
    <cellStyle name="Normal 7 6 70 5" xfId="40691" xr:uid="{00000000-0005-0000-0000-0000F29E0000}"/>
    <cellStyle name="Normal 7 6 71" xfId="40692" xr:uid="{00000000-0005-0000-0000-0000F39E0000}"/>
    <cellStyle name="Normal 7 6 71 2" xfId="40693" xr:uid="{00000000-0005-0000-0000-0000F49E0000}"/>
    <cellStyle name="Normal 7 6 71 2 2" xfId="40694" xr:uid="{00000000-0005-0000-0000-0000F59E0000}"/>
    <cellStyle name="Normal 7 6 71 2 3" xfId="40695" xr:uid="{00000000-0005-0000-0000-0000F69E0000}"/>
    <cellStyle name="Normal 7 6 71 3" xfId="40696" xr:uid="{00000000-0005-0000-0000-0000F79E0000}"/>
    <cellStyle name="Normal 7 6 71 3 2" xfId="40697" xr:uid="{00000000-0005-0000-0000-0000F89E0000}"/>
    <cellStyle name="Normal 7 6 71 3 3" xfId="40698" xr:uid="{00000000-0005-0000-0000-0000F99E0000}"/>
    <cellStyle name="Normal 7 6 71 4" xfId="40699" xr:uid="{00000000-0005-0000-0000-0000FA9E0000}"/>
    <cellStyle name="Normal 7 6 71 5" xfId="40700" xr:uid="{00000000-0005-0000-0000-0000FB9E0000}"/>
    <cellStyle name="Normal 7 6 72" xfId="40701" xr:uid="{00000000-0005-0000-0000-0000FC9E0000}"/>
    <cellStyle name="Normal 7 6 72 2" xfId="40702" xr:uid="{00000000-0005-0000-0000-0000FD9E0000}"/>
    <cellStyle name="Normal 7 6 72 2 2" xfId="40703" xr:uid="{00000000-0005-0000-0000-0000FE9E0000}"/>
    <cellStyle name="Normal 7 6 72 2 3" xfId="40704" xr:uid="{00000000-0005-0000-0000-0000FF9E0000}"/>
    <cellStyle name="Normal 7 6 72 3" xfId="40705" xr:uid="{00000000-0005-0000-0000-0000009F0000}"/>
    <cellStyle name="Normal 7 6 72 3 2" xfId="40706" xr:uid="{00000000-0005-0000-0000-0000019F0000}"/>
    <cellStyle name="Normal 7 6 72 3 3" xfId="40707" xr:uid="{00000000-0005-0000-0000-0000029F0000}"/>
    <cellStyle name="Normal 7 6 72 4" xfId="40708" xr:uid="{00000000-0005-0000-0000-0000039F0000}"/>
    <cellStyle name="Normal 7 6 72 5" xfId="40709" xr:uid="{00000000-0005-0000-0000-0000049F0000}"/>
    <cellStyle name="Normal 7 6 73" xfId="40710" xr:uid="{00000000-0005-0000-0000-0000059F0000}"/>
    <cellStyle name="Normal 7 6 73 2" xfId="40711" xr:uid="{00000000-0005-0000-0000-0000069F0000}"/>
    <cellStyle name="Normal 7 6 73 2 2" xfId="40712" xr:uid="{00000000-0005-0000-0000-0000079F0000}"/>
    <cellStyle name="Normal 7 6 73 2 3" xfId="40713" xr:uid="{00000000-0005-0000-0000-0000089F0000}"/>
    <cellStyle name="Normal 7 6 73 3" xfId="40714" xr:uid="{00000000-0005-0000-0000-0000099F0000}"/>
    <cellStyle name="Normal 7 6 73 3 2" xfId="40715" xr:uid="{00000000-0005-0000-0000-00000A9F0000}"/>
    <cellStyle name="Normal 7 6 73 3 3" xfId="40716" xr:uid="{00000000-0005-0000-0000-00000B9F0000}"/>
    <cellStyle name="Normal 7 6 73 4" xfId="40717" xr:uid="{00000000-0005-0000-0000-00000C9F0000}"/>
    <cellStyle name="Normal 7 6 73 5" xfId="40718" xr:uid="{00000000-0005-0000-0000-00000D9F0000}"/>
    <cellStyle name="Normal 7 6 74" xfId="40719" xr:uid="{00000000-0005-0000-0000-00000E9F0000}"/>
    <cellStyle name="Normal 7 6 74 2" xfId="40720" xr:uid="{00000000-0005-0000-0000-00000F9F0000}"/>
    <cellStyle name="Normal 7 6 74 2 2" xfId="40721" xr:uid="{00000000-0005-0000-0000-0000109F0000}"/>
    <cellStyle name="Normal 7 6 74 2 3" xfId="40722" xr:uid="{00000000-0005-0000-0000-0000119F0000}"/>
    <cellStyle name="Normal 7 6 74 3" xfId="40723" xr:uid="{00000000-0005-0000-0000-0000129F0000}"/>
    <cellStyle name="Normal 7 6 74 3 2" xfId="40724" xr:uid="{00000000-0005-0000-0000-0000139F0000}"/>
    <cellStyle name="Normal 7 6 74 3 3" xfId="40725" xr:uid="{00000000-0005-0000-0000-0000149F0000}"/>
    <cellStyle name="Normal 7 6 74 4" xfId="40726" xr:uid="{00000000-0005-0000-0000-0000159F0000}"/>
    <cellStyle name="Normal 7 6 74 5" xfId="40727" xr:uid="{00000000-0005-0000-0000-0000169F0000}"/>
    <cellStyle name="Normal 7 6 75" xfId="40728" xr:uid="{00000000-0005-0000-0000-0000179F0000}"/>
    <cellStyle name="Normal 7 6 75 2" xfId="40729" xr:uid="{00000000-0005-0000-0000-0000189F0000}"/>
    <cellStyle name="Normal 7 6 75 2 2" xfId="40730" xr:uid="{00000000-0005-0000-0000-0000199F0000}"/>
    <cellStyle name="Normal 7 6 75 2 3" xfId="40731" xr:uid="{00000000-0005-0000-0000-00001A9F0000}"/>
    <cellStyle name="Normal 7 6 75 3" xfId="40732" xr:uid="{00000000-0005-0000-0000-00001B9F0000}"/>
    <cellStyle name="Normal 7 6 75 3 2" xfId="40733" xr:uid="{00000000-0005-0000-0000-00001C9F0000}"/>
    <cellStyle name="Normal 7 6 75 3 3" xfId="40734" xr:uid="{00000000-0005-0000-0000-00001D9F0000}"/>
    <cellStyle name="Normal 7 6 75 4" xfId="40735" xr:uid="{00000000-0005-0000-0000-00001E9F0000}"/>
    <cellStyle name="Normal 7 6 75 5" xfId="40736" xr:uid="{00000000-0005-0000-0000-00001F9F0000}"/>
    <cellStyle name="Normal 7 6 76" xfId="40737" xr:uid="{00000000-0005-0000-0000-0000209F0000}"/>
    <cellStyle name="Normal 7 6 76 2" xfId="40738" xr:uid="{00000000-0005-0000-0000-0000219F0000}"/>
    <cellStyle name="Normal 7 6 76 2 2" xfId="40739" xr:uid="{00000000-0005-0000-0000-0000229F0000}"/>
    <cellStyle name="Normal 7 6 76 2 3" xfId="40740" xr:uid="{00000000-0005-0000-0000-0000239F0000}"/>
    <cellStyle name="Normal 7 6 76 3" xfId="40741" xr:uid="{00000000-0005-0000-0000-0000249F0000}"/>
    <cellStyle name="Normal 7 6 76 3 2" xfId="40742" xr:uid="{00000000-0005-0000-0000-0000259F0000}"/>
    <cellStyle name="Normal 7 6 76 3 3" xfId="40743" xr:uid="{00000000-0005-0000-0000-0000269F0000}"/>
    <cellStyle name="Normal 7 6 76 4" xfId="40744" xr:uid="{00000000-0005-0000-0000-0000279F0000}"/>
    <cellStyle name="Normal 7 6 76 5" xfId="40745" xr:uid="{00000000-0005-0000-0000-0000289F0000}"/>
    <cellStyle name="Normal 7 6 77" xfId="40746" xr:uid="{00000000-0005-0000-0000-0000299F0000}"/>
    <cellStyle name="Normal 7 6 77 2" xfId="40747" xr:uid="{00000000-0005-0000-0000-00002A9F0000}"/>
    <cellStyle name="Normal 7 6 77 2 2" xfId="40748" xr:uid="{00000000-0005-0000-0000-00002B9F0000}"/>
    <cellStyle name="Normal 7 6 77 2 3" xfId="40749" xr:uid="{00000000-0005-0000-0000-00002C9F0000}"/>
    <cellStyle name="Normal 7 6 77 3" xfId="40750" xr:uid="{00000000-0005-0000-0000-00002D9F0000}"/>
    <cellStyle name="Normal 7 6 77 3 2" xfId="40751" xr:uid="{00000000-0005-0000-0000-00002E9F0000}"/>
    <cellStyle name="Normal 7 6 77 3 3" xfId="40752" xr:uid="{00000000-0005-0000-0000-00002F9F0000}"/>
    <cellStyle name="Normal 7 6 77 4" xfId="40753" xr:uid="{00000000-0005-0000-0000-0000309F0000}"/>
    <cellStyle name="Normal 7 6 77 5" xfId="40754" xr:uid="{00000000-0005-0000-0000-0000319F0000}"/>
    <cellStyle name="Normal 7 6 78" xfId="40755" xr:uid="{00000000-0005-0000-0000-0000329F0000}"/>
    <cellStyle name="Normal 7 6 78 2" xfId="40756" xr:uid="{00000000-0005-0000-0000-0000339F0000}"/>
    <cellStyle name="Normal 7 6 78 2 2" xfId="40757" xr:uid="{00000000-0005-0000-0000-0000349F0000}"/>
    <cellStyle name="Normal 7 6 78 2 3" xfId="40758" xr:uid="{00000000-0005-0000-0000-0000359F0000}"/>
    <cellStyle name="Normal 7 6 78 3" xfId="40759" xr:uid="{00000000-0005-0000-0000-0000369F0000}"/>
    <cellStyle name="Normal 7 6 78 3 2" xfId="40760" xr:uid="{00000000-0005-0000-0000-0000379F0000}"/>
    <cellStyle name="Normal 7 6 78 3 3" xfId="40761" xr:uid="{00000000-0005-0000-0000-0000389F0000}"/>
    <cellStyle name="Normal 7 6 78 4" xfId="40762" xr:uid="{00000000-0005-0000-0000-0000399F0000}"/>
    <cellStyle name="Normal 7 6 78 5" xfId="40763" xr:uid="{00000000-0005-0000-0000-00003A9F0000}"/>
    <cellStyle name="Normal 7 6 79" xfId="40764" xr:uid="{00000000-0005-0000-0000-00003B9F0000}"/>
    <cellStyle name="Normal 7 6 79 2" xfId="40765" xr:uid="{00000000-0005-0000-0000-00003C9F0000}"/>
    <cellStyle name="Normal 7 6 79 2 2" xfId="40766" xr:uid="{00000000-0005-0000-0000-00003D9F0000}"/>
    <cellStyle name="Normal 7 6 79 2 3" xfId="40767" xr:uid="{00000000-0005-0000-0000-00003E9F0000}"/>
    <cellStyle name="Normal 7 6 79 3" xfId="40768" xr:uid="{00000000-0005-0000-0000-00003F9F0000}"/>
    <cellStyle name="Normal 7 6 79 3 2" xfId="40769" xr:uid="{00000000-0005-0000-0000-0000409F0000}"/>
    <cellStyle name="Normal 7 6 79 3 3" xfId="40770" xr:uid="{00000000-0005-0000-0000-0000419F0000}"/>
    <cellStyle name="Normal 7 6 79 4" xfId="40771" xr:uid="{00000000-0005-0000-0000-0000429F0000}"/>
    <cellStyle name="Normal 7 6 79 5" xfId="40772" xr:uid="{00000000-0005-0000-0000-0000439F0000}"/>
    <cellStyle name="Normal 7 6 8" xfId="40773" xr:uid="{00000000-0005-0000-0000-0000449F0000}"/>
    <cellStyle name="Normal 7 6 8 2" xfId="40774" xr:uid="{00000000-0005-0000-0000-0000459F0000}"/>
    <cellStyle name="Normal 7 6 8 2 2" xfId="40775" xr:uid="{00000000-0005-0000-0000-0000469F0000}"/>
    <cellStyle name="Normal 7 6 8 2 3" xfId="40776" xr:uid="{00000000-0005-0000-0000-0000479F0000}"/>
    <cellStyle name="Normal 7 6 8 3" xfId="40777" xr:uid="{00000000-0005-0000-0000-0000489F0000}"/>
    <cellStyle name="Normal 7 6 8 3 2" xfId="40778" xr:uid="{00000000-0005-0000-0000-0000499F0000}"/>
    <cellStyle name="Normal 7 6 8 3 3" xfId="40779" xr:uid="{00000000-0005-0000-0000-00004A9F0000}"/>
    <cellStyle name="Normal 7 6 8 4" xfId="40780" xr:uid="{00000000-0005-0000-0000-00004B9F0000}"/>
    <cellStyle name="Normal 7 6 8 5" xfId="40781" xr:uid="{00000000-0005-0000-0000-00004C9F0000}"/>
    <cellStyle name="Normal 7 6 80" xfId="40782" xr:uid="{00000000-0005-0000-0000-00004D9F0000}"/>
    <cellStyle name="Normal 7 6 80 2" xfId="40783" xr:uid="{00000000-0005-0000-0000-00004E9F0000}"/>
    <cellStyle name="Normal 7 6 80 2 2" xfId="40784" xr:uid="{00000000-0005-0000-0000-00004F9F0000}"/>
    <cellStyle name="Normal 7 6 80 2 3" xfId="40785" xr:uid="{00000000-0005-0000-0000-0000509F0000}"/>
    <cellStyle name="Normal 7 6 80 3" xfId="40786" xr:uid="{00000000-0005-0000-0000-0000519F0000}"/>
    <cellStyle name="Normal 7 6 80 3 2" xfId="40787" xr:uid="{00000000-0005-0000-0000-0000529F0000}"/>
    <cellStyle name="Normal 7 6 80 3 3" xfId="40788" xr:uid="{00000000-0005-0000-0000-0000539F0000}"/>
    <cellStyle name="Normal 7 6 80 4" xfId="40789" xr:uid="{00000000-0005-0000-0000-0000549F0000}"/>
    <cellStyle name="Normal 7 6 80 5" xfId="40790" xr:uid="{00000000-0005-0000-0000-0000559F0000}"/>
    <cellStyle name="Normal 7 6 81" xfId="40791" xr:uid="{00000000-0005-0000-0000-0000569F0000}"/>
    <cellStyle name="Normal 7 6 81 2" xfId="40792" xr:uid="{00000000-0005-0000-0000-0000579F0000}"/>
    <cellStyle name="Normal 7 6 81 2 2" xfId="40793" xr:uid="{00000000-0005-0000-0000-0000589F0000}"/>
    <cellStyle name="Normal 7 6 81 2 3" xfId="40794" xr:uid="{00000000-0005-0000-0000-0000599F0000}"/>
    <cellStyle name="Normal 7 6 81 3" xfId="40795" xr:uid="{00000000-0005-0000-0000-00005A9F0000}"/>
    <cellStyle name="Normal 7 6 81 3 2" xfId="40796" xr:uid="{00000000-0005-0000-0000-00005B9F0000}"/>
    <cellStyle name="Normal 7 6 81 3 3" xfId="40797" xr:uid="{00000000-0005-0000-0000-00005C9F0000}"/>
    <cellStyle name="Normal 7 6 81 4" xfId="40798" xr:uid="{00000000-0005-0000-0000-00005D9F0000}"/>
    <cellStyle name="Normal 7 6 81 5" xfId="40799" xr:uid="{00000000-0005-0000-0000-00005E9F0000}"/>
    <cellStyle name="Normal 7 6 82" xfId="40800" xr:uid="{00000000-0005-0000-0000-00005F9F0000}"/>
    <cellStyle name="Normal 7 6 82 2" xfId="40801" xr:uid="{00000000-0005-0000-0000-0000609F0000}"/>
    <cellStyle name="Normal 7 6 82 3" xfId="40802" xr:uid="{00000000-0005-0000-0000-0000619F0000}"/>
    <cellStyle name="Normal 7 6 83" xfId="40803" xr:uid="{00000000-0005-0000-0000-0000629F0000}"/>
    <cellStyle name="Normal 7 6 83 2" xfId="40804" xr:uid="{00000000-0005-0000-0000-0000639F0000}"/>
    <cellStyle name="Normal 7 6 83 3" xfId="40805" xr:uid="{00000000-0005-0000-0000-0000649F0000}"/>
    <cellStyle name="Normal 7 6 84" xfId="40806" xr:uid="{00000000-0005-0000-0000-0000659F0000}"/>
    <cellStyle name="Normal 7 6 85" xfId="40807" xr:uid="{00000000-0005-0000-0000-0000669F0000}"/>
    <cellStyle name="Normal 7 6 9" xfId="40808" xr:uid="{00000000-0005-0000-0000-0000679F0000}"/>
    <cellStyle name="Normal 7 6 9 2" xfId="40809" xr:uid="{00000000-0005-0000-0000-0000689F0000}"/>
    <cellStyle name="Normal 7 6 9 2 2" xfId="40810" xr:uid="{00000000-0005-0000-0000-0000699F0000}"/>
    <cellStyle name="Normal 7 6 9 2 3" xfId="40811" xr:uid="{00000000-0005-0000-0000-00006A9F0000}"/>
    <cellStyle name="Normal 7 6 9 3" xfId="40812" xr:uid="{00000000-0005-0000-0000-00006B9F0000}"/>
    <cellStyle name="Normal 7 6 9 3 2" xfId="40813" xr:uid="{00000000-0005-0000-0000-00006C9F0000}"/>
    <cellStyle name="Normal 7 6 9 3 3" xfId="40814" xr:uid="{00000000-0005-0000-0000-00006D9F0000}"/>
    <cellStyle name="Normal 7 6 9 4" xfId="40815" xr:uid="{00000000-0005-0000-0000-00006E9F0000}"/>
    <cellStyle name="Normal 7 6 9 5" xfId="40816" xr:uid="{00000000-0005-0000-0000-00006F9F0000}"/>
    <cellStyle name="Normal 7 60" xfId="40817" xr:uid="{00000000-0005-0000-0000-0000709F0000}"/>
    <cellStyle name="Normal 7 60 2" xfId="40818" xr:uid="{00000000-0005-0000-0000-0000719F0000}"/>
    <cellStyle name="Normal 7 60 2 2" xfId="40819" xr:uid="{00000000-0005-0000-0000-0000729F0000}"/>
    <cellStyle name="Normal 7 60 2 3" xfId="40820" xr:uid="{00000000-0005-0000-0000-0000739F0000}"/>
    <cellStyle name="Normal 7 60 3" xfId="40821" xr:uid="{00000000-0005-0000-0000-0000749F0000}"/>
    <cellStyle name="Normal 7 60 3 2" xfId="40822" xr:uid="{00000000-0005-0000-0000-0000759F0000}"/>
    <cellStyle name="Normal 7 60 3 3" xfId="40823" xr:uid="{00000000-0005-0000-0000-0000769F0000}"/>
    <cellStyle name="Normal 7 60 4" xfId="40824" xr:uid="{00000000-0005-0000-0000-0000779F0000}"/>
    <cellStyle name="Normal 7 60 5" xfId="40825" xr:uid="{00000000-0005-0000-0000-0000789F0000}"/>
    <cellStyle name="Normal 7 61" xfId="40826" xr:uid="{00000000-0005-0000-0000-0000799F0000}"/>
    <cellStyle name="Normal 7 61 2" xfId="40827" xr:uid="{00000000-0005-0000-0000-00007A9F0000}"/>
    <cellStyle name="Normal 7 61 2 2" xfId="40828" xr:uid="{00000000-0005-0000-0000-00007B9F0000}"/>
    <cellStyle name="Normal 7 61 2 3" xfId="40829" xr:uid="{00000000-0005-0000-0000-00007C9F0000}"/>
    <cellStyle name="Normal 7 61 3" xfId="40830" xr:uid="{00000000-0005-0000-0000-00007D9F0000}"/>
    <cellStyle name="Normal 7 61 3 2" xfId="40831" xr:uid="{00000000-0005-0000-0000-00007E9F0000}"/>
    <cellStyle name="Normal 7 61 3 3" xfId="40832" xr:uid="{00000000-0005-0000-0000-00007F9F0000}"/>
    <cellStyle name="Normal 7 61 4" xfId="40833" xr:uid="{00000000-0005-0000-0000-0000809F0000}"/>
    <cellStyle name="Normal 7 61 5" xfId="40834" xr:uid="{00000000-0005-0000-0000-0000819F0000}"/>
    <cellStyle name="Normal 7 62" xfId="40835" xr:uid="{00000000-0005-0000-0000-0000829F0000}"/>
    <cellStyle name="Normal 7 62 2" xfId="40836" xr:uid="{00000000-0005-0000-0000-0000839F0000}"/>
    <cellStyle name="Normal 7 62 2 2" xfId="40837" xr:uid="{00000000-0005-0000-0000-0000849F0000}"/>
    <cellStyle name="Normal 7 62 2 3" xfId="40838" xr:uid="{00000000-0005-0000-0000-0000859F0000}"/>
    <cellStyle name="Normal 7 62 3" xfId="40839" xr:uid="{00000000-0005-0000-0000-0000869F0000}"/>
    <cellStyle name="Normal 7 62 3 2" xfId="40840" xr:uid="{00000000-0005-0000-0000-0000879F0000}"/>
    <cellStyle name="Normal 7 62 3 3" xfId="40841" xr:uid="{00000000-0005-0000-0000-0000889F0000}"/>
    <cellStyle name="Normal 7 62 4" xfId="40842" xr:uid="{00000000-0005-0000-0000-0000899F0000}"/>
    <cellStyle name="Normal 7 62 5" xfId="40843" xr:uid="{00000000-0005-0000-0000-00008A9F0000}"/>
    <cellStyle name="Normal 7 63" xfId="40844" xr:uid="{00000000-0005-0000-0000-00008B9F0000}"/>
    <cellStyle name="Normal 7 63 2" xfId="40845" xr:uid="{00000000-0005-0000-0000-00008C9F0000}"/>
    <cellStyle name="Normal 7 63 2 2" xfId="40846" xr:uid="{00000000-0005-0000-0000-00008D9F0000}"/>
    <cellStyle name="Normal 7 63 2 3" xfId="40847" xr:uid="{00000000-0005-0000-0000-00008E9F0000}"/>
    <cellStyle name="Normal 7 63 3" xfId="40848" xr:uid="{00000000-0005-0000-0000-00008F9F0000}"/>
    <cellStyle name="Normal 7 63 3 2" xfId="40849" xr:uid="{00000000-0005-0000-0000-0000909F0000}"/>
    <cellStyle name="Normal 7 63 3 3" xfId="40850" xr:uid="{00000000-0005-0000-0000-0000919F0000}"/>
    <cellStyle name="Normal 7 63 4" xfId="40851" xr:uid="{00000000-0005-0000-0000-0000929F0000}"/>
    <cellStyle name="Normal 7 63 5" xfId="40852" xr:uid="{00000000-0005-0000-0000-0000939F0000}"/>
    <cellStyle name="Normal 7 64" xfId="40853" xr:uid="{00000000-0005-0000-0000-0000949F0000}"/>
    <cellStyle name="Normal 7 64 2" xfId="40854" xr:uid="{00000000-0005-0000-0000-0000959F0000}"/>
    <cellStyle name="Normal 7 64 2 2" xfId="40855" xr:uid="{00000000-0005-0000-0000-0000969F0000}"/>
    <cellStyle name="Normal 7 64 2 3" xfId="40856" xr:uid="{00000000-0005-0000-0000-0000979F0000}"/>
    <cellStyle name="Normal 7 64 3" xfId="40857" xr:uid="{00000000-0005-0000-0000-0000989F0000}"/>
    <cellStyle name="Normal 7 64 3 2" xfId="40858" xr:uid="{00000000-0005-0000-0000-0000999F0000}"/>
    <cellStyle name="Normal 7 64 3 3" xfId="40859" xr:uid="{00000000-0005-0000-0000-00009A9F0000}"/>
    <cellStyle name="Normal 7 64 4" xfId="40860" xr:uid="{00000000-0005-0000-0000-00009B9F0000}"/>
    <cellStyle name="Normal 7 64 5" xfId="40861" xr:uid="{00000000-0005-0000-0000-00009C9F0000}"/>
    <cellStyle name="Normal 7 65" xfId="40862" xr:uid="{00000000-0005-0000-0000-00009D9F0000}"/>
    <cellStyle name="Normal 7 65 2" xfId="40863" xr:uid="{00000000-0005-0000-0000-00009E9F0000}"/>
    <cellStyle name="Normal 7 65 2 2" xfId="40864" xr:uid="{00000000-0005-0000-0000-00009F9F0000}"/>
    <cellStyle name="Normal 7 65 2 3" xfId="40865" xr:uid="{00000000-0005-0000-0000-0000A09F0000}"/>
    <cellStyle name="Normal 7 65 3" xfId="40866" xr:uid="{00000000-0005-0000-0000-0000A19F0000}"/>
    <cellStyle name="Normal 7 65 3 2" xfId="40867" xr:uid="{00000000-0005-0000-0000-0000A29F0000}"/>
    <cellStyle name="Normal 7 65 3 3" xfId="40868" xr:uid="{00000000-0005-0000-0000-0000A39F0000}"/>
    <cellStyle name="Normal 7 65 4" xfId="40869" xr:uid="{00000000-0005-0000-0000-0000A49F0000}"/>
    <cellStyle name="Normal 7 65 5" xfId="40870" xr:uid="{00000000-0005-0000-0000-0000A59F0000}"/>
    <cellStyle name="Normal 7 66" xfId="40871" xr:uid="{00000000-0005-0000-0000-0000A69F0000}"/>
    <cellStyle name="Normal 7 66 2" xfId="40872" xr:uid="{00000000-0005-0000-0000-0000A79F0000}"/>
    <cellStyle name="Normal 7 66 2 2" xfId="40873" xr:uid="{00000000-0005-0000-0000-0000A89F0000}"/>
    <cellStyle name="Normal 7 66 2 3" xfId="40874" xr:uid="{00000000-0005-0000-0000-0000A99F0000}"/>
    <cellStyle name="Normal 7 66 3" xfId="40875" xr:uid="{00000000-0005-0000-0000-0000AA9F0000}"/>
    <cellStyle name="Normal 7 66 3 2" xfId="40876" xr:uid="{00000000-0005-0000-0000-0000AB9F0000}"/>
    <cellStyle name="Normal 7 66 3 3" xfId="40877" xr:uid="{00000000-0005-0000-0000-0000AC9F0000}"/>
    <cellStyle name="Normal 7 66 4" xfId="40878" xr:uid="{00000000-0005-0000-0000-0000AD9F0000}"/>
    <cellStyle name="Normal 7 66 5" xfId="40879" xr:uid="{00000000-0005-0000-0000-0000AE9F0000}"/>
    <cellStyle name="Normal 7 67" xfId="40880" xr:uid="{00000000-0005-0000-0000-0000AF9F0000}"/>
    <cellStyle name="Normal 7 67 2" xfId="40881" xr:uid="{00000000-0005-0000-0000-0000B09F0000}"/>
    <cellStyle name="Normal 7 67 2 2" xfId="40882" xr:uid="{00000000-0005-0000-0000-0000B19F0000}"/>
    <cellStyle name="Normal 7 67 2 3" xfId="40883" xr:uid="{00000000-0005-0000-0000-0000B29F0000}"/>
    <cellStyle name="Normal 7 67 3" xfId="40884" xr:uid="{00000000-0005-0000-0000-0000B39F0000}"/>
    <cellStyle name="Normal 7 67 3 2" xfId="40885" xr:uid="{00000000-0005-0000-0000-0000B49F0000}"/>
    <cellStyle name="Normal 7 67 3 3" xfId="40886" xr:uid="{00000000-0005-0000-0000-0000B59F0000}"/>
    <cellStyle name="Normal 7 67 4" xfId="40887" xr:uid="{00000000-0005-0000-0000-0000B69F0000}"/>
    <cellStyle name="Normal 7 67 5" xfId="40888" xr:uid="{00000000-0005-0000-0000-0000B79F0000}"/>
    <cellStyle name="Normal 7 68" xfId="40889" xr:uid="{00000000-0005-0000-0000-0000B89F0000}"/>
    <cellStyle name="Normal 7 68 2" xfId="40890" xr:uid="{00000000-0005-0000-0000-0000B99F0000}"/>
    <cellStyle name="Normal 7 68 2 2" xfId="40891" xr:uid="{00000000-0005-0000-0000-0000BA9F0000}"/>
    <cellStyle name="Normal 7 68 2 3" xfId="40892" xr:uid="{00000000-0005-0000-0000-0000BB9F0000}"/>
    <cellStyle name="Normal 7 68 3" xfId="40893" xr:uid="{00000000-0005-0000-0000-0000BC9F0000}"/>
    <cellStyle name="Normal 7 68 3 2" xfId="40894" xr:uid="{00000000-0005-0000-0000-0000BD9F0000}"/>
    <cellStyle name="Normal 7 68 3 3" xfId="40895" xr:uid="{00000000-0005-0000-0000-0000BE9F0000}"/>
    <cellStyle name="Normal 7 68 4" xfId="40896" xr:uid="{00000000-0005-0000-0000-0000BF9F0000}"/>
    <cellStyle name="Normal 7 68 5" xfId="40897" xr:uid="{00000000-0005-0000-0000-0000C09F0000}"/>
    <cellStyle name="Normal 7 69" xfId="40898" xr:uid="{00000000-0005-0000-0000-0000C19F0000}"/>
    <cellStyle name="Normal 7 69 2" xfId="40899" xr:uid="{00000000-0005-0000-0000-0000C29F0000}"/>
    <cellStyle name="Normal 7 69 2 2" xfId="40900" xr:uid="{00000000-0005-0000-0000-0000C39F0000}"/>
    <cellStyle name="Normal 7 69 2 3" xfId="40901" xr:uid="{00000000-0005-0000-0000-0000C49F0000}"/>
    <cellStyle name="Normal 7 69 3" xfId="40902" xr:uid="{00000000-0005-0000-0000-0000C59F0000}"/>
    <cellStyle name="Normal 7 69 3 2" xfId="40903" xr:uid="{00000000-0005-0000-0000-0000C69F0000}"/>
    <cellStyle name="Normal 7 69 3 3" xfId="40904" xr:uid="{00000000-0005-0000-0000-0000C79F0000}"/>
    <cellStyle name="Normal 7 69 4" xfId="40905" xr:uid="{00000000-0005-0000-0000-0000C89F0000}"/>
    <cellStyle name="Normal 7 69 5" xfId="40906" xr:uid="{00000000-0005-0000-0000-0000C99F0000}"/>
    <cellStyle name="Normal 7 7" xfId="40907" xr:uid="{00000000-0005-0000-0000-0000CA9F0000}"/>
    <cellStyle name="Normal 7 7 2" xfId="40908" xr:uid="{00000000-0005-0000-0000-0000CB9F0000}"/>
    <cellStyle name="Normal 7 7 2 2" xfId="40909" xr:uid="{00000000-0005-0000-0000-0000CC9F0000}"/>
    <cellStyle name="Normal 7 7 2 3" xfId="40910" xr:uid="{00000000-0005-0000-0000-0000CD9F0000}"/>
    <cellStyle name="Normal 7 7 3" xfId="40911" xr:uid="{00000000-0005-0000-0000-0000CE9F0000}"/>
    <cellStyle name="Normal 7 7 3 2" xfId="40912" xr:uid="{00000000-0005-0000-0000-0000CF9F0000}"/>
    <cellStyle name="Normal 7 7 3 3" xfId="40913" xr:uid="{00000000-0005-0000-0000-0000D09F0000}"/>
    <cellStyle name="Normal 7 7 4" xfId="40914" xr:uid="{00000000-0005-0000-0000-0000D19F0000}"/>
    <cellStyle name="Normal 7 7 5" xfId="40915" xr:uid="{00000000-0005-0000-0000-0000D29F0000}"/>
    <cellStyle name="Normal 7 70" xfId="40916" xr:uid="{00000000-0005-0000-0000-0000D39F0000}"/>
    <cellStyle name="Normal 7 70 2" xfId="40917" xr:uid="{00000000-0005-0000-0000-0000D49F0000}"/>
    <cellStyle name="Normal 7 70 2 2" xfId="40918" xr:uid="{00000000-0005-0000-0000-0000D59F0000}"/>
    <cellStyle name="Normal 7 70 2 3" xfId="40919" xr:uid="{00000000-0005-0000-0000-0000D69F0000}"/>
    <cellStyle name="Normal 7 70 3" xfId="40920" xr:uid="{00000000-0005-0000-0000-0000D79F0000}"/>
    <cellStyle name="Normal 7 70 3 2" xfId="40921" xr:uid="{00000000-0005-0000-0000-0000D89F0000}"/>
    <cellStyle name="Normal 7 70 3 3" xfId="40922" xr:uid="{00000000-0005-0000-0000-0000D99F0000}"/>
    <cellStyle name="Normal 7 70 4" xfId="40923" xr:uid="{00000000-0005-0000-0000-0000DA9F0000}"/>
    <cellStyle name="Normal 7 70 5" xfId="40924" xr:uid="{00000000-0005-0000-0000-0000DB9F0000}"/>
    <cellStyle name="Normal 7 71" xfId="40925" xr:uid="{00000000-0005-0000-0000-0000DC9F0000}"/>
    <cellStyle name="Normal 7 71 2" xfId="40926" xr:uid="{00000000-0005-0000-0000-0000DD9F0000}"/>
    <cellStyle name="Normal 7 71 2 2" xfId="40927" xr:uid="{00000000-0005-0000-0000-0000DE9F0000}"/>
    <cellStyle name="Normal 7 71 2 3" xfId="40928" xr:uid="{00000000-0005-0000-0000-0000DF9F0000}"/>
    <cellStyle name="Normal 7 71 3" xfId="40929" xr:uid="{00000000-0005-0000-0000-0000E09F0000}"/>
    <cellStyle name="Normal 7 71 3 2" xfId="40930" xr:uid="{00000000-0005-0000-0000-0000E19F0000}"/>
    <cellStyle name="Normal 7 71 3 3" xfId="40931" xr:uid="{00000000-0005-0000-0000-0000E29F0000}"/>
    <cellStyle name="Normal 7 71 4" xfId="40932" xr:uid="{00000000-0005-0000-0000-0000E39F0000}"/>
    <cellStyle name="Normal 7 71 5" xfId="40933" xr:uid="{00000000-0005-0000-0000-0000E49F0000}"/>
    <cellStyle name="Normal 7 72" xfId="40934" xr:uid="{00000000-0005-0000-0000-0000E59F0000}"/>
    <cellStyle name="Normal 7 72 2" xfId="40935" xr:uid="{00000000-0005-0000-0000-0000E69F0000}"/>
    <cellStyle name="Normal 7 72 2 2" xfId="40936" xr:uid="{00000000-0005-0000-0000-0000E79F0000}"/>
    <cellStyle name="Normal 7 72 2 3" xfId="40937" xr:uid="{00000000-0005-0000-0000-0000E89F0000}"/>
    <cellStyle name="Normal 7 72 3" xfId="40938" xr:uid="{00000000-0005-0000-0000-0000E99F0000}"/>
    <cellStyle name="Normal 7 72 3 2" xfId="40939" xr:uid="{00000000-0005-0000-0000-0000EA9F0000}"/>
    <cellStyle name="Normal 7 72 3 3" xfId="40940" xr:uid="{00000000-0005-0000-0000-0000EB9F0000}"/>
    <cellStyle name="Normal 7 72 4" xfId="40941" xr:uid="{00000000-0005-0000-0000-0000EC9F0000}"/>
    <cellStyle name="Normal 7 72 5" xfId="40942" xr:uid="{00000000-0005-0000-0000-0000ED9F0000}"/>
    <cellStyle name="Normal 7 73" xfId="40943" xr:uid="{00000000-0005-0000-0000-0000EE9F0000}"/>
    <cellStyle name="Normal 7 73 2" xfId="40944" xr:uid="{00000000-0005-0000-0000-0000EF9F0000}"/>
    <cellStyle name="Normal 7 73 2 2" xfId="40945" xr:uid="{00000000-0005-0000-0000-0000F09F0000}"/>
    <cellStyle name="Normal 7 73 2 3" xfId="40946" xr:uid="{00000000-0005-0000-0000-0000F19F0000}"/>
    <cellStyle name="Normal 7 73 3" xfId="40947" xr:uid="{00000000-0005-0000-0000-0000F29F0000}"/>
    <cellStyle name="Normal 7 73 3 2" xfId="40948" xr:uid="{00000000-0005-0000-0000-0000F39F0000}"/>
    <cellStyle name="Normal 7 73 3 3" xfId="40949" xr:uid="{00000000-0005-0000-0000-0000F49F0000}"/>
    <cellStyle name="Normal 7 73 4" xfId="40950" xr:uid="{00000000-0005-0000-0000-0000F59F0000}"/>
    <cellStyle name="Normal 7 73 5" xfId="40951" xr:uid="{00000000-0005-0000-0000-0000F69F0000}"/>
    <cellStyle name="Normal 7 74" xfId="40952" xr:uid="{00000000-0005-0000-0000-0000F79F0000}"/>
    <cellStyle name="Normal 7 74 2" xfId="40953" xr:uid="{00000000-0005-0000-0000-0000F89F0000}"/>
    <cellStyle name="Normal 7 74 2 2" xfId="40954" xr:uid="{00000000-0005-0000-0000-0000F99F0000}"/>
    <cellStyle name="Normal 7 74 2 3" xfId="40955" xr:uid="{00000000-0005-0000-0000-0000FA9F0000}"/>
    <cellStyle name="Normal 7 74 3" xfId="40956" xr:uid="{00000000-0005-0000-0000-0000FB9F0000}"/>
    <cellStyle name="Normal 7 74 3 2" xfId="40957" xr:uid="{00000000-0005-0000-0000-0000FC9F0000}"/>
    <cellStyle name="Normal 7 74 3 3" xfId="40958" xr:uid="{00000000-0005-0000-0000-0000FD9F0000}"/>
    <cellStyle name="Normal 7 74 4" xfId="40959" xr:uid="{00000000-0005-0000-0000-0000FE9F0000}"/>
    <cellStyle name="Normal 7 74 5" xfId="40960" xr:uid="{00000000-0005-0000-0000-0000FF9F0000}"/>
    <cellStyle name="Normal 7 75" xfId="40961" xr:uid="{00000000-0005-0000-0000-000000A00000}"/>
    <cellStyle name="Normal 7 75 2" xfId="40962" xr:uid="{00000000-0005-0000-0000-000001A00000}"/>
    <cellStyle name="Normal 7 75 2 2" xfId="40963" xr:uid="{00000000-0005-0000-0000-000002A00000}"/>
    <cellStyle name="Normal 7 75 2 3" xfId="40964" xr:uid="{00000000-0005-0000-0000-000003A00000}"/>
    <cellStyle name="Normal 7 75 3" xfId="40965" xr:uid="{00000000-0005-0000-0000-000004A00000}"/>
    <cellStyle name="Normal 7 75 3 2" xfId="40966" xr:uid="{00000000-0005-0000-0000-000005A00000}"/>
    <cellStyle name="Normal 7 75 3 3" xfId="40967" xr:uid="{00000000-0005-0000-0000-000006A00000}"/>
    <cellStyle name="Normal 7 75 4" xfId="40968" xr:uid="{00000000-0005-0000-0000-000007A00000}"/>
    <cellStyle name="Normal 7 75 5" xfId="40969" xr:uid="{00000000-0005-0000-0000-000008A00000}"/>
    <cellStyle name="Normal 7 76" xfId="40970" xr:uid="{00000000-0005-0000-0000-000009A00000}"/>
    <cellStyle name="Normal 7 76 2" xfId="40971" xr:uid="{00000000-0005-0000-0000-00000AA00000}"/>
    <cellStyle name="Normal 7 76 2 2" xfId="40972" xr:uid="{00000000-0005-0000-0000-00000BA00000}"/>
    <cellStyle name="Normal 7 76 2 3" xfId="40973" xr:uid="{00000000-0005-0000-0000-00000CA00000}"/>
    <cellStyle name="Normal 7 76 3" xfId="40974" xr:uid="{00000000-0005-0000-0000-00000DA00000}"/>
    <cellStyle name="Normal 7 76 3 2" xfId="40975" xr:uid="{00000000-0005-0000-0000-00000EA00000}"/>
    <cellStyle name="Normal 7 76 3 3" xfId="40976" xr:uid="{00000000-0005-0000-0000-00000FA00000}"/>
    <cellStyle name="Normal 7 76 4" xfId="40977" xr:uid="{00000000-0005-0000-0000-000010A00000}"/>
    <cellStyle name="Normal 7 76 5" xfId="40978" xr:uid="{00000000-0005-0000-0000-000011A00000}"/>
    <cellStyle name="Normal 7 77" xfId="40979" xr:uid="{00000000-0005-0000-0000-000012A00000}"/>
    <cellStyle name="Normal 7 77 2" xfId="40980" xr:uid="{00000000-0005-0000-0000-000013A00000}"/>
    <cellStyle name="Normal 7 77 2 2" xfId="40981" xr:uid="{00000000-0005-0000-0000-000014A00000}"/>
    <cellStyle name="Normal 7 77 2 3" xfId="40982" xr:uid="{00000000-0005-0000-0000-000015A00000}"/>
    <cellStyle name="Normal 7 77 3" xfId="40983" xr:uid="{00000000-0005-0000-0000-000016A00000}"/>
    <cellStyle name="Normal 7 77 3 2" xfId="40984" xr:uid="{00000000-0005-0000-0000-000017A00000}"/>
    <cellStyle name="Normal 7 77 3 3" xfId="40985" xr:uid="{00000000-0005-0000-0000-000018A00000}"/>
    <cellStyle name="Normal 7 77 4" xfId="40986" xr:uid="{00000000-0005-0000-0000-000019A00000}"/>
    <cellStyle name="Normal 7 77 5" xfId="40987" xr:uid="{00000000-0005-0000-0000-00001AA00000}"/>
    <cellStyle name="Normal 7 78" xfId="40988" xr:uid="{00000000-0005-0000-0000-00001BA00000}"/>
    <cellStyle name="Normal 7 78 2" xfId="40989" xr:uid="{00000000-0005-0000-0000-00001CA00000}"/>
    <cellStyle name="Normal 7 78 2 2" xfId="40990" xr:uid="{00000000-0005-0000-0000-00001DA00000}"/>
    <cellStyle name="Normal 7 78 2 3" xfId="40991" xr:uid="{00000000-0005-0000-0000-00001EA00000}"/>
    <cellStyle name="Normal 7 78 3" xfId="40992" xr:uid="{00000000-0005-0000-0000-00001FA00000}"/>
    <cellStyle name="Normal 7 78 3 2" xfId="40993" xr:uid="{00000000-0005-0000-0000-000020A00000}"/>
    <cellStyle name="Normal 7 78 3 3" xfId="40994" xr:uid="{00000000-0005-0000-0000-000021A00000}"/>
    <cellStyle name="Normal 7 78 4" xfId="40995" xr:uid="{00000000-0005-0000-0000-000022A00000}"/>
    <cellStyle name="Normal 7 78 5" xfId="40996" xr:uid="{00000000-0005-0000-0000-000023A00000}"/>
    <cellStyle name="Normal 7 79" xfId="40997" xr:uid="{00000000-0005-0000-0000-000024A00000}"/>
    <cellStyle name="Normal 7 79 2" xfId="40998" xr:uid="{00000000-0005-0000-0000-000025A00000}"/>
    <cellStyle name="Normal 7 79 2 2" xfId="40999" xr:uid="{00000000-0005-0000-0000-000026A00000}"/>
    <cellStyle name="Normal 7 79 2 3" xfId="41000" xr:uid="{00000000-0005-0000-0000-000027A00000}"/>
    <cellStyle name="Normal 7 79 3" xfId="41001" xr:uid="{00000000-0005-0000-0000-000028A00000}"/>
    <cellStyle name="Normal 7 79 3 2" xfId="41002" xr:uid="{00000000-0005-0000-0000-000029A00000}"/>
    <cellStyle name="Normal 7 79 3 3" xfId="41003" xr:uid="{00000000-0005-0000-0000-00002AA00000}"/>
    <cellStyle name="Normal 7 79 4" xfId="41004" xr:uid="{00000000-0005-0000-0000-00002BA00000}"/>
    <cellStyle name="Normal 7 79 5" xfId="41005" xr:uid="{00000000-0005-0000-0000-00002CA00000}"/>
    <cellStyle name="Normal 7 8" xfId="41006" xr:uid="{00000000-0005-0000-0000-00002DA00000}"/>
    <cellStyle name="Normal 7 8 2" xfId="41007" xr:uid="{00000000-0005-0000-0000-00002EA00000}"/>
    <cellStyle name="Normal 7 8 2 2" xfId="41008" xr:uid="{00000000-0005-0000-0000-00002FA00000}"/>
    <cellStyle name="Normal 7 8 2 3" xfId="41009" xr:uid="{00000000-0005-0000-0000-000030A00000}"/>
    <cellStyle name="Normal 7 8 3" xfId="41010" xr:uid="{00000000-0005-0000-0000-000031A00000}"/>
    <cellStyle name="Normal 7 8 3 2" xfId="41011" xr:uid="{00000000-0005-0000-0000-000032A00000}"/>
    <cellStyle name="Normal 7 8 3 3" xfId="41012" xr:uid="{00000000-0005-0000-0000-000033A00000}"/>
    <cellStyle name="Normal 7 8 4" xfId="41013" xr:uid="{00000000-0005-0000-0000-000034A00000}"/>
    <cellStyle name="Normal 7 8 5" xfId="41014" xr:uid="{00000000-0005-0000-0000-000035A00000}"/>
    <cellStyle name="Normal 7 80" xfId="41015" xr:uid="{00000000-0005-0000-0000-000036A00000}"/>
    <cellStyle name="Normal 7 80 2" xfId="41016" xr:uid="{00000000-0005-0000-0000-000037A00000}"/>
    <cellStyle name="Normal 7 80 2 2" xfId="41017" xr:uid="{00000000-0005-0000-0000-000038A00000}"/>
    <cellStyle name="Normal 7 80 2 3" xfId="41018" xr:uid="{00000000-0005-0000-0000-000039A00000}"/>
    <cellStyle name="Normal 7 80 3" xfId="41019" xr:uid="{00000000-0005-0000-0000-00003AA00000}"/>
    <cellStyle name="Normal 7 80 3 2" xfId="41020" xr:uid="{00000000-0005-0000-0000-00003BA00000}"/>
    <cellStyle name="Normal 7 80 3 3" xfId="41021" xr:uid="{00000000-0005-0000-0000-00003CA00000}"/>
    <cellStyle name="Normal 7 80 4" xfId="41022" xr:uid="{00000000-0005-0000-0000-00003DA00000}"/>
    <cellStyle name="Normal 7 80 5" xfId="41023" xr:uid="{00000000-0005-0000-0000-00003EA00000}"/>
    <cellStyle name="Normal 7 81" xfId="41024" xr:uid="{00000000-0005-0000-0000-00003FA00000}"/>
    <cellStyle name="Normal 7 81 2" xfId="41025" xr:uid="{00000000-0005-0000-0000-000040A00000}"/>
    <cellStyle name="Normal 7 81 2 2" xfId="41026" xr:uid="{00000000-0005-0000-0000-000041A00000}"/>
    <cellStyle name="Normal 7 81 2 3" xfId="41027" xr:uid="{00000000-0005-0000-0000-000042A00000}"/>
    <cellStyle name="Normal 7 81 3" xfId="41028" xr:uid="{00000000-0005-0000-0000-000043A00000}"/>
    <cellStyle name="Normal 7 81 3 2" xfId="41029" xr:uid="{00000000-0005-0000-0000-000044A00000}"/>
    <cellStyle name="Normal 7 81 3 3" xfId="41030" xr:uid="{00000000-0005-0000-0000-000045A00000}"/>
    <cellStyle name="Normal 7 81 4" xfId="41031" xr:uid="{00000000-0005-0000-0000-000046A00000}"/>
    <cellStyle name="Normal 7 81 5" xfId="41032" xr:uid="{00000000-0005-0000-0000-000047A00000}"/>
    <cellStyle name="Normal 7 82" xfId="41033" xr:uid="{00000000-0005-0000-0000-000048A00000}"/>
    <cellStyle name="Normal 7 82 2" xfId="41034" xr:uid="{00000000-0005-0000-0000-000049A00000}"/>
    <cellStyle name="Normal 7 82 2 2" xfId="41035" xr:uid="{00000000-0005-0000-0000-00004AA00000}"/>
    <cellStyle name="Normal 7 82 2 3" xfId="41036" xr:uid="{00000000-0005-0000-0000-00004BA00000}"/>
    <cellStyle name="Normal 7 82 3" xfId="41037" xr:uid="{00000000-0005-0000-0000-00004CA00000}"/>
    <cellStyle name="Normal 7 82 3 2" xfId="41038" xr:uid="{00000000-0005-0000-0000-00004DA00000}"/>
    <cellStyle name="Normal 7 82 3 3" xfId="41039" xr:uid="{00000000-0005-0000-0000-00004EA00000}"/>
    <cellStyle name="Normal 7 82 4" xfId="41040" xr:uid="{00000000-0005-0000-0000-00004FA00000}"/>
    <cellStyle name="Normal 7 82 5" xfId="41041" xr:uid="{00000000-0005-0000-0000-000050A00000}"/>
    <cellStyle name="Normal 7 83" xfId="41042" xr:uid="{00000000-0005-0000-0000-000051A00000}"/>
    <cellStyle name="Normal 7 83 2" xfId="41043" xr:uid="{00000000-0005-0000-0000-000052A00000}"/>
    <cellStyle name="Normal 7 83 2 2" xfId="41044" xr:uid="{00000000-0005-0000-0000-000053A00000}"/>
    <cellStyle name="Normal 7 83 2 3" xfId="41045" xr:uid="{00000000-0005-0000-0000-000054A00000}"/>
    <cellStyle name="Normal 7 83 3" xfId="41046" xr:uid="{00000000-0005-0000-0000-000055A00000}"/>
    <cellStyle name="Normal 7 83 3 2" xfId="41047" xr:uid="{00000000-0005-0000-0000-000056A00000}"/>
    <cellStyle name="Normal 7 83 3 3" xfId="41048" xr:uid="{00000000-0005-0000-0000-000057A00000}"/>
    <cellStyle name="Normal 7 83 4" xfId="41049" xr:uid="{00000000-0005-0000-0000-000058A00000}"/>
    <cellStyle name="Normal 7 83 5" xfId="41050" xr:uid="{00000000-0005-0000-0000-000059A00000}"/>
    <cellStyle name="Normal 7 84" xfId="41051" xr:uid="{00000000-0005-0000-0000-00005AA00000}"/>
    <cellStyle name="Normal 7 84 2" xfId="41052" xr:uid="{00000000-0005-0000-0000-00005BA00000}"/>
    <cellStyle name="Normal 7 84 2 2" xfId="41053" xr:uid="{00000000-0005-0000-0000-00005CA00000}"/>
    <cellStyle name="Normal 7 84 2 3" xfId="41054" xr:uid="{00000000-0005-0000-0000-00005DA00000}"/>
    <cellStyle name="Normal 7 84 3" xfId="41055" xr:uid="{00000000-0005-0000-0000-00005EA00000}"/>
    <cellStyle name="Normal 7 84 3 2" xfId="41056" xr:uid="{00000000-0005-0000-0000-00005FA00000}"/>
    <cellStyle name="Normal 7 84 3 3" xfId="41057" xr:uid="{00000000-0005-0000-0000-000060A00000}"/>
    <cellStyle name="Normal 7 84 4" xfId="41058" xr:uid="{00000000-0005-0000-0000-000061A00000}"/>
    <cellStyle name="Normal 7 84 5" xfId="41059" xr:uid="{00000000-0005-0000-0000-000062A00000}"/>
    <cellStyle name="Normal 7 85" xfId="41060" xr:uid="{00000000-0005-0000-0000-000063A00000}"/>
    <cellStyle name="Normal 7 85 2" xfId="41061" xr:uid="{00000000-0005-0000-0000-000064A00000}"/>
    <cellStyle name="Normal 7 85 2 2" xfId="41062" xr:uid="{00000000-0005-0000-0000-000065A00000}"/>
    <cellStyle name="Normal 7 85 2 3" xfId="41063" xr:uid="{00000000-0005-0000-0000-000066A00000}"/>
    <cellStyle name="Normal 7 85 3" xfId="41064" xr:uid="{00000000-0005-0000-0000-000067A00000}"/>
    <cellStyle name="Normal 7 85 3 2" xfId="41065" xr:uid="{00000000-0005-0000-0000-000068A00000}"/>
    <cellStyle name="Normal 7 85 3 3" xfId="41066" xr:uid="{00000000-0005-0000-0000-000069A00000}"/>
    <cellStyle name="Normal 7 85 4" xfId="41067" xr:uid="{00000000-0005-0000-0000-00006AA00000}"/>
    <cellStyle name="Normal 7 85 5" xfId="41068" xr:uid="{00000000-0005-0000-0000-00006BA00000}"/>
    <cellStyle name="Normal 7 86" xfId="41069" xr:uid="{00000000-0005-0000-0000-00006CA00000}"/>
    <cellStyle name="Normal 7 86 2" xfId="41070" xr:uid="{00000000-0005-0000-0000-00006DA00000}"/>
    <cellStyle name="Normal 7 86 2 2" xfId="41071" xr:uid="{00000000-0005-0000-0000-00006EA00000}"/>
    <cellStyle name="Normal 7 86 2 3" xfId="41072" xr:uid="{00000000-0005-0000-0000-00006FA00000}"/>
    <cellStyle name="Normal 7 86 3" xfId="41073" xr:uid="{00000000-0005-0000-0000-000070A00000}"/>
    <cellStyle name="Normal 7 86 3 2" xfId="41074" xr:uid="{00000000-0005-0000-0000-000071A00000}"/>
    <cellStyle name="Normal 7 86 3 3" xfId="41075" xr:uid="{00000000-0005-0000-0000-000072A00000}"/>
    <cellStyle name="Normal 7 86 4" xfId="41076" xr:uid="{00000000-0005-0000-0000-000073A00000}"/>
    <cellStyle name="Normal 7 86 5" xfId="41077" xr:uid="{00000000-0005-0000-0000-000074A00000}"/>
    <cellStyle name="Normal 7 87" xfId="41078" xr:uid="{00000000-0005-0000-0000-000075A00000}"/>
    <cellStyle name="Normal 7 87 2" xfId="41079" xr:uid="{00000000-0005-0000-0000-000076A00000}"/>
    <cellStyle name="Normal 7 87 3" xfId="41080" xr:uid="{00000000-0005-0000-0000-000077A00000}"/>
    <cellStyle name="Normal 7 88" xfId="41081" xr:uid="{00000000-0005-0000-0000-000078A00000}"/>
    <cellStyle name="Normal 7 88 2" xfId="41082" xr:uid="{00000000-0005-0000-0000-000079A00000}"/>
    <cellStyle name="Normal 7 88 3" xfId="41083" xr:uid="{00000000-0005-0000-0000-00007AA00000}"/>
    <cellStyle name="Normal 7 89" xfId="41084" xr:uid="{00000000-0005-0000-0000-00007BA00000}"/>
    <cellStyle name="Normal 7 89 2" xfId="41085" xr:uid="{00000000-0005-0000-0000-00007CA00000}"/>
    <cellStyle name="Normal 7 89 3" xfId="41086" xr:uid="{00000000-0005-0000-0000-00007DA00000}"/>
    <cellStyle name="Normal 7 9" xfId="41087" xr:uid="{00000000-0005-0000-0000-00007EA00000}"/>
    <cellStyle name="Normal 7 9 2" xfId="41088" xr:uid="{00000000-0005-0000-0000-00007FA00000}"/>
    <cellStyle name="Normal 7 9 2 2" xfId="41089" xr:uid="{00000000-0005-0000-0000-000080A00000}"/>
    <cellStyle name="Normal 7 9 2 3" xfId="41090" xr:uid="{00000000-0005-0000-0000-000081A00000}"/>
    <cellStyle name="Normal 7 9 3" xfId="41091" xr:uid="{00000000-0005-0000-0000-000082A00000}"/>
    <cellStyle name="Normal 7 9 3 2" xfId="41092" xr:uid="{00000000-0005-0000-0000-000083A00000}"/>
    <cellStyle name="Normal 7 9 3 3" xfId="41093" xr:uid="{00000000-0005-0000-0000-000084A00000}"/>
    <cellStyle name="Normal 7 9 4" xfId="41094" xr:uid="{00000000-0005-0000-0000-000085A00000}"/>
    <cellStyle name="Normal 7 9 5" xfId="41095" xr:uid="{00000000-0005-0000-0000-000086A00000}"/>
    <cellStyle name="Normal 7 90" xfId="41096" xr:uid="{00000000-0005-0000-0000-000087A00000}"/>
    <cellStyle name="Normal 70" xfId="41097" xr:uid="{00000000-0005-0000-0000-000088A00000}"/>
    <cellStyle name="Normal 70 10" xfId="41098" xr:uid="{00000000-0005-0000-0000-000089A00000}"/>
    <cellStyle name="Normal 70 10 2" xfId="41099" xr:uid="{00000000-0005-0000-0000-00008AA00000}"/>
    <cellStyle name="Normal 70 10 3" xfId="41100" xr:uid="{00000000-0005-0000-0000-00008BA00000}"/>
    <cellStyle name="Normal 70 10 4" xfId="41101" xr:uid="{00000000-0005-0000-0000-00008CA00000}"/>
    <cellStyle name="Normal 70 10 5" xfId="41102" xr:uid="{00000000-0005-0000-0000-00008DA00000}"/>
    <cellStyle name="Normal 70 11" xfId="41103" xr:uid="{00000000-0005-0000-0000-00008EA00000}"/>
    <cellStyle name="Normal 70 11 2" xfId="41104" xr:uid="{00000000-0005-0000-0000-00008FA00000}"/>
    <cellStyle name="Normal 70 11 3" xfId="41105" xr:uid="{00000000-0005-0000-0000-000090A00000}"/>
    <cellStyle name="Normal 70 11 4" xfId="41106" xr:uid="{00000000-0005-0000-0000-000091A00000}"/>
    <cellStyle name="Normal 70 11 5" xfId="41107" xr:uid="{00000000-0005-0000-0000-000092A00000}"/>
    <cellStyle name="Normal 70 12" xfId="41108" xr:uid="{00000000-0005-0000-0000-000093A00000}"/>
    <cellStyle name="Normal 70 12 2" xfId="41109" xr:uid="{00000000-0005-0000-0000-000094A00000}"/>
    <cellStyle name="Normal 70 12 3" xfId="41110" xr:uid="{00000000-0005-0000-0000-000095A00000}"/>
    <cellStyle name="Normal 70 12 4" xfId="41111" xr:uid="{00000000-0005-0000-0000-000096A00000}"/>
    <cellStyle name="Normal 70 12 5" xfId="41112" xr:uid="{00000000-0005-0000-0000-000097A00000}"/>
    <cellStyle name="Normal 70 13" xfId="41113" xr:uid="{00000000-0005-0000-0000-000098A00000}"/>
    <cellStyle name="Normal 70 13 2" xfId="41114" xr:uid="{00000000-0005-0000-0000-000099A00000}"/>
    <cellStyle name="Normal 70 13 3" xfId="41115" xr:uid="{00000000-0005-0000-0000-00009AA00000}"/>
    <cellStyle name="Normal 70 13 4" xfId="41116" xr:uid="{00000000-0005-0000-0000-00009BA00000}"/>
    <cellStyle name="Normal 70 13 5" xfId="41117" xr:uid="{00000000-0005-0000-0000-00009CA00000}"/>
    <cellStyle name="Normal 70 14" xfId="41118" xr:uid="{00000000-0005-0000-0000-00009DA00000}"/>
    <cellStyle name="Normal 70 14 2" xfId="41119" xr:uid="{00000000-0005-0000-0000-00009EA00000}"/>
    <cellStyle name="Normal 70 14 3" xfId="41120" xr:uid="{00000000-0005-0000-0000-00009FA00000}"/>
    <cellStyle name="Normal 70 14 4" xfId="41121" xr:uid="{00000000-0005-0000-0000-0000A0A00000}"/>
    <cellStyle name="Normal 70 14 5" xfId="41122" xr:uid="{00000000-0005-0000-0000-0000A1A00000}"/>
    <cellStyle name="Normal 70 15" xfId="41123" xr:uid="{00000000-0005-0000-0000-0000A2A00000}"/>
    <cellStyle name="Normal 70 15 2" xfId="41124" xr:uid="{00000000-0005-0000-0000-0000A3A00000}"/>
    <cellStyle name="Normal 70 15 3" xfId="41125" xr:uid="{00000000-0005-0000-0000-0000A4A00000}"/>
    <cellStyle name="Normal 70 15 4" xfId="41126" xr:uid="{00000000-0005-0000-0000-0000A5A00000}"/>
    <cellStyle name="Normal 70 15 5" xfId="41127" xr:uid="{00000000-0005-0000-0000-0000A6A00000}"/>
    <cellStyle name="Normal 70 16" xfId="41128" xr:uid="{00000000-0005-0000-0000-0000A7A00000}"/>
    <cellStyle name="Normal 70 16 2" xfId="41129" xr:uid="{00000000-0005-0000-0000-0000A8A00000}"/>
    <cellStyle name="Normal 70 16 3" xfId="41130" xr:uid="{00000000-0005-0000-0000-0000A9A00000}"/>
    <cellStyle name="Normal 70 16 4" xfId="41131" xr:uid="{00000000-0005-0000-0000-0000AAA00000}"/>
    <cellStyle name="Normal 70 16 5" xfId="41132" xr:uid="{00000000-0005-0000-0000-0000ABA00000}"/>
    <cellStyle name="Normal 70 17" xfId="41133" xr:uid="{00000000-0005-0000-0000-0000ACA00000}"/>
    <cellStyle name="Normal 70 17 2" xfId="41134" xr:uid="{00000000-0005-0000-0000-0000ADA00000}"/>
    <cellStyle name="Normal 70 17 3" xfId="41135" xr:uid="{00000000-0005-0000-0000-0000AEA00000}"/>
    <cellStyle name="Normal 70 17 4" xfId="41136" xr:uid="{00000000-0005-0000-0000-0000AFA00000}"/>
    <cellStyle name="Normal 70 17 5" xfId="41137" xr:uid="{00000000-0005-0000-0000-0000B0A00000}"/>
    <cellStyle name="Normal 70 18" xfId="41138" xr:uid="{00000000-0005-0000-0000-0000B1A00000}"/>
    <cellStyle name="Normal 70 18 2" xfId="41139" xr:uid="{00000000-0005-0000-0000-0000B2A00000}"/>
    <cellStyle name="Normal 70 18 3" xfId="41140" xr:uid="{00000000-0005-0000-0000-0000B3A00000}"/>
    <cellStyle name="Normal 70 18 4" xfId="41141" xr:uid="{00000000-0005-0000-0000-0000B4A00000}"/>
    <cellStyle name="Normal 70 18 5" xfId="41142" xr:uid="{00000000-0005-0000-0000-0000B5A00000}"/>
    <cellStyle name="Normal 70 19" xfId="41143" xr:uid="{00000000-0005-0000-0000-0000B6A00000}"/>
    <cellStyle name="Normal 70 19 2" xfId="41144" xr:uid="{00000000-0005-0000-0000-0000B7A00000}"/>
    <cellStyle name="Normal 70 19 3" xfId="41145" xr:uid="{00000000-0005-0000-0000-0000B8A00000}"/>
    <cellStyle name="Normal 70 19 4" xfId="41146" xr:uid="{00000000-0005-0000-0000-0000B9A00000}"/>
    <cellStyle name="Normal 70 19 5" xfId="41147" xr:uid="{00000000-0005-0000-0000-0000BAA00000}"/>
    <cellStyle name="Normal 70 2" xfId="41148" xr:uid="{00000000-0005-0000-0000-0000BBA00000}"/>
    <cellStyle name="Normal 70 2 2" xfId="41149" xr:uid="{00000000-0005-0000-0000-0000BCA00000}"/>
    <cellStyle name="Normal 70 2 3" xfId="41150" xr:uid="{00000000-0005-0000-0000-0000BDA00000}"/>
    <cellStyle name="Normal 70 2 4" xfId="41151" xr:uid="{00000000-0005-0000-0000-0000BEA00000}"/>
    <cellStyle name="Normal 70 2 5" xfId="41152" xr:uid="{00000000-0005-0000-0000-0000BFA00000}"/>
    <cellStyle name="Normal 70 20" xfId="41153" xr:uid="{00000000-0005-0000-0000-0000C0A00000}"/>
    <cellStyle name="Normal 70 20 2" xfId="41154" xr:uid="{00000000-0005-0000-0000-0000C1A00000}"/>
    <cellStyle name="Normal 70 20 3" xfId="41155" xr:uid="{00000000-0005-0000-0000-0000C2A00000}"/>
    <cellStyle name="Normal 70 20 4" xfId="41156" xr:uid="{00000000-0005-0000-0000-0000C3A00000}"/>
    <cellStyle name="Normal 70 20 5" xfId="41157" xr:uid="{00000000-0005-0000-0000-0000C4A00000}"/>
    <cellStyle name="Normal 70 21" xfId="41158" xr:uid="{00000000-0005-0000-0000-0000C5A00000}"/>
    <cellStyle name="Normal 70 21 2" xfId="41159" xr:uid="{00000000-0005-0000-0000-0000C6A00000}"/>
    <cellStyle name="Normal 70 21 3" xfId="41160" xr:uid="{00000000-0005-0000-0000-0000C7A00000}"/>
    <cellStyle name="Normal 70 21 4" xfId="41161" xr:uid="{00000000-0005-0000-0000-0000C8A00000}"/>
    <cellStyle name="Normal 70 21 5" xfId="41162" xr:uid="{00000000-0005-0000-0000-0000C9A00000}"/>
    <cellStyle name="Normal 70 22" xfId="41163" xr:uid="{00000000-0005-0000-0000-0000CAA00000}"/>
    <cellStyle name="Normal 70 22 2" xfId="41164" xr:uid="{00000000-0005-0000-0000-0000CBA00000}"/>
    <cellStyle name="Normal 70 22 3" xfId="41165" xr:uid="{00000000-0005-0000-0000-0000CCA00000}"/>
    <cellStyle name="Normal 70 22 4" xfId="41166" xr:uid="{00000000-0005-0000-0000-0000CDA00000}"/>
    <cellStyle name="Normal 70 22 5" xfId="41167" xr:uid="{00000000-0005-0000-0000-0000CEA00000}"/>
    <cellStyle name="Normal 70 23" xfId="41168" xr:uid="{00000000-0005-0000-0000-0000CFA00000}"/>
    <cellStyle name="Normal 70 23 2" xfId="41169" xr:uid="{00000000-0005-0000-0000-0000D0A00000}"/>
    <cellStyle name="Normal 70 23 3" xfId="41170" xr:uid="{00000000-0005-0000-0000-0000D1A00000}"/>
    <cellStyle name="Normal 70 23 4" xfId="41171" xr:uid="{00000000-0005-0000-0000-0000D2A00000}"/>
    <cellStyle name="Normal 70 23 5" xfId="41172" xr:uid="{00000000-0005-0000-0000-0000D3A00000}"/>
    <cellStyle name="Normal 70 24" xfId="41173" xr:uid="{00000000-0005-0000-0000-0000D4A00000}"/>
    <cellStyle name="Normal 70 24 2" xfId="41174" xr:uid="{00000000-0005-0000-0000-0000D5A00000}"/>
    <cellStyle name="Normal 70 24 3" xfId="41175" xr:uid="{00000000-0005-0000-0000-0000D6A00000}"/>
    <cellStyle name="Normal 70 24 4" xfId="41176" xr:uid="{00000000-0005-0000-0000-0000D7A00000}"/>
    <cellStyle name="Normal 70 24 5" xfId="41177" xr:uid="{00000000-0005-0000-0000-0000D8A00000}"/>
    <cellStyle name="Normal 70 25" xfId="41178" xr:uid="{00000000-0005-0000-0000-0000D9A00000}"/>
    <cellStyle name="Normal 70 26" xfId="41179" xr:uid="{00000000-0005-0000-0000-0000DAA00000}"/>
    <cellStyle name="Normal 70 27" xfId="41180" xr:uid="{00000000-0005-0000-0000-0000DBA00000}"/>
    <cellStyle name="Normal 70 28" xfId="41181" xr:uid="{00000000-0005-0000-0000-0000DCA00000}"/>
    <cellStyle name="Normal 70 3" xfId="41182" xr:uid="{00000000-0005-0000-0000-0000DDA00000}"/>
    <cellStyle name="Normal 70 3 2" xfId="41183" xr:uid="{00000000-0005-0000-0000-0000DEA00000}"/>
    <cellStyle name="Normal 70 3 3" xfId="41184" xr:uid="{00000000-0005-0000-0000-0000DFA00000}"/>
    <cellStyle name="Normal 70 3 4" xfId="41185" xr:uid="{00000000-0005-0000-0000-0000E0A00000}"/>
    <cellStyle name="Normal 70 3 5" xfId="41186" xr:uid="{00000000-0005-0000-0000-0000E1A00000}"/>
    <cellStyle name="Normal 70 4" xfId="41187" xr:uid="{00000000-0005-0000-0000-0000E2A00000}"/>
    <cellStyle name="Normal 70 4 2" xfId="41188" xr:uid="{00000000-0005-0000-0000-0000E3A00000}"/>
    <cellStyle name="Normal 70 4 3" xfId="41189" xr:uid="{00000000-0005-0000-0000-0000E4A00000}"/>
    <cellStyle name="Normal 70 4 4" xfId="41190" xr:uid="{00000000-0005-0000-0000-0000E5A00000}"/>
    <cellStyle name="Normal 70 4 5" xfId="41191" xr:uid="{00000000-0005-0000-0000-0000E6A00000}"/>
    <cellStyle name="Normal 70 5" xfId="41192" xr:uid="{00000000-0005-0000-0000-0000E7A00000}"/>
    <cellStyle name="Normal 70 5 2" xfId="41193" xr:uid="{00000000-0005-0000-0000-0000E8A00000}"/>
    <cellStyle name="Normal 70 5 3" xfId="41194" xr:uid="{00000000-0005-0000-0000-0000E9A00000}"/>
    <cellStyle name="Normal 70 5 4" xfId="41195" xr:uid="{00000000-0005-0000-0000-0000EAA00000}"/>
    <cellStyle name="Normal 70 5 5" xfId="41196" xr:uid="{00000000-0005-0000-0000-0000EBA00000}"/>
    <cellStyle name="Normal 70 6" xfId="41197" xr:uid="{00000000-0005-0000-0000-0000ECA00000}"/>
    <cellStyle name="Normal 70 6 2" xfId="41198" xr:uid="{00000000-0005-0000-0000-0000EDA00000}"/>
    <cellStyle name="Normal 70 6 3" xfId="41199" xr:uid="{00000000-0005-0000-0000-0000EEA00000}"/>
    <cellStyle name="Normal 70 6 4" xfId="41200" xr:uid="{00000000-0005-0000-0000-0000EFA00000}"/>
    <cellStyle name="Normal 70 6 5" xfId="41201" xr:uid="{00000000-0005-0000-0000-0000F0A00000}"/>
    <cellStyle name="Normal 70 7" xfId="41202" xr:uid="{00000000-0005-0000-0000-0000F1A00000}"/>
    <cellStyle name="Normal 70 7 2" xfId="41203" xr:uid="{00000000-0005-0000-0000-0000F2A00000}"/>
    <cellStyle name="Normal 70 7 3" xfId="41204" xr:uid="{00000000-0005-0000-0000-0000F3A00000}"/>
    <cellStyle name="Normal 70 7 4" xfId="41205" xr:uid="{00000000-0005-0000-0000-0000F4A00000}"/>
    <cellStyle name="Normal 70 7 5" xfId="41206" xr:uid="{00000000-0005-0000-0000-0000F5A00000}"/>
    <cellStyle name="Normal 70 8" xfId="41207" xr:uid="{00000000-0005-0000-0000-0000F6A00000}"/>
    <cellStyle name="Normal 70 8 2" xfId="41208" xr:uid="{00000000-0005-0000-0000-0000F7A00000}"/>
    <cellStyle name="Normal 70 8 3" xfId="41209" xr:uid="{00000000-0005-0000-0000-0000F8A00000}"/>
    <cellStyle name="Normal 70 8 4" xfId="41210" xr:uid="{00000000-0005-0000-0000-0000F9A00000}"/>
    <cellStyle name="Normal 70 8 5" xfId="41211" xr:uid="{00000000-0005-0000-0000-0000FAA00000}"/>
    <cellStyle name="Normal 70 9" xfId="41212" xr:uid="{00000000-0005-0000-0000-0000FBA00000}"/>
    <cellStyle name="Normal 70 9 2" xfId="41213" xr:uid="{00000000-0005-0000-0000-0000FCA00000}"/>
    <cellStyle name="Normal 70 9 3" xfId="41214" xr:uid="{00000000-0005-0000-0000-0000FDA00000}"/>
    <cellStyle name="Normal 70 9 4" xfId="41215" xr:uid="{00000000-0005-0000-0000-0000FEA00000}"/>
    <cellStyle name="Normal 70 9 5" xfId="41216" xr:uid="{00000000-0005-0000-0000-0000FFA00000}"/>
    <cellStyle name="Normal 71" xfId="41217" xr:uid="{00000000-0005-0000-0000-000000A10000}"/>
    <cellStyle name="Normal 71 10" xfId="41218" xr:uid="{00000000-0005-0000-0000-000001A10000}"/>
    <cellStyle name="Normal 71 10 2" xfId="41219" xr:uid="{00000000-0005-0000-0000-000002A10000}"/>
    <cellStyle name="Normal 71 10 3" xfId="41220" xr:uid="{00000000-0005-0000-0000-000003A10000}"/>
    <cellStyle name="Normal 71 10 4" xfId="41221" xr:uid="{00000000-0005-0000-0000-000004A10000}"/>
    <cellStyle name="Normal 71 10 5" xfId="41222" xr:uid="{00000000-0005-0000-0000-000005A10000}"/>
    <cellStyle name="Normal 71 11" xfId="41223" xr:uid="{00000000-0005-0000-0000-000006A10000}"/>
    <cellStyle name="Normal 71 11 2" xfId="41224" xr:uid="{00000000-0005-0000-0000-000007A10000}"/>
    <cellStyle name="Normal 71 11 3" xfId="41225" xr:uid="{00000000-0005-0000-0000-000008A10000}"/>
    <cellStyle name="Normal 71 11 4" xfId="41226" xr:uid="{00000000-0005-0000-0000-000009A10000}"/>
    <cellStyle name="Normal 71 11 5" xfId="41227" xr:uid="{00000000-0005-0000-0000-00000AA10000}"/>
    <cellStyle name="Normal 71 12" xfId="41228" xr:uid="{00000000-0005-0000-0000-00000BA10000}"/>
    <cellStyle name="Normal 71 12 2" xfId="41229" xr:uid="{00000000-0005-0000-0000-00000CA10000}"/>
    <cellStyle name="Normal 71 12 3" xfId="41230" xr:uid="{00000000-0005-0000-0000-00000DA10000}"/>
    <cellStyle name="Normal 71 12 4" xfId="41231" xr:uid="{00000000-0005-0000-0000-00000EA10000}"/>
    <cellStyle name="Normal 71 12 5" xfId="41232" xr:uid="{00000000-0005-0000-0000-00000FA10000}"/>
    <cellStyle name="Normal 71 13" xfId="41233" xr:uid="{00000000-0005-0000-0000-000010A10000}"/>
    <cellStyle name="Normal 71 13 2" xfId="41234" xr:uid="{00000000-0005-0000-0000-000011A10000}"/>
    <cellStyle name="Normal 71 13 3" xfId="41235" xr:uid="{00000000-0005-0000-0000-000012A10000}"/>
    <cellStyle name="Normal 71 13 4" xfId="41236" xr:uid="{00000000-0005-0000-0000-000013A10000}"/>
    <cellStyle name="Normal 71 13 5" xfId="41237" xr:uid="{00000000-0005-0000-0000-000014A10000}"/>
    <cellStyle name="Normal 71 14" xfId="41238" xr:uid="{00000000-0005-0000-0000-000015A10000}"/>
    <cellStyle name="Normal 71 14 2" xfId="41239" xr:uid="{00000000-0005-0000-0000-000016A10000}"/>
    <cellStyle name="Normal 71 14 3" xfId="41240" xr:uid="{00000000-0005-0000-0000-000017A10000}"/>
    <cellStyle name="Normal 71 14 4" xfId="41241" xr:uid="{00000000-0005-0000-0000-000018A10000}"/>
    <cellStyle name="Normal 71 14 5" xfId="41242" xr:uid="{00000000-0005-0000-0000-000019A10000}"/>
    <cellStyle name="Normal 71 15" xfId="41243" xr:uid="{00000000-0005-0000-0000-00001AA10000}"/>
    <cellStyle name="Normal 71 15 2" xfId="41244" xr:uid="{00000000-0005-0000-0000-00001BA10000}"/>
    <cellStyle name="Normal 71 15 3" xfId="41245" xr:uid="{00000000-0005-0000-0000-00001CA10000}"/>
    <cellStyle name="Normal 71 15 4" xfId="41246" xr:uid="{00000000-0005-0000-0000-00001DA10000}"/>
    <cellStyle name="Normal 71 15 5" xfId="41247" xr:uid="{00000000-0005-0000-0000-00001EA10000}"/>
    <cellStyle name="Normal 71 16" xfId="41248" xr:uid="{00000000-0005-0000-0000-00001FA10000}"/>
    <cellStyle name="Normal 71 16 2" xfId="41249" xr:uid="{00000000-0005-0000-0000-000020A10000}"/>
    <cellStyle name="Normal 71 16 3" xfId="41250" xr:uid="{00000000-0005-0000-0000-000021A10000}"/>
    <cellStyle name="Normal 71 16 4" xfId="41251" xr:uid="{00000000-0005-0000-0000-000022A10000}"/>
    <cellStyle name="Normal 71 16 5" xfId="41252" xr:uid="{00000000-0005-0000-0000-000023A10000}"/>
    <cellStyle name="Normal 71 17" xfId="41253" xr:uid="{00000000-0005-0000-0000-000024A10000}"/>
    <cellStyle name="Normal 71 17 2" xfId="41254" xr:uid="{00000000-0005-0000-0000-000025A10000}"/>
    <cellStyle name="Normal 71 17 3" xfId="41255" xr:uid="{00000000-0005-0000-0000-000026A10000}"/>
    <cellStyle name="Normal 71 17 4" xfId="41256" xr:uid="{00000000-0005-0000-0000-000027A10000}"/>
    <cellStyle name="Normal 71 17 5" xfId="41257" xr:uid="{00000000-0005-0000-0000-000028A10000}"/>
    <cellStyle name="Normal 71 18" xfId="41258" xr:uid="{00000000-0005-0000-0000-000029A10000}"/>
    <cellStyle name="Normal 71 18 2" xfId="41259" xr:uid="{00000000-0005-0000-0000-00002AA10000}"/>
    <cellStyle name="Normal 71 18 3" xfId="41260" xr:uid="{00000000-0005-0000-0000-00002BA10000}"/>
    <cellStyle name="Normal 71 18 4" xfId="41261" xr:uid="{00000000-0005-0000-0000-00002CA10000}"/>
    <cellStyle name="Normal 71 18 5" xfId="41262" xr:uid="{00000000-0005-0000-0000-00002DA10000}"/>
    <cellStyle name="Normal 71 19" xfId="41263" xr:uid="{00000000-0005-0000-0000-00002EA10000}"/>
    <cellStyle name="Normal 71 19 2" xfId="41264" xr:uid="{00000000-0005-0000-0000-00002FA10000}"/>
    <cellStyle name="Normal 71 19 3" xfId="41265" xr:uid="{00000000-0005-0000-0000-000030A10000}"/>
    <cellStyle name="Normal 71 19 4" xfId="41266" xr:uid="{00000000-0005-0000-0000-000031A10000}"/>
    <cellStyle name="Normal 71 19 5" xfId="41267" xr:uid="{00000000-0005-0000-0000-000032A10000}"/>
    <cellStyle name="Normal 71 2" xfId="41268" xr:uid="{00000000-0005-0000-0000-000033A10000}"/>
    <cellStyle name="Normal 71 2 2" xfId="41269" xr:uid="{00000000-0005-0000-0000-000034A10000}"/>
    <cellStyle name="Normal 71 2 3" xfId="41270" xr:uid="{00000000-0005-0000-0000-000035A10000}"/>
    <cellStyle name="Normal 71 2 4" xfId="41271" xr:uid="{00000000-0005-0000-0000-000036A10000}"/>
    <cellStyle name="Normal 71 2 5" xfId="41272" xr:uid="{00000000-0005-0000-0000-000037A10000}"/>
    <cellStyle name="Normal 71 20" xfId="41273" xr:uid="{00000000-0005-0000-0000-000038A10000}"/>
    <cellStyle name="Normal 71 20 2" xfId="41274" xr:uid="{00000000-0005-0000-0000-000039A10000}"/>
    <cellStyle name="Normal 71 20 3" xfId="41275" xr:uid="{00000000-0005-0000-0000-00003AA10000}"/>
    <cellStyle name="Normal 71 20 4" xfId="41276" xr:uid="{00000000-0005-0000-0000-00003BA10000}"/>
    <cellStyle name="Normal 71 20 5" xfId="41277" xr:uid="{00000000-0005-0000-0000-00003CA10000}"/>
    <cellStyle name="Normal 71 21" xfId="41278" xr:uid="{00000000-0005-0000-0000-00003DA10000}"/>
    <cellStyle name="Normal 71 21 2" xfId="41279" xr:uid="{00000000-0005-0000-0000-00003EA10000}"/>
    <cellStyle name="Normal 71 21 3" xfId="41280" xr:uid="{00000000-0005-0000-0000-00003FA10000}"/>
    <cellStyle name="Normal 71 21 4" xfId="41281" xr:uid="{00000000-0005-0000-0000-000040A10000}"/>
    <cellStyle name="Normal 71 21 5" xfId="41282" xr:uid="{00000000-0005-0000-0000-000041A10000}"/>
    <cellStyle name="Normal 71 22" xfId="41283" xr:uid="{00000000-0005-0000-0000-000042A10000}"/>
    <cellStyle name="Normal 71 22 2" xfId="41284" xr:uid="{00000000-0005-0000-0000-000043A10000}"/>
    <cellStyle name="Normal 71 22 3" xfId="41285" xr:uid="{00000000-0005-0000-0000-000044A10000}"/>
    <cellStyle name="Normal 71 22 4" xfId="41286" xr:uid="{00000000-0005-0000-0000-000045A10000}"/>
    <cellStyle name="Normal 71 22 5" xfId="41287" xr:uid="{00000000-0005-0000-0000-000046A10000}"/>
    <cellStyle name="Normal 71 23" xfId="41288" xr:uid="{00000000-0005-0000-0000-000047A10000}"/>
    <cellStyle name="Normal 71 23 2" xfId="41289" xr:uid="{00000000-0005-0000-0000-000048A10000}"/>
    <cellStyle name="Normal 71 23 3" xfId="41290" xr:uid="{00000000-0005-0000-0000-000049A10000}"/>
    <cellStyle name="Normal 71 23 4" xfId="41291" xr:uid="{00000000-0005-0000-0000-00004AA10000}"/>
    <cellStyle name="Normal 71 23 5" xfId="41292" xr:uid="{00000000-0005-0000-0000-00004BA10000}"/>
    <cellStyle name="Normal 71 24" xfId="41293" xr:uid="{00000000-0005-0000-0000-00004CA10000}"/>
    <cellStyle name="Normal 71 24 2" xfId="41294" xr:uid="{00000000-0005-0000-0000-00004DA10000}"/>
    <cellStyle name="Normal 71 24 3" xfId="41295" xr:uid="{00000000-0005-0000-0000-00004EA10000}"/>
    <cellStyle name="Normal 71 24 4" xfId="41296" xr:uid="{00000000-0005-0000-0000-00004FA10000}"/>
    <cellStyle name="Normal 71 24 5" xfId="41297" xr:uid="{00000000-0005-0000-0000-000050A10000}"/>
    <cellStyle name="Normal 71 25" xfId="41298" xr:uid="{00000000-0005-0000-0000-000051A10000}"/>
    <cellStyle name="Normal 71 26" xfId="41299" xr:uid="{00000000-0005-0000-0000-000052A10000}"/>
    <cellStyle name="Normal 71 27" xfId="41300" xr:uid="{00000000-0005-0000-0000-000053A10000}"/>
    <cellStyle name="Normal 71 28" xfId="41301" xr:uid="{00000000-0005-0000-0000-000054A10000}"/>
    <cellStyle name="Normal 71 3" xfId="41302" xr:uid="{00000000-0005-0000-0000-000055A10000}"/>
    <cellStyle name="Normal 71 3 2" xfId="41303" xr:uid="{00000000-0005-0000-0000-000056A10000}"/>
    <cellStyle name="Normal 71 3 3" xfId="41304" xr:uid="{00000000-0005-0000-0000-000057A10000}"/>
    <cellStyle name="Normal 71 3 4" xfId="41305" xr:uid="{00000000-0005-0000-0000-000058A10000}"/>
    <cellStyle name="Normal 71 3 5" xfId="41306" xr:uid="{00000000-0005-0000-0000-000059A10000}"/>
    <cellStyle name="Normal 71 4" xfId="41307" xr:uid="{00000000-0005-0000-0000-00005AA10000}"/>
    <cellStyle name="Normal 71 4 2" xfId="41308" xr:uid="{00000000-0005-0000-0000-00005BA10000}"/>
    <cellStyle name="Normal 71 4 3" xfId="41309" xr:uid="{00000000-0005-0000-0000-00005CA10000}"/>
    <cellStyle name="Normal 71 4 4" xfId="41310" xr:uid="{00000000-0005-0000-0000-00005DA10000}"/>
    <cellStyle name="Normal 71 4 5" xfId="41311" xr:uid="{00000000-0005-0000-0000-00005EA10000}"/>
    <cellStyle name="Normal 71 5" xfId="41312" xr:uid="{00000000-0005-0000-0000-00005FA10000}"/>
    <cellStyle name="Normal 71 5 2" xfId="41313" xr:uid="{00000000-0005-0000-0000-000060A10000}"/>
    <cellStyle name="Normal 71 5 3" xfId="41314" xr:uid="{00000000-0005-0000-0000-000061A10000}"/>
    <cellStyle name="Normal 71 5 4" xfId="41315" xr:uid="{00000000-0005-0000-0000-000062A10000}"/>
    <cellStyle name="Normal 71 5 5" xfId="41316" xr:uid="{00000000-0005-0000-0000-000063A10000}"/>
    <cellStyle name="Normal 71 6" xfId="41317" xr:uid="{00000000-0005-0000-0000-000064A10000}"/>
    <cellStyle name="Normal 71 6 2" xfId="41318" xr:uid="{00000000-0005-0000-0000-000065A10000}"/>
    <cellStyle name="Normal 71 6 3" xfId="41319" xr:uid="{00000000-0005-0000-0000-000066A10000}"/>
    <cellStyle name="Normal 71 6 4" xfId="41320" xr:uid="{00000000-0005-0000-0000-000067A10000}"/>
    <cellStyle name="Normal 71 6 5" xfId="41321" xr:uid="{00000000-0005-0000-0000-000068A10000}"/>
    <cellStyle name="Normal 71 7" xfId="41322" xr:uid="{00000000-0005-0000-0000-000069A10000}"/>
    <cellStyle name="Normal 71 7 2" xfId="41323" xr:uid="{00000000-0005-0000-0000-00006AA10000}"/>
    <cellStyle name="Normal 71 7 3" xfId="41324" xr:uid="{00000000-0005-0000-0000-00006BA10000}"/>
    <cellStyle name="Normal 71 7 4" xfId="41325" xr:uid="{00000000-0005-0000-0000-00006CA10000}"/>
    <cellStyle name="Normal 71 7 5" xfId="41326" xr:uid="{00000000-0005-0000-0000-00006DA10000}"/>
    <cellStyle name="Normal 71 8" xfId="41327" xr:uid="{00000000-0005-0000-0000-00006EA10000}"/>
    <cellStyle name="Normal 71 8 2" xfId="41328" xr:uid="{00000000-0005-0000-0000-00006FA10000}"/>
    <cellStyle name="Normal 71 8 3" xfId="41329" xr:uid="{00000000-0005-0000-0000-000070A10000}"/>
    <cellStyle name="Normal 71 8 4" xfId="41330" xr:uid="{00000000-0005-0000-0000-000071A10000}"/>
    <cellStyle name="Normal 71 8 5" xfId="41331" xr:uid="{00000000-0005-0000-0000-000072A10000}"/>
    <cellStyle name="Normal 71 9" xfId="41332" xr:uid="{00000000-0005-0000-0000-000073A10000}"/>
    <cellStyle name="Normal 71 9 2" xfId="41333" xr:uid="{00000000-0005-0000-0000-000074A10000}"/>
    <cellStyle name="Normal 71 9 3" xfId="41334" xr:uid="{00000000-0005-0000-0000-000075A10000}"/>
    <cellStyle name="Normal 71 9 4" xfId="41335" xr:uid="{00000000-0005-0000-0000-000076A10000}"/>
    <cellStyle name="Normal 71 9 5" xfId="41336" xr:uid="{00000000-0005-0000-0000-000077A10000}"/>
    <cellStyle name="Normal 72" xfId="41337" xr:uid="{00000000-0005-0000-0000-000078A10000}"/>
    <cellStyle name="Normal 72 10" xfId="41338" xr:uid="{00000000-0005-0000-0000-000079A10000}"/>
    <cellStyle name="Normal 72 10 2" xfId="41339" xr:uid="{00000000-0005-0000-0000-00007AA10000}"/>
    <cellStyle name="Normal 72 10 3" xfId="41340" xr:uid="{00000000-0005-0000-0000-00007BA10000}"/>
    <cellStyle name="Normal 72 10 4" xfId="41341" xr:uid="{00000000-0005-0000-0000-00007CA10000}"/>
    <cellStyle name="Normal 72 10 5" xfId="41342" xr:uid="{00000000-0005-0000-0000-00007DA10000}"/>
    <cellStyle name="Normal 72 11" xfId="41343" xr:uid="{00000000-0005-0000-0000-00007EA10000}"/>
    <cellStyle name="Normal 72 11 2" xfId="41344" xr:uid="{00000000-0005-0000-0000-00007FA10000}"/>
    <cellStyle name="Normal 72 11 3" xfId="41345" xr:uid="{00000000-0005-0000-0000-000080A10000}"/>
    <cellStyle name="Normal 72 11 4" xfId="41346" xr:uid="{00000000-0005-0000-0000-000081A10000}"/>
    <cellStyle name="Normal 72 11 5" xfId="41347" xr:uid="{00000000-0005-0000-0000-000082A10000}"/>
    <cellStyle name="Normal 72 12" xfId="41348" xr:uid="{00000000-0005-0000-0000-000083A10000}"/>
    <cellStyle name="Normal 72 12 2" xfId="41349" xr:uid="{00000000-0005-0000-0000-000084A10000}"/>
    <cellStyle name="Normal 72 12 3" xfId="41350" xr:uid="{00000000-0005-0000-0000-000085A10000}"/>
    <cellStyle name="Normal 72 12 4" xfId="41351" xr:uid="{00000000-0005-0000-0000-000086A10000}"/>
    <cellStyle name="Normal 72 12 5" xfId="41352" xr:uid="{00000000-0005-0000-0000-000087A10000}"/>
    <cellStyle name="Normal 72 13" xfId="41353" xr:uid="{00000000-0005-0000-0000-000088A10000}"/>
    <cellStyle name="Normal 72 13 2" xfId="41354" xr:uid="{00000000-0005-0000-0000-000089A10000}"/>
    <cellStyle name="Normal 72 13 3" xfId="41355" xr:uid="{00000000-0005-0000-0000-00008AA10000}"/>
    <cellStyle name="Normal 72 13 4" xfId="41356" xr:uid="{00000000-0005-0000-0000-00008BA10000}"/>
    <cellStyle name="Normal 72 13 5" xfId="41357" xr:uid="{00000000-0005-0000-0000-00008CA10000}"/>
    <cellStyle name="Normal 72 14" xfId="41358" xr:uid="{00000000-0005-0000-0000-00008DA10000}"/>
    <cellStyle name="Normal 72 14 2" xfId="41359" xr:uid="{00000000-0005-0000-0000-00008EA10000}"/>
    <cellStyle name="Normal 72 14 3" xfId="41360" xr:uid="{00000000-0005-0000-0000-00008FA10000}"/>
    <cellStyle name="Normal 72 14 4" xfId="41361" xr:uid="{00000000-0005-0000-0000-000090A10000}"/>
    <cellStyle name="Normal 72 14 5" xfId="41362" xr:uid="{00000000-0005-0000-0000-000091A10000}"/>
    <cellStyle name="Normal 72 15" xfId="41363" xr:uid="{00000000-0005-0000-0000-000092A10000}"/>
    <cellStyle name="Normal 72 15 2" xfId="41364" xr:uid="{00000000-0005-0000-0000-000093A10000}"/>
    <cellStyle name="Normal 72 15 3" xfId="41365" xr:uid="{00000000-0005-0000-0000-000094A10000}"/>
    <cellStyle name="Normal 72 15 4" xfId="41366" xr:uid="{00000000-0005-0000-0000-000095A10000}"/>
    <cellStyle name="Normal 72 15 5" xfId="41367" xr:uid="{00000000-0005-0000-0000-000096A10000}"/>
    <cellStyle name="Normal 72 16" xfId="41368" xr:uid="{00000000-0005-0000-0000-000097A10000}"/>
    <cellStyle name="Normal 72 16 2" xfId="41369" xr:uid="{00000000-0005-0000-0000-000098A10000}"/>
    <cellStyle name="Normal 72 16 3" xfId="41370" xr:uid="{00000000-0005-0000-0000-000099A10000}"/>
    <cellStyle name="Normal 72 16 4" xfId="41371" xr:uid="{00000000-0005-0000-0000-00009AA10000}"/>
    <cellStyle name="Normal 72 16 5" xfId="41372" xr:uid="{00000000-0005-0000-0000-00009BA10000}"/>
    <cellStyle name="Normal 72 17" xfId="41373" xr:uid="{00000000-0005-0000-0000-00009CA10000}"/>
    <cellStyle name="Normal 72 17 2" xfId="41374" xr:uid="{00000000-0005-0000-0000-00009DA10000}"/>
    <cellStyle name="Normal 72 17 3" xfId="41375" xr:uid="{00000000-0005-0000-0000-00009EA10000}"/>
    <cellStyle name="Normal 72 17 4" xfId="41376" xr:uid="{00000000-0005-0000-0000-00009FA10000}"/>
    <cellStyle name="Normal 72 17 5" xfId="41377" xr:uid="{00000000-0005-0000-0000-0000A0A10000}"/>
    <cellStyle name="Normal 72 18" xfId="41378" xr:uid="{00000000-0005-0000-0000-0000A1A10000}"/>
    <cellStyle name="Normal 72 18 2" xfId="41379" xr:uid="{00000000-0005-0000-0000-0000A2A10000}"/>
    <cellStyle name="Normal 72 18 3" xfId="41380" xr:uid="{00000000-0005-0000-0000-0000A3A10000}"/>
    <cellStyle name="Normal 72 18 4" xfId="41381" xr:uid="{00000000-0005-0000-0000-0000A4A10000}"/>
    <cellStyle name="Normal 72 18 5" xfId="41382" xr:uid="{00000000-0005-0000-0000-0000A5A10000}"/>
    <cellStyle name="Normal 72 19" xfId="41383" xr:uid="{00000000-0005-0000-0000-0000A6A10000}"/>
    <cellStyle name="Normal 72 19 2" xfId="41384" xr:uid="{00000000-0005-0000-0000-0000A7A10000}"/>
    <cellStyle name="Normal 72 19 3" xfId="41385" xr:uid="{00000000-0005-0000-0000-0000A8A10000}"/>
    <cellStyle name="Normal 72 19 4" xfId="41386" xr:uid="{00000000-0005-0000-0000-0000A9A10000}"/>
    <cellStyle name="Normal 72 19 5" xfId="41387" xr:uid="{00000000-0005-0000-0000-0000AAA10000}"/>
    <cellStyle name="Normal 72 2" xfId="41388" xr:uid="{00000000-0005-0000-0000-0000ABA10000}"/>
    <cellStyle name="Normal 72 2 2" xfId="41389" xr:uid="{00000000-0005-0000-0000-0000ACA10000}"/>
    <cellStyle name="Normal 72 2 3" xfId="41390" xr:uid="{00000000-0005-0000-0000-0000ADA10000}"/>
    <cellStyle name="Normal 72 2 4" xfId="41391" xr:uid="{00000000-0005-0000-0000-0000AEA10000}"/>
    <cellStyle name="Normal 72 2 5" xfId="41392" xr:uid="{00000000-0005-0000-0000-0000AFA10000}"/>
    <cellStyle name="Normal 72 20" xfId="41393" xr:uid="{00000000-0005-0000-0000-0000B0A10000}"/>
    <cellStyle name="Normal 72 20 2" xfId="41394" xr:uid="{00000000-0005-0000-0000-0000B1A10000}"/>
    <cellStyle name="Normal 72 20 3" xfId="41395" xr:uid="{00000000-0005-0000-0000-0000B2A10000}"/>
    <cellStyle name="Normal 72 20 4" xfId="41396" xr:uid="{00000000-0005-0000-0000-0000B3A10000}"/>
    <cellStyle name="Normal 72 20 5" xfId="41397" xr:uid="{00000000-0005-0000-0000-0000B4A10000}"/>
    <cellStyle name="Normal 72 21" xfId="41398" xr:uid="{00000000-0005-0000-0000-0000B5A10000}"/>
    <cellStyle name="Normal 72 21 2" xfId="41399" xr:uid="{00000000-0005-0000-0000-0000B6A10000}"/>
    <cellStyle name="Normal 72 21 3" xfId="41400" xr:uid="{00000000-0005-0000-0000-0000B7A10000}"/>
    <cellStyle name="Normal 72 21 4" xfId="41401" xr:uid="{00000000-0005-0000-0000-0000B8A10000}"/>
    <cellStyle name="Normal 72 21 5" xfId="41402" xr:uid="{00000000-0005-0000-0000-0000B9A10000}"/>
    <cellStyle name="Normal 72 22" xfId="41403" xr:uid="{00000000-0005-0000-0000-0000BAA10000}"/>
    <cellStyle name="Normal 72 22 2" xfId="41404" xr:uid="{00000000-0005-0000-0000-0000BBA10000}"/>
    <cellStyle name="Normal 72 22 3" xfId="41405" xr:uid="{00000000-0005-0000-0000-0000BCA10000}"/>
    <cellStyle name="Normal 72 22 4" xfId="41406" xr:uid="{00000000-0005-0000-0000-0000BDA10000}"/>
    <cellStyle name="Normal 72 22 5" xfId="41407" xr:uid="{00000000-0005-0000-0000-0000BEA10000}"/>
    <cellStyle name="Normal 72 23" xfId="41408" xr:uid="{00000000-0005-0000-0000-0000BFA10000}"/>
    <cellStyle name="Normal 72 23 2" xfId="41409" xr:uid="{00000000-0005-0000-0000-0000C0A10000}"/>
    <cellStyle name="Normal 72 23 3" xfId="41410" xr:uid="{00000000-0005-0000-0000-0000C1A10000}"/>
    <cellStyle name="Normal 72 23 4" xfId="41411" xr:uid="{00000000-0005-0000-0000-0000C2A10000}"/>
    <cellStyle name="Normal 72 23 5" xfId="41412" xr:uid="{00000000-0005-0000-0000-0000C3A10000}"/>
    <cellStyle name="Normal 72 24" xfId="41413" xr:uid="{00000000-0005-0000-0000-0000C4A10000}"/>
    <cellStyle name="Normal 72 24 2" xfId="41414" xr:uid="{00000000-0005-0000-0000-0000C5A10000}"/>
    <cellStyle name="Normal 72 24 3" xfId="41415" xr:uid="{00000000-0005-0000-0000-0000C6A10000}"/>
    <cellStyle name="Normal 72 24 4" xfId="41416" xr:uid="{00000000-0005-0000-0000-0000C7A10000}"/>
    <cellStyle name="Normal 72 24 5" xfId="41417" xr:uid="{00000000-0005-0000-0000-0000C8A10000}"/>
    <cellStyle name="Normal 72 25" xfId="41418" xr:uid="{00000000-0005-0000-0000-0000C9A10000}"/>
    <cellStyle name="Normal 72 26" xfId="41419" xr:uid="{00000000-0005-0000-0000-0000CAA10000}"/>
    <cellStyle name="Normal 72 27" xfId="41420" xr:uid="{00000000-0005-0000-0000-0000CBA10000}"/>
    <cellStyle name="Normal 72 28" xfId="41421" xr:uid="{00000000-0005-0000-0000-0000CCA10000}"/>
    <cellStyle name="Normal 72 3" xfId="41422" xr:uid="{00000000-0005-0000-0000-0000CDA10000}"/>
    <cellStyle name="Normal 72 3 2" xfId="41423" xr:uid="{00000000-0005-0000-0000-0000CEA10000}"/>
    <cellStyle name="Normal 72 3 3" xfId="41424" xr:uid="{00000000-0005-0000-0000-0000CFA10000}"/>
    <cellStyle name="Normal 72 3 4" xfId="41425" xr:uid="{00000000-0005-0000-0000-0000D0A10000}"/>
    <cellStyle name="Normal 72 3 5" xfId="41426" xr:uid="{00000000-0005-0000-0000-0000D1A10000}"/>
    <cellStyle name="Normal 72 4" xfId="41427" xr:uid="{00000000-0005-0000-0000-0000D2A10000}"/>
    <cellStyle name="Normal 72 4 2" xfId="41428" xr:uid="{00000000-0005-0000-0000-0000D3A10000}"/>
    <cellStyle name="Normal 72 4 3" xfId="41429" xr:uid="{00000000-0005-0000-0000-0000D4A10000}"/>
    <cellStyle name="Normal 72 4 4" xfId="41430" xr:uid="{00000000-0005-0000-0000-0000D5A10000}"/>
    <cellStyle name="Normal 72 4 5" xfId="41431" xr:uid="{00000000-0005-0000-0000-0000D6A10000}"/>
    <cellStyle name="Normal 72 5" xfId="41432" xr:uid="{00000000-0005-0000-0000-0000D7A10000}"/>
    <cellStyle name="Normal 72 5 2" xfId="41433" xr:uid="{00000000-0005-0000-0000-0000D8A10000}"/>
    <cellStyle name="Normal 72 5 3" xfId="41434" xr:uid="{00000000-0005-0000-0000-0000D9A10000}"/>
    <cellStyle name="Normal 72 5 4" xfId="41435" xr:uid="{00000000-0005-0000-0000-0000DAA10000}"/>
    <cellStyle name="Normal 72 5 5" xfId="41436" xr:uid="{00000000-0005-0000-0000-0000DBA10000}"/>
    <cellStyle name="Normal 72 6" xfId="41437" xr:uid="{00000000-0005-0000-0000-0000DCA10000}"/>
    <cellStyle name="Normal 72 6 2" xfId="41438" xr:uid="{00000000-0005-0000-0000-0000DDA10000}"/>
    <cellStyle name="Normal 72 6 3" xfId="41439" xr:uid="{00000000-0005-0000-0000-0000DEA10000}"/>
    <cellStyle name="Normal 72 6 4" xfId="41440" xr:uid="{00000000-0005-0000-0000-0000DFA10000}"/>
    <cellStyle name="Normal 72 6 5" xfId="41441" xr:uid="{00000000-0005-0000-0000-0000E0A10000}"/>
    <cellStyle name="Normal 72 7" xfId="41442" xr:uid="{00000000-0005-0000-0000-0000E1A10000}"/>
    <cellStyle name="Normal 72 7 2" xfId="41443" xr:uid="{00000000-0005-0000-0000-0000E2A10000}"/>
    <cellStyle name="Normal 72 7 3" xfId="41444" xr:uid="{00000000-0005-0000-0000-0000E3A10000}"/>
    <cellStyle name="Normal 72 7 4" xfId="41445" xr:uid="{00000000-0005-0000-0000-0000E4A10000}"/>
    <cellStyle name="Normal 72 7 5" xfId="41446" xr:uid="{00000000-0005-0000-0000-0000E5A10000}"/>
    <cellStyle name="Normal 72 8" xfId="41447" xr:uid="{00000000-0005-0000-0000-0000E6A10000}"/>
    <cellStyle name="Normal 72 8 2" xfId="41448" xr:uid="{00000000-0005-0000-0000-0000E7A10000}"/>
    <cellStyle name="Normal 72 8 3" xfId="41449" xr:uid="{00000000-0005-0000-0000-0000E8A10000}"/>
    <cellStyle name="Normal 72 8 4" xfId="41450" xr:uid="{00000000-0005-0000-0000-0000E9A10000}"/>
    <cellStyle name="Normal 72 8 5" xfId="41451" xr:uid="{00000000-0005-0000-0000-0000EAA10000}"/>
    <cellStyle name="Normal 72 9" xfId="41452" xr:uid="{00000000-0005-0000-0000-0000EBA10000}"/>
    <cellStyle name="Normal 72 9 2" xfId="41453" xr:uid="{00000000-0005-0000-0000-0000ECA10000}"/>
    <cellStyle name="Normal 72 9 3" xfId="41454" xr:uid="{00000000-0005-0000-0000-0000EDA10000}"/>
    <cellStyle name="Normal 72 9 4" xfId="41455" xr:uid="{00000000-0005-0000-0000-0000EEA10000}"/>
    <cellStyle name="Normal 72 9 5" xfId="41456" xr:uid="{00000000-0005-0000-0000-0000EFA10000}"/>
    <cellStyle name="Normal 73" xfId="41457" xr:uid="{00000000-0005-0000-0000-0000F0A10000}"/>
    <cellStyle name="Normal 73 10" xfId="41458" xr:uid="{00000000-0005-0000-0000-0000F1A10000}"/>
    <cellStyle name="Normal 73 10 2" xfId="41459" xr:uid="{00000000-0005-0000-0000-0000F2A10000}"/>
    <cellStyle name="Normal 73 10 3" xfId="41460" xr:uid="{00000000-0005-0000-0000-0000F3A10000}"/>
    <cellStyle name="Normal 73 10 4" xfId="41461" xr:uid="{00000000-0005-0000-0000-0000F4A10000}"/>
    <cellStyle name="Normal 73 10 5" xfId="41462" xr:uid="{00000000-0005-0000-0000-0000F5A10000}"/>
    <cellStyle name="Normal 73 11" xfId="41463" xr:uid="{00000000-0005-0000-0000-0000F6A10000}"/>
    <cellStyle name="Normal 73 11 2" xfId="41464" xr:uid="{00000000-0005-0000-0000-0000F7A10000}"/>
    <cellStyle name="Normal 73 11 3" xfId="41465" xr:uid="{00000000-0005-0000-0000-0000F8A10000}"/>
    <cellStyle name="Normal 73 11 4" xfId="41466" xr:uid="{00000000-0005-0000-0000-0000F9A10000}"/>
    <cellStyle name="Normal 73 11 5" xfId="41467" xr:uid="{00000000-0005-0000-0000-0000FAA10000}"/>
    <cellStyle name="Normal 73 12" xfId="41468" xr:uid="{00000000-0005-0000-0000-0000FBA10000}"/>
    <cellStyle name="Normal 73 12 2" xfId="41469" xr:uid="{00000000-0005-0000-0000-0000FCA10000}"/>
    <cellStyle name="Normal 73 12 3" xfId="41470" xr:uid="{00000000-0005-0000-0000-0000FDA10000}"/>
    <cellStyle name="Normal 73 12 4" xfId="41471" xr:uid="{00000000-0005-0000-0000-0000FEA10000}"/>
    <cellStyle name="Normal 73 12 5" xfId="41472" xr:uid="{00000000-0005-0000-0000-0000FFA10000}"/>
    <cellStyle name="Normal 73 13" xfId="41473" xr:uid="{00000000-0005-0000-0000-000000A20000}"/>
    <cellStyle name="Normal 73 13 2" xfId="41474" xr:uid="{00000000-0005-0000-0000-000001A20000}"/>
    <cellStyle name="Normal 73 13 3" xfId="41475" xr:uid="{00000000-0005-0000-0000-000002A20000}"/>
    <cellStyle name="Normal 73 13 4" xfId="41476" xr:uid="{00000000-0005-0000-0000-000003A20000}"/>
    <cellStyle name="Normal 73 13 5" xfId="41477" xr:uid="{00000000-0005-0000-0000-000004A20000}"/>
    <cellStyle name="Normal 73 14" xfId="41478" xr:uid="{00000000-0005-0000-0000-000005A20000}"/>
    <cellStyle name="Normal 73 14 2" xfId="41479" xr:uid="{00000000-0005-0000-0000-000006A20000}"/>
    <cellStyle name="Normal 73 14 3" xfId="41480" xr:uid="{00000000-0005-0000-0000-000007A20000}"/>
    <cellStyle name="Normal 73 14 4" xfId="41481" xr:uid="{00000000-0005-0000-0000-000008A20000}"/>
    <cellStyle name="Normal 73 14 5" xfId="41482" xr:uid="{00000000-0005-0000-0000-000009A20000}"/>
    <cellStyle name="Normal 73 15" xfId="41483" xr:uid="{00000000-0005-0000-0000-00000AA20000}"/>
    <cellStyle name="Normal 73 15 2" xfId="41484" xr:uid="{00000000-0005-0000-0000-00000BA20000}"/>
    <cellStyle name="Normal 73 15 3" xfId="41485" xr:uid="{00000000-0005-0000-0000-00000CA20000}"/>
    <cellStyle name="Normal 73 15 4" xfId="41486" xr:uid="{00000000-0005-0000-0000-00000DA20000}"/>
    <cellStyle name="Normal 73 15 5" xfId="41487" xr:uid="{00000000-0005-0000-0000-00000EA20000}"/>
    <cellStyle name="Normal 73 16" xfId="41488" xr:uid="{00000000-0005-0000-0000-00000FA20000}"/>
    <cellStyle name="Normal 73 16 2" xfId="41489" xr:uid="{00000000-0005-0000-0000-000010A20000}"/>
    <cellStyle name="Normal 73 16 3" xfId="41490" xr:uid="{00000000-0005-0000-0000-000011A20000}"/>
    <cellStyle name="Normal 73 16 4" xfId="41491" xr:uid="{00000000-0005-0000-0000-000012A20000}"/>
    <cellStyle name="Normal 73 16 5" xfId="41492" xr:uid="{00000000-0005-0000-0000-000013A20000}"/>
    <cellStyle name="Normal 73 17" xfId="41493" xr:uid="{00000000-0005-0000-0000-000014A20000}"/>
    <cellStyle name="Normal 73 17 2" xfId="41494" xr:uid="{00000000-0005-0000-0000-000015A20000}"/>
    <cellStyle name="Normal 73 17 3" xfId="41495" xr:uid="{00000000-0005-0000-0000-000016A20000}"/>
    <cellStyle name="Normal 73 17 4" xfId="41496" xr:uid="{00000000-0005-0000-0000-000017A20000}"/>
    <cellStyle name="Normal 73 17 5" xfId="41497" xr:uid="{00000000-0005-0000-0000-000018A20000}"/>
    <cellStyle name="Normal 73 18" xfId="41498" xr:uid="{00000000-0005-0000-0000-000019A20000}"/>
    <cellStyle name="Normal 73 18 2" xfId="41499" xr:uid="{00000000-0005-0000-0000-00001AA20000}"/>
    <cellStyle name="Normal 73 18 3" xfId="41500" xr:uid="{00000000-0005-0000-0000-00001BA20000}"/>
    <cellStyle name="Normal 73 18 4" xfId="41501" xr:uid="{00000000-0005-0000-0000-00001CA20000}"/>
    <cellStyle name="Normal 73 18 5" xfId="41502" xr:uid="{00000000-0005-0000-0000-00001DA20000}"/>
    <cellStyle name="Normal 73 19" xfId="41503" xr:uid="{00000000-0005-0000-0000-00001EA20000}"/>
    <cellStyle name="Normal 73 19 2" xfId="41504" xr:uid="{00000000-0005-0000-0000-00001FA20000}"/>
    <cellStyle name="Normal 73 19 3" xfId="41505" xr:uid="{00000000-0005-0000-0000-000020A20000}"/>
    <cellStyle name="Normal 73 19 4" xfId="41506" xr:uid="{00000000-0005-0000-0000-000021A20000}"/>
    <cellStyle name="Normal 73 19 5" xfId="41507" xr:uid="{00000000-0005-0000-0000-000022A20000}"/>
    <cellStyle name="Normal 73 2" xfId="41508" xr:uid="{00000000-0005-0000-0000-000023A20000}"/>
    <cellStyle name="Normal 73 2 2" xfId="41509" xr:uid="{00000000-0005-0000-0000-000024A20000}"/>
    <cellStyle name="Normal 73 2 3" xfId="41510" xr:uid="{00000000-0005-0000-0000-000025A20000}"/>
    <cellStyle name="Normal 73 2 4" xfId="41511" xr:uid="{00000000-0005-0000-0000-000026A20000}"/>
    <cellStyle name="Normal 73 2 5" xfId="41512" xr:uid="{00000000-0005-0000-0000-000027A20000}"/>
    <cellStyle name="Normal 73 20" xfId="41513" xr:uid="{00000000-0005-0000-0000-000028A20000}"/>
    <cellStyle name="Normal 73 20 2" xfId="41514" xr:uid="{00000000-0005-0000-0000-000029A20000}"/>
    <cellStyle name="Normal 73 20 3" xfId="41515" xr:uid="{00000000-0005-0000-0000-00002AA20000}"/>
    <cellStyle name="Normal 73 20 4" xfId="41516" xr:uid="{00000000-0005-0000-0000-00002BA20000}"/>
    <cellStyle name="Normal 73 20 5" xfId="41517" xr:uid="{00000000-0005-0000-0000-00002CA20000}"/>
    <cellStyle name="Normal 73 21" xfId="41518" xr:uid="{00000000-0005-0000-0000-00002DA20000}"/>
    <cellStyle name="Normal 73 21 2" xfId="41519" xr:uid="{00000000-0005-0000-0000-00002EA20000}"/>
    <cellStyle name="Normal 73 21 3" xfId="41520" xr:uid="{00000000-0005-0000-0000-00002FA20000}"/>
    <cellStyle name="Normal 73 21 4" xfId="41521" xr:uid="{00000000-0005-0000-0000-000030A20000}"/>
    <cellStyle name="Normal 73 21 5" xfId="41522" xr:uid="{00000000-0005-0000-0000-000031A20000}"/>
    <cellStyle name="Normal 73 22" xfId="41523" xr:uid="{00000000-0005-0000-0000-000032A20000}"/>
    <cellStyle name="Normal 73 22 2" xfId="41524" xr:uid="{00000000-0005-0000-0000-000033A20000}"/>
    <cellStyle name="Normal 73 22 3" xfId="41525" xr:uid="{00000000-0005-0000-0000-000034A20000}"/>
    <cellStyle name="Normal 73 22 4" xfId="41526" xr:uid="{00000000-0005-0000-0000-000035A20000}"/>
    <cellStyle name="Normal 73 22 5" xfId="41527" xr:uid="{00000000-0005-0000-0000-000036A20000}"/>
    <cellStyle name="Normal 73 23" xfId="41528" xr:uid="{00000000-0005-0000-0000-000037A20000}"/>
    <cellStyle name="Normal 73 23 2" xfId="41529" xr:uid="{00000000-0005-0000-0000-000038A20000}"/>
    <cellStyle name="Normal 73 23 3" xfId="41530" xr:uid="{00000000-0005-0000-0000-000039A20000}"/>
    <cellStyle name="Normal 73 23 4" xfId="41531" xr:uid="{00000000-0005-0000-0000-00003AA20000}"/>
    <cellStyle name="Normal 73 23 5" xfId="41532" xr:uid="{00000000-0005-0000-0000-00003BA20000}"/>
    <cellStyle name="Normal 73 24" xfId="41533" xr:uid="{00000000-0005-0000-0000-00003CA20000}"/>
    <cellStyle name="Normal 73 24 2" xfId="41534" xr:uid="{00000000-0005-0000-0000-00003DA20000}"/>
    <cellStyle name="Normal 73 24 3" xfId="41535" xr:uid="{00000000-0005-0000-0000-00003EA20000}"/>
    <cellStyle name="Normal 73 24 4" xfId="41536" xr:uid="{00000000-0005-0000-0000-00003FA20000}"/>
    <cellStyle name="Normal 73 24 5" xfId="41537" xr:uid="{00000000-0005-0000-0000-000040A20000}"/>
    <cellStyle name="Normal 73 25" xfId="41538" xr:uid="{00000000-0005-0000-0000-000041A20000}"/>
    <cellStyle name="Normal 73 26" xfId="41539" xr:uid="{00000000-0005-0000-0000-000042A20000}"/>
    <cellStyle name="Normal 73 27" xfId="41540" xr:uid="{00000000-0005-0000-0000-000043A20000}"/>
    <cellStyle name="Normal 73 28" xfId="41541" xr:uid="{00000000-0005-0000-0000-000044A20000}"/>
    <cellStyle name="Normal 73 3" xfId="41542" xr:uid="{00000000-0005-0000-0000-000045A20000}"/>
    <cellStyle name="Normal 73 3 2" xfId="41543" xr:uid="{00000000-0005-0000-0000-000046A20000}"/>
    <cellStyle name="Normal 73 3 3" xfId="41544" xr:uid="{00000000-0005-0000-0000-000047A20000}"/>
    <cellStyle name="Normal 73 3 4" xfId="41545" xr:uid="{00000000-0005-0000-0000-000048A20000}"/>
    <cellStyle name="Normal 73 3 5" xfId="41546" xr:uid="{00000000-0005-0000-0000-000049A20000}"/>
    <cellStyle name="Normal 73 4" xfId="41547" xr:uid="{00000000-0005-0000-0000-00004AA20000}"/>
    <cellStyle name="Normal 73 4 2" xfId="41548" xr:uid="{00000000-0005-0000-0000-00004BA20000}"/>
    <cellStyle name="Normal 73 4 3" xfId="41549" xr:uid="{00000000-0005-0000-0000-00004CA20000}"/>
    <cellStyle name="Normal 73 4 4" xfId="41550" xr:uid="{00000000-0005-0000-0000-00004DA20000}"/>
    <cellStyle name="Normal 73 4 5" xfId="41551" xr:uid="{00000000-0005-0000-0000-00004EA20000}"/>
    <cellStyle name="Normal 73 5" xfId="41552" xr:uid="{00000000-0005-0000-0000-00004FA20000}"/>
    <cellStyle name="Normal 73 5 2" xfId="41553" xr:uid="{00000000-0005-0000-0000-000050A20000}"/>
    <cellStyle name="Normal 73 5 3" xfId="41554" xr:uid="{00000000-0005-0000-0000-000051A20000}"/>
    <cellStyle name="Normal 73 5 4" xfId="41555" xr:uid="{00000000-0005-0000-0000-000052A20000}"/>
    <cellStyle name="Normal 73 5 5" xfId="41556" xr:uid="{00000000-0005-0000-0000-000053A20000}"/>
    <cellStyle name="Normal 73 6" xfId="41557" xr:uid="{00000000-0005-0000-0000-000054A20000}"/>
    <cellStyle name="Normal 73 6 2" xfId="41558" xr:uid="{00000000-0005-0000-0000-000055A20000}"/>
    <cellStyle name="Normal 73 6 3" xfId="41559" xr:uid="{00000000-0005-0000-0000-000056A20000}"/>
    <cellStyle name="Normal 73 6 4" xfId="41560" xr:uid="{00000000-0005-0000-0000-000057A20000}"/>
    <cellStyle name="Normal 73 6 5" xfId="41561" xr:uid="{00000000-0005-0000-0000-000058A20000}"/>
    <cellStyle name="Normal 73 7" xfId="41562" xr:uid="{00000000-0005-0000-0000-000059A20000}"/>
    <cellStyle name="Normal 73 7 2" xfId="41563" xr:uid="{00000000-0005-0000-0000-00005AA20000}"/>
    <cellStyle name="Normal 73 7 3" xfId="41564" xr:uid="{00000000-0005-0000-0000-00005BA20000}"/>
    <cellStyle name="Normal 73 7 4" xfId="41565" xr:uid="{00000000-0005-0000-0000-00005CA20000}"/>
    <cellStyle name="Normal 73 7 5" xfId="41566" xr:uid="{00000000-0005-0000-0000-00005DA20000}"/>
    <cellStyle name="Normal 73 8" xfId="41567" xr:uid="{00000000-0005-0000-0000-00005EA20000}"/>
    <cellStyle name="Normal 73 8 2" xfId="41568" xr:uid="{00000000-0005-0000-0000-00005FA20000}"/>
    <cellStyle name="Normal 73 8 3" xfId="41569" xr:uid="{00000000-0005-0000-0000-000060A20000}"/>
    <cellStyle name="Normal 73 8 4" xfId="41570" xr:uid="{00000000-0005-0000-0000-000061A20000}"/>
    <cellStyle name="Normal 73 8 5" xfId="41571" xr:uid="{00000000-0005-0000-0000-000062A20000}"/>
    <cellStyle name="Normal 73 9" xfId="41572" xr:uid="{00000000-0005-0000-0000-000063A20000}"/>
    <cellStyle name="Normal 73 9 2" xfId="41573" xr:uid="{00000000-0005-0000-0000-000064A20000}"/>
    <cellStyle name="Normal 73 9 3" xfId="41574" xr:uid="{00000000-0005-0000-0000-000065A20000}"/>
    <cellStyle name="Normal 73 9 4" xfId="41575" xr:uid="{00000000-0005-0000-0000-000066A20000}"/>
    <cellStyle name="Normal 73 9 5" xfId="41576" xr:uid="{00000000-0005-0000-0000-000067A20000}"/>
    <cellStyle name="Normal 74" xfId="41577" xr:uid="{00000000-0005-0000-0000-000068A20000}"/>
    <cellStyle name="Normal 74 10" xfId="41578" xr:uid="{00000000-0005-0000-0000-000069A20000}"/>
    <cellStyle name="Normal 74 10 2" xfId="41579" xr:uid="{00000000-0005-0000-0000-00006AA20000}"/>
    <cellStyle name="Normal 74 10 3" xfId="41580" xr:uid="{00000000-0005-0000-0000-00006BA20000}"/>
    <cellStyle name="Normal 74 10 4" xfId="41581" xr:uid="{00000000-0005-0000-0000-00006CA20000}"/>
    <cellStyle name="Normal 74 10 5" xfId="41582" xr:uid="{00000000-0005-0000-0000-00006DA20000}"/>
    <cellStyle name="Normal 74 11" xfId="41583" xr:uid="{00000000-0005-0000-0000-00006EA20000}"/>
    <cellStyle name="Normal 74 11 2" xfId="41584" xr:uid="{00000000-0005-0000-0000-00006FA20000}"/>
    <cellStyle name="Normal 74 11 3" xfId="41585" xr:uid="{00000000-0005-0000-0000-000070A20000}"/>
    <cellStyle name="Normal 74 11 4" xfId="41586" xr:uid="{00000000-0005-0000-0000-000071A20000}"/>
    <cellStyle name="Normal 74 11 5" xfId="41587" xr:uid="{00000000-0005-0000-0000-000072A20000}"/>
    <cellStyle name="Normal 74 12" xfId="41588" xr:uid="{00000000-0005-0000-0000-000073A20000}"/>
    <cellStyle name="Normal 74 12 2" xfId="41589" xr:uid="{00000000-0005-0000-0000-000074A20000}"/>
    <cellStyle name="Normal 74 12 3" xfId="41590" xr:uid="{00000000-0005-0000-0000-000075A20000}"/>
    <cellStyle name="Normal 74 12 4" xfId="41591" xr:uid="{00000000-0005-0000-0000-000076A20000}"/>
    <cellStyle name="Normal 74 12 5" xfId="41592" xr:uid="{00000000-0005-0000-0000-000077A20000}"/>
    <cellStyle name="Normal 74 13" xfId="41593" xr:uid="{00000000-0005-0000-0000-000078A20000}"/>
    <cellStyle name="Normal 74 13 2" xfId="41594" xr:uid="{00000000-0005-0000-0000-000079A20000}"/>
    <cellStyle name="Normal 74 13 3" xfId="41595" xr:uid="{00000000-0005-0000-0000-00007AA20000}"/>
    <cellStyle name="Normal 74 13 4" xfId="41596" xr:uid="{00000000-0005-0000-0000-00007BA20000}"/>
    <cellStyle name="Normal 74 13 5" xfId="41597" xr:uid="{00000000-0005-0000-0000-00007CA20000}"/>
    <cellStyle name="Normal 74 14" xfId="41598" xr:uid="{00000000-0005-0000-0000-00007DA20000}"/>
    <cellStyle name="Normal 74 14 2" xfId="41599" xr:uid="{00000000-0005-0000-0000-00007EA20000}"/>
    <cellStyle name="Normal 74 14 3" xfId="41600" xr:uid="{00000000-0005-0000-0000-00007FA20000}"/>
    <cellStyle name="Normal 74 14 4" xfId="41601" xr:uid="{00000000-0005-0000-0000-000080A20000}"/>
    <cellStyle name="Normal 74 14 5" xfId="41602" xr:uid="{00000000-0005-0000-0000-000081A20000}"/>
    <cellStyle name="Normal 74 15" xfId="41603" xr:uid="{00000000-0005-0000-0000-000082A20000}"/>
    <cellStyle name="Normal 74 15 2" xfId="41604" xr:uid="{00000000-0005-0000-0000-000083A20000}"/>
    <cellStyle name="Normal 74 15 3" xfId="41605" xr:uid="{00000000-0005-0000-0000-000084A20000}"/>
    <cellStyle name="Normal 74 15 4" xfId="41606" xr:uid="{00000000-0005-0000-0000-000085A20000}"/>
    <cellStyle name="Normal 74 15 5" xfId="41607" xr:uid="{00000000-0005-0000-0000-000086A20000}"/>
    <cellStyle name="Normal 74 16" xfId="41608" xr:uid="{00000000-0005-0000-0000-000087A20000}"/>
    <cellStyle name="Normal 74 16 2" xfId="41609" xr:uid="{00000000-0005-0000-0000-000088A20000}"/>
    <cellStyle name="Normal 74 16 3" xfId="41610" xr:uid="{00000000-0005-0000-0000-000089A20000}"/>
    <cellStyle name="Normal 74 16 4" xfId="41611" xr:uid="{00000000-0005-0000-0000-00008AA20000}"/>
    <cellStyle name="Normal 74 16 5" xfId="41612" xr:uid="{00000000-0005-0000-0000-00008BA20000}"/>
    <cellStyle name="Normal 74 17" xfId="41613" xr:uid="{00000000-0005-0000-0000-00008CA20000}"/>
    <cellStyle name="Normal 74 17 2" xfId="41614" xr:uid="{00000000-0005-0000-0000-00008DA20000}"/>
    <cellStyle name="Normal 74 17 3" xfId="41615" xr:uid="{00000000-0005-0000-0000-00008EA20000}"/>
    <cellStyle name="Normal 74 17 4" xfId="41616" xr:uid="{00000000-0005-0000-0000-00008FA20000}"/>
    <cellStyle name="Normal 74 17 5" xfId="41617" xr:uid="{00000000-0005-0000-0000-000090A20000}"/>
    <cellStyle name="Normal 74 18" xfId="41618" xr:uid="{00000000-0005-0000-0000-000091A20000}"/>
    <cellStyle name="Normal 74 18 2" xfId="41619" xr:uid="{00000000-0005-0000-0000-000092A20000}"/>
    <cellStyle name="Normal 74 18 3" xfId="41620" xr:uid="{00000000-0005-0000-0000-000093A20000}"/>
    <cellStyle name="Normal 74 18 4" xfId="41621" xr:uid="{00000000-0005-0000-0000-000094A20000}"/>
    <cellStyle name="Normal 74 18 5" xfId="41622" xr:uid="{00000000-0005-0000-0000-000095A20000}"/>
    <cellStyle name="Normal 74 19" xfId="41623" xr:uid="{00000000-0005-0000-0000-000096A20000}"/>
    <cellStyle name="Normal 74 19 2" xfId="41624" xr:uid="{00000000-0005-0000-0000-000097A20000}"/>
    <cellStyle name="Normal 74 19 3" xfId="41625" xr:uid="{00000000-0005-0000-0000-000098A20000}"/>
    <cellStyle name="Normal 74 19 4" xfId="41626" xr:uid="{00000000-0005-0000-0000-000099A20000}"/>
    <cellStyle name="Normal 74 19 5" xfId="41627" xr:uid="{00000000-0005-0000-0000-00009AA20000}"/>
    <cellStyle name="Normal 74 2" xfId="41628" xr:uid="{00000000-0005-0000-0000-00009BA20000}"/>
    <cellStyle name="Normal 74 2 2" xfId="41629" xr:uid="{00000000-0005-0000-0000-00009CA20000}"/>
    <cellStyle name="Normal 74 2 3" xfId="41630" xr:uid="{00000000-0005-0000-0000-00009DA20000}"/>
    <cellStyle name="Normal 74 2 4" xfId="41631" xr:uid="{00000000-0005-0000-0000-00009EA20000}"/>
    <cellStyle name="Normal 74 2 5" xfId="41632" xr:uid="{00000000-0005-0000-0000-00009FA20000}"/>
    <cellStyle name="Normal 74 20" xfId="41633" xr:uid="{00000000-0005-0000-0000-0000A0A20000}"/>
    <cellStyle name="Normal 74 20 2" xfId="41634" xr:uid="{00000000-0005-0000-0000-0000A1A20000}"/>
    <cellStyle name="Normal 74 20 3" xfId="41635" xr:uid="{00000000-0005-0000-0000-0000A2A20000}"/>
    <cellStyle name="Normal 74 20 4" xfId="41636" xr:uid="{00000000-0005-0000-0000-0000A3A20000}"/>
    <cellStyle name="Normal 74 20 5" xfId="41637" xr:uid="{00000000-0005-0000-0000-0000A4A20000}"/>
    <cellStyle name="Normal 74 21" xfId="41638" xr:uid="{00000000-0005-0000-0000-0000A5A20000}"/>
    <cellStyle name="Normal 74 21 2" xfId="41639" xr:uid="{00000000-0005-0000-0000-0000A6A20000}"/>
    <cellStyle name="Normal 74 21 3" xfId="41640" xr:uid="{00000000-0005-0000-0000-0000A7A20000}"/>
    <cellStyle name="Normal 74 21 4" xfId="41641" xr:uid="{00000000-0005-0000-0000-0000A8A20000}"/>
    <cellStyle name="Normal 74 21 5" xfId="41642" xr:uid="{00000000-0005-0000-0000-0000A9A20000}"/>
    <cellStyle name="Normal 74 22" xfId="41643" xr:uid="{00000000-0005-0000-0000-0000AAA20000}"/>
    <cellStyle name="Normal 74 22 2" xfId="41644" xr:uid="{00000000-0005-0000-0000-0000ABA20000}"/>
    <cellStyle name="Normal 74 22 3" xfId="41645" xr:uid="{00000000-0005-0000-0000-0000ACA20000}"/>
    <cellStyle name="Normal 74 22 4" xfId="41646" xr:uid="{00000000-0005-0000-0000-0000ADA20000}"/>
    <cellStyle name="Normal 74 22 5" xfId="41647" xr:uid="{00000000-0005-0000-0000-0000AEA20000}"/>
    <cellStyle name="Normal 74 23" xfId="41648" xr:uid="{00000000-0005-0000-0000-0000AFA20000}"/>
    <cellStyle name="Normal 74 23 2" xfId="41649" xr:uid="{00000000-0005-0000-0000-0000B0A20000}"/>
    <cellStyle name="Normal 74 23 3" xfId="41650" xr:uid="{00000000-0005-0000-0000-0000B1A20000}"/>
    <cellStyle name="Normal 74 23 4" xfId="41651" xr:uid="{00000000-0005-0000-0000-0000B2A20000}"/>
    <cellStyle name="Normal 74 23 5" xfId="41652" xr:uid="{00000000-0005-0000-0000-0000B3A20000}"/>
    <cellStyle name="Normal 74 24" xfId="41653" xr:uid="{00000000-0005-0000-0000-0000B4A20000}"/>
    <cellStyle name="Normal 74 24 2" xfId="41654" xr:uid="{00000000-0005-0000-0000-0000B5A20000}"/>
    <cellStyle name="Normal 74 24 3" xfId="41655" xr:uid="{00000000-0005-0000-0000-0000B6A20000}"/>
    <cellStyle name="Normal 74 24 4" xfId="41656" xr:uid="{00000000-0005-0000-0000-0000B7A20000}"/>
    <cellStyle name="Normal 74 24 5" xfId="41657" xr:uid="{00000000-0005-0000-0000-0000B8A20000}"/>
    <cellStyle name="Normal 74 25" xfId="41658" xr:uid="{00000000-0005-0000-0000-0000B9A20000}"/>
    <cellStyle name="Normal 74 26" xfId="41659" xr:uid="{00000000-0005-0000-0000-0000BAA20000}"/>
    <cellStyle name="Normal 74 27" xfId="41660" xr:uid="{00000000-0005-0000-0000-0000BBA20000}"/>
    <cellStyle name="Normal 74 28" xfId="41661" xr:uid="{00000000-0005-0000-0000-0000BCA20000}"/>
    <cellStyle name="Normal 74 3" xfId="41662" xr:uid="{00000000-0005-0000-0000-0000BDA20000}"/>
    <cellStyle name="Normal 74 3 2" xfId="41663" xr:uid="{00000000-0005-0000-0000-0000BEA20000}"/>
    <cellStyle name="Normal 74 3 3" xfId="41664" xr:uid="{00000000-0005-0000-0000-0000BFA20000}"/>
    <cellStyle name="Normal 74 3 4" xfId="41665" xr:uid="{00000000-0005-0000-0000-0000C0A20000}"/>
    <cellStyle name="Normal 74 3 5" xfId="41666" xr:uid="{00000000-0005-0000-0000-0000C1A20000}"/>
    <cellStyle name="Normal 74 4" xfId="41667" xr:uid="{00000000-0005-0000-0000-0000C2A20000}"/>
    <cellStyle name="Normal 74 4 2" xfId="41668" xr:uid="{00000000-0005-0000-0000-0000C3A20000}"/>
    <cellStyle name="Normal 74 4 3" xfId="41669" xr:uid="{00000000-0005-0000-0000-0000C4A20000}"/>
    <cellStyle name="Normal 74 4 4" xfId="41670" xr:uid="{00000000-0005-0000-0000-0000C5A20000}"/>
    <cellStyle name="Normal 74 4 5" xfId="41671" xr:uid="{00000000-0005-0000-0000-0000C6A20000}"/>
    <cellStyle name="Normal 74 5" xfId="41672" xr:uid="{00000000-0005-0000-0000-0000C7A20000}"/>
    <cellStyle name="Normal 74 5 2" xfId="41673" xr:uid="{00000000-0005-0000-0000-0000C8A20000}"/>
    <cellStyle name="Normal 74 5 3" xfId="41674" xr:uid="{00000000-0005-0000-0000-0000C9A20000}"/>
    <cellStyle name="Normal 74 5 4" xfId="41675" xr:uid="{00000000-0005-0000-0000-0000CAA20000}"/>
    <cellStyle name="Normal 74 5 5" xfId="41676" xr:uid="{00000000-0005-0000-0000-0000CBA20000}"/>
    <cellStyle name="Normal 74 6" xfId="41677" xr:uid="{00000000-0005-0000-0000-0000CCA20000}"/>
    <cellStyle name="Normal 74 6 2" xfId="41678" xr:uid="{00000000-0005-0000-0000-0000CDA20000}"/>
    <cellStyle name="Normal 74 6 3" xfId="41679" xr:uid="{00000000-0005-0000-0000-0000CEA20000}"/>
    <cellStyle name="Normal 74 6 4" xfId="41680" xr:uid="{00000000-0005-0000-0000-0000CFA20000}"/>
    <cellStyle name="Normal 74 6 5" xfId="41681" xr:uid="{00000000-0005-0000-0000-0000D0A20000}"/>
    <cellStyle name="Normal 74 7" xfId="41682" xr:uid="{00000000-0005-0000-0000-0000D1A20000}"/>
    <cellStyle name="Normal 74 7 2" xfId="41683" xr:uid="{00000000-0005-0000-0000-0000D2A20000}"/>
    <cellStyle name="Normal 74 7 3" xfId="41684" xr:uid="{00000000-0005-0000-0000-0000D3A20000}"/>
    <cellStyle name="Normal 74 7 4" xfId="41685" xr:uid="{00000000-0005-0000-0000-0000D4A20000}"/>
    <cellStyle name="Normal 74 7 5" xfId="41686" xr:uid="{00000000-0005-0000-0000-0000D5A20000}"/>
    <cellStyle name="Normal 74 8" xfId="41687" xr:uid="{00000000-0005-0000-0000-0000D6A20000}"/>
    <cellStyle name="Normal 74 8 2" xfId="41688" xr:uid="{00000000-0005-0000-0000-0000D7A20000}"/>
    <cellStyle name="Normal 74 8 3" xfId="41689" xr:uid="{00000000-0005-0000-0000-0000D8A20000}"/>
    <cellStyle name="Normal 74 8 4" xfId="41690" xr:uid="{00000000-0005-0000-0000-0000D9A20000}"/>
    <cellStyle name="Normal 74 8 5" xfId="41691" xr:uid="{00000000-0005-0000-0000-0000DAA20000}"/>
    <cellStyle name="Normal 74 9" xfId="41692" xr:uid="{00000000-0005-0000-0000-0000DBA20000}"/>
    <cellStyle name="Normal 74 9 2" xfId="41693" xr:uid="{00000000-0005-0000-0000-0000DCA20000}"/>
    <cellStyle name="Normal 74 9 3" xfId="41694" xr:uid="{00000000-0005-0000-0000-0000DDA20000}"/>
    <cellStyle name="Normal 74 9 4" xfId="41695" xr:uid="{00000000-0005-0000-0000-0000DEA20000}"/>
    <cellStyle name="Normal 74 9 5" xfId="41696" xr:uid="{00000000-0005-0000-0000-0000DFA20000}"/>
    <cellStyle name="Normal 75" xfId="41697" xr:uid="{00000000-0005-0000-0000-0000E0A20000}"/>
    <cellStyle name="Normal 75 10" xfId="41698" xr:uid="{00000000-0005-0000-0000-0000E1A20000}"/>
    <cellStyle name="Normal 75 10 2" xfId="41699" xr:uid="{00000000-0005-0000-0000-0000E2A20000}"/>
    <cellStyle name="Normal 75 10 3" xfId="41700" xr:uid="{00000000-0005-0000-0000-0000E3A20000}"/>
    <cellStyle name="Normal 75 10 4" xfId="41701" xr:uid="{00000000-0005-0000-0000-0000E4A20000}"/>
    <cellStyle name="Normal 75 10 5" xfId="41702" xr:uid="{00000000-0005-0000-0000-0000E5A20000}"/>
    <cellStyle name="Normal 75 11" xfId="41703" xr:uid="{00000000-0005-0000-0000-0000E6A20000}"/>
    <cellStyle name="Normal 75 11 2" xfId="41704" xr:uid="{00000000-0005-0000-0000-0000E7A20000}"/>
    <cellStyle name="Normal 75 11 3" xfId="41705" xr:uid="{00000000-0005-0000-0000-0000E8A20000}"/>
    <cellStyle name="Normal 75 11 4" xfId="41706" xr:uid="{00000000-0005-0000-0000-0000E9A20000}"/>
    <cellStyle name="Normal 75 11 5" xfId="41707" xr:uid="{00000000-0005-0000-0000-0000EAA20000}"/>
    <cellStyle name="Normal 75 12" xfId="41708" xr:uid="{00000000-0005-0000-0000-0000EBA20000}"/>
    <cellStyle name="Normal 75 12 2" xfId="41709" xr:uid="{00000000-0005-0000-0000-0000ECA20000}"/>
    <cellStyle name="Normal 75 12 3" xfId="41710" xr:uid="{00000000-0005-0000-0000-0000EDA20000}"/>
    <cellStyle name="Normal 75 12 4" xfId="41711" xr:uid="{00000000-0005-0000-0000-0000EEA20000}"/>
    <cellStyle name="Normal 75 12 5" xfId="41712" xr:uid="{00000000-0005-0000-0000-0000EFA20000}"/>
    <cellStyle name="Normal 75 13" xfId="41713" xr:uid="{00000000-0005-0000-0000-0000F0A20000}"/>
    <cellStyle name="Normal 75 13 2" xfId="41714" xr:uid="{00000000-0005-0000-0000-0000F1A20000}"/>
    <cellStyle name="Normal 75 13 3" xfId="41715" xr:uid="{00000000-0005-0000-0000-0000F2A20000}"/>
    <cellStyle name="Normal 75 13 4" xfId="41716" xr:uid="{00000000-0005-0000-0000-0000F3A20000}"/>
    <cellStyle name="Normal 75 13 5" xfId="41717" xr:uid="{00000000-0005-0000-0000-0000F4A20000}"/>
    <cellStyle name="Normal 75 14" xfId="41718" xr:uid="{00000000-0005-0000-0000-0000F5A20000}"/>
    <cellStyle name="Normal 75 14 2" xfId="41719" xr:uid="{00000000-0005-0000-0000-0000F6A20000}"/>
    <cellStyle name="Normal 75 14 3" xfId="41720" xr:uid="{00000000-0005-0000-0000-0000F7A20000}"/>
    <cellStyle name="Normal 75 14 4" xfId="41721" xr:uid="{00000000-0005-0000-0000-0000F8A20000}"/>
    <cellStyle name="Normal 75 14 5" xfId="41722" xr:uid="{00000000-0005-0000-0000-0000F9A20000}"/>
    <cellStyle name="Normal 75 15" xfId="41723" xr:uid="{00000000-0005-0000-0000-0000FAA20000}"/>
    <cellStyle name="Normal 75 15 2" xfId="41724" xr:uid="{00000000-0005-0000-0000-0000FBA20000}"/>
    <cellStyle name="Normal 75 15 3" xfId="41725" xr:uid="{00000000-0005-0000-0000-0000FCA20000}"/>
    <cellStyle name="Normal 75 15 4" xfId="41726" xr:uid="{00000000-0005-0000-0000-0000FDA20000}"/>
    <cellStyle name="Normal 75 15 5" xfId="41727" xr:uid="{00000000-0005-0000-0000-0000FEA20000}"/>
    <cellStyle name="Normal 75 16" xfId="41728" xr:uid="{00000000-0005-0000-0000-0000FFA20000}"/>
    <cellStyle name="Normal 75 16 2" xfId="41729" xr:uid="{00000000-0005-0000-0000-000000A30000}"/>
    <cellStyle name="Normal 75 16 3" xfId="41730" xr:uid="{00000000-0005-0000-0000-000001A30000}"/>
    <cellStyle name="Normal 75 16 4" xfId="41731" xr:uid="{00000000-0005-0000-0000-000002A30000}"/>
    <cellStyle name="Normal 75 16 5" xfId="41732" xr:uid="{00000000-0005-0000-0000-000003A30000}"/>
    <cellStyle name="Normal 75 17" xfId="41733" xr:uid="{00000000-0005-0000-0000-000004A30000}"/>
    <cellStyle name="Normal 75 17 2" xfId="41734" xr:uid="{00000000-0005-0000-0000-000005A30000}"/>
    <cellStyle name="Normal 75 17 3" xfId="41735" xr:uid="{00000000-0005-0000-0000-000006A30000}"/>
    <cellStyle name="Normal 75 17 4" xfId="41736" xr:uid="{00000000-0005-0000-0000-000007A30000}"/>
    <cellStyle name="Normal 75 17 5" xfId="41737" xr:uid="{00000000-0005-0000-0000-000008A30000}"/>
    <cellStyle name="Normal 75 18" xfId="41738" xr:uid="{00000000-0005-0000-0000-000009A30000}"/>
    <cellStyle name="Normal 75 18 2" xfId="41739" xr:uid="{00000000-0005-0000-0000-00000AA30000}"/>
    <cellStyle name="Normal 75 18 3" xfId="41740" xr:uid="{00000000-0005-0000-0000-00000BA30000}"/>
    <cellStyle name="Normal 75 18 4" xfId="41741" xr:uid="{00000000-0005-0000-0000-00000CA30000}"/>
    <cellStyle name="Normal 75 18 5" xfId="41742" xr:uid="{00000000-0005-0000-0000-00000DA30000}"/>
    <cellStyle name="Normal 75 19" xfId="41743" xr:uid="{00000000-0005-0000-0000-00000EA30000}"/>
    <cellStyle name="Normal 75 19 2" xfId="41744" xr:uid="{00000000-0005-0000-0000-00000FA30000}"/>
    <cellStyle name="Normal 75 19 3" xfId="41745" xr:uid="{00000000-0005-0000-0000-000010A30000}"/>
    <cellStyle name="Normal 75 19 4" xfId="41746" xr:uid="{00000000-0005-0000-0000-000011A30000}"/>
    <cellStyle name="Normal 75 19 5" xfId="41747" xr:uid="{00000000-0005-0000-0000-000012A30000}"/>
    <cellStyle name="Normal 75 2" xfId="41748" xr:uid="{00000000-0005-0000-0000-000013A30000}"/>
    <cellStyle name="Normal 75 2 2" xfId="41749" xr:uid="{00000000-0005-0000-0000-000014A30000}"/>
    <cellStyle name="Normal 75 2 3" xfId="41750" xr:uid="{00000000-0005-0000-0000-000015A30000}"/>
    <cellStyle name="Normal 75 2 4" xfId="41751" xr:uid="{00000000-0005-0000-0000-000016A30000}"/>
    <cellStyle name="Normal 75 2 5" xfId="41752" xr:uid="{00000000-0005-0000-0000-000017A30000}"/>
    <cellStyle name="Normal 75 20" xfId="41753" xr:uid="{00000000-0005-0000-0000-000018A30000}"/>
    <cellStyle name="Normal 75 20 2" xfId="41754" xr:uid="{00000000-0005-0000-0000-000019A30000}"/>
    <cellStyle name="Normal 75 20 3" xfId="41755" xr:uid="{00000000-0005-0000-0000-00001AA30000}"/>
    <cellStyle name="Normal 75 20 4" xfId="41756" xr:uid="{00000000-0005-0000-0000-00001BA30000}"/>
    <cellStyle name="Normal 75 20 5" xfId="41757" xr:uid="{00000000-0005-0000-0000-00001CA30000}"/>
    <cellStyle name="Normal 75 21" xfId="41758" xr:uid="{00000000-0005-0000-0000-00001DA30000}"/>
    <cellStyle name="Normal 75 21 2" xfId="41759" xr:uid="{00000000-0005-0000-0000-00001EA30000}"/>
    <cellStyle name="Normal 75 21 3" xfId="41760" xr:uid="{00000000-0005-0000-0000-00001FA30000}"/>
    <cellStyle name="Normal 75 21 4" xfId="41761" xr:uid="{00000000-0005-0000-0000-000020A30000}"/>
    <cellStyle name="Normal 75 21 5" xfId="41762" xr:uid="{00000000-0005-0000-0000-000021A30000}"/>
    <cellStyle name="Normal 75 22" xfId="41763" xr:uid="{00000000-0005-0000-0000-000022A30000}"/>
    <cellStyle name="Normal 75 22 2" xfId="41764" xr:uid="{00000000-0005-0000-0000-000023A30000}"/>
    <cellStyle name="Normal 75 22 3" xfId="41765" xr:uid="{00000000-0005-0000-0000-000024A30000}"/>
    <cellStyle name="Normal 75 22 4" xfId="41766" xr:uid="{00000000-0005-0000-0000-000025A30000}"/>
    <cellStyle name="Normal 75 22 5" xfId="41767" xr:uid="{00000000-0005-0000-0000-000026A30000}"/>
    <cellStyle name="Normal 75 23" xfId="41768" xr:uid="{00000000-0005-0000-0000-000027A30000}"/>
    <cellStyle name="Normal 75 23 2" xfId="41769" xr:uid="{00000000-0005-0000-0000-000028A30000}"/>
    <cellStyle name="Normal 75 23 3" xfId="41770" xr:uid="{00000000-0005-0000-0000-000029A30000}"/>
    <cellStyle name="Normal 75 23 4" xfId="41771" xr:uid="{00000000-0005-0000-0000-00002AA30000}"/>
    <cellStyle name="Normal 75 23 5" xfId="41772" xr:uid="{00000000-0005-0000-0000-00002BA30000}"/>
    <cellStyle name="Normal 75 24" xfId="41773" xr:uid="{00000000-0005-0000-0000-00002CA30000}"/>
    <cellStyle name="Normal 75 24 2" xfId="41774" xr:uid="{00000000-0005-0000-0000-00002DA30000}"/>
    <cellStyle name="Normal 75 24 3" xfId="41775" xr:uid="{00000000-0005-0000-0000-00002EA30000}"/>
    <cellStyle name="Normal 75 24 4" xfId="41776" xr:uid="{00000000-0005-0000-0000-00002FA30000}"/>
    <cellStyle name="Normal 75 24 5" xfId="41777" xr:uid="{00000000-0005-0000-0000-000030A30000}"/>
    <cellStyle name="Normal 75 25" xfId="41778" xr:uid="{00000000-0005-0000-0000-000031A30000}"/>
    <cellStyle name="Normal 75 26" xfId="41779" xr:uid="{00000000-0005-0000-0000-000032A30000}"/>
    <cellStyle name="Normal 75 27" xfId="41780" xr:uid="{00000000-0005-0000-0000-000033A30000}"/>
    <cellStyle name="Normal 75 28" xfId="41781" xr:uid="{00000000-0005-0000-0000-000034A30000}"/>
    <cellStyle name="Normal 75 3" xfId="41782" xr:uid="{00000000-0005-0000-0000-000035A30000}"/>
    <cellStyle name="Normal 75 3 2" xfId="41783" xr:uid="{00000000-0005-0000-0000-000036A30000}"/>
    <cellStyle name="Normal 75 3 3" xfId="41784" xr:uid="{00000000-0005-0000-0000-000037A30000}"/>
    <cellStyle name="Normal 75 3 4" xfId="41785" xr:uid="{00000000-0005-0000-0000-000038A30000}"/>
    <cellStyle name="Normal 75 3 5" xfId="41786" xr:uid="{00000000-0005-0000-0000-000039A30000}"/>
    <cellStyle name="Normal 75 4" xfId="41787" xr:uid="{00000000-0005-0000-0000-00003AA30000}"/>
    <cellStyle name="Normal 75 4 2" xfId="41788" xr:uid="{00000000-0005-0000-0000-00003BA30000}"/>
    <cellStyle name="Normal 75 4 3" xfId="41789" xr:uid="{00000000-0005-0000-0000-00003CA30000}"/>
    <cellStyle name="Normal 75 4 4" xfId="41790" xr:uid="{00000000-0005-0000-0000-00003DA30000}"/>
    <cellStyle name="Normal 75 4 5" xfId="41791" xr:uid="{00000000-0005-0000-0000-00003EA30000}"/>
    <cellStyle name="Normal 75 5" xfId="41792" xr:uid="{00000000-0005-0000-0000-00003FA30000}"/>
    <cellStyle name="Normal 75 5 2" xfId="41793" xr:uid="{00000000-0005-0000-0000-000040A30000}"/>
    <cellStyle name="Normal 75 5 3" xfId="41794" xr:uid="{00000000-0005-0000-0000-000041A30000}"/>
    <cellStyle name="Normal 75 5 4" xfId="41795" xr:uid="{00000000-0005-0000-0000-000042A30000}"/>
    <cellStyle name="Normal 75 5 5" xfId="41796" xr:uid="{00000000-0005-0000-0000-000043A30000}"/>
    <cellStyle name="Normal 75 6" xfId="41797" xr:uid="{00000000-0005-0000-0000-000044A30000}"/>
    <cellStyle name="Normal 75 6 2" xfId="41798" xr:uid="{00000000-0005-0000-0000-000045A30000}"/>
    <cellStyle name="Normal 75 6 3" xfId="41799" xr:uid="{00000000-0005-0000-0000-000046A30000}"/>
    <cellStyle name="Normal 75 6 4" xfId="41800" xr:uid="{00000000-0005-0000-0000-000047A30000}"/>
    <cellStyle name="Normal 75 6 5" xfId="41801" xr:uid="{00000000-0005-0000-0000-000048A30000}"/>
    <cellStyle name="Normal 75 7" xfId="41802" xr:uid="{00000000-0005-0000-0000-000049A30000}"/>
    <cellStyle name="Normal 75 7 2" xfId="41803" xr:uid="{00000000-0005-0000-0000-00004AA30000}"/>
    <cellStyle name="Normal 75 7 3" xfId="41804" xr:uid="{00000000-0005-0000-0000-00004BA30000}"/>
    <cellStyle name="Normal 75 7 4" xfId="41805" xr:uid="{00000000-0005-0000-0000-00004CA30000}"/>
    <cellStyle name="Normal 75 7 5" xfId="41806" xr:uid="{00000000-0005-0000-0000-00004DA30000}"/>
    <cellStyle name="Normal 75 8" xfId="41807" xr:uid="{00000000-0005-0000-0000-00004EA30000}"/>
    <cellStyle name="Normal 75 8 2" xfId="41808" xr:uid="{00000000-0005-0000-0000-00004FA30000}"/>
    <cellStyle name="Normal 75 8 3" xfId="41809" xr:uid="{00000000-0005-0000-0000-000050A30000}"/>
    <cellStyle name="Normal 75 8 4" xfId="41810" xr:uid="{00000000-0005-0000-0000-000051A30000}"/>
    <cellStyle name="Normal 75 8 5" xfId="41811" xr:uid="{00000000-0005-0000-0000-000052A30000}"/>
    <cellStyle name="Normal 75 9" xfId="41812" xr:uid="{00000000-0005-0000-0000-000053A30000}"/>
    <cellStyle name="Normal 75 9 2" xfId="41813" xr:uid="{00000000-0005-0000-0000-000054A30000}"/>
    <cellStyle name="Normal 75 9 3" xfId="41814" xr:uid="{00000000-0005-0000-0000-000055A30000}"/>
    <cellStyle name="Normal 75 9 4" xfId="41815" xr:uid="{00000000-0005-0000-0000-000056A30000}"/>
    <cellStyle name="Normal 75 9 5" xfId="41816" xr:uid="{00000000-0005-0000-0000-000057A30000}"/>
    <cellStyle name="Normal 76" xfId="41817" xr:uid="{00000000-0005-0000-0000-000058A30000}"/>
    <cellStyle name="Normal 76 10" xfId="41818" xr:uid="{00000000-0005-0000-0000-000059A30000}"/>
    <cellStyle name="Normal 76 10 2" xfId="41819" xr:uid="{00000000-0005-0000-0000-00005AA30000}"/>
    <cellStyle name="Normal 76 10 3" xfId="41820" xr:uid="{00000000-0005-0000-0000-00005BA30000}"/>
    <cellStyle name="Normal 76 10 4" xfId="41821" xr:uid="{00000000-0005-0000-0000-00005CA30000}"/>
    <cellStyle name="Normal 76 10 5" xfId="41822" xr:uid="{00000000-0005-0000-0000-00005DA30000}"/>
    <cellStyle name="Normal 76 11" xfId="41823" xr:uid="{00000000-0005-0000-0000-00005EA30000}"/>
    <cellStyle name="Normal 76 11 2" xfId="41824" xr:uid="{00000000-0005-0000-0000-00005FA30000}"/>
    <cellStyle name="Normal 76 11 3" xfId="41825" xr:uid="{00000000-0005-0000-0000-000060A30000}"/>
    <cellStyle name="Normal 76 11 4" xfId="41826" xr:uid="{00000000-0005-0000-0000-000061A30000}"/>
    <cellStyle name="Normal 76 11 5" xfId="41827" xr:uid="{00000000-0005-0000-0000-000062A30000}"/>
    <cellStyle name="Normal 76 12" xfId="41828" xr:uid="{00000000-0005-0000-0000-000063A30000}"/>
    <cellStyle name="Normal 76 12 2" xfId="41829" xr:uid="{00000000-0005-0000-0000-000064A30000}"/>
    <cellStyle name="Normal 76 12 3" xfId="41830" xr:uid="{00000000-0005-0000-0000-000065A30000}"/>
    <cellStyle name="Normal 76 12 4" xfId="41831" xr:uid="{00000000-0005-0000-0000-000066A30000}"/>
    <cellStyle name="Normal 76 12 5" xfId="41832" xr:uid="{00000000-0005-0000-0000-000067A30000}"/>
    <cellStyle name="Normal 76 13" xfId="41833" xr:uid="{00000000-0005-0000-0000-000068A30000}"/>
    <cellStyle name="Normal 76 13 2" xfId="41834" xr:uid="{00000000-0005-0000-0000-000069A30000}"/>
    <cellStyle name="Normal 76 13 3" xfId="41835" xr:uid="{00000000-0005-0000-0000-00006AA30000}"/>
    <cellStyle name="Normal 76 13 4" xfId="41836" xr:uid="{00000000-0005-0000-0000-00006BA30000}"/>
    <cellStyle name="Normal 76 13 5" xfId="41837" xr:uid="{00000000-0005-0000-0000-00006CA30000}"/>
    <cellStyle name="Normal 76 14" xfId="41838" xr:uid="{00000000-0005-0000-0000-00006DA30000}"/>
    <cellStyle name="Normal 76 14 2" xfId="41839" xr:uid="{00000000-0005-0000-0000-00006EA30000}"/>
    <cellStyle name="Normal 76 14 3" xfId="41840" xr:uid="{00000000-0005-0000-0000-00006FA30000}"/>
    <cellStyle name="Normal 76 14 4" xfId="41841" xr:uid="{00000000-0005-0000-0000-000070A30000}"/>
    <cellStyle name="Normal 76 14 5" xfId="41842" xr:uid="{00000000-0005-0000-0000-000071A30000}"/>
    <cellStyle name="Normal 76 15" xfId="41843" xr:uid="{00000000-0005-0000-0000-000072A30000}"/>
    <cellStyle name="Normal 76 15 2" xfId="41844" xr:uid="{00000000-0005-0000-0000-000073A30000}"/>
    <cellStyle name="Normal 76 15 3" xfId="41845" xr:uid="{00000000-0005-0000-0000-000074A30000}"/>
    <cellStyle name="Normal 76 15 4" xfId="41846" xr:uid="{00000000-0005-0000-0000-000075A30000}"/>
    <cellStyle name="Normal 76 15 5" xfId="41847" xr:uid="{00000000-0005-0000-0000-000076A30000}"/>
    <cellStyle name="Normal 76 16" xfId="41848" xr:uid="{00000000-0005-0000-0000-000077A30000}"/>
    <cellStyle name="Normal 76 16 2" xfId="41849" xr:uid="{00000000-0005-0000-0000-000078A30000}"/>
    <cellStyle name="Normal 76 16 3" xfId="41850" xr:uid="{00000000-0005-0000-0000-000079A30000}"/>
    <cellStyle name="Normal 76 16 4" xfId="41851" xr:uid="{00000000-0005-0000-0000-00007AA30000}"/>
    <cellStyle name="Normal 76 16 5" xfId="41852" xr:uid="{00000000-0005-0000-0000-00007BA30000}"/>
    <cellStyle name="Normal 76 17" xfId="41853" xr:uid="{00000000-0005-0000-0000-00007CA30000}"/>
    <cellStyle name="Normal 76 17 2" xfId="41854" xr:uid="{00000000-0005-0000-0000-00007DA30000}"/>
    <cellStyle name="Normal 76 17 3" xfId="41855" xr:uid="{00000000-0005-0000-0000-00007EA30000}"/>
    <cellStyle name="Normal 76 17 4" xfId="41856" xr:uid="{00000000-0005-0000-0000-00007FA30000}"/>
    <cellStyle name="Normal 76 17 5" xfId="41857" xr:uid="{00000000-0005-0000-0000-000080A30000}"/>
    <cellStyle name="Normal 76 18" xfId="41858" xr:uid="{00000000-0005-0000-0000-000081A30000}"/>
    <cellStyle name="Normal 76 18 2" xfId="41859" xr:uid="{00000000-0005-0000-0000-000082A30000}"/>
    <cellStyle name="Normal 76 18 3" xfId="41860" xr:uid="{00000000-0005-0000-0000-000083A30000}"/>
    <cellStyle name="Normal 76 18 4" xfId="41861" xr:uid="{00000000-0005-0000-0000-000084A30000}"/>
    <cellStyle name="Normal 76 18 5" xfId="41862" xr:uid="{00000000-0005-0000-0000-000085A30000}"/>
    <cellStyle name="Normal 76 19" xfId="41863" xr:uid="{00000000-0005-0000-0000-000086A30000}"/>
    <cellStyle name="Normal 76 19 2" xfId="41864" xr:uid="{00000000-0005-0000-0000-000087A30000}"/>
    <cellStyle name="Normal 76 19 3" xfId="41865" xr:uid="{00000000-0005-0000-0000-000088A30000}"/>
    <cellStyle name="Normal 76 19 4" xfId="41866" xr:uid="{00000000-0005-0000-0000-000089A30000}"/>
    <cellStyle name="Normal 76 19 5" xfId="41867" xr:uid="{00000000-0005-0000-0000-00008AA30000}"/>
    <cellStyle name="Normal 76 2" xfId="41868" xr:uid="{00000000-0005-0000-0000-00008BA30000}"/>
    <cellStyle name="Normal 76 2 2" xfId="41869" xr:uid="{00000000-0005-0000-0000-00008CA30000}"/>
    <cellStyle name="Normal 76 2 3" xfId="41870" xr:uid="{00000000-0005-0000-0000-00008DA30000}"/>
    <cellStyle name="Normal 76 2 4" xfId="41871" xr:uid="{00000000-0005-0000-0000-00008EA30000}"/>
    <cellStyle name="Normal 76 2 5" xfId="41872" xr:uid="{00000000-0005-0000-0000-00008FA30000}"/>
    <cellStyle name="Normal 76 20" xfId="41873" xr:uid="{00000000-0005-0000-0000-000090A30000}"/>
    <cellStyle name="Normal 76 20 2" xfId="41874" xr:uid="{00000000-0005-0000-0000-000091A30000}"/>
    <cellStyle name="Normal 76 20 3" xfId="41875" xr:uid="{00000000-0005-0000-0000-000092A30000}"/>
    <cellStyle name="Normal 76 20 4" xfId="41876" xr:uid="{00000000-0005-0000-0000-000093A30000}"/>
    <cellStyle name="Normal 76 20 5" xfId="41877" xr:uid="{00000000-0005-0000-0000-000094A30000}"/>
    <cellStyle name="Normal 76 21" xfId="41878" xr:uid="{00000000-0005-0000-0000-000095A30000}"/>
    <cellStyle name="Normal 76 21 2" xfId="41879" xr:uid="{00000000-0005-0000-0000-000096A30000}"/>
    <cellStyle name="Normal 76 21 3" xfId="41880" xr:uid="{00000000-0005-0000-0000-000097A30000}"/>
    <cellStyle name="Normal 76 21 4" xfId="41881" xr:uid="{00000000-0005-0000-0000-000098A30000}"/>
    <cellStyle name="Normal 76 21 5" xfId="41882" xr:uid="{00000000-0005-0000-0000-000099A30000}"/>
    <cellStyle name="Normal 76 22" xfId="41883" xr:uid="{00000000-0005-0000-0000-00009AA30000}"/>
    <cellStyle name="Normal 76 22 2" xfId="41884" xr:uid="{00000000-0005-0000-0000-00009BA30000}"/>
    <cellStyle name="Normal 76 22 3" xfId="41885" xr:uid="{00000000-0005-0000-0000-00009CA30000}"/>
    <cellStyle name="Normal 76 22 4" xfId="41886" xr:uid="{00000000-0005-0000-0000-00009DA30000}"/>
    <cellStyle name="Normal 76 22 5" xfId="41887" xr:uid="{00000000-0005-0000-0000-00009EA30000}"/>
    <cellStyle name="Normal 76 23" xfId="41888" xr:uid="{00000000-0005-0000-0000-00009FA30000}"/>
    <cellStyle name="Normal 76 23 2" xfId="41889" xr:uid="{00000000-0005-0000-0000-0000A0A30000}"/>
    <cellStyle name="Normal 76 23 3" xfId="41890" xr:uid="{00000000-0005-0000-0000-0000A1A30000}"/>
    <cellStyle name="Normal 76 23 4" xfId="41891" xr:uid="{00000000-0005-0000-0000-0000A2A30000}"/>
    <cellStyle name="Normal 76 23 5" xfId="41892" xr:uid="{00000000-0005-0000-0000-0000A3A30000}"/>
    <cellStyle name="Normal 76 24" xfId="41893" xr:uid="{00000000-0005-0000-0000-0000A4A30000}"/>
    <cellStyle name="Normal 76 24 2" xfId="41894" xr:uid="{00000000-0005-0000-0000-0000A5A30000}"/>
    <cellStyle name="Normal 76 24 3" xfId="41895" xr:uid="{00000000-0005-0000-0000-0000A6A30000}"/>
    <cellStyle name="Normal 76 24 4" xfId="41896" xr:uid="{00000000-0005-0000-0000-0000A7A30000}"/>
    <cellStyle name="Normal 76 24 5" xfId="41897" xr:uid="{00000000-0005-0000-0000-0000A8A30000}"/>
    <cellStyle name="Normal 76 25" xfId="41898" xr:uid="{00000000-0005-0000-0000-0000A9A30000}"/>
    <cellStyle name="Normal 76 26" xfId="41899" xr:uid="{00000000-0005-0000-0000-0000AAA30000}"/>
    <cellStyle name="Normal 76 27" xfId="41900" xr:uid="{00000000-0005-0000-0000-0000ABA30000}"/>
    <cellStyle name="Normal 76 28" xfId="41901" xr:uid="{00000000-0005-0000-0000-0000ACA30000}"/>
    <cellStyle name="Normal 76 3" xfId="41902" xr:uid="{00000000-0005-0000-0000-0000ADA30000}"/>
    <cellStyle name="Normal 76 3 2" xfId="41903" xr:uid="{00000000-0005-0000-0000-0000AEA30000}"/>
    <cellStyle name="Normal 76 3 3" xfId="41904" xr:uid="{00000000-0005-0000-0000-0000AFA30000}"/>
    <cellStyle name="Normal 76 3 4" xfId="41905" xr:uid="{00000000-0005-0000-0000-0000B0A30000}"/>
    <cellStyle name="Normal 76 3 5" xfId="41906" xr:uid="{00000000-0005-0000-0000-0000B1A30000}"/>
    <cellStyle name="Normal 76 4" xfId="41907" xr:uid="{00000000-0005-0000-0000-0000B2A30000}"/>
    <cellStyle name="Normal 76 4 2" xfId="41908" xr:uid="{00000000-0005-0000-0000-0000B3A30000}"/>
    <cellStyle name="Normal 76 4 3" xfId="41909" xr:uid="{00000000-0005-0000-0000-0000B4A30000}"/>
    <cellStyle name="Normal 76 4 4" xfId="41910" xr:uid="{00000000-0005-0000-0000-0000B5A30000}"/>
    <cellStyle name="Normal 76 4 5" xfId="41911" xr:uid="{00000000-0005-0000-0000-0000B6A30000}"/>
    <cellStyle name="Normal 76 5" xfId="41912" xr:uid="{00000000-0005-0000-0000-0000B7A30000}"/>
    <cellStyle name="Normal 76 5 2" xfId="41913" xr:uid="{00000000-0005-0000-0000-0000B8A30000}"/>
    <cellStyle name="Normal 76 5 3" xfId="41914" xr:uid="{00000000-0005-0000-0000-0000B9A30000}"/>
    <cellStyle name="Normal 76 5 4" xfId="41915" xr:uid="{00000000-0005-0000-0000-0000BAA30000}"/>
    <cellStyle name="Normal 76 5 5" xfId="41916" xr:uid="{00000000-0005-0000-0000-0000BBA30000}"/>
    <cellStyle name="Normal 76 6" xfId="41917" xr:uid="{00000000-0005-0000-0000-0000BCA30000}"/>
    <cellStyle name="Normal 76 6 2" xfId="41918" xr:uid="{00000000-0005-0000-0000-0000BDA30000}"/>
    <cellStyle name="Normal 76 6 3" xfId="41919" xr:uid="{00000000-0005-0000-0000-0000BEA30000}"/>
    <cellStyle name="Normal 76 6 4" xfId="41920" xr:uid="{00000000-0005-0000-0000-0000BFA30000}"/>
    <cellStyle name="Normal 76 6 5" xfId="41921" xr:uid="{00000000-0005-0000-0000-0000C0A30000}"/>
    <cellStyle name="Normal 76 7" xfId="41922" xr:uid="{00000000-0005-0000-0000-0000C1A30000}"/>
    <cellStyle name="Normal 76 7 2" xfId="41923" xr:uid="{00000000-0005-0000-0000-0000C2A30000}"/>
    <cellStyle name="Normal 76 7 3" xfId="41924" xr:uid="{00000000-0005-0000-0000-0000C3A30000}"/>
    <cellStyle name="Normal 76 7 4" xfId="41925" xr:uid="{00000000-0005-0000-0000-0000C4A30000}"/>
    <cellStyle name="Normal 76 7 5" xfId="41926" xr:uid="{00000000-0005-0000-0000-0000C5A30000}"/>
    <cellStyle name="Normal 76 8" xfId="41927" xr:uid="{00000000-0005-0000-0000-0000C6A30000}"/>
    <cellStyle name="Normal 76 8 2" xfId="41928" xr:uid="{00000000-0005-0000-0000-0000C7A30000}"/>
    <cellStyle name="Normal 76 8 3" xfId="41929" xr:uid="{00000000-0005-0000-0000-0000C8A30000}"/>
    <cellStyle name="Normal 76 8 4" xfId="41930" xr:uid="{00000000-0005-0000-0000-0000C9A30000}"/>
    <cellStyle name="Normal 76 8 5" xfId="41931" xr:uid="{00000000-0005-0000-0000-0000CAA30000}"/>
    <cellStyle name="Normal 76 9" xfId="41932" xr:uid="{00000000-0005-0000-0000-0000CBA30000}"/>
    <cellStyle name="Normal 76 9 2" xfId="41933" xr:uid="{00000000-0005-0000-0000-0000CCA30000}"/>
    <cellStyle name="Normal 76 9 3" xfId="41934" xr:uid="{00000000-0005-0000-0000-0000CDA30000}"/>
    <cellStyle name="Normal 76 9 4" xfId="41935" xr:uid="{00000000-0005-0000-0000-0000CEA30000}"/>
    <cellStyle name="Normal 76 9 5" xfId="41936" xr:uid="{00000000-0005-0000-0000-0000CFA30000}"/>
    <cellStyle name="Normal 77" xfId="41937" xr:uid="{00000000-0005-0000-0000-0000D0A30000}"/>
    <cellStyle name="Normal 77 10" xfId="41938" xr:uid="{00000000-0005-0000-0000-0000D1A30000}"/>
    <cellStyle name="Normal 77 10 2" xfId="41939" xr:uid="{00000000-0005-0000-0000-0000D2A30000}"/>
    <cellStyle name="Normal 77 10 3" xfId="41940" xr:uid="{00000000-0005-0000-0000-0000D3A30000}"/>
    <cellStyle name="Normal 77 10 4" xfId="41941" xr:uid="{00000000-0005-0000-0000-0000D4A30000}"/>
    <cellStyle name="Normal 77 10 5" xfId="41942" xr:uid="{00000000-0005-0000-0000-0000D5A30000}"/>
    <cellStyle name="Normal 77 11" xfId="41943" xr:uid="{00000000-0005-0000-0000-0000D6A30000}"/>
    <cellStyle name="Normal 77 11 2" xfId="41944" xr:uid="{00000000-0005-0000-0000-0000D7A30000}"/>
    <cellStyle name="Normal 77 11 3" xfId="41945" xr:uid="{00000000-0005-0000-0000-0000D8A30000}"/>
    <cellStyle name="Normal 77 11 4" xfId="41946" xr:uid="{00000000-0005-0000-0000-0000D9A30000}"/>
    <cellStyle name="Normal 77 11 5" xfId="41947" xr:uid="{00000000-0005-0000-0000-0000DAA30000}"/>
    <cellStyle name="Normal 77 12" xfId="41948" xr:uid="{00000000-0005-0000-0000-0000DBA30000}"/>
    <cellStyle name="Normal 77 12 2" xfId="41949" xr:uid="{00000000-0005-0000-0000-0000DCA30000}"/>
    <cellStyle name="Normal 77 12 3" xfId="41950" xr:uid="{00000000-0005-0000-0000-0000DDA30000}"/>
    <cellStyle name="Normal 77 12 4" xfId="41951" xr:uid="{00000000-0005-0000-0000-0000DEA30000}"/>
    <cellStyle name="Normal 77 12 5" xfId="41952" xr:uid="{00000000-0005-0000-0000-0000DFA30000}"/>
    <cellStyle name="Normal 77 13" xfId="41953" xr:uid="{00000000-0005-0000-0000-0000E0A30000}"/>
    <cellStyle name="Normal 77 13 2" xfId="41954" xr:uid="{00000000-0005-0000-0000-0000E1A30000}"/>
    <cellStyle name="Normal 77 13 3" xfId="41955" xr:uid="{00000000-0005-0000-0000-0000E2A30000}"/>
    <cellStyle name="Normal 77 13 4" xfId="41956" xr:uid="{00000000-0005-0000-0000-0000E3A30000}"/>
    <cellStyle name="Normal 77 13 5" xfId="41957" xr:uid="{00000000-0005-0000-0000-0000E4A30000}"/>
    <cellStyle name="Normal 77 14" xfId="41958" xr:uid="{00000000-0005-0000-0000-0000E5A30000}"/>
    <cellStyle name="Normal 77 14 2" xfId="41959" xr:uid="{00000000-0005-0000-0000-0000E6A30000}"/>
    <cellStyle name="Normal 77 14 3" xfId="41960" xr:uid="{00000000-0005-0000-0000-0000E7A30000}"/>
    <cellStyle name="Normal 77 14 4" xfId="41961" xr:uid="{00000000-0005-0000-0000-0000E8A30000}"/>
    <cellStyle name="Normal 77 14 5" xfId="41962" xr:uid="{00000000-0005-0000-0000-0000E9A30000}"/>
    <cellStyle name="Normal 77 15" xfId="41963" xr:uid="{00000000-0005-0000-0000-0000EAA30000}"/>
    <cellStyle name="Normal 77 15 2" xfId="41964" xr:uid="{00000000-0005-0000-0000-0000EBA30000}"/>
    <cellStyle name="Normal 77 15 3" xfId="41965" xr:uid="{00000000-0005-0000-0000-0000ECA30000}"/>
    <cellStyle name="Normal 77 15 4" xfId="41966" xr:uid="{00000000-0005-0000-0000-0000EDA30000}"/>
    <cellStyle name="Normal 77 15 5" xfId="41967" xr:uid="{00000000-0005-0000-0000-0000EEA30000}"/>
    <cellStyle name="Normal 77 16" xfId="41968" xr:uid="{00000000-0005-0000-0000-0000EFA30000}"/>
    <cellStyle name="Normal 77 16 2" xfId="41969" xr:uid="{00000000-0005-0000-0000-0000F0A30000}"/>
    <cellStyle name="Normal 77 16 3" xfId="41970" xr:uid="{00000000-0005-0000-0000-0000F1A30000}"/>
    <cellStyle name="Normal 77 16 4" xfId="41971" xr:uid="{00000000-0005-0000-0000-0000F2A30000}"/>
    <cellStyle name="Normal 77 16 5" xfId="41972" xr:uid="{00000000-0005-0000-0000-0000F3A30000}"/>
    <cellStyle name="Normal 77 17" xfId="41973" xr:uid="{00000000-0005-0000-0000-0000F4A30000}"/>
    <cellStyle name="Normal 77 17 2" xfId="41974" xr:uid="{00000000-0005-0000-0000-0000F5A30000}"/>
    <cellStyle name="Normal 77 17 3" xfId="41975" xr:uid="{00000000-0005-0000-0000-0000F6A30000}"/>
    <cellStyle name="Normal 77 17 4" xfId="41976" xr:uid="{00000000-0005-0000-0000-0000F7A30000}"/>
    <cellStyle name="Normal 77 17 5" xfId="41977" xr:uid="{00000000-0005-0000-0000-0000F8A30000}"/>
    <cellStyle name="Normal 77 18" xfId="41978" xr:uid="{00000000-0005-0000-0000-0000F9A30000}"/>
    <cellStyle name="Normal 77 18 2" xfId="41979" xr:uid="{00000000-0005-0000-0000-0000FAA30000}"/>
    <cellStyle name="Normal 77 18 3" xfId="41980" xr:uid="{00000000-0005-0000-0000-0000FBA30000}"/>
    <cellStyle name="Normal 77 18 4" xfId="41981" xr:uid="{00000000-0005-0000-0000-0000FCA30000}"/>
    <cellStyle name="Normal 77 18 5" xfId="41982" xr:uid="{00000000-0005-0000-0000-0000FDA30000}"/>
    <cellStyle name="Normal 77 19" xfId="41983" xr:uid="{00000000-0005-0000-0000-0000FEA30000}"/>
    <cellStyle name="Normal 77 19 2" xfId="41984" xr:uid="{00000000-0005-0000-0000-0000FFA30000}"/>
    <cellStyle name="Normal 77 19 3" xfId="41985" xr:uid="{00000000-0005-0000-0000-000000A40000}"/>
    <cellStyle name="Normal 77 19 4" xfId="41986" xr:uid="{00000000-0005-0000-0000-000001A40000}"/>
    <cellStyle name="Normal 77 19 5" xfId="41987" xr:uid="{00000000-0005-0000-0000-000002A40000}"/>
    <cellStyle name="Normal 77 2" xfId="41988" xr:uid="{00000000-0005-0000-0000-000003A40000}"/>
    <cellStyle name="Normal 77 2 2" xfId="41989" xr:uid="{00000000-0005-0000-0000-000004A40000}"/>
    <cellStyle name="Normal 77 2 3" xfId="41990" xr:uid="{00000000-0005-0000-0000-000005A40000}"/>
    <cellStyle name="Normal 77 2 4" xfId="41991" xr:uid="{00000000-0005-0000-0000-000006A40000}"/>
    <cellStyle name="Normal 77 2 5" xfId="41992" xr:uid="{00000000-0005-0000-0000-000007A40000}"/>
    <cellStyle name="Normal 77 20" xfId="41993" xr:uid="{00000000-0005-0000-0000-000008A40000}"/>
    <cellStyle name="Normal 77 20 2" xfId="41994" xr:uid="{00000000-0005-0000-0000-000009A40000}"/>
    <cellStyle name="Normal 77 20 3" xfId="41995" xr:uid="{00000000-0005-0000-0000-00000AA40000}"/>
    <cellStyle name="Normal 77 20 4" xfId="41996" xr:uid="{00000000-0005-0000-0000-00000BA40000}"/>
    <cellStyle name="Normal 77 20 5" xfId="41997" xr:uid="{00000000-0005-0000-0000-00000CA40000}"/>
    <cellStyle name="Normal 77 21" xfId="41998" xr:uid="{00000000-0005-0000-0000-00000DA40000}"/>
    <cellStyle name="Normal 77 21 2" xfId="41999" xr:uid="{00000000-0005-0000-0000-00000EA40000}"/>
    <cellStyle name="Normal 77 21 3" xfId="42000" xr:uid="{00000000-0005-0000-0000-00000FA40000}"/>
    <cellStyle name="Normal 77 21 4" xfId="42001" xr:uid="{00000000-0005-0000-0000-000010A40000}"/>
    <cellStyle name="Normal 77 21 5" xfId="42002" xr:uid="{00000000-0005-0000-0000-000011A40000}"/>
    <cellStyle name="Normal 77 22" xfId="42003" xr:uid="{00000000-0005-0000-0000-000012A40000}"/>
    <cellStyle name="Normal 77 22 2" xfId="42004" xr:uid="{00000000-0005-0000-0000-000013A40000}"/>
    <cellStyle name="Normal 77 22 3" xfId="42005" xr:uid="{00000000-0005-0000-0000-000014A40000}"/>
    <cellStyle name="Normal 77 22 4" xfId="42006" xr:uid="{00000000-0005-0000-0000-000015A40000}"/>
    <cellStyle name="Normal 77 22 5" xfId="42007" xr:uid="{00000000-0005-0000-0000-000016A40000}"/>
    <cellStyle name="Normal 77 23" xfId="42008" xr:uid="{00000000-0005-0000-0000-000017A40000}"/>
    <cellStyle name="Normal 77 23 2" xfId="42009" xr:uid="{00000000-0005-0000-0000-000018A40000}"/>
    <cellStyle name="Normal 77 23 3" xfId="42010" xr:uid="{00000000-0005-0000-0000-000019A40000}"/>
    <cellStyle name="Normal 77 23 4" xfId="42011" xr:uid="{00000000-0005-0000-0000-00001AA40000}"/>
    <cellStyle name="Normal 77 23 5" xfId="42012" xr:uid="{00000000-0005-0000-0000-00001BA40000}"/>
    <cellStyle name="Normal 77 24" xfId="42013" xr:uid="{00000000-0005-0000-0000-00001CA40000}"/>
    <cellStyle name="Normal 77 24 2" xfId="42014" xr:uid="{00000000-0005-0000-0000-00001DA40000}"/>
    <cellStyle name="Normal 77 24 3" xfId="42015" xr:uid="{00000000-0005-0000-0000-00001EA40000}"/>
    <cellStyle name="Normal 77 24 4" xfId="42016" xr:uid="{00000000-0005-0000-0000-00001FA40000}"/>
    <cellStyle name="Normal 77 24 5" xfId="42017" xr:uid="{00000000-0005-0000-0000-000020A40000}"/>
    <cellStyle name="Normal 77 25" xfId="42018" xr:uid="{00000000-0005-0000-0000-000021A40000}"/>
    <cellStyle name="Normal 77 26" xfId="42019" xr:uid="{00000000-0005-0000-0000-000022A40000}"/>
    <cellStyle name="Normal 77 27" xfId="42020" xr:uid="{00000000-0005-0000-0000-000023A40000}"/>
    <cellStyle name="Normal 77 28" xfId="42021" xr:uid="{00000000-0005-0000-0000-000024A40000}"/>
    <cellStyle name="Normal 77 3" xfId="42022" xr:uid="{00000000-0005-0000-0000-000025A40000}"/>
    <cellStyle name="Normal 77 3 2" xfId="42023" xr:uid="{00000000-0005-0000-0000-000026A40000}"/>
    <cellStyle name="Normal 77 3 3" xfId="42024" xr:uid="{00000000-0005-0000-0000-000027A40000}"/>
    <cellStyle name="Normal 77 3 4" xfId="42025" xr:uid="{00000000-0005-0000-0000-000028A40000}"/>
    <cellStyle name="Normal 77 3 5" xfId="42026" xr:uid="{00000000-0005-0000-0000-000029A40000}"/>
    <cellStyle name="Normal 77 4" xfId="42027" xr:uid="{00000000-0005-0000-0000-00002AA40000}"/>
    <cellStyle name="Normal 77 4 2" xfId="42028" xr:uid="{00000000-0005-0000-0000-00002BA40000}"/>
    <cellStyle name="Normal 77 4 3" xfId="42029" xr:uid="{00000000-0005-0000-0000-00002CA40000}"/>
    <cellStyle name="Normal 77 4 4" xfId="42030" xr:uid="{00000000-0005-0000-0000-00002DA40000}"/>
    <cellStyle name="Normal 77 4 5" xfId="42031" xr:uid="{00000000-0005-0000-0000-00002EA40000}"/>
    <cellStyle name="Normal 77 5" xfId="42032" xr:uid="{00000000-0005-0000-0000-00002FA40000}"/>
    <cellStyle name="Normal 77 5 2" xfId="42033" xr:uid="{00000000-0005-0000-0000-000030A40000}"/>
    <cellStyle name="Normal 77 5 3" xfId="42034" xr:uid="{00000000-0005-0000-0000-000031A40000}"/>
    <cellStyle name="Normal 77 5 4" xfId="42035" xr:uid="{00000000-0005-0000-0000-000032A40000}"/>
    <cellStyle name="Normal 77 5 5" xfId="42036" xr:uid="{00000000-0005-0000-0000-000033A40000}"/>
    <cellStyle name="Normal 77 6" xfId="42037" xr:uid="{00000000-0005-0000-0000-000034A40000}"/>
    <cellStyle name="Normal 77 6 2" xfId="42038" xr:uid="{00000000-0005-0000-0000-000035A40000}"/>
    <cellStyle name="Normal 77 6 3" xfId="42039" xr:uid="{00000000-0005-0000-0000-000036A40000}"/>
    <cellStyle name="Normal 77 6 4" xfId="42040" xr:uid="{00000000-0005-0000-0000-000037A40000}"/>
    <cellStyle name="Normal 77 6 5" xfId="42041" xr:uid="{00000000-0005-0000-0000-000038A40000}"/>
    <cellStyle name="Normal 77 7" xfId="42042" xr:uid="{00000000-0005-0000-0000-000039A40000}"/>
    <cellStyle name="Normal 77 7 2" xfId="42043" xr:uid="{00000000-0005-0000-0000-00003AA40000}"/>
    <cellStyle name="Normal 77 7 3" xfId="42044" xr:uid="{00000000-0005-0000-0000-00003BA40000}"/>
    <cellStyle name="Normal 77 7 4" xfId="42045" xr:uid="{00000000-0005-0000-0000-00003CA40000}"/>
    <cellStyle name="Normal 77 7 5" xfId="42046" xr:uid="{00000000-0005-0000-0000-00003DA40000}"/>
    <cellStyle name="Normal 77 8" xfId="42047" xr:uid="{00000000-0005-0000-0000-00003EA40000}"/>
    <cellStyle name="Normal 77 8 2" xfId="42048" xr:uid="{00000000-0005-0000-0000-00003FA40000}"/>
    <cellStyle name="Normal 77 8 3" xfId="42049" xr:uid="{00000000-0005-0000-0000-000040A40000}"/>
    <cellStyle name="Normal 77 8 4" xfId="42050" xr:uid="{00000000-0005-0000-0000-000041A40000}"/>
    <cellStyle name="Normal 77 8 5" xfId="42051" xr:uid="{00000000-0005-0000-0000-000042A40000}"/>
    <cellStyle name="Normal 77 9" xfId="42052" xr:uid="{00000000-0005-0000-0000-000043A40000}"/>
    <cellStyle name="Normal 77 9 2" xfId="42053" xr:uid="{00000000-0005-0000-0000-000044A40000}"/>
    <cellStyle name="Normal 77 9 3" xfId="42054" xr:uid="{00000000-0005-0000-0000-000045A40000}"/>
    <cellStyle name="Normal 77 9 4" xfId="42055" xr:uid="{00000000-0005-0000-0000-000046A40000}"/>
    <cellStyle name="Normal 77 9 5" xfId="42056" xr:uid="{00000000-0005-0000-0000-000047A40000}"/>
    <cellStyle name="Normal 78" xfId="42057" xr:uid="{00000000-0005-0000-0000-000048A40000}"/>
    <cellStyle name="Normal 78 10" xfId="42058" xr:uid="{00000000-0005-0000-0000-000049A40000}"/>
    <cellStyle name="Normal 78 10 2" xfId="42059" xr:uid="{00000000-0005-0000-0000-00004AA40000}"/>
    <cellStyle name="Normal 78 10 3" xfId="42060" xr:uid="{00000000-0005-0000-0000-00004BA40000}"/>
    <cellStyle name="Normal 78 10 4" xfId="42061" xr:uid="{00000000-0005-0000-0000-00004CA40000}"/>
    <cellStyle name="Normal 78 10 5" xfId="42062" xr:uid="{00000000-0005-0000-0000-00004DA40000}"/>
    <cellStyle name="Normal 78 11" xfId="42063" xr:uid="{00000000-0005-0000-0000-00004EA40000}"/>
    <cellStyle name="Normal 78 11 2" xfId="42064" xr:uid="{00000000-0005-0000-0000-00004FA40000}"/>
    <cellStyle name="Normal 78 11 3" xfId="42065" xr:uid="{00000000-0005-0000-0000-000050A40000}"/>
    <cellStyle name="Normal 78 11 4" xfId="42066" xr:uid="{00000000-0005-0000-0000-000051A40000}"/>
    <cellStyle name="Normal 78 11 5" xfId="42067" xr:uid="{00000000-0005-0000-0000-000052A40000}"/>
    <cellStyle name="Normal 78 12" xfId="42068" xr:uid="{00000000-0005-0000-0000-000053A40000}"/>
    <cellStyle name="Normal 78 12 2" xfId="42069" xr:uid="{00000000-0005-0000-0000-000054A40000}"/>
    <cellStyle name="Normal 78 12 3" xfId="42070" xr:uid="{00000000-0005-0000-0000-000055A40000}"/>
    <cellStyle name="Normal 78 12 4" xfId="42071" xr:uid="{00000000-0005-0000-0000-000056A40000}"/>
    <cellStyle name="Normal 78 12 5" xfId="42072" xr:uid="{00000000-0005-0000-0000-000057A40000}"/>
    <cellStyle name="Normal 78 13" xfId="42073" xr:uid="{00000000-0005-0000-0000-000058A40000}"/>
    <cellStyle name="Normal 78 13 2" xfId="42074" xr:uid="{00000000-0005-0000-0000-000059A40000}"/>
    <cellStyle name="Normal 78 13 3" xfId="42075" xr:uid="{00000000-0005-0000-0000-00005AA40000}"/>
    <cellStyle name="Normal 78 13 4" xfId="42076" xr:uid="{00000000-0005-0000-0000-00005BA40000}"/>
    <cellStyle name="Normal 78 13 5" xfId="42077" xr:uid="{00000000-0005-0000-0000-00005CA40000}"/>
    <cellStyle name="Normal 78 14" xfId="42078" xr:uid="{00000000-0005-0000-0000-00005DA40000}"/>
    <cellStyle name="Normal 78 14 2" xfId="42079" xr:uid="{00000000-0005-0000-0000-00005EA40000}"/>
    <cellStyle name="Normal 78 14 3" xfId="42080" xr:uid="{00000000-0005-0000-0000-00005FA40000}"/>
    <cellStyle name="Normal 78 14 4" xfId="42081" xr:uid="{00000000-0005-0000-0000-000060A40000}"/>
    <cellStyle name="Normal 78 14 5" xfId="42082" xr:uid="{00000000-0005-0000-0000-000061A40000}"/>
    <cellStyle name="Normal 78 15" xfId="42083" xr:uid="{00000000-0005-0000-0000-000062A40000}"/>
    <cellStyle name="Normal 78 15 2" xfId="42084" xr:uid="{00000000-0005-0000-0000-000063A40000}"/>
    <cellStyle name="Normal 78 15 3" xfId="42085" xr:uid="{00000000-0005-0000-0000-000064A40000}"/>
    <cellStyle name="Normal 78 15 4" xfId="42086" xr:uid="{00000000-0005-0000-0000-000065A40000}"/>
    <cellStyle name="Normal 78 15 5" xfId="42087" xr:uid="{00000000-0005-0000-0000-000066A40000}"/>
    <cellStyle name="Normal 78 16" xfId="42088" xr:uid="{00000000-0005-0000-0000-000067A40000}"/>
    <cellStyle name="Normal 78 16 2" xfId="42089" xr:uid="{00000000-0005-0000-0000-000068A40000}"/>
    <cellStyle name="Normal 78 16 3" xfId="42090" xr:uid="{00000000-0005-0000-0000-000069A40000}"/>
    <cellStyle name="Normal 78 16 4" xfId="42091" xr:uid="{00000000-0005-0000-0000-00006AA40000}"/>
    <cellStyle name="Normal 78 16 5" xfId="42092" xr:uid="{00000000-0005-0000-0000-00006BA40000}"/>
    <cellStyle name="Normal 78 17" xfId="42093" xr:uid="{00000000-0005-0000-0000-00006CA40000}"/>
    <cellStyle name="Normal 78 17 2" xfId="42094" xr:uid="{00000000-0005-0000-0000-00006DA40000}"/>
    <cellStyle name="Normal 78 17 3" xfId="42095" xr:uid="{00000000-0005-0000-0000-00006EA40000}"/>
    <cellStyle name="Normal 78 17 4" xfId="42096" xr:uid="{00000000-0005-0000-0000-00006FA40000}"/>
    <cellStyle name="Normal 78 17 5" xfId="42097" xr:uid="{00000000-0005-0000-0000-000070A40000}"/>
    <cellStyle name="Normal 78 18" xfId="42098" xr:uid="{00000000-0005-0000-0000-000071A40000}"/>
    <cellStyle name="Normal 78 18 2" xfId="42099" xr:uid="{00000000-0005-0000-0000-000072A40000}"/>
    <cellStyle name="Normal 78 18 3" xfId="42100" xr:uid="{00000000-0005-0000-0000-000073A40000}"/>
    <cellStyle name="Normal 78 18 4" xfId="42101" xr:uid="{00000000-0005-0000-0000-000074A40000}"/>
    <cellStyle name="Normal 78 18 5" xfId="42102" xr:uid="{00000000-0005-0000-0000-000075A40000}"/>
    <cellStyle name="Normal 78 19" xfId="42103" xr:uid="{00000000-0005-0000-0000-000076A40000}"/>
    <cellStyle name="Normal 78 19 2" xfId="42104" xr:uid="{00000000-0005-0000-0000-000077A40000}"/>
    <cellStyle name="Normal 78 19 3" xfId="42105" xr:uid="{00000000-0005-0000-0000-000078A40000}"/>
    <cellStyle name="Normal 78 19 4" xfId="42106" xr:uid="{00000000-0005-0000-0000-000079A40000}"/>
    <cellStyle name="Normal 78 19 5" xfId="42107" xr:uid="{00000000-0005-0000-0000-00007AA40000}"/>
    <cellStyle name="Normal 78 2" xfId="42108" xr:uid="{00000000-0005-0000-0000-00007BA40000}"/>
    <cellStyle name="Normal 78 2 2" xfId="42109" xr:uid="{00000000-0005-0000-0000-00007CA40000}"/>
    <cellStyle name="Normal 78 2 3" xfId="42110" xr:uid="{00000000-0005-0000-0000-00007DA40000}"/>
    <cellStyle name="Normal 78 2 4" xfId="42111" xr:uid="{00000000-0005-0000-0000-00007EA40000}"/>
    <cellStyle name="Normal 78 2 5" xfId="42112" xr:uid="{00000000-0005-0000-0000-00007FA40000}"/>
    <cellStyle name="Normal 78 20" xfId="42113" xr:uid="{00000000-0005-0000-0000-000080A40000}"/>
    <cellStyle name="Normal 78 20 2" xfId="42114" xr:uid="{00000000-0005-0000-0000-000081A40000}"/>
    <cellStyle name="Normal 78 20 3" xfId="42115" xr:uid="{00000000-0005-0000-0000-000082A40000}"/>
    <cellStyle name="Normal 78 20 4" xfId="42116" xr:uid="{00000000-0005-0000-0000-000083A40000}"/>
    <cellStyle name="Normal 78 20 5" xfId="42117" xr:uid="{00000000-0005-0000-0000-000084A40000}"/>
    <cellStyle name="Normal 78 21" xfId="42118" xr:uid="{00000000-0005-0000-0000-000085A40000}"/>
    <cellStyle name="Normal 78 21 2" xfId="42119" xr:uid="{00000000-0005-0000-0000-000086A40000}"/>
    <cellStyle name="Normal 78 21 3" xfId="42120" xr:uid="{00000000-0005-0000-0000-000087A40000}"/>
    <cellStyle name="Normal 78 21 4" xfId="42121" xr:uid="{00000000-0005-0000-0000-000088A40000}"/>
    <cellStyle name="Normal 78 21 5" xfId="42122" xr:uid="{00000000-0005-0000-0000-000089A40000}"/>
    <cellStyle name="Normal 78 22" xfId="42123" xr:uid="{00000000-0005-0000-0000-00008AA40000}"/>
    <cellStyle name="Normal 78 22 2" xfId="42124" xr:uid="{00000000-0005-0000-0000-00008BA40000}"/>
    <cellStyle name="Normal 78 22 3" xfId="42125" xr:uid="{00000000-0005-0000-0000-00008CA40000}"/>
    <cellStyle name="Normal 78 22 4" xfId="42126" xr:uid="{00000000-0005-0000-0000-00008DA40000}"/>
    <cellStyle name="Normal 78 22 5" xfId="42127" xr:uid="{00000000-0005-0000-0000-00008EA40000}"/>
    <cellStyle name="Normal 78 23" xfId="42128" xr:uid="{00000000-0005-0000-0000-00008FA40000}"/>
    <cellStyle name="Normal 78 23 2" xfId="42129" xr:uid="{00000000-0005-0000-0000-000090A40000}"/>
    <cellStyle name="Normal 78 23 3" xfId="42130" xr:uid="{00000000-0005-0000-0000-000091A40000}"/>
    <cellStyle name="Normal 78 23 4" xfId="42131" xr:uid="{00000000-0005-0000-0000-000092A40000}"/>
    <cellStyle name="Normal 78 23 5" xfId="42132" xr:uid="{00000000-0005-0000-0000-000093A40000}"/>
    <cellStyle name="Normal 78 24" xfId="42133" xr:uid="{00000000-0005-0000-0000-000094A40000}"/>
    <cellStyle name="Normal 78 24 2" xfId="42134" xr:uid="{00000000-0005-0000-0000-000095A40000}"/>
    <cellStyle name="Normal 78 24 3" xfId="42135" xr:uid="{00000000-0005-0000-0000-000096A40000}"/>
    <cellStyle name="Normal 78 24 4" xfId="42136" xr:uid="{00000000-0005-0000-0000-000097A40000}"/>
    <cellStyle name="Normal 78 24 5" xfId="42137" xr:uid="{00000000-0005-0000-0000-000098A40000}"/>
    <cellStyle name="Normal 78 25" xfId="42138" xr:uid="{00000000-0005-0000-0000-000099A40000}"/>
    <cellStyle name="Normal 78 26" xfId="42139" xr:uid="{00000000-0005-0000-0000-00009AA40000}"/>
    <cellStyle name="Normal 78 27" xfId="42140" xr:uid="{00000000-0005-0000-0000-00009BA40000}"/>
    <cellStyle name="Normal 78 28" xfId="42141" xr:uid="{00000000-0005-0000-0000-00009CA40000}"/>
    <cellStyle name="Normal 78 3" xfId="42142" xr:uid="{00000000-0005-0000-0000-00009DA40000}"/>
    <cellStyle name="Normal 78 3 2" xfId="42143" xr:uid="{00000000-0005-0000-0000-00009EA40000}"/>
    <cellStyle name="Normal 78 3 3" xfId="42144" xr:uid="{00000000-0005-0000-0000-00009FA40000}"/>
    <cellStyle name="Normal 78 3 4" xfId="42145" xr:uid="{00000000-0005-0000-0000-0000A0A40000}"/>
    <cellStyle name="Normal 78 3 5" xfId="42146" xr:uid="{00000000-0005-0000-0000-0000A1A40000}"/>
    <cellStyle name="Normal 78 4" xfId="42147" xr:uid="{00000000-0005-0000-0000-0000A2A40000}"/>
    <cellStyle name="Normal 78 4 2" xfId="42148" xr:uid="{00000000-0005-0000-0000-0000A3A40000}"/>
    <cellStyle name="Normal 78 4 3" xfId="42149" xr:uid="{00000000-0005-0000-0000-0000A4A40000}"/>
    <cellStyle name="Normal 78 4 4" xfId="42150" xr:uid="{00000000-0005-0000-0000-0000A5A40000}"/>
    <cellStyle name="Normal 78 4 5" xfId="42151" xr:uid="{00000000-0005-0000-0000-0000A6A40000}"/>
    <cellStyle name="Normal 78 5" xfId="42152" xr:uid="{00000000-0005-0000-0000-0000A7A40000}"/>
    <cellStyle name="Normal 78 5 2" xfId="42153" xr:uid="{00000000-0005-0000-0000-0000A8A40000}"/>
    <cellStyle name="Normal 78 5 3" xfId="42154" xr:uid="{00000000-0005-0000-0000-0000A9A40000}"/>
    <cellStyle name="Normal 78 5 4" xfId="42155" xr:uid="{00000000-0005-0000-0000-0000AAA40000}"/>
    <cellStyle name="Normal 78 5 5" xfId="42156" xr:uid="{00000000-0005-0000-0000-0000ABA40000}"/>
    <cellStyle name="Normal 78 6" xfId="42157" xr:uid="{00000000-0005-0000-0000-0000ACA40000}"/>
    <cellStyle name="Normal 78 6 2" xfId="42158" xr:uid="{00000000-0005-0000-0000-0000ADA40000}"/>
    <cellStyle name="Normal 78 6 3" xfId="42159" xr:uid="{00000000-0005-0000-0000-0000AEA40000}"/>
    <cellStyle name="Normal 78 6 4" xfId="42160" xr:uid="{00000000-0005-0000-0000-0000AFA40000}"/>
    <cellStyle name="Normal 78 6 5" xfId="42161" xr:uid="{00000000-0005-0000-0000-0000B0A40000}"/>
    <cellStyle name="Normal 78 7" xfId="42162" xr:uid="{00000000-0005-0000-0000-0000B1A40000}"/>
    <cellStyle name="Normal 78 7 2" xfId="42163" xr:uid="{00000000-0005-0000-0000-0000B2A40000}"/>
    <cellStyle name="Normal 78 7 3" xfId="42164" xr:uid="{00000000-0005-0000-0000-0000B3A40000}"/>
    <cellStyle name="Normal 78 7 4" xfId="42165" xr:uid="{00000000-0005-0000-0000-0000B4A40000}"/>
    <cellStyle name="Normal 78 7 5" xfId="42166" xr:uid="{00000000-0005-0000-0000-0000B5A40000}"/>
    <cellStyle name="Normal 78 8" xfId="42167" xr:uid="{00000000-0005-0000-0000-0000B6A40000}"/>
    <cellStyle name="Normal 78 8 2" xfId="42168" xr:uid="{00000000-0005-0000-0000-0000B7A40000}"/>
    <cellStyle name="Normal 78 8 3" xfId="42169" xr:uid="{00000000-0005-0000-0000-0000B8A40000}"/>
    <cellStyle name="Normal 78 8 4" xfId="42170" xr:uid="{00000000-0005-0000-0000-0000B9A40000}"/>
    <cellStyle name="Normal 78 8 5" xfId="42171" xr:uid="{00000000-0005-0000-0000-0000BAA40000}"/>
    <cellStyle name="Normal 78 9" xfId="42172" xr:uid="{00000000-0005-0000-0000-0000BBA40000}"/>
    <cellStyle name="Normal 78 9 2" xfId="42173" xr:uid="{00000000-0005-0000-0000-0000BCA40000}"/>
    <cellStyle name="Normal 78 9 3" xfId="42174" xr:uid="{00000000-0005-0000-0000-0000BDA40000}"/>
    <cellStyle name="Normal 78 9 4" xfId="42175" xr:uid="{00000000-0005-0000-0000-0000BEA40000}"/>
    <cellStyle name="Normal 78 9 5" xfId="42176" xr:uid="{00000000-0005-0000-0000-0000BFA40000}"/>
    <cellStyle name="Normal 79" xfId="42177" xr:uid="{00000000-0005-0000-0000-0000C0A40000}"/>
    <cellStyle name="Normal 79 10" xfId="42178" xr:uid="{00000000-0005-0000-0000-0000C1A40000}"/>
    <cellStyle name="Normal 79 10 2" xfId="42179" xr:uid="{00000000-0005-0000-0000-0000C2A40000}"/>
    <cellStyle name="Normal 79 10 3" xfId="42180" xr:uid="{00000000-0005-0000-0000-0000C3A40000}"/>
    <cellStyle name="Normal 79 10 4" xfId="42181" xr:uid="{00000000-0005-0000-0000-0000C4A40000}"/>
    <cellStyle name="Normal 79 10 5" xfId="42182" xr:uid="{00000000-0005-0000-0000-0000C5A40000}"/>
    <cellStyle name="Normal 79 11" xfId="42183" xr:uid="{00000000-0005-0000-0000-0000C6A40000}"/>
    <cellStyle name="Normal 79 11 2" xfId="42184" xr:uid="{00000000-0005-0000-0000-0000C7A40000}"/>
    <cellStyle name="Normal 79 11 3" xfId="42185" xr:uid="{00000000-0005-0000-0000-0000C8A40000}"/>
    <cellStyle name="Normal 79 11 4" xfId="42186" xr:uid="{00000000-0005-0000-0000-0000C9A40000}"/>
    <cellStyle name="Normal 79 11 5" xfId="42187" xr:uid="{00000000-0005-0000-0000-0000CAA40000}"/>
    <cellStyle name="Normal 79 12" xfId="42188" xr:uid="{00000000-0005-0000-0000-0000CBA40000}"/>
    <cellStyle name="Normal 79 12 2" xfId="42189" xr:uid="{00000000-0005-0000-0000-0000CCA40000}"/>
    <cellStyle name="Normal 79 12 3" xfId="42190" xr:uid="{00000000-0005-0000-0000-0000CDA40000}"/>
    <cellStyle name="Normal 79 12 4" xfId="42191" xr:uid="{00000000-0005-0000-0000-0000CEA40000}"/>
    <cellStyle name="Normal 79 12 5" xfId="42192" xr:uid="{00000000-0005-0000-0000-0000CFA40000}"/>
    <cellStyle name="Normal 79 13" xfId="42193" xr:uid="{00000000-0005-0000-0000-0000D0A40000}"/>
    <cellStyle name="Normal 79 13 2" xfId="42194" xr:uid="{00000000-0005-0000-0000-0000D1A40000}"/>
    <cellStyle name="Normal 79 13 3" xfId="42195" xr:uid="{00000000-0005-0000-0000-0000D2A40000}"/>
    <cellStyle name="Normal 79 13 4" xfId="42196" xr:uid="{00000000-0005-0000-0000-0000D3A40000}"/>
    <cellStyle name="Normal 79 13 5" xfId="42197" xr:uid="{00000000-0005-0000-0000-0000D4A40000}"/>
    <cellStyle name="Normal 79 14" xfId="42198" xr:uid="{00000000-0005-0000-0000-0000D5A40000}"/>
    <cellStyle name="Normal 79 14 2" xfId="42199" xr:uid="{00000000-0005-0000-0000-0000D6A40000}"/>
    <cellStyle name="Normal 79 14 3" xfId="42200" xr:uid="{00000000-0005-0000-0000-0000D7A40000}"/>
    <cellStyle name="Normal 79 14 4" xfId="42201" xr:uid="{00000000-0005-0000-0000-0000D8A40000}"/>
    <cellStyle name="Normal 79 14 5" xfId="42202" xr:uid="{00000000-0005-0000-0000-0000D9A40000}"/>
    <cellStyle name="Normal 79 15" xfId="42203" xr:uid="{00000000-0005-0000-0000-0000DAA40000}"/>
    <cellStyle name="Normal 79 15 2" xfId="42204" xr:uid="{00000000-0005-0000-0000-0000DBA40000}"/>
    <cellStyle name="Normal 79 15 3" xfId="42205" xr:uid="{00000000-0005-0000-0000-0000DCA40000}"/>
    <cellStyle name="Normal 79 15 4" xfId="42206" xr:uid="{00000000-0005-0000-0000-0000DDA40000}"/>
    <cellStyle name="Normal 79 15 5" xfId="42207" xr:uid="{00000000-0005-0000-0000-0000DEA40000}"/>
    <cellStyle name="Normal 79 16" xfId="42208" xr:uid="{00000000-0005-0000-0000-0000DFA40000}"/>
    <cellStyle name="Normal 79 16 2" xfId="42209" xr:uid="{00000000-0005-0000-0000-0000E0A40000}"/>
    <cellStyle name="Normal 79 16 3" xfId="42210" xr:uid="{00000000-0005-0000-0000-0000E1A40000}"/>
    <cellStyle name="Normal 79 16 4" xfId="42211" xr:uid="{00000000-0005-0000-0000-0000E2A40000}"/>
    <cellStyle name="Normal 79 16 5" xfId="42212" xr:uid="{00000000-0005-0000-0000-0000E3A40000}"/>
    <cellStyle name="Normal 79 17" xfId="42213" xr:uid="{00000000-0005-0000-0000-0000E4A40000}"/>
    <cellStyle name="Normal 79 17 2" xfId="42214" xr:uid="{00000000-0005-0000-0000-0000E5A40000}"/>
    <cellStyle name="Normal 79 17 3" xfId="42215" xr:uid="{00000000-0005-0000-0000-0000E6A40000}"/>
    <cellStyle name="Normal 79 17 4" xfId="42216" xr:uid="{00000000-0005-0000-0000-0000E7A40000}"/>
    <cellStyle name="Normal 79 17 5" xfId="42217" xr:uid="{00000000-0005-0000-0000-0000E8A40000}"/>
    <cellStyle name="Normal 79 18" xfId="42218" xr:uid="{00000000-0005-0000-0000-0000E9A40000}"/>
    <cellStyle name="Normal 79 18 2" xfId="42219" xr:uid="{00000000-0005-0000-0000-0000EAA40000}"/>
    <cellStyle name="Normal 79 18 3" xfId="42220" xr:uid="{00000000-0005-0000-0000-0000EBA40000}"/>
    <cellStyle name="Normal 79 18 4" xfId="42221" xr:uid="{00000000-0005-0000-0000-0000ECA40000}"/>
    <cellStyle name="Normal 79 18 5" xfId="42222" xr:uid="{00000000-0005-0000-0000-0000EDA40000}"/>
    <cellStyle name="Normal 79 19" xfId="42223" xr:uid="{00000000-0005-0000-0000-0000EEA40000}"/>
    <cellStyle name="Normal 79 19 2" xfId="42224" xr:uid="{00000000-0005-0000-0000-0000EFA40000}"/>
    <cellStyle name="Normal 79 19 3" xfId="42225" xr:uid="{00000000-0005-0000-0000-0000F0A40000}"/>
    <cellStyle name="Normal 79 19 4" xfId="42226" xr:uid="{00000000-0005-0000-0000-0000F1A40000}"/>
    <cellStyle name="Normal 79 19 5" xfId="42227" xr:uid="{00000000-0005-0000-0000-0000F2A40000}"/>
    <cellStyle name="Normal 79 2" xfId="42228" xr:uid="{00000000-0005-0000-0000-0000F3A40000}"/>
    <cellStyle name="Normal 79 2 2" xfId="42229" xr:uid="{00000000-0005-0000-0000-0000F4A40000}"/>
    <cellStyle name="Normal 79 2 3" xfId="42230" xr:uid="{00000000-0005-0000-0000-0000F5A40000}"/>
    <cellStyle name="Normal 79 2 4" xfId="42231" xr:uid="{00000000-0005-0000-0000-0000F6A40000}"/>
    <cellStyle name="Normal 79 2 5" xfId="42232" xr:uid="{00000000-0005-0000-0000-0000F7A40000}"/>
    <cellStyle name="Normal 79 20" xfId="42233" xr:uid="{00000000-0005-0000-0000-0000F8A40000}"/>
    <cellStyle name="Normal 79 20 2" xfId="42234" xr:uid="{00000000-0005-0000-0000-0000F9A40000}"/>
    <cellStyle name="Normal 79 20 3" xfId="42235" xr:uid="{00000000-0005-0000-0000-0000FAA40000}"/>
    <cellStyle name="Normal 79 20 4" xfId="42236" xr:uid="{00000000-0005-0000-0000-0000FBA40000}"/>
    <cellStyle name="Normal 79 20 5" xfId="42237" xr:uid="{00000000-0005-0000-0000-0000FCA40000}"/>
    <cellStyle name="Normal 79 21" xfId="42238" xr:uid="{00000000-0005-0000-0000-0000FDA40000}"/>
    <cellStyle name="Normal 79 21 2" xfId="42239" xr:uid="{00000000-0005-0000-0000-0000FEA40000}"/>
    <cellStyle name="Normal 79 21 3" xfId="42240" xr:uid="{00000000-0005-0000-0000-0000FFA40000}"/>
    <cellStyle name="Normal 79 21 4" xfId="42241" xr:uid="{00000000-0005-0000-0000-000000A50000}"/>
    <cellStyle name="Normal 79 21 5" xfId="42242" xr:uid="{00000000-0005-0000-0000-000001A50000}"/>
    <cellStyle name="Normal 79 22" xfId="42243" xr:uid="{00000000-0005-0000-0000-000002A50000}"/>
    <cellStyle name="Normal 79 22 2" xfId="42244" xr:uid="{00000000-0005-0000-0000-000003A50000}"/>
    <cellStyle name="Normal 79 22 3" xfId="42245" xr:uid="{00000000-0005-0000-0000-000004A50000}"/>
    <cellStyle name="Normal 79 22 4" xfId="42246" xr:uid="{00000000-0005-0000-0000-000005A50000}"/>
    <cellStyle name="Normal 79 22 5" xfId="42247" xr:uid="{00000000-0005-0000-0000-000006A50000}"/>
    <cellStyle name="Normal 79 23" xfId="42248" xr:uid="{00000000-0005-0000-0000-000007A50000}"/>
    <cellStyle name="Normal 79 23 2" xfId="42249" xr:uid="{00000000-0005-0000-0000-000008A50000}"/>
    <cellStyle name="Normal 79 23 3" xfId="42250" xr:uid="{00000000-0005-0000-0000-000009A50000}"/>
    <cellStyle name="Normal 79 23 4" xfId="42251" xr:uid="{00000000-0005-0000-0000-00000AA50000}"/>
    <cellStyle name="Normal 79 23 5" xfId="42252" xr:uid="{00000000-0005-0000-0000-00000BA50000}"/>
    <cellStyle name="Normal 79 24" xfId="42253" xr:uid="{00000000-0005-0000-0000-00000CA50000}"/>
    <cellStyle name="Normal 79 24 2" xfId="42254" xr:uid="{00000000-0005-0000-0000-00000DA50000}"/>
    <cellStyle name="Normal 79 24 3" xfId="42255" xr:uid="{00000000-0005-0000-0000-00000EA50000}"/>
    <cellStyle name="Normal 79 24 4" xfId="42256" xr:uid="{00000000-0005-0000-0000-00000FA50000}"/>
    <cellStyle name="Normal 79 24 5" xfId="42257" xr:uid="{00000000-0005-0000-0000-000010A50000}"/>
    <cellStyle name="Normal 79 25" xfId="42258" xr:uid="{00000000-0005-0000-0000-000011A50000}"/>
    <cellStyle name="Normal 79 26" xfId="42259" xr:uid="{00000000-0005-0000-0000-000012A50000}"/>
    <cellStyle name="Normal 79 27" xfId="42260" xr:uid="{00000000-0005-0000-0000-000013A50000}"/>
    <cellStyle name="Normal 79 28" xfId="42261" xr:uid="{00000000-0005-0000-0000-000014A50000}"/>
    <cellStyle name="Normal 79 3" xfId="42262" xr:uid="{00000000-0005-0000-0000-000015A50000}"/>
    <cellStyle name="Normal 79 3 2" xfId="42263" xr:uid="{00000000-0005-0000-0000-000016A50000}"/>
    <cellStyle name="Normal 79 3 3" xfId="42264" xr:uid="{00000000-0005-0000-0000-000017A50000}"/>
    <cellStyle name="Normal 79 3 4" xfId="42265" xr:uid="{00000000-0005-0000-0000-000018A50000}"/>
    <cellStyle name="Normal 79 3 5" xfId="42266" xr:uid="{00000000-0005-0000-0000-000019A50000}"/>
    <cellStyle name="Normal 79 4" xfId="42267" xr:uid="{00000000-0005-0000-0000-00001AA50000}"/>
    <cellStyle name="Normal 79 4 2" xfId="42268" xr:uid="{00000000-0005-0000-0000-00001BA50000}"/>
    <cellStyle name="Normal 79 4 3" xfId="42269" xr:uid="{00000000-0005-0000-0000-00001CA50000}"/>
    <cellStyle name="Normal 79 4 4" xfId="42270" xr:uid="{00000000-0005-0000-0000-00001DA50000}"/>
    <cellStyle name="Normal 79 4 5" xfId="42271" xr:uid="{00000000-0005-0000-0000-00001EA50000}"/>
    <cellStyle name="Normal 79 5" xfId="42272" xr:uid="{00000000-0005-0000-0000-00001FA50000}"/>
    <cellStyle name="Normal 79 5 2" xfId="42273" xr:uid="{00000000-0005-0000-0000-000020A50000}"/>
    <cellStyle name="Normal 79 5 3" xfId="42274" xr:uid="{00000000-0005-0000-0000-000021A50000}"/>
    <cellStyle name="Normal 79 5 4" xfId="42275" xr:uid="{00000000-0005-0000-0000-000022A50000}"/>
    <cellStyle name="Normal 79 5 5" xfId="42276" xr:uid="{00000000-0005-0000-0000-000023A50000}"/>
    <cellStyle name="Normal 79 6" xfId="42277" xr:uid="{00000000-0005-0000-0000-000024A50000}"/>
    <cellStyle name="Normal 79 6 2" xfId="42278" xr:uid="{00000000-0005-0000-0000-000025A50000}"/>
    <cellStyle name="Normal 79 6 3" xfId="42279" xr:uid="{00000000-0005-0000-0000-000026A50000}"/>
    <cellStyle name="Normal 79 6 4" xfId="42280" xr:uid="{00000000-0005-0000-0000-000027A50000}"/>
    <cellStyle name="Normal 79 6 5" xfId="42281" xr:uid="{00000000-0005-0000-0000-000028A50000}"/>
    <cellStyle name="Normal 79 7" xfId="42282" xr:uid="{00000000-0005-0000-0000-000029A50000}"/>
    <cellStyle name="Normal 79 7 2" xfId="42283" xr:uid="{00000000-0005-0000-0000-00002AA50000}"/>
    <cellStyle name="Normal 79 7 3" xfId="42284" xr:uid="{00000000-0005-0000-0000-00002BA50000}"/>
    <cellStyle name="Normal 79 7 4" xfId="42285" xr:uid="{00000000-0005-0000-0000-00002CA50000}"/>
    <cellStyle name="Normal 79 7 5" xfId="42286" xr:uid="{00000000-0005-0000-0000-00002DA50000}"/>
    <cellStyle name="Normal 79 8" xfId="42287" xr:uid="{00000000-0005-0000-0000-00002EA50000}"/>
    <cellStyle name="Normal 79 8 2" xfId="42288" xr:uid="{00000000-0005-0000-0000-00002FA50000}"/>
    <cellStyle name="Normal 79 8 3" xfId="42289" xr:uid="{00000000-0005-0000-0000-000030A50000}"/>
    <cellStyle name="Normal 79 8 4" xfId="42290" xr:uid="{00000000-0005-0000-0000-000031A50000}"/>
    <cellStyle name="Normal 79 8 5" xfId="42291" xr:uid="{00000000-0005-0000-0000-000032A50000}"/>
    <cellStyle name="Normal 79 9" xfId="42292" xr:uid="{00000000-0005-0000-0000-000033A50000}"/>
    <cellStyle name="Normal 79 9 2" xfId="42293" xr:uid="{00000000-0005-0000-0000-000034A50000}"/>
    <cellStyle name="Normal 79 9 3" xfId="42294" xr:uid="{00000000-0005-0000-0000-000035A50000}"/>
    <cellStyle name="Normal 79 9 4" xfId="42295" xr:uid="{00000000-0005-0000-0000-000036A50000}"/>
    <cellStyle name="Normal 79 9 5" xfId="42296" xr:uid="{00000000-0005-0000-0000-000037A50000}"/>
    <cellStyle name="Normal 8" xfId="42297" xr:uid="{00000000-0005-0000-0000-000038A50000}"/>
    <cellStyle name="Normal 8 10" xfId="42298" xr:uid="{00000000-0005-0000-0000-000039A50000}"/>
    <cellStyle name="Normal 8 10 2" xfId="42299" xr:uid="{00000000-0005-0000-0000-00003AA50000}"/>
    <cellStyle name="Normal 8 10 3" xfId="42300" xr:uid="{00000000-0005-0000-0000-00003BA50000}"/>
    <cellStyle name="Normal 8 10 4" xfId="42301" xr:uid="{00000000-0005-0000-0000-00003CA50000}"/>
    <cellStyle name="Normal 8 10 5" xfId="42302" xr:uid="{00000000-0005-0000-0000-00003DA50000}"/>
    <cellStyle name="Normal 8 11" xfId="42303" xr:uid="{00000000-0005-0000-0000-00003EA50000}"/>
    <cellStyle name="Normal 8 11 2" xfId="42304" xr:uid="{00000000-0005-0000-0000-00003FA50000}"/>
    <cellStyle name="Normal 8 11 3" xfId="42305" xr:uid="{00000000-0005-0000-0000-000040A50000}"/>
    <cellStyle name="Normal 8 11 4" xfId="42306" xr:uid="{00000000-0005-0000-0000-000041A50000}"/>
    <cellStyle name="Normal 8 11 5" xfId="42307" xr:uid="{00000000-0005-0000-0000-000042A50000}"/>
    <cellStyle name="Normal 8 12" xfId="42308" xr:uid="{00000000-0005-0000-0000-000043A50000}"/>
    <cellStyle name="Normal 8 12 2" xfId="42309" xr:uid="{00000000-0005-0000-0000-000044A50000}"/>
    <cellStyle name="Normal 8 12 3" xfId="42310" xr:uid="{00000000-0005-0000-0000-000045A50000}"/>
    <cellStyle name="Normal 8 12 4" xfId="42311" xr:uid="{00000000-0005-0000-0000-000046A50000}"/>
    <cellStyle name="Normal 8 12 5" xfId="42312" xr:uid="{00000000-0005-0000-0000-000047A50000}"/>
    <cellStyle name="Normal 8 13" xfId="42313" xr:uid="{00000000-0005-0000-0000-000048A50000}"/>
    <cellStyle name="Normal 8 13 2" xfId="42314" xr:uid="{00000000-0005-0000-0000-000049A50000}"/>
    <cellStyle name="Normal 8 13 3" xfId="42315" xr:uid="{00000000-0005-0000-0000-00004AA50000}"/>
    <cellStyle name="Normal 8 13 4" xfId="42316" xr:uid="{00000000-0005-0000-0000-00004BA50000}"/>
    <cellStyle name="Normal 8 13 5" xfId="42317" xr:uid="{00000000-0005-0000-0000-00004CA50000}"/>
    <cellStyle name="Normal 8 14" xfId="42318" xr:uid="{00000000-0005-0000-0000-00004DA50000}"/>
    <cellStyle name="Normal 8 14 2" xfId="42319" xr:uid="{00000000-0005-0000-0000-00004EA50000}"/>
    <cellStyle name="Normal 8 14 3" xfId="42320" xr:uid="{00000000-0005-0000-0000-00004FA50000}"/>
    <cellStyle name="Normal 8 14 4" xfId="42321" xr:uid="{00000000-0005-0000-0000-000050A50000}"/>
    <cellStyle name="Normal 8 14 5" xfId="42322" xr:uid="{00000000-0005-0000-0000-000051A50000}"/>
    <cellStyle name="Normal 8 15" xfId="42323" xr:uid="{00000000-0005-0000-0000-000052A50000}"/>
    <cellStyle name="Normal 8 15 2" xfId="42324" xr:uid="{00000000-0005-0000-0000-000053A50000}"/>
    <cellStyle name="Normal 8 15 3" xfId="42325" xr:uid="{00000000-0005-0000-0000-000054A50000}"/>
    <cellStyle name="Normal 8 15 4" xfId="42326" xr:uid="{00000000-0005-0000-0000-000055A50000}"/>
    <cellStyle name="Normal 8 15 5" xfId="42327" xr:uid="{00000000-0005-0000-0000-000056A50000}"/>
    <cellStyle name="Normal 8 16" xfId="42328" xr:uid="{00000000-0005-0000-0000-000057A50000}"/>
    <cellStyle name="Normal 8 16 2" xfId="42329" xr:uid="{00000000-0005-0000-0000-000058A50000}"/>
    <cellStyle name="Normal 8 16 3" xfId="42330" xr:uid="{00000000-0005-0000-0000-000059A50000}"/>
    <cellStyle name="Normal 8 16 4" xfId="42331" xr:uid="{00000000-0005-0000-0000-00005AA50000}"/>
    <cellStyle name="Normal 8 16 5" xfId="42332" xr:uid="{00000000-0005-0000-0000-00005BA50000}"/>
    <cellStyle name="Normal 8 17" xfId="42333" xr:uid="{00000000-0005-0000-0000-00005CA50000}"/>
    <cellStyle name="Normal 8 17 2" xfId="42334" xr:uid="{00000000-0005-0000-0000-00005DA50000}"/>
    <cellStyle name="Normal 8 17 3" xfId="42335" xr:uid="{00000000-0005-0000-0000-00005EA50000}"/>
    <cellStyle name="Normal 8 17 4" xfId="42336" xr:uid="{00000000-0005-0000-0000-00005FA50000}"/>
    <cellStyle name="Normal 8 17 5" xfId="42337" xr:uid="{00000000-0005-0000-0000-000060A50000}"/>
    <cellStyle name="Normal 8 18" xfId="42338" xr:uid="{00000000-0005-0000-0000-000061A50000}"/>
    <cellStyle name="Normal 8 18 2" xfId="42339" xr:uid="{00000000-0005-0000-0000-000062A50000}"/>
    <cellStyle name="Normal 8 18 3" xfId="42340" xr:uid="{00000000-0005-0000-0000-000063A50000}"/>
    <cellStyle name="Normal 8 18 4" xfId="42341" xr:uid="{00000000-0005-0000-0000-000064A50000}"/>
    <cellStyle name="Normal 8 18 5" xfId="42342" xr:uid="{00000000-0005-0000-0000-000065A50000}"/>
    <cellStyle name="Normal 8 19" xfId="42343" xr:uid="{00000000-0005-0000-0000-000066A50000}"/>
    <cellStyle name="Normal 8 19 2" xfId="42344" xr:uid="{00000000-0005-0000-0000-000067A50000}"/>
    <cellStyle name="Normal 8 19 3" xfId="42345" xr:uid="{00000000-0005-0000-0000-000068A50000}"/>
    <cellStyle name="Normal 8 19 4" xfId="42346" xr:uid="{00000000-0005-0000-0000-000069A50000}"/>
    <cellStyle name="Normal 8 19 5" xfId="42347" xr:uid="{00000000-0005-0000-0000-00006AA50000}"/>
    <cellStyle name="Normal 8 2" xfId="42348" xr:uid="{00000000-0005-0000-0000-00006BA50000}"/>
    <cellStyle name="Normal 8 2 10" xfId="42349" xr:uid="{00000000-0005-0000-0000-00006CA50000}"/>
    <cellStyle name="Normal 8 2 10 2" xfId="42350" xr:uid="{00000000-0005-0000-0000-00006DA50000}"/>
    <cellStyle name="Normal 8 2 10 3" xfId="42351" xr:uid="{00000000-0005-0000-0000-00006EA50000}"/>
    <cellStyle name="Normal 8 2 10 4" xfId="42352" xr:uid="{00000000-0005-0000-0000-00006FA50000}"/>
    <cellStyle name="Normal 8 2 10 5" xfId="42353" xr:uid="{00000000-0005-0000-0000-000070A50000}"/>
    <cellStyle name="Normal 8 2 11" xfId="42354" xr:uid="{00000000-0005-0000-0000-000071A50000}"/>
    <cellStyle name="Normal 8 2 11 2" xfId="42355" xr:uid="{00000000-0005-0000-0000-000072A50000}"/>
    <cellStyle name="Normal 8 2 11 3" xfId="42356" xr:uid="{00000000-0005-0000-0000-000073A50000}"/>
    <cellStyle name="Normal 8 2 11 4" xfId="42357" xr:uid="{00000000-0005-0000-0000-000074A50000}"/>
    <cellStyle name="Normal 8 2 11 5" xfId="42358" xr:uid="{00000000-0005-0000-0000-000075A50000}"/>
    <cellStyle name="Normal 8 2 12" xfId="42359" xr:uid="{00000000-0005-0000-0000-000076A50000}"/>
    <cellStyle name="Normal 8 2 12 2" xfId="42360" xr:uid="{00000000-0005-0000-0000-000077A50000}"/>
    <cellStyle name="Normal 8 2 12 3" xfId="42361" xr:uid="{00000000-0005-0000-0000-000078A50000}"/>
    <cellStyle name="Normal 8 2 12 4" xfId="42362" xr:uid="{00000000-0005-0000-0000-000079A50000}"/>
    <cellStyle name="Normal 8 2 12 5" xfId="42363" xr:uid="{00000000-0005-0000-0000-00007AA50000}"/>
    <cellStyle name="Normal 8 2 13" xfId="42364" xr:uid="{00000000-0005-0000-0000-00007BA50000}"/>
    <cellStyle name="Normal 8 2 13 2" xfId="42365" xr:uid="{00000000-0005-0000-0000-00007CA50000}"/>
    <cellStyle name="Normal 8 2 13 3" xfId="42366" xr:uid="{00000000-0005-0000-0000-00007DA50000}"/>
    <cellStyle name="Normal 8 2 13 4" xfId="42367" xr:uid="{00000000-0005-0000-0000-00007EA50000}"/>
    <cellStyle name="Normal 8 2 13 5" xfId="42368" xr:uid="{00000000-0005-0000-0000-00007FA50000}"/>
    <cellStyle name="Normal 8 2 14" xfId="42369" xr:uid="{00000000-0005-0000-0000-000080A50000}"/>
    <cellStyle name="Normal 8 2 14 2" xfId="42370" xr:uid="{00000000-0005-0000-0000-000081A50000}"/>
    <cellStyle name="Normal 8 2 14 3" xfId="42371" xr:uid="{00000000-0005-0000-0000-000082A50000}"/>
    <cellStyle name="Normal 8 2 14 4" xfId="42372" xr:uid="{00000000-0005-0000-0000-000083A50000}"/>
    <cellStyle name="Normal 8 2 14 5" xfId="42373" xr:uid="{00000000-0005-0000-0000-000084A50000}"/>
    <cellStyle name="Normal 8 2 15" xfId="42374" xr:uid="{00000000-0005-0000-0000-000085A50000}"/>
    <cellStyle name="Normal 8 2 15 2" xfId="42375" xr:uid="{00000000-0005-0000-0000-000086A50000}"/>
    <cellStyle name="Normal 8 2 15 3" xfId="42376" xr:uid="{00000000-0005-0000-0000-000087A50000}"/>
    <cellStyle name="Normal 8 2 15 4" xfId="42377" xr:uid="{00000000-0005-0000-0000-000088A50000}"/>
    <cellStyle name="Normal 8 2 15 5" xfId="42378" xr:uid="{00000000-0005-0000-0000-000089A50000}"/>
    <cellStyle name="Normal 8 2 16" xfId="42379" xr:uid="{00000000-0005-0000-0000-00008AA50000}"/>
    <cellStyle name="Normal 8 2 16 2" xfId="42380" xr:uid="{00000000-0005-0000-0000-00008BA50000}"/>
    <cellStyle name="Normal 8 2 16 3" xfId="42381" xr:uid="{00000000-0005-0000-0000-00008CA50000}"/>
    <cellStyle name="Normal 8 2 16 4" xfId="42382" xr:uid="{00000000-0005-0000-0000-00008DA50000}"/>
    <cellStyle name="Normal 8 2 16 5" xfId="42383" xr:uid="{00000000-0005-0000-0000-00008EA50000}"/>
    <cellStyle name="Normal 8 2 17" xfId="42384" xr:uid="{00000000-0005-0000-0000-00008FA50000}"/>
    <cellStyle name="Normal 8 2 17 2" xfId="42385" xr:uid="{00000000-0005-0000-0000-000090A50000}"/>
    <cellStyle name="Normal 8 2 17 3" xfId="42386" xr:uid="{00000000-0005-0000-0000-000091A50000}"/>
    <cellStyle name="Normal 8 2 17 4" xfId="42387" xr:uid="{00000000-0005-0000-0000-000092A50000}"/>
    <cellStyle name="Normal 8 2 17 5" xfId="42388" xr:uid="{00000000-0005-0000-0000-000093A50000}"/>
    <cellStyle name="Normal 8 2 18" xfId="42389" xr:uid="{00000000-0005-0000-0000-000094A50000}"/>
    <cellStyle name="Normal 8 2 18 2" xfId="42390" xr:uid="{00000000-0005-0000-0000-000095A50000}"/>
    <cellStyle name="Normal 8 2 18 3" xfId="42391" xr:uid="{00000000-0005-0000-0000-000096A50000}"/>
    <cellStyle name="Normal 8 2 18 4" xfId="42392" xr:uid="{00000000-0005-0000-0000-000097A50000}"/>
    <cellStyle name="Normal 8 2 18 5" xfId="42393" xr:uid="{00000000-0005-0000-0000-000098A50000}"/>
    <cellStyle name="Normal 8 2 19" xfId="42394" xr:uid="{00000000-0005-0000-0000-000099A50000}"/>
    <cellStyle name="Normal 8 2 19 2" xfId="42395" xr:uid="{00000000-0005-0000-0000-00009AA50000}"/>
    <cellStyle name="Normal 8 2 19 3" xfId="42396" xr:uid="{00000000-0005-0000-0000-00009BA50000}"/>
    <cellStyle name="Normal 8 2 19 4" xfId="42397" xr:uid="{00000000-0005-0000-0000-00009CA50000}"/>
    <cellStyle name="Normal 8 2 19 5" xfId="42398" xr:uid="{00000000-0005-0000-0000-00009DA50000}"/>
    <cellStyle name="Normal 8 2 2" xfId="42399" xr:uid="{00000000-0005-0000-0000-00009EA50000}"/>
    <cellStyle name="Normal 8 2 2 2" xfId="42400" xr:uid="{00000000-0005-0000-0000-00009FA50000}"/>
    <cellStyle name="Normal 8 2 2 3" xfId="42401" xr:uid="{00000000-0005-0000-0000-0000A0A50000}"/>
    <cellStyle name="Normal 8 2 2 4" xfId="42402" xr:uid="{00000000-0005-0000-0000-0000A1A50000}"/>
    <cellStyle name="Normal 8 2 2 5" xfId="42403" xr:uid="{00000000-0005-0000-0000-0000A2A50000}"/>
    <cellStyle name="Normal 8 2 20" xfId="42404" xr:uid="{00000000-0005-0000-0000-0000A3A50000}"/>
    <cellStyle name="Normal 8 2 20 2" xfId="42405" xr:uid="{00000000-0005-0000-0000-0000A4A50000}"/>
    <cellStyle name="Normal 8 2 20 3" xfId="42406" xr:uid="{00000000-0005-0000-0000-0000A5A50000}"/>
    <cellStyle name="Normal 8 2 20 4" xfId="42407" xr:uid="{00000000-0005-0000-0000-0000A6A50000}"/>
    <cellStyle name="Normal 8 2 20 5" xfId="42408" xr:uid="{00000000-0005-0000-0000-0000A7A50000}"/>
    <cellStyle name="Normal 8 2 21" xfId="42409" xr:uid="{00000000-0005-0000-0000-0000A8A50000}"/>
    <cellStyle name="Normal 8 2 21 2" xfId="42410" xr:uid="{00000000-0005-0000-0000-0000A9A50000}"/>
    <cellStyle name="Normal 8 2 21 3" xfId="42411" xr:uid="{00000000-0005-0000-0000-0000AAA50000}"/>
    <cellStyle name="Normal 8 2 21 4" xfId="42412" xr:uid="{00000000-0005-0000-0000-0000ABA50000}"/>
    <cellStyle name="Normal 8 2 21 5" xfId="42413" xr:uid="{00000000-0005-0000-0000-0000ACA50000}"/>
    <cellStyle name="Normal 8 2 22" xfId="42414" xr:uid="{00000000-0005-0000-0000-0000ADA50000}"/>
    <cellStyle name="Normal 8 2 22 2" xfId="42415" xr:uid="{00000000-0005-0000-0000-0000AEA50000}"/>
    <cellStyle name="Normal 8 2 22 3" xfId="42416" xr:uid="{00000000-0005-0000-0000-0000AFA50000}"/>
    <cellStyle name="Normal 8 2 22 4" xfId="42417" xr:uid="{00000000-0005-0000-0000-0000B0A50000}"/>
    <cellStyle name="Normal 8 2 22 5" xfId="42418" xr:uid="{00000000-0005-0000-0000-0000B1A50000}"/>
    <cellStyle name="Normal 8 2 23" xfId="42419" xr:uid="{00000000-0005-0000-0000-0000B2A50000}"/>
    <cellStyle name="Normal 8 2 23 2" xfId="42420" xr:uid="{00000000-0005-0000-0000-0000B3A50000}"/>
    <cellStyle name="Normal 8 2 23 3" xfId="42421" xr:uid="{00000000-0005-0000-0000-0000B4A50000}"/>
    <cellStyle name="Normal 8 2 23 4" xfId="42422" xr:uid="{00000000-0005-0000-0000-0000B5A50000}"/>
    <cellStyle name="Normal 8 2 23 5" xfId="42423" xr:uid="{00000000-0005-0000-0000-0000B6A50000}"/>
    <cellStyle name="Normal 8 2 24" xfId="42424" xr:uid="{00000000-0005-0000-0000-0000B7A50000}"/>
    <cellStyle name="Normal 8 2 24 2" xfId="42425" xr:uid="{00000000-0005-0000-0000-0000B8A50000}"/>
    <cellStyle name="Normal 8 2 24 3" xfId="42426" xr:uid="{00000000-0005-0000-0000-0000B9A50000}"/>
    <cellStyle name="Normal 8 2 24 4" xfId="42427" xr:uid="{00000000-0005-0000-0000-0000BAA50000}"/>
    <cellStyle name="Normal 8 2 24 5" xfId="42428" xr:uid="{00000000-0005-0000-0000-0000BBA50000}"/>
    <cellStyle name="Normal 8 2 25" xfId="42429" xr:uid="{00000000-0005-0000-0000-0000BCA50000}"/>
    <cellStyle name="Normal 8 2 26" xfId="42430" xr:uid="{00000000-0005-0000-0000-0000BDA50000}"/>
    <cellStyle name="Normal 8 2 27" xfId="42431" xr:uid="{00000000-0005-0000-0000-0000BEA50000}"/>
    <cellStyle name="Normal 8 2 28" xfId="42432" xr:uid="{00000000-0005-0000-0000-0000BFA50000}"/>
    <cellStyle name="Normal 8 2 3" xfId="42433" xr:uid="{00000000-0005-0000-0000-0000C0A50000}"/>
    <cellStyle name="Normal 8 2 3 2" xfId="42434" xr:uid="{00000000-0005-0000-0000-0000C1A50000}"/>
    <cellStyle name="Normal 8 2 3 3" xfId="42435" xr:uid="{00000000-0005-0000-0000-0000C2A50000}"/>
    <cellStyle name="Normal 8 2 3 4" xfId="42436" xr:uid="{00000000-0005-0000-0000-0000C3A50000}"/>
    <cellStyle name="Normal 8 2 3 5" xfId="42437" xr:uid="{00000000-0005-0000-0000-0000C4A50000}"/>
    <cellStyle name="Normal 8 2 4" xfId="42438" xr:uid="{00000000-0005-0000-0000-0000C5A50000}"/>
    <cellStyle name="Normal 8 2 4 2" xfId="42439" xr:uid="{00000000-0005-0000-0000-0000C6A50000}"/>
    <cellStyle name="Normal 8 2 4 3" xfId="42440" xr:uid="{00000000-0005-0000-0000-0000C7A50000}"/>
    <cellStyle name="Normal 8 2 4 4" xfId="42441" xr:uid="{00000000-0005-0000-0000-0000C8A50000}"/>
    <cellStyle name="Normal 8 2 4 5" xfId="42442" xr:uid="{00000000-0005-0000-0000-0000C9A50000}"/>
    <cellStyle name="Normal 8 2 5" xfId="42443" xr:uid="{00000000-0005-0000-0000-0000CAA50000}"/>
    <cellStyle name="Normal 8 2 5 2" xfId="42444" xr:uid="{00000000-0005-0000-0000-0000CBA50000}"/>
    <cellStyle name="Normal 8 2 5 3" xfId="42445" xr:uid="{00000000-0005-0000-0000-0000CCA50000}"/>
    <cellStyle name="Normal 8 2 5 4" xfId="42446" xr:uid="{00000000-0005-0000-0000-0000CDA50000}"/>
    <cellStyle name="Normal 8 2 5 5" xfId="42447" xr:uid="{00000000-0005-0000-0000-0000CEA50000}"/>
    <cellStyle name="Normal 8 2 6" xfId="42448" xr:uid="{00000000-0005-0000-0000-0000CFA50000}"/>
    <cellStyle name="Normal 8 2 6 2" xfId="42449" xr:uid="{00000000-0005-0000-0000-0000D0A50000}"/>
    <cellStyle name="Normal 8 2 6 3" xfId="42450" xr:uid="{00000000-0005-0000-0000-0000D1A50000}"/>
    <cellStyle name="Normal 8 2 6 4" xfId="42451" xr:uid="{00000000-0005-0000-0000-0000D2A50000}"/>
    <cellStyle name="Normal 8 2 6 5" xfId="42452" xr:uid="{00000000-0005-0000-0000-0000D3A50000}"/>
    <cellStyle name="Normal 8 2 7" xfId="42453" xr:uid="{00000000-0005-0000-0000-0000D4A50000}"/>
    <cellStyle name="Normal 8 2 7 2" xfId="42454" xr:uid="{00000000-0005-0000-0000-0000D5A50000}"/>
    <cellStyle name="Normal 8 2 7 3" xfId="42455" xr:uid="{00000000-0005-0000-0000-0000D6A50000}"/>
    <cellStyle name="Normal 8 2 7 4" xfId="42456" xr:uid="{00000000-0005-0000-0000-0000D7A50000}"/>
    <cellStyle name="Normal 8 2 7 5" xfId="42457" xr:uid="{00000000-0005-0000-0000-0000D8A50000}"/>
    <cellStyle name="Normal 8 2 8" xfId="42458" xr:uid="{00000000-0005-0000-0000-0000D9A50000}"/>
    <cellStyle name="Normal 8 2 8 2" xfId="42459" xr:uid="{00000000-0005-0000-0000-0000DAA50000}"/>
    <cellStyle name="Normal 8 2 8 3" xfId="42460" xr:uid="{00000000-0005-0000-0000-0000DBA50000}"/>
    <cellStyle name="Normal 8 2 8 4" xfId="42461" xr:uid="{00000000-0005-0000-0000-0000DCA50000}"/>
    <cellStyle name="Normal 8 2 8 5" xfId="42462" xr:uid="{00000000-0005-0000-0000-0000DDA50000}"/>
    <cellStyle name="Normal 8 2 9" xfId="42463" xr:uid="{00000000-0005-0000-0000-0000DEA50000}"/>
    <cellStyle name="Normal 8 2 9 2" xfId="42464" xr:uid="{00000000-0005-0000-0000-0000DFA50000}"/>
    <cellStyle name="Normal 8 2 9 3" xfId="42465" xr:uid="{00000000-0005-0000-0000-0000E0A50000}"/>
    <cellStyle name="Normal 8 2 9 4" xfId="42466" xr:uid="{00000000-0005-0000-0000-0000E1A50000}"/>
    <cellStyle name="Normal 8 2 9 5" xfId="42467" xr:uid="{00000000-0005-0000-0000-0000E2A50000}"/>
    <cellStyle name="Normal 8 20" xfId="42468" xr:uid="{00000000-0005-0000-0000-0000E3A50000}"/>
    <cellStyle name="Normal 8 20 2" xfId="42469" xr:uid="{00000000-0005-0000-0000-0000E4A50000}"/>
    <cellStyle name="Normal 8 20 3" xfId="42470" xr:uid="{00000000-0005-0000-0000-0000E5A50000}"/>
    <cellStyle name="Normal 8 20 4" xfId="42471" xr:uid="{00000000-0005-0000-0000-0000E6A50000}"/>
    <cellStyle name="Normal 8 20 5" xfId="42472" xr:uid="{00000000-0005-0000-0000-0000E7A50000}"/>
    <cellStyle name="Normal 8 21" xfId="42473" xr:uid="{00000000-0005-0000-0000-0000E8A50000}"/>
    <cellStyle name="Normal 8 21 2" xfId="42474" xr:uid="{00000000-0005-0000-0000-0000E9A50000}"/>
    <cellStyle name="Normal 8 21 3" xfId="42475" xr:uid="{00000000-0005-0000-0000-0000EAA50000}"/>
    <cellStyle name="Normal 8 21 4" xfId="42476" xr:uid="{00000000-0005-0000-0000-0000EBA50000}"/>
    <cellStyle name="Normal 8 21 5" xfId="42477" xr:uid="{00000000-0005-0000-0000-0000ECA50000}"/>
    <cellStyle name="Normal 8 22" xfId="42478" xr:uid="{00000000-0005-0000-0000-0000EDA50000}"/>
    <cellStyle name="Normal 8 22 2" xfId="42479" xr:uid="{00000000-0005-0000-0000-0000EEA50000}"/>
    <cellStyle name="Normal 8 22 3" xfId="42480" xr:uid="{00000000-0005-0000-0000-0000EFA50000}"/>
    <cellStyle name="Normal 8 22 4" xfId="42481" xr:uid="{00000000-0005-0000-0000-0000F0A50000}"/>
    <cellStyle name="Normal 8 22 5" xfId="42482" xr:uid="{00000000-0005-0000-0000-0000F1A50000}"/>
    <cellStyle name="Normal 8 23" xfId="42483" xr:uid="{00000000-0005-0000-0000-0000F2A50000}"/>
    <cellStyle name="Normal 8 23 2" xfId="42484" xr:uid="{00000000-0005-0000-0000-0000F3A50000}"/>
    <cellStyle name="Normal 8 23 3" xfId="42485" xr:uid="{00000000-0005-0000-0000-0000F4A50000}"/>
    <cellStyle name="Normal 8 23 4" xfId="42486" xr:uid="{00000000-0005-0000-0000-0000F5A50000}"/>
    <cellStyle name="Normal 8 23 5" xfId="42487" xr:uid="{00000000-0005-0000-0000-0000F6A50000}"/>
    <cellStyle name="Normal 8 24" xfId="42488" xr:uid="{00000000-0005-0000-0000-0000F7A50000}"/>
    <cellStyle name="Normal 8 24 2" xfId="42489" xr:uid="{00000000-0005-0000-0000-0000F8A50000}"/>
    <cellStyle name="Normal 8 24 3" xfId="42490" xr:uid="{00000000-0005-0000-0000-0000F9A50000}"/>
    <cellStyle name="Normal 8 24 4" xfId="42491" xr:uid="{00000000-0005-0000-0000-0000FAA50000}"/>
    <cellStyle name="Normal 8 24 5" xfId="42492" xr:uid="{00000000-0005-0000-0000-0000FBA50000}"/>
    <cellStyle name="Normal 8 25" xfId="42493" xr:uid="{00000000-0005-0000-0000-0000FCA50000}"/>
    <cellStyle name="Normal 8 25 2" xfId="42494" xr:uid="{00000000-0005-0000-0000-0000FDA50000}"/>
    <cellStyle name="Normal 8 25 3" xfId="42495" xr:uid="{00000000-0005-0000-0000-0000FEA50000}"/>
    <cellStyle name="Normal 8 25 4" xfId="42496" xr:uid="{00000000-0005-0000-0000-0000FFA50000}"/>
    <cellStyle name="Normal 8 25 5" xfId="42497" xr:uid="{00000000-0005-0000-0000-000000A60000}"/>
    <cellStyle name="Normal 8 26" xfId="42498" xr:uid="{00000000-0005-0000-0000-000001A60000}"/>
    <cellStyle name="Normal 8 27" xfId="42499" xr:uid="{00000000-0005-0000-0000-000002A60000}"/>
    <cellStyle name="Normal 8 28" xfId="42500" xr:uid="{00000000-0005-0000-0000-000003A60000}"/>
    <cellStyle name="Normal 8 29" xfId="42501" xr:uid="{00000000-0005-0000-0000-000004A60000}"/>
    <cellStyle name="Normal 8 3" xfId="42502" xr:uid="{00000000-0005-0000-0000-000005A60000}"/>
    <cellStyle name="Normal 8 3 2" xfId="42503" xr:uid="{00000000-0005-0000-0000-000006A60000}"/>
    <cellStyle name="Normal 8 3 3" xfId="42504" xr:uid="{00000000-0005-0000-0000-000007A60000}"/>
    <cellStyle name="Normal 8 3 4" xfId="42505" xr:uid="{00000000-0005-0000-0000-000008A60000}"/>
    <cellStyle name="Normal 8 3 5" xfId="42506" xr:uid="{00000000-0005-0000-0000-000009A60000}"/>
    <cellStyle name="Normal 8 30" xfId="42507" xr:uid="{00000000-0005-0000-0000-00000AA60000}"/>
    <cellStyle name="Normal 8 31" xfId="42508" xr:uid="{00000000-0005-0000-0000-00000BA60000}"/>
    <cellStyle name="Normal 8 32" xfId="42509" xr:uid="{00000000-0005-0000-0000-00000CA60000}"/>
    <cellStyle name="Normal 8 33" xfId="42510" xr:uid="{00000000-0005-0000-0000-00000DA60000}"/>
    <cellStyle name="Normal 8 34" xfId="42511" xr:uid="{00000000-0005-0000-0000-00000EA60000}"/>
    <cellStyle name="Normal 8 35" xfId="42512" xr:uid="{00000000-0005-0000-0000-00000FA60000}"/>
    <cellStyle name="Normal 8 36" xfId="42513" xr:uid="{00000000-0005-0000-0000-000010A60000}"/>
    <cellStyle name="Normal 8 37" xfId="42514" xr:uid="{00000000-0005-0000-0000-000011A60000}"/>
    <cellStyle name="Normal 8 38" xfId="42515" xr:uid="{00000000-0005-0000-0000-000012A60000}"/>
    <cellStyle name="Normal 8 39" xfId="42516" xr:uid="{00000000-0005-0000-0000-000013A60000}"/>
    <cellStyle name="Normal 8 4" xfId="42517" xr:uid="{00000000-0005-0000-0000-000014A60000}"/>
    <cellStyle name="Normal 8 4 2" xfId="42518" xr:uid="{00000000-0005-0000-0000-000015A60000}"/>
    <cellStyle name="Normal 8 4 3" xfId="42519" xr:uid="{00000000-0005-0000-0000-000016A60000}"/>
    <cellStyle name="Normal 8 4 4" xfId="42520" xr:uid="{00000000-0005-0000-0000-000017A60000}"/>
    <cellStyle name="Normal 8 4 5" xfId="42521" xr:uid="{00000000-0005-0000-0000-000018A60000}"/>
    <cellStyle name="Normal 8 40" xfId="42522" xr:uid="{00000000-0005-0000-0000-000019A60000}"/>
    <cellStyle name="Normal 8 41" xfId="42523" xr:uid="{00000000-0005-0000-0000-00001AA60000}"/>
    <cellStyle name="Normal 8 5" xfId="42524" xr:uid="{00000000-0005-0000-0000-00001BA60000}"/>
    <cellStyle name="Normal 8 5 2" xfId="42525" xr:uid="{00000000-0005-0000-0000-00001CA60000}"/>
    <cellStyle name="Normal 8 5 3" xfId="42526" xr:uid="{00000000-0005-0000-0000-00001DA60000}"/>
    <cellStyle name="Normal 8 5 4" xfId="42527" xr:uid="{00000000-0005-0000-0000-00001EA60000}"/>
    <cellStyle name="Normal 8 5 5" xfId="42528" xr:uid="{00000000-0005-0000-0000-00001FA60000}"/>
    <cellStyle name="Normal 8 6" xfId="42529" xr:uid="{00000000-0005-0000-0000-000020A60000}"/>
    <cellStyle name="Normal 8 6 2" xfId="42530" xr:uid="{00000000-0005-0000-0000-000021A60000}"/>
    <cellStyle name="Normal 8 6 3" xfId="42531" xr:uid="{00000000-0005-0000-0000-000022A60000}"/>
    <cellStyle name="Normal 8 6 4" xfId="42532" xr:uid="{00000000-0005-0000-0000-000023A60000}"/>
    <cellStyle name="Normal 8 6 5" xfId="42533" xr:uid="{00000000-0005-0000-0000-000024A60000}"/>
    <cellStyle name="Normal 8 7" xfId="42534" xr:uid="{00000000-0005-0000-0000-000025A60000}"/>
    <cellStyle name="Normal 8 7 2" xfId="42535" xr:uid="{00000000-0005-0000-0000-000026A60000}"/>
    <cellStyle name="Normal 8 7 3" xfId="42536" xr:uid="{00000000-0005-0000-0000-000027A60000}"/>
    <cellStyle name="Normal 8 7 4" xfId="42537" xr:uid="{00000000-0005-0000-0000-000028A60000}"/>
    <cellStyle name="Normal 8 7 5" xfId="42538" xr:uid="{00000000-0005-0000-0000-000029A60000}"/>
    <cellStyle name="Normal 8 8" xfId="42539" xr:uid="{00000000-0005-0000-0000-00002AA60000}"/>
    <cellStyle name="Normal 8 8 2" xfId="42540" xr:uid="{00000000-0005-0000-0000-00002BA60000}"/>
    <cellStyle name="Normal 8 8 3" xfId="42541" xr:uid="{00000000-0005-0000-0000-00002CA60000}"/>
    <cellStyle name="Normal 8 8 4" xfId="42542" xr:uid="{00000000-0005-0000-0000-00002DA60000}"/>
    <cellStyle name="Normal 8 8 5" xfId="42543" xr:uid="{00000000-0005-0000-0000-00002EA60000}"/>
    <cellStyle name="Normal 8 9" xfId="42544" xr:uid="{00000000-0005-0000-0000-00002FA60000}"/>
    <cellStyle name="Normal 8 9 2" xfId="42545" xr:uid="{00000000-0005-0000-0000-000030A60000}"/>
    <cellStyle name="Normal 8 9 3" xfId="42546" xr:uid="{00000000-0005-0000-0000-000031A60000}"/>
    <cellStyle name="Normal 8 9 4" xfId="42547" xr:uid="{00000000-0005-0000-0000-000032A60000}"/>
    <cellStyle name="Normal 8 9 5" xfId="42548" xr:uid="{00000000-0005-0000-0000-000033A60000}"/>
    <cellStyle name="Normal 80" xfId="42549" xr:uid="{00000000-0005-0000-0000-000034A60000}"/>
    <cellStyle name="Normal 80 10" xfId="42550" xr:uid="{00000000-0005-0000-0000-000035A60000}"/>
    <cellStyle name="Normal 80 10 2" xfId="42551" xr:uid="{00000000-0005-0000-0000-000036A60000}"/>
    <cellStyle name="Normal 80 10 3" xfId="42552" xr:uid="{00000000-0005-0000-0000-000037A60000}"/>
    <cellStyle name="Normal 80 10 4" xfId="42553" xr:uid="{00000000-0005-0000-0000-000038A60000}"/>
    <cellStyle name="Normal 80 10 5" xfId="42554" xr:uid="{00000000-0005-0000-0000-000039A60000}"/>
    <cellStyle name="Normal 80 11" xfId="42555" xr:uid="{00000000-0005-0000-0000-00003AA60000}"/>
    <cellStyle name="Normal 80 11 2" xfId="42556" xr:uid="{00000000-0005-0000-0000-00003BA60000}"/>
    <cellStyle name="Normal 80 11 3" xfId="42557" xr:uid="{00000000-0005-0000-0000-00003CA60000}"/>
    <cellStyle name="Normal 80 11 4" xfId="42558" xr:uid="{00000000-0005-0000-0000-00003DA60000}"/>
    <cellStyle name="Normal 80 11 5" xfId="42559" xr:uid="{00000000-0005-0000-0000-00003EA60000}"/>
    <cellStyle name="Normal 80 12" xfId="42560" xr:uid="{00000000-0005-0000-0000-00003FA60000}"/>
    <cellStyle name="Normal 80 12 2" xfId="42561" xr:uid="{00000000-0005-0000-0000-000040A60000}"/>
    <cellStyle name="Normal 80 12 3" xfId="42562" xr:uid="{00000000-0005-0000-0000-000041A60000}"/>
    <cellStyle name="Normal 80 12 4" xfId="42563" xr:uid="{00000000-0005-0000-0000-000042A60000}"/>
    <cellStyle name="Normal 80 12 5" xfId="42564" xr:uid="{00000000-0005-0000-0000-000043A60000}"/>
    <cellStyle name="Normal 80 13" xfId="42565" xr:uid="{00000000-0005-0000-0000-000044A60000}"/>
    <cellStyle name="Normal 80 13 2" xfId="42566" xr:uid="{00000000-0005-0000-0000-000045A60000}"/>
    <cellStyle name="Normal 80 13 3" xfId="42567" xr:uid="{00000000-0005-0000-0000-000046A60000}"/>
    <cellStyle name="Normal 80 13 4" xfId="42568" xr:uid="{00000000-0005-0000-0000-000047A60000}"/>
    <cellStyle name="Normal 80 13 5" xfId="42569" xr:uid="{00000000-0005-0000-0000-000048A60000}"/>
    <cellStyle name="Normal 80 14" xfId="42570" xr:uid="{00000000-0005-0000-0000-000049A60000}"/>
    <cellStyle name="Normal 80 14 2" xfId="42571" xr:uid="{00000000-0005-0000-0000-00004AA60000}"/>
    <cellStyle name="Normal 80 14 3" xfId="42572" xr:uid="{00000000-0005-0000-0000-00004BA60000}"/>
    <cellStyle name="Normal 80 14 4" xfId="42573" xr:uid="{00000000-0005-0000-0000-00004CA60000}"/>
    <cellStyle name="Normal 80 14 5" xfId="42574" xr:uid="{00000000-0005-0000-0000-00004DA60000}"/>
    <cellStyle name="Normal 80 15" xfId="42575" xr:uid="{00000000-0005-0000-0000-00004EA60000}"/>
    <cellStyle name="Normal 80 15 2" xfId="42576" xr:uid="{00000000-0005-0000-0000-00004FA60000}"/>
    <cellStyle name="Normal 80 15 3" xfId="42577" xr:uid="{00000000-0005-0000-0000-000050A60000}"/>
    <cellStyle name="Normal 80 15 4" xfId="42578" xr:uid="{00000000-0005-0000-0000-000051A60000}"/>
    <cellStyle name="Normal 80 15 5" xfId="42579" xr:uid="{00000000-0005-0000-0000-000052A60000}"/>
    <cellStyle name="Normal 80 16" xfId="42580" xr:uid="{00000000-0005-0000-0000-000053A60000}"/>
    <cellStyle name="Normal 80 16 2" xfId="42581" xr:uid="{00000000-0005-0000-0000-000054A60000}"/>
    <cellStyle name="Normal 80 16 3" xfId="42582" xr:uid="{00000000-0005-0000-0000-000055A60000}"/>
    <cellStyle name="Normal 80 16 4" xfId="42583" xr:uid="{00000000-0005-0000-0000-000056A60000}"/>
    <cellStyle name="Normal 80 16 5" xfId="42584" xr:uid="{00000000-0005-0000-0000-000057A60000}"/>
    <cellStyle name="Normal 80 17" xfId="42585" xr:uid="{00000000-0005-0000-0000-000058A60000}"/>
    <cellStyle name="Normal 80 17 2" xfId="42586" xr:uid="{00000000-0005-0000-0000-000059A60000}"/>
    <cellStyle name="Normal 80 17 3" xfId="42587" xr:uid="{00000000-0005-0000-0000-00005AA60000}"/>
    <cellStyle name="Normal 80 17 4" xfId="42588" xr:uid="{00000000-0005-0000-0000-00005BA60000}"/>
    <cellStyle name="Normal 80 17 5" xfId="42589" xr:uid="{00000000-0005-0000-0000-00005CA60000}"/>
    <cellStyle name="Normal 80 18" xfId="42590" xr:uid="{00000000-0005-0000-0000-00005DA60000}"/>
    <cellStyle name="Normal 80 18 2" xfId="42591" xr:uid="{00000000-0005-0000-0000-00005EA60000}"/>
    <cellStyle name="Normal 80 18 3" xfId="42592" xr:uid="{00000000-0005-0000-0000-00005FA60000}"/>
    <cellStyle name="Normal 80 18 4" xfId="42593" xr:uid="{00000000-0005-0000-0000-000060A60000}"/>
    <cellStyle name="Normal 80 18 5" xfId="42594" xr:uid="{00000000-0005-0000-0000-000061A60000}"/>
    <cellStyle name="Normal 80 19" xfId="42595" xr:uid="{00000000-0005-0000-0000-000062A60000}"/>
    <cellStyle name="Normal 80 19 2" xfId="42596" xr:uid="{00000000-0005-0000-0000-000063A60000}"/>
    <cellStyle name="Normal 80 19 3" xfId="42597" xr:uid="{00000000-0005-0000-0000-000064A60000}"/>
    <cellStyle name="Normal 80 19 4" xfId="42598" xr:uid="{00000000-0005-0000-0000-000065A60000}"/>
    <cellStyle name="Normal 80 19 5" xfId="42599" xr:uid="{00000000-0005-0000-0000-000066A60000}"/>
    <cellStyle name="Normal 80 2" xfId="42600" xr:uid="{00000000-0005-0000-0000-000067A60000}"/>
    <cellStyle name="Normal 80 2 2" xfId="42601" xr:uid="{00000000-0005-0000-0000-000068A60000}"/>
    <cellStyle name="Normal 80 2 3" xfId="42602" xr:uid="{00000000-0005-0000-0000-000069A60000}"/>
    <cellStyle name="Normal 80 2 4" xfId="42603" xr:uid="{00000000-0005-0000-0000-00006AA60000}"/>
    <cellStyle name="Normal 80 2 5" xfId="42604" xr:uid="{00000000-0005-0000-0000-00006BA60000}"/>
    <cellStyle name="Normal 80 20" xfId="42605" xr:uid="{00000000-0005-0000-0000-00006CA60000}"/>
    <cellStyle name="Normal 80 20 2" xfId="42606" xr:uid="{00000000-0005-0000-0000-00006DA60000}"/>
    <cellStyle name="Normal 80 20 3" xfId="42607" xr:uid="{00000000-0005-0000-0000-00006EA60000}"/>
    <cellStyle name="Normal 80 20 4" xfId="42608" xr:uid="{00000000-0005-0000-0000-00006FA60000}"/>
    <cellStyle name="Normal 80 20 5" xfId="42609" xr:uid="{00000000-0005-0000-0000-000070A60000}"/>
    <cellStyle name="Normal 80 21" xfId="42610" xr:uid="{00000000-0005-0000-0000-000071A60000}"/>
    <cellStyle name="Normal 80 21 2" xfId="42611" xr:uid="{00000000-0005-0000-0000-000072A60000}"/>
    <cellStyle name="Normal 80 21 3" xfId="42612" xr:uid="{00000000-0005-0000-0000-000073A60000}"/>
    <cellStyle name="Normal 80 21 4" xfId="42613" xr:uid="{00000000-0005-0000-0000-000074A60000}"/>
    <cellStyle name="Normal 80 21 5" xfId="42614" xr:uid="{00000000-0005-0000-0000-000075A60000}"/>
    <cellStyle name="Normal 80 22" xfId="42615" xr:uid="{00000000-0005-0000-0000-000076A60000}"/>
    <cellStyle name="Normal 80 22 2" xfId="42616" xr:uid="{00000000-0005-0000-0000-000077A60000}"/>
    <cellStyle name="Normal 80 22 3" xfId="42617" xr:uid="{00000000-0005-0000-0000-000078A60000}"/>
    <cellStyle name="Normal 80 22 4" xfId="42618" xr:uid="{00000000-0005-0000-0000-000079A60000}"/>
    <cellStyle name="Normal 80 22 5" xfId="42619" xr:uid="{00000000-0005-0000-0000-00007AA60000}"/>
    <cellStyle name="Normal 80 23" xfId="42620" xr:uid="{00000000-0005-0000-0000-00007BA60000}"/>
    <cellStyle name="Normal 80 23 2" xfId="42621" xr:uid="{00000000-0005-0000-0000-00007CA60000}"/>
    <cellStyle name="Normal 80 23 3" xfId="42622" xr:uid="{00000000-0005-0000-0000-00007DA60000}"/>
    <cellStyle name="Normal 80 23 4" xfId="42623" xr:uid="{00000000-0005-0000-0000-00007EA60000}"/>
    <cellStyle name="Normal 80 23 5" xfId="42624" xr:uid="{00000000-0005-0000-0000-00007FA60000}"/>
    <cellStyle name="Normal 80 24" xfId="42625" xr:uid="{00000000-0005-0000-0000-000080A60000}"/>
    <cellStyle name="Normal 80 24 2" xfId="42626" xr:uid="{00000000-0005-0000-0000-000081A60000}"/>
    <cellStyle name="Normal 80 24 3" xfId="42627" xr:uid="{00000000-0005-0000-0000-000082A60000}"/>
    <cellStyle name="Normal 80 24 4" xfId="42628" xr:uid="{00000000-0005-0000-0000-000083A60000}"/>
    <cellStyle name="Normal 80 24 5" xfId="42629" xr:uid="{00000000-0005-0000-0000-000084A60000}"/>
    <cellStyle name="Normal 80 25" xfId="42630" xr:uid="{00000000-0005-0000-0000-000085A60000}"/>
    <cellStyle name="Normal 80 26" xfId="42631" xr:uid="{00000000-0005-0000-0000-000086A60000}"/>
    <cellStyle name="Normal 80 27" xfId="42632" xr:uid="{00000000-0005-0000-0000-000087A60000}"/>
    <cellStyle name="Normal 80 28" xfId="42633" xr:uid="{00000000-0005-0000-0000-000088A60000}"/>
    <cellStyle name="Normal 80 3" xfId="42634" xr:uid="{00000000-0005-0000-0000-000089A60000}"/>
    <cellStyle name="Normal 80 3 2" xfId="42635" xr:uid="{00000000-0005-0000-0000-00008AA60000}"/>
    <cellStyle name="Normal 80 3 3" xfId="42636" xr:uid="{00000000-0005-0000-0000-00008BA60000}"/>
    <cellStyle name="Normal 80 3 4" xfId="42637" xr:uid="{00000000-0005-0000-0000-00008CA60000}"/>
    <cellStyle name="Normal 80 3 5" xfId="42638" xr:uid="{00000000-0005-0000-0000-00008DA60000}"/>
    <cellStyle name="Normal 80 4" xfId="42639" xr:uid="{00000000-0005-0000-0000-00008EA60000}"/>
    <cellStyle name="Normal 80 4 2" xfId="42640" xr:uid="{00000000-0005-0000-0000-00008FA60000}"/>
    <cellStyle name="Normal 80 4 3" xfId="42641" xr:uid="{00000000-0005-0000-0000-000090A60000}"/>
    <cellStyle name="Normal 80 4 4" xfId="42642" xr:uid="{00000000-0005-0000-0000-000091A60000}"/>
    <cellStyle name="Normal 80 4 5" xfId="42643" xr:uid="{00000000-0005-0000-0000-000092A60000}"/>
    <cellStyle name="Normal 80 5" xfId="42644" xr:uid="{00000000-0005-0000-0000-000093A60000}"/>
    <cellStyle name="Normal 80 5 2" xfId="42645" xr:uid="{00000000-0005-0000-0000-000094A60000}"/>
    <cellStyle name="Normal 80 5 3" xfId="42646" xr:uid="{00000000-0005-0000-0000-000095A60000}"/>
    <cellStyle name="Normal 80 5 4" xfId="42647" xr:uid="{00000000-0005-0000-0000-000096A60000}"/>
    <cellStyle name="Normal 80 5 5" xfId="42648" xr:uid="{00000000-0005-0000-0000-000097A60000}"/>
    <cellStyle name="Normal 80 6" xfId="42649" xr:uid="{00000000-0005-0000-0000-000098A60000}"/>
    <cellStyle name="Normal 80 6 2" xfId="42650" xr:uid="{00000000-0005-0000-0000-000099A60000}"/>
    <cellStyle name="Normal 80 6 3" xfId="42651" xr:uid="{00000000-0005-0000-0000-00009AA60000}"/>
    <cellStyle name="Normal 80 6 4" xfId="42652" xr:uid="{00000000-0005-0000-0000-00009BA60000}"/>
    <cellStyle name="Normal 80 6 5" xfId="42653" xr:uid="{00000000-0005-0000-0000-00009CA60000}"/>
    <cellStyle name="Normal 80 7" xfId="42654" xr:uid="{00000000-0005-0000-0000-00009DA60000}"/>
    <cellStyle name="Normal 80 7 2" xfId="42655" xr:uid="{00000000-0005-0000-0000-00009EA60000}"/>
    <cellStyle name="Normal 80 7 3" xfId="42656" xr:uid="{00000000-0005-0000-0000-00009FA60000}"/>
    <cellStyle name="Normal 80 7 4" xfId="42657" xr:uid="{00000000-0005-0000-0000-0000A0A60000}"/>
    <cellStyle name="Normal 80 7 5" xfId="42658" xr:uid="{00000000-0005-0000-0000-0000A1A60000}"/>
    <cellStyle name="Normal 80 8" xfId="42659" xr:uid="{00000000-0005-0000-0000-0000A2A60000}"/>
    <cellStyle name="Normal 80 8 2" xfId="42660" xr:uid="{00000000-0005-0000-0000-0000A3A60000}"/>
    <cellStyle name="Normal 80 8 3" xfId="42661" xr:uid="{00000000-0005-0000-0000-0000A4A60000}"/>
    <cellStyle name="Normal 80 8 4" xfId="42662" xr:uid="{00000000-0005-0000-0000-0000A5A60000}"/>
    <cellStyle name="Normal 80 8 5" xfId="42663" xr:uid="{00000000-0005-0000-0000-0000A6A60000}"/>
    <cellStyle name="Normal 80 9" xfId="42664" xr:uid="{00000000-0005-0000-0000-0000A7A60000}"/>
    <cellStyle name="Normal 80 9 2" xfId="42665" xr:uid="{00000000-0005-0000-0000-0000A8A60000}"/>
    <cellStyle name="Normal 80 9 3" xfId="42666" xr:uid="{00000000-0005-0000-0000-0000A9A60000}"/>
    <cellStyle name="Normal 80 9 4" xfId="42667" xr:uid="{00000000-0005-0000-0000-0000AAA60000}"/>
    <cellStyle name="Normal 80 9 5" xfId="42668" xr:uid="{00000000-0005-0000-0000-0000ABA60000}"/>
    <cellStyle name="Normal 81" xfId="42669" xr:uid="{00000000-0005-0000-0000-0000ACA60000}"/>
    <cellStyle name="Normal 81 10" xfId="42670" xr:uid="{00000000-0005-0000-0000-0000ADA60000}"/>
    <cellStyle name="Normal 81 10 2" xfId="42671" xr:uid="{00000000-0005-0000-0000-0000AEA60000}"/>
    <cellStyle name="Normal 81 10 3" xfId="42672" xr:uid="{00000000-0005-0000-0000-0000AFA60000}"/>
    <cellStyle name="Normal 81 10 4" xfId="42673" xr:uid="{00000000-0005-0000-0000-0000B0A60000}"/>
    <cellStyle name="Normal 81 10 5" xfId="42674" xr:uid="{00000000-0005-0000-0000-0000B1A60000}"/>
    <cellStyle name="Normal 81 11" xfId="42675" xr:uid="{00000000-0005-0000-0000-0000B2A60000}"/>
    <cellStyle name="Normal 81 11 2" xfId="42676" xr:uid="{00000000-0005-0000-0000-0000B3A60000}"/>
    <cellStyle name="Normal 81 11 3" xfId="42677" xr:uid="{00000000-0005-0000-0000-0000B4A60000}"/>
    <cellStyle name="Normal 81 11 4" xfId="42678" xr:uid="{00000000-0005-0000-0000-0000B5A60000}"/>
    <cellStyle name="Normal 81 11 5" xfId="42679" xr:uid="{00000000-0005-0000-0000-0000B6A60000}"/>
    <cellStyle name="Normal 81 12" xfId="42680" xr:uid="{00000000-0005-0000-0000-0000B7A60000}"/>
    <cellStyle name="Normal 81 12 2" xfId="42681" xr:uid="{00000000-0005-0000-0000-0000B8A60000}"/>
    <cellStyle name="Normal 81 12 3" xfId="42682" xr:uid="{00000000-0005-0000-0000-0000B9A60000}"/>
    <cellStyle name="Normal 81 12 4" xfId="42683" xr:uid="{00000000-0005-0000-0000-0000BAA60000}"/>
    <cellStyle name="Normal 81 12 5" xfId="42684" xr:uid="{00000000-0005-0000-0000-0000BBA60000}"/>
    <cellStyle name="Normal 81 13" xfId="42685" xr:uid="{00000000-0005-0000-0000-0000BCA60000}"/>
    <cellStyle name="Normal 81 13 2" xfId="42686" xr:uid="{00000000-0005-0000-0000-0000BDA60000}"/>
    <cellStyle name="Normal 81 13 3" xfId="42687" xr:uid="{00000000-0005-0000-0000-0000BEA60000}"/>
    <cellStyle name="Normal 81 13 4" xfId="42688" xr:uid="{00000000-0005-0000-0000-0000BFA60000}"/>
    <cellStyle name="Normal 81 13 5" xfId="42689" xr:uid="{00000000-0005-0000-0000-0000C0A60000}"/>
    <cellStyle name="Normal 81 14" xfId="42690" xr:uid="{00000000-0005-0000-0000-0000C1A60000}"/>
    <cellStyle name="Normal 81 14 2" xfId="42691" xr:uid="{00000000-0005-0000-0000-0000C2A60000}"/>
    <cellStyle name="Normal 81 14 3" xfId="42692" xr:uid="{00000000-0005-0000-0000-0000C3A60000}"/>
    <cellStyle name="Normal 81 14 4" xfId="42693" xr:uid="{00000000-0005-0000-0000-0000C4A60000}"/>
    <cellStyle name="Normal 81 14 5" xfId="42694" xr:uid="{00000000-0005-0000-0000-0000C5A60000}"/>
    <cellStyle name="Normal 81 15" xfId="42695" xr:uid="{00000000-0005-0000-0000-0000C6A60000}"/>
    <cellStyle name="Normal 81 15 2" xfId="42696" xr:uid="{00000000-0005-0000-0000-0000C7A60000}"/>
    <cellStyle name="Normal 81 15 3" xfId="42697" xr:uid="{00000000-0005-0000-0000-0000C8A60000}"/>
    <cellStyle name="Normal 81 15 4" xfId="42698" xr:uid="{00000000-0005-0000-0000-0000C9A60000}"/>
    <cellStyle name="Normal 81 15 5" xfId="42699" xr:uid="{00000000-0005-0000-0000-0000CAA60000}"/>
    <cellStyle name="Normal 81 16" xfId="42700" xr:uid="{00000000-0005-0000-0000-0000CBA60000}"/>
    <cellStyle name="Normal 81 16 2" xfId="42701" xr:uid="{00000000-0005-0000-0000-0000CCA60000}"/>
    <cellStyle name="Normal 81 16 3" xfId="42702" xr:uid="{00000000-0005-0000-0000-0000CDA60000}"/>
    <cellStyle name="Normal 81 16 4" xfId="42703" xr:uid="{00000000-0005-0000-0000-0000CEA60000}"/>
    <cellStyle name="Normal 81 16 5" xfId="42704" xr:uid="{00000000-0005-0000-0000-0000CFA60000}"/>
    <cellStyle name="Normal 81 17" xfId="42705" xr:uid="{00000000-0005-0000-0000-0000D0A60000}"/>
    <cellStyle name="Normal 81 17 2" xfId="42706" xr:uid="{00000000-0005-0000-0000-0000D1A60000}"/>
    <cellStyle name="Normal 81 17 3" xfId="42707" xr:uid="{00000000-0005-0000-0000-0000D2A60000}"/>
    <cellStyle name="Normal 81 17 4" xfId="42708" xr:uid="{00000000-0005-0000-0000-0000D3A60000}"/>
    <cellStyle name="Normal 81 17 5" xfId="42709" xr:uid="{00000000-0005-0000-0000-0000D4A60000}"/>
    <cellStyle name="Normal 81 18" xfId="42710" xr:uid="{00000000-0005-0000-0000-0000D5A60000}"/>
    <cellStyle name="Normal 81 18 2" xfId="42711" xr:uid="{00000000-0005-0000-0000-0000D6A60000}"/>
    <cellStyle name="Normal 81 18 3" xfId="42712" xr:uid="{00000000-0005-0000-0000-0000D7A60000}"/>
    <cellStyle name="Normal 81 18 4" xfId="42713" xr:uid="{00000000-0005-0000-0000-0000D8A60000}"/>
    <cellStyle name="Normal 81 18 5" xfId="42714" xr:uid="{00000000-0005-0000-0000-0000D9A60000}"/>
    <cellStyle name="Normal 81 19" xfId="42715" xr:uid="{00000000-0005-0000-0000-0000DAA60000}"/>
    <cellStyle name="Normal 81 19 2" xfId="42716" xr:uid="{00000000-0005-0000-0000-0000DBA60000}"/>
    <cellStyle name="Normal 81 19 3" xfId="42717" xr:uid="{00000000-0005-0000-0000-0000DCA60000}"/>
    <cellStyle name="Normal 81 19 4" xfId="42718" xr:uid="{00000000-0005-0000-0000-0000DDA60000}"/>
    <cellStyle name="Normal 81 19 5" xfId="42719" xr:uid="{00000000-0005-0000-0000-0000DEA60000}"/>
    <cellStyle name="Normal 81 2" xfId="42720" xr:uid="{00000000-0005-0000-0000-0000DFA60000}"/>
    <cellStyle name="Normal 81 2 2" xfId="42721" xr:uid="{00000000-0005-0000-0000-0000E0A60000}"/>
    <cellStyle name="Normal 81 2 3" xfId="42722" xr:uid="{00000000-0005-0000-0000-0000E1A60000}"/>
    <cellStyle name="Normal 81 2 4" xfId="42723" xr:uid="{00000000-0005-0000-0000-0000E2A60000}"/>
    <cellStyle name="Normal 81 2 5" xfId="42724" xr:uid="{00000000-0005-0000-0000-0000E3A60000}"/>
    <cellStyle name="Normal 81 20" xfId="42725" xr:uid="{00000000-0005-0000-0000-0000E4A60000}"/>
    <cellStyle name="Normal 81 20 2" xfId="42726" xr:uid="{00000000-0005-0000-0000-0000E5A60000}"/>
    <cellStyle name="Normal 81 20 3" xfId="42727" xr:uid="{00000000-0005-0000-0000-0000E6A60000}"/>
    <cellStyle name="Normal 81 20 4" xfId="42728" xr:uid="{00000000-0005-0000-0000-0000E7A60000}"/>
    <cellStyle name="Normal 81 20 5" xfId="42729" xr:uid="{00000000-0005-0000-0000-0000E8A60000}"/>
    <cellStyle name="Normal 81 21" xfId="42730" xr:uid="{00000000-0005-0000-0000-0000E9A60000}"/>
    <cellStyle name="Normal 81 21 2" xfId="42731" xr:uid="{00000000-0005-0000-0000-0000EAA60000}"/>
    <cellStyle name="Normal 81 21 3" xfId="42732" xr:uid="{00000000-0005-0000-0000-0000EBA60000}"/>
    <cellStyle name="Normal 81 21 4" xfId="42733" xr:uid="{00000000-0005-0000-0000-0000ECA60000}"/>
    <cellStyle name="Normal 81 21 5" xfId="42734" xr:uid="{00000000-0005-0000-0000-0000EDA60000}"/>
    <cellStyle name="Normal 81 22" xfId="42735" xr:uid="{00000000-0005-0000-0000-0000EEA60000}"/>
    <cellStyle name="Normal 81 22 2" xfId="42736" xr:uid="{00000000-0005-0000-0000-0000EFA60000}"/>
    <cellStyle name="Normal 81 22 3" xfId="42737" xr:uid="{00000000-0005-0000-0000-0000F0A60000}"/>
    <cellStyle name="Normal 81 22 4" xfId="42738" xr:uid="{00000000-0005-0000-0000-0000F1A60000}"/>
    <cellStyle name="Normal 81 22 5" xfId="42739" xr:uid="{00000000-0005-0000-0000-0000F2A60000}"/>
    <cellStyle name="Normal 81 23" xfId="42740" xr:uid="{00000000-0005-0000-0000-0000F3A60000}"/>
    <cellStyle name="Normal 81 23 2" xfId="42741" xr:uid="{00000000-0005-0000-0000-0000F4A60000}"/>
    <cellStyle name="Normal 81 23 3" xfId="42742" xr:uid="{00000000-0005-0000-0000-0000F5A60000}"/>
    <cellStyle name="Normal 81 23 4" xfId="42743" xr:uid="{00000000-0005-0000-0000-0000F6A60000}"/>
    <cellStyle name="Normal 81 23 5" xfId="42744" xr:uid="{00000000-0005-0000-0000-0000F7A60000}"/>
    <cellStyle name="Normal 81 24" xfId="42745" xr:uid="{00000000-0005-0000-0000-0000F8A60000}"/>
    <cellStyle name="Normal 81 24 2" xfId="42746" xr:uid="{00000000-0005-0000-0000-0000F9A60000}"/>
    <cellStyle name="Normal 81 24 3" xfId="42747" xr:uid="{00000000-0005-0000-0000-0000FAA60000}"/>
    <cellStyle name="Normal 81 24 4" xfId="42748" xr:uid="{00000000-0005-0000-0000-0000FBA60000}"/>
    <cellStyle name="Normal 81 24 5" xfId="42749" xr:uid="{00000000-0005-0000-0000-0000FCA60000}"/>
    <cellStyle name="Normal 81 25" xfId="42750" xr:uid="{00000000-0005-0000-0000-0000FDA60000}"/>
    <cellStyle name="Normal 81 26" xfId="42751" xr:uid="{00000000-0005-0000-0000-0000FEA60000}"/>
    <cellStyle name="Normal 81 27" xfId="42752" xr:uid="{00000000-0005-0000-0000-0000FFA60000}"/>
    <cellStyle name="Normal 81 28" xfId="42753" xr:uid="{00000000-0005-0000-0000-000000A70000}"/>
    <cellStyle name="Normal 81 3" xfId="42754" xr:uid="{00000000-0005-0000-0000-000001A70000}"/>
    <cellStyle name="Normal 81 3 2" xfId="42755" xr:uid="{00000000-0005-0000-0000-000002A70000}"/>
    <cellStyle name="Normal 81 3 3" xfId="42756" xr:uid="{00000000-0005-0000-0000-000003A70000}"/>
    <cellStyle name="Normal 81 3 4" xfId="42757" xr:uid="{00000000-0005-0000-0000-000004A70000}"/>
    <cellStyle name="Normal 81 3 5" xfId="42758" xr:uid="{00000000-0005-0000-0000-000005A70000}"/>
    <cellStyle name="Normal 81 4" xfId="42759" xr:uid="{00000000-0005-0000-0000-000006A70000}"/>
    <cellStyle name="Normal 81 4 2" xfId="42760" xr:uid="{00000000-0005-0000-0000-000007A70000}"/>
    <cellStyle name="Normal 81 4 3" xfId="42761" xr:uid="{00000000-0005-0000-0000-000008A70000}"/>
    <cellStyle name="Normal 81 4 4" xfId="42762" xr:uid="{00000000-0005-0000-0000-000009A70000}"/>
    <cellStyle name="Normal 81 4 5" xfId="42763" xr:uid="{00000000-0005-0000-0000-00000AA70000}"/>
    <cellStyle name="Normal 81 5" xfId="42764" xr:uid="{00000000-0005-0000-0000-00000BA70000}"/>
    <cellStyle name="Normal 81 5 2" xfId="42765" xr:uid="{00000000-0005-0000-0000-00000CA70000}"/>
    <cellStyle name="Normal 81 5 3" xfId="42766" xr:uid="{00000000-0005-0000-0000-00000DA70000}"/>
    <cellStyle name="Normal 81 5 4" xfId="42767" xr:uid="{00000000-0005-0000-0000-00000EA70000}"/>
    <cellStyle name="Normal 81 5 5" xfId="42768" xr:uid="{00000000-0005-0000-0000-00000FA70000}"/>
    <cellStyle name="Normal 81 6" xfId="42769" xr:uid="{00000000-0005-0000-0000-000010A70000}"/>
    <cellStyle name="Normal 81 6 2" xfId="42770" xr:uid="{00000000-0005-0000-0000-000011A70000}"/>
    <cellStyle name="Normal 81 6 3" xfId="42771" xr:uid="{00000000-0005-0000-0000-000012A70000}"/>
    <cellStyle name="Normal 81 6 4" xfId="42772" xr:uid="{00000000-0005-0000-0000-000013A70000}"/>
    <cellStyle name="Normal 81 6 5" xfId="42773" xr:uid="{00000000-0005-0000-0000-000014A70000}"/>
    <cellStyle name="Normal 81 7" xfId="42774" xr:uid="{00000000-0005-0000-0000-000015A70000}"/>
    <cellStyle name="Normal 81 7 2" xfId="42775" xr:uid="{00000000-0005-0000-0000-000016A70000}"/>
    <cellStyle name="Normal 81 7 3" xfId="42776" xr:uid="{00000000-0005-0000-0000-000017A70000}"/>
    <cellStyle name="Normal 81 7 4" xfId="42777" xr:uid="{00000000-0005-0000-0000-000018A70000}"/>
    <cellStyle name="Normal 81 7 5" xfId="42778" xr:uid="{00000000-0005-0000-0000-000019A70000}"/>
    <cellStyle name="Normal 81 8" xfId="42779" xr:uid="{00000000-0005-0000-0000-00001AA70000}"/>
    <cellStyle name="Normal 81 8 2" xfId="42780" xr:uid="{00000000-0005-0000-0000-00001BA70000}"/>
    <cellStyle name="Normal 81 8 3" xfId="42781" xr:uid="{00000000-0005-0000-0000-00001CA70000}"/>
    <cellStyle name="Normal 81 8 4" xfId="42782" xr:uid="{00000000-0005-0000-0000-00001DA70000}"/>
    <cellStyle name="Normal 81 8 5" xfId="42783" xr:uid="{00000000-0005-0000-0000-00001EA70000}"/>
    <cellStyle name="Normal 81 9" xfId="42784" xr:uid="{00000000-0005-0000-0000-00001FA70000}"/>
    <cellStyle name="Normal 81 9 2" xfId="42785" xr:uid="{00000000-0005-0000-0000-000020A70000}"/>
    <cellStyle name="Normal 81 9 3" xfId="42786" xr:uid="{00000000-0005-0000-0000-000021A70000}"/>
    <cellStyle name="Normal 81 9 4" xfId="42787" xr:uid="{00000000-0005-0000-0000-000022A70000}"/>
    <cellStyle name="Normal 81 9 5" xfId="42788" xr:uid="{00000000-0005-0000-0000-000023A70000}"/>
    <cellStyle name="Normal 82" xfId="42789" xr:uid="{00000000-0005-0000-0000-000024A70000}"/>
    <cellStyle name="Normal 82 10" xfId="42790" xr:uid="{00000000-0005-0000-0000-000025A70000}"/>
    <cellStyle name="Normal 82 10 2" xfId="42791" xr:uid="{00000000-0005-0000-0000-000026A70000}"/>
    <cellStyle name="Normal 82 10 3" xfId="42792" xr:uid="{00000000-0005-0000-0000-000027A70000}"/>
    <cellStyle name="Normal 82 10 4" xfId="42793" xr:uid="{00000000-0005-0000-0000-000028A70000}"/>
    <cellStyle name="Normal 82 10 5" xfId="42794" xr:uid="{00000000-0005-0000-0000-000029A70000}"/>
    <cellStyle name="Normal 82 11" xfId="42795" xr:uid="{00000000-0005-0000-0000-00002AA70000}"/>
    <cellStyle name="Normal 82 11 2" xfId="42796" xr:uid="{00000000-0005-0000-0000-00002BA70000}"/>
    <cellStyle name="Normal 82 11 3" xfId="42797" xr:uid="{00000000-0005-0000-0000-00002CA70000}"/>
    <cellStyle name="Normal 82 11 4" xfId="42798" xr:uid="{00000000-0005-0000-0000-00002DA70000}"/>
    <cellStyle name="Normal 82 11 5" xfId="42799" xr:uid="{00000000-0005-0000-0000-00002EA70000}"/>
    <cellStyle name="Normal 82 12" xfId="42800" xr:uid="{00000000-0005-0000-0000-00002FA70000}"/>
    <cellStyle name="Normal 82 12 2" xfId="42801" xr:uid="{00000000-0005-0000-0000-000030A70000}"/>
    <cellStyle name="Normal 82 12 3" xfId="42802" xr:uid="{00000000-0005-0000-0000-000031A70000}"/>
    <cellStyle name="Normal 82 12 4" xfId="42803" xr:uid="{00000000-0005-0000-0000-000032A70000}"/>
    <cellStyle name="Normal 82 12 5" xfId="42804" xr:uid="{00000000-0005-0000-0000-000033A70000}"/>
    <cellStyle name="Normal 82 13" xfId="42805" xr:uid="{00000000-0005-0000-0000-000034A70000}"/>
    <cellStyle name="Normal 82 13 2" xfId="42806" xr:uid="{00000000-0005-0000-0000-000035A70000}"/>
    <cellStyle name="Normal 82 13 3" xfId="42807" xr:uid="{00000000-0005-0000-0000-000036A70000}"/>
    <cellStyle name="Normal 82 13 4" xfId="42808" xr:uid="{00000000-0005-0000-0000-000037A70000}"/>
    <cellStyle name="Normal 82 13 5" xfId="42809" xr:uid="{00000000-0005-0000-0000-000038A70000}"/>
    <cellStyle name="Normal 82 14" xfId="42810" xr:uid="{00000000-0005-0000-0000-000039A70000}"/>
    <cellStyle name="Normal 82 14 2" xfId="42811" xr:uid="{00000000-0005-0000-0000-00003AA70000}"/>
    <cellStyle name="Normal 82 14 3" xfId="42812" xr:uid="{00000000-0005-0000-0000-00003BA70000}"/>
    <cellStyle name="Normal 82 14 4" xfId="42813" xr:uid="{00000000-0005-0000-0000-00003CA70000}"/>
    <cellStyle name="Normal 82 14 5" xfId="42814" xr:uid="{00000000-0005-0000-0000-00003DA70000}"/>
    <cellStyle name="Normal 82 15" xfId="42815" xr:uid="{00000000-0005-0000-0000-00003EA70000}"/>
    <cellStyle name="Normal 82 15 2" xfId="42816" xr:uid="{00000000-0005-0000-0000-00003FA70000}"/>
    <cellStyle name="Normal 82 15 3" xfId="42817" xr:uid="{00000000-0005-0000-0000-000040A70000}"/>
    <cellStyle name="Normal 82 15 4" xfId="42818" xr:uid="{00000000-0005-0000-0000-000041A70000}"/>
    <cellStyle name="Normal 82 15 5" xfId="42819" xr:uid="{00000000-0005-0000-0000-000042A70000}"/>
    <cellStyle name="Normal 82 16" xfId="42820" xr:uid="{00000000-0005-0000-0000-000043A70000}"/>
    <cellStyle name="Normal 82 16 2" xfId="42821" xr:uid="{00000000-0005-0000-0000-000044A70000}"/>
    <cellStyle name="Normal 82 16 3" xfId="42822" xr:uid="{00000000-0005-0000-0000-000045A70000}"/>
    <cellStyle name="Normal 82 16 4" xfId="42823" xr:uid="{00000000-0005-0000-0000-000046A70000}"/>
    <cellStyle name="Normal 82 16 5" xfId="42824" xr:uid="{00000000-0005-0000-0000-000047A70000}"/>
    <cellStyle name="Normal 82 17" xfId="42825" xr:uid="{00000000-0005-0000-0000-000048A70000}"/>
    <cellStyle name="Normal 82 17 2" xfId="42826" xr:uid="{00000000-0005-0000-0000-000049A70000}"/>
    <cellStyle name="Normal 82 17 3" xfId="42827" xr:uid="{00000000-0005-0000-0000-00004AA70000}"/>
    <cellStyle name="Normal 82 17 4" xfId="42828" xr:uid="{00000000-0005-0000-0000-00004BA70000}"/>
    <cellStyle name="Normal 82 17 5" xfId="42829" xr:uid="{00000000-0005-0000-0000-00004CA70000}"/>
    <cellStyle name="Normal 82 18" xfId="42830" xr:uid="{00000000-0005-0000-0000-00004DA70000}"/>
    <cellStyle name="Normal 82 18 2" xfId="42831" xr:uid="{00000000-0005-0000-0000-00004EA70000}"/>
    <cellStyle name="Normal 82 18 3" xfId="42832" xr:uid="{00000000-0005-0000-0000-00004FA70000}"/>
    <cellStyle name="Normal 82 18 4" xfId="42833" xr:uid="{00000000-0005-0000-0000-000050A70000}"/>
    <cellStyle name="Normal 82 18 5" xfId="42834" xr:uid="{00000000-0005-0000-0000-000051A70000}"/>
    <cellStyle name="Normal 82 19" xfId="42835" xr:uid="{00000000-0005-0000-0000-000052A70000}"/>
    <cellStyle name="Normal 82 19 2" xfId="42836" xr:uid="{00000000-0005-0000-0000-000053A70000}"/>
    <cellStyle name="Normal 82 19 3" xfId="42837" xr:uid="{00000000-0005-0000-0000-000054A70000}"/>
    <cellStyle name="Normal 82 19 4" xfId="42838" xr:uid="{00000000-0005-0000-0000-000055A70000}"/>
    <cellStyle name="Normal 82 19 5" xfId="42839" xr:uid="{00000000-0005-0000-0000-000056A70000}"/>
    <cellStyle name="Normal 82 2" xfId="42840" xr:uid="{00000000-0005-0000-0000-000057A70000}"/>
    <cellStyle name="Normal 82 2 2" xfId="42841" xr:uid="{00000000-0005-0000-0000-000058A70000}"/>
    <cellStyle name="Normal 82 2 3" xfId="42842" xr:uid="{00000000-0005-0000-0000-000059A70000}"/>
    <cellStyle name="Normal 82 2 4" xfId="42843" xr:uid="{00000000-0005-0000-0000-00005AA70000}"/>
    <cellStyle name="Normal 82 2 5" xfId="42844" xr:uid="{00000000-0005-0000-0000-00005BA70000}"/>
    <cellStyle name="Normal 82 20" xfId="42845" xr:uid="{00000000-0005-0000-0000-00005CA70000}"/>
    <cellStyle name="Normal 82 20 2" xfId="42846" xr:uid="{00000000-0005-0000-0000-00005DA70000}"/>
    <cellStyle name="Normal 82 20 3" xfId="42847" xr:uid="{00000000-0005-0000-0000-00005EA70000}"/>
    <cellStyle name="Normal 82 20 4" xfId="42848" xr:uid="{00000000-0005-0000-0000-00005FA70000}"/>
    <cellStyle name="Normal 82 20 5" xfId="42849" xr:uid="{00000000-0005-0000-0000-000060A70000}"/>
    <cellStyle name="Normal 82 21" xfId="42850" xr:uid="{00000000-0005-0000-0000-000061A70000}"/>
    <cellStyle name="Normal 82 21 2" xfId="42851" xr:uid="{00000000-0005-0000-0000-000062A70000}"/>
    <cellStyle name="Normal 82 21 3" xfId="42852" xr:uid="{00000000-0005-0000-0000-000063A70000}"/>
    <cellStyle name="Normal 82 21 4" xfId="42853" xr:uid="{00000000-0005-0000-0000-000064A70000}"/>
    <cellStyle name="Normal 82 21 5" xfId="42854" xr:uid="{00000000-0005-0000-0000-000065A70000}"/>
    <cellStyle name="Normal 82 22" xfId="42855" xr:uid="{00000000-0005-0000-0000-000066A70000}"/>
    <cellStyle name="Normal 82 22 2" xfId="42856" xr:uid="{00000000-0005-0000-0000-000067A70000}"/>
    <cellStyle name="Normal 82 22 3" xfId="42857" xr:uid="{00000000-0005-0000-0000-000068A70000}"/>
    <cellStyle name="Normal 82 22 4" xfId="42858" xr:uid="{00000000-0005-0000-0000-000069A70000}"/>
    <cellStyle name="Normal 82 22 5" xfId="42859" xr:uid="{00000000-0005-0000-0000-00006AA70000}"/>
    <cellStyle name="Normal 82 23" xfId="42860" xr:uid="{00000000-0005-0000-0000-00006BA70000}"/>
    <cellStyle name="Normal 82 23 2" xfId="42861" xr:uid="{00000000-0005-0000-0000-00006CA70000}"/>
    <cellStyle name="Normal 82 23 3" xfId="42862" xr:uid="{00000000-0005-0000-0000-00006DA70000}"/>
    <cellStyle name="Normal 82 23 4" xfId="42863" xr:uid="{00000000-0005-0000-0000-00006EA70000}"/>
    <cellStyle name="Normal 82 23 5" xfId="42864" xr:uid="{00000000-0005-0000-0000-00006FA70000}"/>
    <cellStyle name="Normal 82 24" xfId="42865" xr:uid="{00000000-0005-0000-0000-000070A70000}"/>
    <cellStyle name="Normal 82 24 2" xfId="42866" xr:uid="{00000000-0005-0000-0000-000071A70000}"/>
    <cellStyle name="Normal 82 24 3" xfId="42867" xr:uid="{00000000-0005-0000-0000-000072A70000}"/>
    <cellStyle name="Normal 82 24 4" xfId="42868" xr:uid="{00000000-0005-0000-0000-000073A70000}"/>
    <cellStyle name="Normal 82 24 5" xfId="42869" xr:uid="{00000000-0005-0000-0000-000074A70000}"/>
    <cellStyle name="Normal 82 25" xfId="42870" xr:uid="{00000000-0005-0000-0000-000075A70000}"/>
    <cellStyle name="Normal 82 26" xfId="42871" xr:uid="{00000000-0005-0000-0000-000076A70000}"/>
    <cellStyle name="Normal 82 27" xfId="42872" xr:uid="{00000000-0005-0000-0000-000077A70000}"/>
    <cellStyle name="Normal 82 28" xfId="42873" xr:uid="{00000000-0005-0000-0000-000078A70000}"/>
    <cellStyle name="Normal 82 3" xfId="42874" xr:uid="{00000000-0005-0000-0000-000079A70000}"/>
    <cellStyle name="Normal 82 3 2" xfId="42875" xr:uid="{00000000-0005-0000-0000-00007AA70000}"/>
    <cellStyle name="Normal 82 3 3" xfId="42876" xr:uid="{00000000-0005-0000-0000-00007BA70000}"/>
    <cellStyle name="Normal 82 3 4" xfId="42877" xr:uid="{00000000-0005-0000-0000-00007CA70000}"/>
    <cellStyle name="Normal 82 3 5" xfId="42878" xr:uid="{00000000-0005-0000-0000-00007DA70000}"/>
    <cellStyle name="Normal 82 4" xfId="42879" xr:uid="{00000000-0005-0000-0000-00007EA70000}"/>
    <cellStyle name="Normal 82 4 2" xfId="42880" xr:uid="{00000000-0005-0000-0000-00007FA70000}"/>
    <cellStyle name="Normal 82 4 3" xfId="42881" xr:uid="{00000000-0005-0000-0000-000080A70000}"/>
    <cellStyle name="Normal 82 4 4" xfId="42882" xr:uid="{00000000-0005-0000-0000-000081A70000}"/>
    <cellStyle name="Normal 82 4 5" xfId="42883" xr:uid="{00000000-0005-0000-0000-000082A70000}"/>
    <cellStyle name="Normal 82 5" xfId="42884" xr:uid="{00000000-0005-0000-0000-000083A70000}"/>
    <cellStyle name="Normal 82 5 2" xfId="42885" xr:uid="{00000000-0005-0000-0000-000084A70000}"/>
    <cellStyle name="Normal 82 5 3" xfId="42886" xr:uid="{00000000-0005-0000-0000-000085A70000}"/>
    <cellStyle name="Normal 82 5 4" xfId="42887" xr:uid="{00000000-0005-0000-0000-000086A70000}"/>
    <cellStyle name="Normal 82 5 5" xfId="42888" xr:uid="{00000000-0005-0000-0000-000087A70000}"/>
    <cellStyle name="Normal 82 6" xfId="42889" xr:uid="{00000000-0005-0000-0000-000088A70000}"/>
    <cellStyle name="Normal 82 6 2" xfId="42890" xr:uid="{00000000-0005-0000-0000-000089A70000}"/>
    <cellStyle name="Normal 82 6 3" xfId="42891" xr:uid="{00000000-0005-0000-0000-00008AA70000}"/>
    <cellStyle name="Normal 82 6 4" xfId="42892" xr:uid="{00000000-0005-0000-0000-00008BA70000}"/>
    <cellStyle name="Normal 82 6 5" xfId="42893" xr:uid="{00000000-0005-0000-0000-00008CA70000}"/>
    <cellStyle name="Normal 82 7" xfId="42894" xr:uid="{00000000-0005-0000-0000-00008DA70000}"/>
    <cellStyle name="Normal 82 7 2" xfId="42895" xr:uid="{00000000-0005-0000-0000-00008EA70000}"/>
    <cellStyle name="Normal 82 7 3" xfId="42896" xr:uid="{00000000-0005-0000-0000-00008FA70000}"/>
    <cellStyle name="Normal 82 7 4" xfId="42897" xr:uid="{00000000-0005-0000-0000-000090A70000}"/>
    <cellStyle name="Normal 82 7 5" xfId="42898" xr:uid="{00000000-0005-0000-0000-000091A70000}"/>
    <cellStyle name="Normal 82 8" xfId="42899" xr:uid="{00000000-0005-0000-0000-000092A70000}"/>
    <cellStyle name="Normal 82 8 2" xfId="42900" xr:uid="{00000000-0005-0000-0000-000093A70000}"/>
    <cellStyle name="Normal 82 8 3" xfId="42901" xr:uid="{00000000-0005-0000-0000-000094A70000}"/>
    <cellStyle name="Normal 82 8 4" xfId="42902" xr:uid="{00000000-0005-0000-0000-000095A70000}"/>
    <cellStyle name="Normal 82 8 5" xfId="42903" xr:uid="{00000000-0005-0000-0000-000096A70000}"/>
    <cellStyle name="Normal 82 9" xfId="42904" xr:uid="{00000000-0005-0000-0000-000097A70000}"/>
    <cellStyle name="Normal 82 9 2" xfId="42905" xr:uid="{00000000-0005-0000-0000-000098A70000}"/>
    <cellStyle name="Normal 82 9 3" xfId="42906" xr:uid="{00000000-0005-0000-0000-000099A70000}"/>
    <cellStyle name="Normal 82 9 4" xfId="42907" xr:uid="{00000000-0005-0000-0000-00009AA70000}"/>
    <cellStyle name="Normal 82 9 5" xfId="42908" xr:uid="{00000000-0005-0000-0000-00009BA70000}"/>
    <cellStyle name="Normal 83" xfId="42909" xr:uid="{00000000-0005-0000-0000-00009CA70000}"/>
    <cellStyle name="Normal 83 10" xfId="42910" xr:uid="{00000000-0005-0000-0000-00009DA70000}"/>
    <cellStyle name="Normal 83 11" xfId="42911" xr:uid="{00000000-0005-0000-0000-00009EA70000}"/>
    <cellStyle name="Normal 83 12" xfId="42912" xr:uid="{00000000-0005-0000-0000-00009FA70000}"/>
    <cellStyle name="Normal 83 13" xfId="42913" xr:uid="{00000000-0005-0000-0000-0000A0A70000}"/>
    <cellStyle name="Normal 83 14" xfId="42914" xr:uid="{00000000-0005-0000-0000-0000A1A70000}"/>
    <cellStyle name="Normal 83 15" xfId="42915" xr:uid="{00000000-0005-0000-0000-0000A2A70000}"/>
    <cellStyle name="Normal 83 16" xfId="42916" xr:uid="{00000000-0005-0000-0000-0000A3A70000}"/>
    <cellStyle name="Normal 83 17" xfId="42917" xr:uid="{00000000-0005-0000-0000-0000A4A70000}"/>
    <cellStyle name="Normal 83 2" xfId="42918" xr:uid="{00000000-0005-0000-0000-0000A5A70000}"/>
    <cellStyle name="Normal 83 3" xfId="42919" xr:uid="{00000000-0005-0000-0000-0000A6A70000}"/>
    <cellStyle name="Normal 83 4" xfId="42920" xr:uid="{00000000-0005-0000-0000-0000A7A70000}"/>
    <cellStyle name="Normal 83 5" xfId="42921" xr:uid="{00000000-0005-0000-0000-0000A8A70000}"/>
    <cellStyle name="Normal 83 6" xfId="42922" xr:uid="{00000000-0005-0000-0000-0000A9A70000}"/>
    <cellStyle name="Normal 83 7" xfId="42923" xr:uid="{00000000-0005-0000-0000-0000AAA70000}"/>
    <cellStyle name="Normal 83 8" xfId="42924" xr:uid="{00000000-0005-0000-0000-0000ABA70000}"/>
    <cellStyle name="Normal 83 9" xfId="42925" xr:uid="{00000000-0005-0000-0000-0000ACA70000}"/>
    <cellStyle name="Normal 84" xfId="42926" xr:uid="{00000000-0005-0000-0000-0000ADA70000}"/>
    <cellStyle name="Normal 84 10" xfId="42927" xr:uid="{00000000-0005-0000-0000-0000AEA70000}"/>
    <cellStyle name="Normal 84 11" xfId="42928" xr:uid="{00000000-0005-0000-0000-0000AFA70000}"/>
    <cellStyle name="Normal 84 12" xfId="42929" xr:uid="{00000000-0005-0000-0000-0000B0A70000}"/>
    <cellStyle name="Normal 84 13" xfId="42930" xr:uid="{00000000-0005-0000-0000-0000B1A70000}"/>
    <cellStyle name="Normal 84 14" xfId="42931" xr:uid="{00000000-0005-0000-0000-0000B2A70000}"/>
    <cellStyle name="Normal 84 15" xfId="42932" xr:uid="{00000000-0005-0000-0000-0000B3A70000}"/>
    <cellStyle name="Normal 84 16" xfId="42933" xr:uid="{00000000-0005-0000-0000-0000B4A70000}"/>
    <cellStyle name="Normal 84 17" xfId="42934" xr:uid="{00000000-0005-0000-0000-0000B5A70000}"/>
    <cellStyle name="Normal 84 18" xfId="42935" xr:uid="{00000000-0005-0000-0000-0000B6A70000}"/>
    <cellStyle name="Normal 84 19" xfId="42936" xr:uid="{00000000-0005-0000-0000-0000B7A70000}"/>
    <cellStyle name="Normal 84 2" xfId="42937" xr:uid="{00000000-0005-0000-0000-0000B8A70000}"/>
    <cellStyle name="Normal 84 20" xfId="42938" xr:uid="{00000000-0005-0000-0000-0000B9A70000}"/>
    <cellStyle name="Normal 84 21" xfId="42939" xr:uid="{00000000-0005-0000-0000-0000BAA70000}"/>
    <cellStyle name="Normal 84 22" xfId="42940" xr:uid="{00000000-0005-0000-0000-0000BBA70000}"/>
    <cellStyle name="Normal 84 23" xfId="42941" xr:uid="{00000000-0005-0000-0000-0000BCA70000}"/>
    <cellStyle name="Normal 84 24" xfId="42942" xr:uid="{00000000-0005-0000-0000-0000BDA70000}"/>
    <cellStyle name="Normal 84 25" xfId="42943" xr:uid="{00000000-0005-0000-0000-0000BEA70000}"/>
    <cellStyle name="Normal 84 26" xfId="42944" xr:uid="{00000000-0005-0000-0000-0000BFA70000}"/>
    <cellStyle name="Normal 84 27" xfId="42945" xr:uid="{00000000-0005-0000-0000-0000C0A70000}"/>
    <cellStyle name="Normal 84 28" xfId="42946" xr:uid="{00000000-0005-0000-0000-0000C1A70000}"/>
    <cellStyle name="Normal 84 3" xfId="42947" xr:uid="{00000000-0005-0000-0000-0000C2A70000}"/>
    <cellStyle name="Normal 84 4" xfId="42948" xr:uid="{00000000-0005-0000-0000-0000C3A70000}"/>
    <cellStyle name="Normal 84 5" xfId="42949" xr:uid="{00000000-0005-0000-0000-0000C4A70000}"/>
    <cellStyle name="Normal 84 6" xfId="42950" xr:uid="{00000000-0005-0000-0000-0000C5A70000}"/>
    <cellStyle name="Normal 84 7" xfId="42951" xr:uid="{00000000-0005-0000-0000-0000C6A70000}"/>
    <cellStyle name="Normal 84 8" xfId="42952" xr:uid="{00000000-0005-0000-0000-0000C7A70000}"/>
    <cellStyle name="Normal 84 9" xfId="42953" xr:uid="{00000000-0005-0000-0000-0000C8A70000}"/>
    <cellStyle name="Normal 85" xfId="42954" xr:uid="{00000000-0005-0000-0000-0000C9A70000}"/>
    <cellStyle name="Normal 85 2" xfId="42955" xr:uid="{00000000-0005-0000-0000-0000CAA70000}"/>
    <cellStyle name="Normal 85 2 2" xfId="42956" xr:uid="{00000000-0005-0000-0000-0000CBA70000}"/>
    <cellStyle name="Normal 85 2 3" xfId="42957" xr:uid="{00000000-0005-0000-0000-0000CCA70000}"/>
    <cellStyle name="Normal 85 3" xfId="42958" xr:uid="{00000000-0005-0000-0000-0000CDA70000}"/>
    <cellStyle name="Normal 85 4" xfId="42959" xr:uid="{00000000-0005-0000-0000-0000CEA70000}"/>
    <cellStyle name="Normal 85 5" xfId="42960" xr:uid="{00000000-0005-0000-0000-0000CFA70000}"/>
    <cellStyle name="Normal 86" xfId="42961" xr:uid="{00000000-0005-0000-0000-0000D0A70000}"/>
    <cellStyle name="Normal 86 2" xfId="42962" xr:uid="{00000000-0005-0000-0000-0000D1A70000}"/>
    <cellStyle name="Normal 86 3" xfId="42963" xr:uid="{00000000-0005-0000-0000-0000D2A70000}"/>
    <cellStyle name="Normal 86 4" xfId="42964" xr:uid="{00000000-0005-0000-0000-0000D3A70000}"/>
    <cellStyle name="Normal 87" xfId="42965" xr:uid="{00000000-0005-0000-0000-0000D4A70000}"/>
    <cellStyle name="Normal 88" xfId="42966" xr:uid="{00000000-0005-0000-0000-0000D5A70000}"/>
    <cellStyle name="Normal 89" xfId="42967" xr:uid="{00000000-0005-0000-0000-0000D6A70000}"/>
    <cellStyle name="Normal 9" xfId="42968" xr:uid="{00000000-0005-0000-0000-0000D7A70000}"/>
    <cellStyle name="Normal 9 10" xfId="42969" xr:uid="{00000000-0005-0000-0000-0000D8A70000}"/>
    <cellStyle name="Normal 9 10 2" xfId="42970" xr:uid="{00000000-0005-0000-0000-0000D9A70000}"/>
    <cellStyle name="Normal 9 10 2 2" xfId="42971" xr:uid="{00000000-0005-0000-0000-0000DAA70000}"/>
    <cellStyle name="Normal 9 10 2 3" xfId="42972" xr:uid="{00000000-0005-0000-0000-0000DBA70000}"/>
    <cellStyle name="Normal 9 10 3" xfId="42973" xr:uid="{00000000-0005-0000-0000-0000DCA70000}"/>
    <cellStyle name="Normal 9 10 3 2" xfId="42974" xr:uid="{00000000-0005-0000-0000-0000DDA70000}"/>
    <cellStyle name="Normal 9 10 3 3" xfId="42975" xr:uid="{00000000-0005-0000-0000-0000DEA70000}"/>
    <cellStyle name="Normal 9 10 4" xfId="42976" xr:uid="{00000000-0005-0000-0000-0000DFA70000}"/>
    <cellStyle name="Normal 9 10 5" xfId="42977" xr:uid="{00000000-0005-0000-0000-0000E0A70000}"/>
    <cellStyle name="Normal 9 11" xfId="42978" xr:uid="{00000000-0005-0000-0000-0000E1A70000}"/>
    <cellStyle name="Normal 9 11 2" xfId="42979" xr:uid="{00000000-0005-0000-0000-0000E2A70000}"/>
    <cellStyle name="Normal 9 11 2 2" xfId="42980" xr:uid="{00000000-0005-0000-0000-0000E3A70000}"/>
    <cellStyle name="Normal 9 11 2 3" xfId="42981" xr:uid="{00000000-0005-0000-0000-0000E4A70000}"/>
    <cellStyle name="Normal 9 11 3" xfId="42982" xr:uid="{00000000-0005-0000-0000-0000E5A70000}"/>
    <cellStyle name="Normal 9 11 3 2" xfId="42983" xr:uid="{00000000-0005-0000-0000-0000E6A70000}"/>
    <cellStyle name="Normal 9 11 3 3" xfId="42984" xr:uid="{00000000-0005-0000-0000-0000E7A70000}"/>
    <cellStyle name="Normal 9 11 4" xfId="42985" xr:uid="{00000000-0005-0000-0000-0000E8A70000}"/>
    <cellStyle name="Normal 9 11 5" xfId="42986" xr:uid="{00000000-0005-0000-0000-0000E9A70000}"/>
    <cellStyle name="Normal 9 12" xfId="42987" xr:uid="{00000000-0005-0000-0000-0000EAA70000}"/>
    <cellStyle name="Normal 9 12 2" xfId="42988" xr:uid="{00000000-0005-0000-0000-0000EBA70000}"/>
    <cellStyle name="Normal 9 12 2 2" xfId="42989" xr:uid="{00000000-0005-0000-0000-0000ECA70000}"/>
    <cellStyle name="Normal 9 12 2 3" xfId="42990" xr:uid="{00000000-0005-0000-0000-0000EDA70000}"/>
    <cellStyle name="Normal 9 12 3" xfId="42991" xr:uid="{00000000-0005-0000-0000-0000EEA70000}"/>
    <cellStyle name="Normal 9 12 3 2" xfId="42992" xr:uid="{00000000-0005-0000-0000-0000EFA70000}"/>
    <cellStyle name="Normal 9 12 3 3" xfId="42993" xr:uid="{00000000-0005-0000-0000-0000F0A70000}"/>
    <cellStyle name="Normal 9 12 4" xfId="42994" xr:uid="{00000000-0005-0000-0000-0000F1A70000}"/>
    <cellStyle name="Normal 9 12 5" xfId="42995" xr:uid="{00000000-0005-0000-0000-0000F2A70000}"/>
    <cellStyle name="Normal 9 13" xfId="42996" xr:uid="{00000000-0005-0000-0000-0000F3A70000}"/>
    <cellStyle name="Normal 9 13 2" xfId="42997" xr:uid="{00000000-0005-0000-0000-0000F4A70000}"/>
    <cellStyle name="Normal 9 13 2 2" xfId="42998" xr:uid="{00000000-0005-0000-0000-0000F5A70000}"/>
    <cellStyle name="Normal 9 13 2 3" xfId="42999" xr:uid="{00000000-0005-0000-0000-0000F6A70000}"/>
    <cellStyle name="Normal 9 13 3" xfId="43000" xr:uid="{00000000-0005-0000-0000-0000F7A70000}"/>
    <cellStyle name="Normal 9 13 3 2" xfId="43001" xr:uid="{00000000-0005-0000-0000-0000F8A70000}"/>
    <cellStyle name="Normal 9 13 3 3" xfId="43002" xr:uid="{00000000-0005-0000-0000-0000F9A70000}"/>
    <cellStyle name="Normal 9 13 4" xfId="43003" xr:uid="{00000000-0005-0000-0000-0000FAA70000}"/>
    <cellStyle name="Normal 9 13 5" xfId="43004" xr:uid="{00000000-0005-0000-0000-0000FBA70000}"/>
    <cellStyle name="Normal 9 14" xfId="43005" xr:uid="{00000000-0005-0000-0000-0000FCA70000}"/>
    <cellStyle name="Normal 9 14 2" xfId="43006" xr:uid="{00000000-0005-0000-0000-0000FDA70000}"/>
    <cellStyle name="Normal 9 14 2 2" xfId="43007" xr:uid="{00000000-0005-0000-0000-0000FEA70000}"/>
    <cellStyle name="Normal 9 14 2 3" xfId="43008" xr:uid="{00000000-0005-0000-0000-0000FFA70000}"/>
    <cellStyle name="Normal 9 14 3" xfId="43009" xr:uid="{00000000-0005-0000-0000-000000A80000}"/>
    <cellStyle name="Normal 9 14 3 2" xfId="43010" xr:uid="{00000000-0005-0000-0000-000001A80000}"/>
    <cellStyle name="Normal 9 14 3 3" xfId="43011" xr:uid="{00000000-0005-0000-0000-000002A80000}"/>
    <cellStyle name="Normal 9 14 4" xfId="43012" xr:uid="{00000000-0005-0000-0000-000003A80000}"/>
    <cellStyle name="Normal 9 14 5" xfId="43013" xr:uid="{00000000-0005-0000-0000-000004A80000}"/>
    <cellStyle name="Normal 9 15" xfId="43014" xr:uid="{00000000-0005-0000-0000-000005A80000}"/>
    <cellStyle name="Normal 9 15 2" xfId="43015" xr:uid="{00000000-0005-0000-0000-000006A80000}"/>
    <cellStyle name="Normal 9 15 2 2" xfId="43016" xr:uid="{00000000-0005-0000-0000-000007A80000}"/>
    <cellStyle name="Normal 9 15 2 3" xfId="43017" xr:uid="{00000000-0005-0000-0000-000008A80000}"/>
    <cellStyle name="Normal 9 15 3" xfId="43018" xr:uid="{00000000-0005-0000-0000-000009A80000}"/>
    <cellStyle name="Normal 9 15 3 2" xfId="43019" xr:uid="{00000000-0005-0000-0000-00000AA80000}"/>
    <cellStyle name="Normal 9 15 3 3" xfId="43020" xr:uid="{00000000-0005-0000-0000-00000BA80000}"/>
    <cellStyle name="Normal 9 15 4" xfId="43021" xr:uid="{00000000-0005-0000-0000-00000CA80000}"/>
    <cellStyle name="Normal 9 15 5" xfId="43022" xr:uid="{00000000-0005-0000-0000-00000DA80000}"/>
    <cellStyle name="Normal 9 16" xfId="43023" xr:uid="{00000000-0005-0000-0000-00000EA80000}"/>
    <cellStyle name="Normal 9 16 2" xfId="43024" xr:uid="{00000000-0005-0000-0000-00000FA80000}"/>
    <cellStyle name="Normal 9 16 2 2" xfId="43025" xr:uid="{00000000-0005-0000-0000-000010A80000}"/>
    <cellStyle name="Normal 9 16 2 3" xfId="43026" xr:uid="{00000000-0005-0000-0000-000011A80000}"/>
    <cellStyle name="Normal 9 16 3" xfId="43027" xr:uid="{00000000-0005-0000-0000-000012A80000}"/>
    <cellStyle name="Normal 9 16 3 2" xfId="43028" xr:uid="{00000000-0005-0000-0000-000013A80000}"/>
    <cellStyle name="Normal 9 16 3 3" xfId="43029" xr:uid="{00000000-0005-0000-0000-000014A80000}"/>
    <cellStyle name="Normal 9 16 4" xfId="43030" xr:uid="{00000000-0005-0000-0000-000015A80000}"/>
    <cellStyle name="Normal 9 16 5" xfId="43031" xr:uid="{00000000-0005-0000-0000-000016A80000}"/>
    <cellStyle name="Normal 9 17" xfId="43032" xr:uid="{00000000-0005-0000-0000-000017A80000}"/>
    <cellStyle name="Normal 9 17 2" xfId="43033" xr:uid="{00000000-0005-0000-0000-000018A80000}"/>
    <cellStyle name="Normal 9 17 2 2" xfId="43034" xr:uid="{00000000-0005-0000-0000-000019A80000}"/>
    <cellStyle name="Normal 9 17 2 3" xfId="43035" xr:uid="{00000000-0005-0000-0000-00001AA80000}"/>
    <cellStyle name="Normal 9 17 3" xfId="43036" xr:uid="{00000000-0005-0000-0000-00001BA80000}"/>
    <cellStyle name="Normal 9 17 3 2" xfId="43037" xr:uid="{00000000-0005-0000-0000-00001CA80000}"/>
    <cellStyle name="Normal 9 17 3 3" xfId="43038" xr:uid="{00000000-0005-0000-0000-00001DA80000}"/>
    <cellStyle name="Normal 9 17 4" xfId="43039" xr:uid="{00000000-0005-0000-0000-00001EA80000}"/>
    <cellStyle name="Normal 9 17 5" xfId="43040" xr:uid="{00000000-0005-0000-0000-00001FA80000}"/>
    <cellStyle name="Normal 9 18" xfId="43041" xr:uid="{00000000-0005-0000-0000-000020A80000}"/>
    <cellStyle name="Normal 9 18 2" xfId="43042" xr:uid="{00000000-0005-0000-0000-000021A80000}"/>
    <cellStyle name="Normal 9 18 2 2" xfId="43043" xr:uid="{00000000-0005-0000-0000-000022A80000}"/>
    <cellStyle name="Normal 9 18 2 3" xfId="43044" xr:uid="{00000000-0005-0000-0000-000023A80000}"/>
    <cellStyle name="Normal 9 18 3" xfId="43045" xr:uid="{00000000-0005-0000-0000-000024A80000}"/>
    <cellStyle name="Normal 9 18 3 2" xfId="43046" xr:uid="{00000000-0005-0000-0000-000025A80000}"/>
    <cellStyle name="Normal 9 18 3 3" xfId="43047" xr:uid="{00000000-0005-0000-0000-000026A80000}"/>
    <cellStyle name="Normal 9 18 4" xfId="43048" xr:uid="{00000000-0005-0000-0000-000027A80000}"/>
    <cellStyle name="Normal 9 18 5" xfId="43049" xr:uid="{00000000-0005-0000-0000-000028A80000}"/>
    <cellStyle name="Normal 9 19" xfId="43050" xr:uid="{00000000-0005-0000-0000-000029A80000}"/>
    <cellStyle name="Normal 9 19 2" xfId="43051" xr:uid="{00000000-0005-0000-0000-00002AA80000}"/>
    <cellStyle name="Normal 9 19 2 2" xfId="43052" xr:uid="{00000000-0005-0000-0000-00002BA80000}"/>
    <cellStyle name="Normal 9 19 2 3" xfId="43053" xr:uid="{00000000-0005-0000-0000-00002CA80000}"/>
    <cellStyle name="Normal 9 19 3" xfId="43054" xr:uid="{00000000-0005-0000-0000-00002DA80000}"/>
    <cellStyle name="Normal 9 19 3 2" xfId="43055" xr:uid="{00000000-0005-0000-0000-00002EA80000}"/>
    <cellStyle name="Normal 9 19 3 3" xfId="43056" xr:uid="{00000000-0005-0000-0000-00002FA80000}"/>
    <cellStyle name="Normal 9 19 4" xfId="43057" xr:uid="{00000000-0005-0000-0000-000030A80000}"/>
    <cellStyle name="Normal 9 19 5" xfId="43058" xr:uid="{00000000-0005-0000-0000-000031A80000}"/>
    <cellStyle name="Normal 9 2" xfId="43059" xr:uid="{00000000-0005-0000-0000-000032A80000}"/>
    <cellStyle name="Normal 9 2 2" xfId="43060" xr:uid="{00000000-0005-0000-0000-000033A80000}"/>
    <cellStyle name="Normal 9 2 2 2" xfId="43061" xr:uid="{00000000-0005-0000-0000-000034A80000}"/>
    <cellStyle name="Normal 9 2 2 3" xfId="43062" xr:uid="{00000000-0005-0000-0000-000035A80000}"/>
    <cellStyle name="Normal 9 2 3" xfId="43063" xr:uid="{00000000-0005-0000-0000-000036A80000}"/>
    <cellStyle name="Normal 9 2 3 2" xfId="43064" xr:uid="{00000000-0005-0000-0000-000037A80000}"/>
    <cellStyle name="Normal 9 2 3 3" xfId="43065" xr:uid="{00000000-0005-0000-0000-000038A80000}"/>
    <cellStyle name="Normal 9 2 4" xfId="43066" xr:uid="{00000000-0005-0000-0000-000039A80000}"/>
    <cellStyle name="Normal 9 2 5" xfId="43067" xr:uid="{00000000-0005-0000-0000-00003AA80000}"/>
    <cellStyle name="Normal 9 20" xfId="43068" xr:uid="{00000000-0005-0000-0000-00003BA80000}"/>
    <cellStyle name="Normal 9 20 2" xfId="43069" xr:uid="{00000000-0005-0000-0000-00003CA80000}"/>
    <cellStyle name="Normal 9 20 2 2" xfId="43070" xr:uid="{00000000-0005-0000-0000-00003DA80000}"/>
    <cellStyle name="Normal 9 20 2 3" xfId="43071" xr:uid="{00000000-0005-0000-0000-00003EA80000}"/>
    <cellStyle name="Normal 9 20 3" xfId="43072" xr:uid="{00000000-0005-0000-0000-00003FA80000}"/>
    <cellStyle name="Normal 9 20 3 2" xfId="43073" xr:uid="{00000000-0005-0000-0000-000040A80000}"/>
    <cellStyle name="Normal 9 20 3 3" xfId="43074" xr:uid="{00000000-0005-0000-0000-000041A80000}"/>
    <cellStyle name="Normal 9 20 4" xfId="43075" xr:uid="{00000000-0005-0000-0000-000042A80000}"/>
    <cellStyle name="Normal 9 20 5" xfId="43076" xr:uid="{00000000-0005-0000-0000-000043A80000}"/>
    <cellStyle name="Normal 9 21" xfId="43077" xr:uid="{00000000-0005-0000-0000-000044A80000}"/>
    <cellStyle name="Normal 9 21 2" xfId="43078" xr:uid="{00000000-0005-0000-0000-000045A80000}"/>
    <cellStyle name="Normal 9 21 2 2" xfId="43079" xr:uid="{00000000-0005-0000-0000-000046A80000}"/>
    <cellStyle name="Normal 9 21 2 3" xfId="43080" xr:uid="{00000000-0005-0000-0000-000047A80000}"/>
    <cellStyle name="Normal 9 21 3" xfId="43081" xr:uid="{00000000-0005-0000-0000-000048A80000}"/>
    <cellStyle name="Normal 9 21 3 2" xfId="43082" xr:uid="{00000000-0005-0000-0000-000049A80000}"/>
    <cellStyle name="Normal 9 21 3 3" xfId="43083" xr:uid="{00000000-0005-0000-0000-00004AA80000}"/>
    <cellStyle name="Normal 9 21 4" xfId="43084" xr:uid="{00000000-0005-0000-0000-00004BA80000}"/>
    <cellStyle name="Normal 9 21 5" xfId="43085" xr:uid="{00000000-0005-0000-0000-00004CA80000}"/>
    <cellStyle name="Normal 9 22" xfId="43086" xr:uid="{00000000-0005-0000-0000-00004DA80000}"/>
    <cellStyle name="Normal 9 22 2" xfId="43087" xr:uid="{00000000-0005-0000-0000-00004EA80000}"/>
    <cellStyle name="Normal 9 22 2 2" xfId="43088" xr:uid="{00000000-0005-0000-0000-00004FA80000}"/>
    <cellStyle name="Normal 9 22 2 3" xfId="43089" xr:uid="{00000000-0005-0000-0000-000050A80000}"/>
    <cellStyle name="Normal 9 22 3" xfId="43090" xr:uid="{00000000-0005-0000-0000-000051A80000}"/>
    <cellStyle name="Normal 9 22 3 2" xfId="43091" xr:uid="{00000000-0005-0000-0000-000052A80000}"/>
    <cellStyle name="Normal 9 22 3 3" xfId="43092" xr:uid="{00000000-0005-0000-0000-000053A80000}"/>
    <cellStyle name="Normal 9 22 4" xfId="43093" xr:uid="{00000000-0005-0000-0000-000054A80000}"/>
    <cellStyle name="Normal 9 22 5" xfId="43094" xr:uid="{00000000-0005-0000-0000-000055A80000}"/>
    <cellStyle name="Normal 9 23" xfId="43095" xr:uid="{00000000-0005-0000-0000-000056A80000}"/>
    <cellStyle name="Normal 9 23 2" xfId="43096" xr:uid="{00000000-0005-0000-0000-000057A80000}"/>
    <cellStyle name="Normal 9 23 2 2" xfId="43097" xr:uid="{00000000-0005-0000-0000-000058A80000}"/>
    <cellStyle name="Normal 9 23 2 3" xfId="43098" xr:uid="{00000000-0005-0000-0000-000059A80000}"/>
    <cellStyle name="Normal 9 23 3" xfId="43099" xr:uid="{00000000-0005-0000-0000-00005AA80000}"/>
    <cellStyle name="Normal 9 23 3 2" xfId="43100" xr:uid="{00000000-0005-0000-0000-00005BA80000}"/>
    <cellStyle name="Normal 9 23 3 3" xfId="43101" xr:uid="{00000000-0005-0000-0000-00005CA80000}"/>
    <cellStyle name="Normal 9 23 4" xfId="43102" xr:uid="{00000000-0005-0000-0000-00005DA80000}"/>
    <cellStyle name="Normal 9 23 5" xfId="43103" xr:uid="{00000000-0005-0000-0000-00005EA80000}"/>
    <cellStyle name="Normal 9 24" xfId="43104" xr:uid="{00000000-0005-0000-0000-00005FA80000}"/>
    <cellStyle name="Normal 9 24 2" xfId="43105" xr:uid="{00000000-0005-0000-0000-000060A80000}"/>
    <cellStyle name="Normal 9 24 2 2" xfId="43106" xr:uid="{00000000-0005-0000-0000-000061A80000}"/>
    <cellStyle name="Normal 9 24 2 3" xfId="43107" xr:uid="{00000000-0005-0000-0000-000062A80000}"/>
    <cellStyle name="Normal 9 24 3" xfId="43108" xr:uid="{00000000-0005-0000-0000-000063A80000}"/>
    <cellStyle name="Normal 9 24 3 2" xfId="43109" xr:uid="{00000000-0005-0000-0000-000064A80000}"/>
    <cellStyle name="Normal 9 24 3 3" xfId="43110" xr:uid="{00000000-0005-0000-0000-000065A80000}"/>
    <cellStyle name="Normal 9 24 4" xfId="43111" xr:uid="{00000000-0005-0000-0000-000066A80000}"/>
    <cellStyle name="Normal 9 24 5" xfId="43112" xr:uid="{00000000-0005-0000-0000-000067A80000}"/>
    <cellStyle name="Normal 9 25" xfId="43113" xr:uid="{00000000-0005-0000-0000-000068A80000}"/>
    <cellStyle name="Normal 9 25 2" xfId="43114" xr:uid="{00000000-0005-0000-0000-000069A80000}"/>
    <cellStyle name="Normal 9 25 2 2" xfId="43115" xr:uid="{00000000-0005-0000-0000-00006AA80000}"/>
    <cellStyle name="Normal 9 25 2 3" xfId="43116" xr:uid="{00000000-0005-0000-0000-00006BA80000}"/>
    <cellStyle name="Normal 9 25 3" xfId="43117" xr:uid="{00000000-0005-0000-0000-00006CA80000}"/>
    <cellStyle name="Normal 9 25 3 2" xfId="43118" xr:uid="{00000000-0005-0000-0000-00006DA80000}"/>
    <cellStyle name="Normal 9 25 3 3" xfId="43119" xr:uid="{00000000-0005-0000-0000-00006EA80000}"/>
    <cellStyle name="Normal 9 25 4" xfId="43120" xr:uid="{00000000-0005-0000-0000-00006FA80000}"/>
    <cellStyle name="Normal 9 25 5" xfId="43121" xr:uid="{00000000-0005-0000-0000-000070A80000}"/>
    <cellStyle name="Normal 9 26" xfId="43122" xr:uid="{00000000-0005-0000-0000-000071A80000}"/>
    <cellStyle name="Normal 9 26 2" xfId="43123" xr:uid="{00000000-0005-0000-0000-000072A80000}"/>
    <cellStyle name="Normal 9 26 2 2" xfId="43124" xr:uid="{00000000-0005-0000-0000-000073A80000}"/>
    <cellStyle name="Normal 9 26 2 3" xfId="43125" xr:uid="{00000000-0005-0000-0000-000074A80000}"/>
    <cellStyle name="Normal 9 26 3" xfId="43126" xr:uid="{00000000-0005-0000-0000-000075A80000}"/>
    <cellStyle name="Normal 9 26 3 2" xfId="43127" xr:uid="{00000000-0005-0000-0000-000076A80000}"/>
    <cellStyle name="Normal 9 26 3 3" xfId="43128" xr:uid="{00000000-0005-0000-0000-000077A80000}"/>
    <cellStyle name="Normal 9 26 4" xfId="43129" xr:uid="{00000000-0005-0000-0000-000078A80000}"/>
    <cellStyle name="Normal 9 26 5" xfId="43130" xr:uid="{00000000-0005-0000-0000-000079A80000}"/>
    <cellStyle name="Normal 9 27" xfId="43131" xr:uid="{00000000-0005-0000-0000-00007AA80000}"/>
    <cellStyle name="Normal 9 27 2" xfId="43132" xr:uid="{00000000-0005-0000-0000-00007BA80000}"/>
    <cellStyle name="Normal 9 27 2 2" xfId="43133" xr:uid="{00000000-0005-0000-0000-00007CA80000}"/>
    <cellStyle name="Normal 9 27 2 3" xfId="43134" xr:uid="{00000000-0005-0000-0000-00007DA80000}"/>
    <cellStyle name="Normal 9 27 3" xfId="43135" xr:uid="{00000000-0005-0000-0000-00007EA80000}"/>
    <cellStyle name="Normal 9 27 3 2" xfId="43136" xr:uid="{00000000-0005-0000-0000-00007FA80000}"/>
    <cellStyle name="Normal 9 27 3 3" xfId="43137" xr:uid="{00000000-0005-0000-0000-000080A80000}"/>
    <cellStyle name="Normal 9 27 4" xfId="43138" xr:uid="{00000000-0005-0000-0000-000081A80000}"/>
    <cellStyle name="Normal 9 27 5" xfId="43139" xr:uid="{00000000-0005-0000-0000-000082A80000}"/>
    <cellStyle name="Normal 9 28" xfId="43140" xr:uid="{00000000-0005-0000-0000-000083A80000}"/>
    <cellStyle name="Normal 9 28 2" xfId="43141" xr:uid="{00000000-0005-0000-0000-000084A80000}"/>
    <cellStyle name="Normal 9 28 2 2" xfId="43142" xr:uid="{00000000-0005-0000-0000-000085A80000}"/>
    <cellStyle name="Normal 9 28 2 3" xfId="43143" xr:uid="{00000000-0005-0000-0000-000086A80000}"/>
    <cellStyle name="Normal 9 28 3" xfId="43144" xr:uid="{00000000-0005-0000-0000-000087A80000}"/>
    <cellStyle name="Normal 9 28 3 2" xfId="43145" xr:uid="{00000000-0005-0000-0000-000088A80000}"/>
    <cellStyle name="Normal 9 28 3 3" xfId="43146" xr:uid="{00000000-0005-0000-0000-000089A80000}"/>
    <cellStyle name="Normal 9 28 4" xfId="43147" xr:uid="{00000000-0005-0000-0000-00008AA80000}"/>
    <cellStyle name="Normal 9 28 5" xfId="43148" xr:uid="{00000000-0005-0000-0000-00008BA80000}"/>
    <cellStyle name="Normal 9 29" xfId="43149" xr:uid="{00000000-0005-0000-0000-00008CA80000}"/>
    <cellStyle name="Normal 9 29 2" xfId="43150" xr:uid="{00000000-0005-0000-0000-00008DA80000}"/>
    <cellStyle name="Normal 9 29 2 2" xfId="43151" xr:uid="{00000000-0005-0000-0000-00008EA80000}"/>
    <cellStyle name="Normal 9 29 2 3" xfId="43152" xr:uid="{00000000-0005-0000-0000-00008FA80000}"/>
    <cellStyle name="Normal 9 29 3" xfId="43153" xr:uid="{00000000-0005-0000-0000-000090A80000}"/>
    <cellStyle name="Normal 9 29 3 2" xfId="43154" xr:uid="{00000000-0005-0000-0000-000091A80000}"/>
    <cellStyle name="Normal 9 29 3 3" xfId="43155" xr:uid="{00000000-0005-0000-0000-000092A80000}"/>
    <cellStyle name="Normal 9 29 4" xfId="43156" xr:uid="{00000000-0005-0000-0000-000093A80000}"/>
    <cellStyle name="Normal 9 29 5" xfId="43157" xr:uid="{00000000-0005-0000-0000-000094A80000}"/>
    <cellStyle name="Normal 9 3" xfId="43158" xr:uid="{00000000-0005-0000-0000-000095A80000}"/>
    <cellStyle name="Normal 9 3 2" xfId="43159" xr:uid="{00000000-0005-0000-0000-000096A80000}"/>
    <cellStyle name="Normal 9 3 2 2" xfId="43160" xr:uid="{00000000-0005-0000-0000-000097A80000}"/>
    <cellStyle name="Normal 9 3 2 3" xfId="43161" xr:uid="{00000000-0005-0000-0000-000098A80000}"/>
    <cellStyle name="Normal 9 3 3" xfId="43162" xr:uid="{00000000-0005-0000-0000-000099A80000}"/>
    <cellStyle name="Normal 9 3 3 2" xfId="43163" xr:uid="{00000000-0005-0000-0000-00009AA80000}"/>
    <cellStyle name="Normal 9 3 3 3" xfId="43164" xr:uid="{00000000-0005-0000-0000-00009BA80000}"/>
    <cellStyle name="Normal 9 3 4" xfId="43165" xr:uid="{00000000-0005-0000-0000-00009CA80000}"/>
    <cellStyle name="Normal 9 3 5" xfId="43166" xr:uid="{00000000-0005-0000-0000-00009DA80000}"/>
    <cellStyle name="Normal 9 30" xfId="43167" xr:uid="{00000000-0005-0000-0000-00009EA80000}"/>
    <cellStyle name="Normal 9 30 2" xfId="43168" xr:uid="{00000000-0005-0000-0000-00009FA80000}"/>
    <cellStyle name="Normal 9 30 2 2" xfId="43169" xr:uid="{00000000-0005-0000-0000-0000A0A80000}"/>
    <cellStyle name="Normal 9 30 2 3" xfId="43170" xr:uid="{00000000-0005-0000-0000-0000A1A80000}"/>
    <cellStyle name="Normal 9 30 3" xfId="43171" xr:uid="{00000000-0005-0000-0000-0000A2A80000}"/>
    <cellStyle name="Normal 9 30 3 2" xfId="43172" xr:uid="{00000000-0005-0000-0000-0000A3A80000}"/>
    <cellStyle name="Normal 9 30 3 3" xfId="43173" xr:uid="{00000000-0005-0000-0000-0000A4A80000}"/>
    <cellStyle name="Normal 9 30 4" xfId="43174" xr:uid="{00000000-0005-0000-0000-0000A5A80000}"/>
    <cellStyle name="Normal 9 30 5" xfId="43175" xr:uid="{00000000-0005-0000-0000-0000A6A80000}"/>
    <cellStyle name="Normal 9 31" xfId="43176" xr:uid="{00000000-0005-0000-0000-0000A7A80000}"/>
    <cellStyle name="Normal 9 31 2" xfId="43177" xr:uid="{00000000-0005-0000-0000-0000A8A80000}"/>
    <cellStyle name="Normal 9 31 2 2" xfId="43178" xr:uid="{00000000-0005-0000-0000-0000A9A80000}"/>
    <cellStyle name="Normal 9 31 2 3" xfId="43179" xr:uid="{00000000-0005-0000-0000-0000AAA80000}"/>
    <cellStyle name="Normal 9 31 3" xfId="43180" xr:uid="{00000000-0005-0000-0000-0000ABA80000}"/>
    <cellStyle name="Normal 9 31 3 2" xfId="43181" xr:uid="{00000000-0005-0000-0000-0000ACA80000}"/>
    <cellStyle name="Normal 9 31 3 3" xfId="43182" xr:uid="{00000000-0005-0000-0000-0000ADA80000}"/>
    <cellStyle name="Normal 9 31 4" xfId="43183" xr:uid="{00000000-0005-0000-0000-0000AEA80000}"/>
    <cellStyle name="Normal 9 31 5" xfId="43184" xr:uid="{00000000-0005-0000-0000-0000AFA80000}"/>
    <cellStyle name="Normal 9 32" xfId="43185" xr:uid="{00000000-0005-0000-0000-0000B0A80000}"/>
    <cellStyle name="Normal 9 32 2" xfId="43186" xr:uid="{00000000-0005-0000-0000-0000B1A80000}"/>
    <cellStyle name="Normal 9 32 2 2" xfId="43187" xr:uid="{00000000-0005-0000-0000-0000B2A80000}"/>
    <cellStyle name="Normal 9 32 2 3" xfId="43188" xr:uid="{00000000-0005-0000-0000-0000B3A80000}"/>
    <cellStyle name="Normal 9 32 3" xfId="43189" xr:uid="{00000000-0005-0000-0000-0000B4A80000}"/>
    <cellStyle name="Normal 9 32 3 2" xfId="43190" xr:uid="{00000000-0005-0000-0000-0000B5A80000}"/>
    <cellStyle name="Normal 9 32 3 3" xfId="43191" xr:uid="{00000000-0005-0000-0000-0000B6A80000}"/>
    <cellStyle name="Normal 9 32 4" xfId="43192" xr:uid="{00000000-0005-0000-0000-0000B7A80000}"/>
    <cellStyle name="Normal 9 32 5" xfId="43193" xr:uid="{00000000-0005-0000-0000-0000B8A80000}"/>
    <cellStyle name="Normal 9 33" xfId="43194" xr:uid="{00000000-0005-0000-0000-0000B9A80000}"/>
    <cellStyle name="Normal 9 33 2" xfId="43195" xr:uid="{00000000-0005-0000-0000-0000BAA80000}"/>
    <cellStyle name="Normal 9 33 2 2" xfId="43196" xr:uid="{00000000-0005-0000-0000-0000BBA80000}"/>
    <cellStyle name="Normal 9 33 2 3" xfId="43197" xr:uid="{00000000-0005-0000-0000-0000BCA80000}"/>
    <cellStyle name="Normal 9 33 3" xfId="43198" xr:uid="{00000000-0005-0000-0000-0000BDA80000}"/>
    <cellStyle name="Normal 9 33 3 2" xfId="43199" xr:uid="{00000000-0005-0000-0000-0000BEA80000}"/>
    <cellStyle name="Normal 9 33 3 3" xfId="43200" xr:uid="{00000000-0005-0000-0000-0000BFA80000}"/>
    <cellStyle name="Normal 9 33 4" xfId="43201" xr:uid="{00000000-0005-0000-0000-0000C0A80000}"/>
    <cellStyle name="Normal 9 33 5" xfId="43202" xr:uid="{00000000-0005-0000-0000-0000C1A80000}"/>
    <cellStyle name="Normal 9 34" xfId="43203" xr:uid="{00000000-0005-0000-0000-0000C2A80000}"/>
    <cellStyle name="Normal 9 34 2" xfId="43204" xr:uid="{00000000-0005-0000-0000-0000C3A80000}"/>
    <cellStyle name="Normal 9 34 2 2" xfId="43205" xr:uid="{00000000-0005-0000-0000-0000C4A80000}"/>
    <cellStyle name="Normal 9 34 2 3" xfId="43206" xr:uid="{00000000-0005-0000-0000-0000C5A80000}"/>
    <cellStyle name="Normal 9 34 3" xfId="43207" xr:uid="{00000000-0005-0000-0000-0000C6A80000}"/>
    <cellStyle name="Normal 9 34 3 2" xfId="43208" xr:uid="{00000000-0005-0000-0000-0000C7A80000}"/>
    <cellStyle name="Normal 9 34 3 3" xfId="43209" xr:uid="{00000000-0005-0000-0000-0000C8A80000}"/>
    <cellStyle name="Normal 9 34 4" xfId="43210" xr:uid="{00000000-0005-0000-0000-0000C9A80000}"/>
    <cellStyle name="Normal 9 34 5" xfId="43211" xr:uid="{00000000-0005-0000-0000-0000CAA80000}"/>
    <cellStyle name="Normal 9 35" xfId="43212" xr:uid="{00000000-0005-0000-0000-0000CBA80000}"/>
    <cellStyle name="Normal 9 35 2" xfId="43213" xr:uid="{00000000-0005-0000-0000-0000CCA80000}"/>
    <cellStyle name="Normal 9 35 2 2" xfId="43214" xr:uid="{00000000-0005-0000-0000-0000CDA80000}"/>
    <cellStyle name="Normal 9 35 2 3" xfId="43215" xr:uid="{00000000-0005-0000-0000-0000CEA80000}"/>
    <cellStyle name="Normal 9 35 3" xfId="43216" xr:uid="{00000000-0005-0000-0000-0000CFA80000}"/>
    <cellStyle name="Normal 9 35 3 2" xfId="43217" xr:uid="{00000000-0005-0000-0000-0000D0A80000}"/>
    <cellStyle name="Normal 9 35 3 3" xfId="43218" xr:uid="{00000000-0005-0000-0000-0000D1A80000}"/>
    <cellStyle name="Normal 9 35 4" xfId="43219" xr:uid="{00000000-0005-0000-0000-0000D2A80000}"/>
    <cellStyle name="Normal 9 35 5" xfId="43220" xr:uid="{00000000-0005-0000-0000-0000D3A80000}"/>
    <cellStyle name="Normal 9 36" xfId="43221" xr:uid="{00000000-0005-0000-0000-0000D4A80000}"/>
    <cellStyle name="Normal 9 36 2" xfId="43222" xr:uid="{00000000-0005-0000-0000-0000D5A80000}"/>
    <cellStyle name="Normal 9 36 2 2" xfId="43223" xr:uid="{00000000-0005-0000-0000-0000D6A80000}"/>
    <cellStyle name="Normal 9 36 2 3" xfId="43224" xr:uid="{00000000-0005-0000-0000-0000D7A80000}"/>
    <cellStyle name="Normal 9 36 3" xfId="43225" xr:uid="{00000000-0005-0000-0000-0000D8A80000}"/>
    <cellStyle name="Normal 9 36 3 2" xfId="43226" xr:uid="{00000000-0005-0000-0000-0000D9A80000}"/>
    <cellStyle name="Normal 9 36 3 3" xfId="43227" xr:uid="{00000000-0005-0000-0000-0000DAA80000}"/>
    <cellStyle name="Normal 9 36 4" xfId="43228" xr:uid="{00000000-0005-0000-0000-0000DBA80000}"/>
    <cellStyle name="Normal 9 36 5" xfId="43229" xr:uid="{00000000-0005-0000-0000-0000DCA80000}"/>
    <cellStyle name="Normal 9 37" xfId="43230" xr:uid="{00000000-0005-0000-0000-0000DDA80000}"/>
    <cellStyle name="Normal 9 37 2" xfId="43231" xr:uid="{00000000-0005-0000-0000-0000DEA80000}"/>
    <cellStyle name="Normal 9 37 2 2" xfId="43232" xr:uid="{00000000-0005-0000-0000-0000DFA80000}"/>
    <cellStyle name="Normal 9 37 2 3" xfId="43233" xr:uid="{00000000-0005-0000-0000-0000E0A80000}"/>
    <cellStyle name="Normal 9 37 3" xfId="43234" xr:uid="{00000000-0005-0000-0000-0000E1A80000}"/>
    <cellStyle name="Normal 9 37 3 2" xfId="43235" xr:uid="{00000000-0005-0000-0000-0000E2A80000}"/>
    <cellStyle name="Normal 9 37 3 3" xfId="43236" xr:uid="{00000000-0005-0000-0000-0000E3A80000}"/>
    <cellStyle name="Normal 9 37 4" xfId="43237" xr:uid="{00000000-0005-0000-0000-0000E4A80000}"/>
    <cellStyle name="Normal 9 37 5" xfId="43238" xr:uid="{00000000-0005-0000-0000-0000E5A80000}"/>
    <cellStyle name="Normal 9 38" xfId="43239" xr:uid="{00000000-0005-0000-0000-0000E6A80000}"/>
    <cellStyle name="Normal 9 38 2" xfId="43240" xr:uid="{00000000-0005-0000-0000-0000E7A80000}"/>
    <cellStyle name="Normal 9 38 2 2" xfId="43241" xr:uid="{00000000-0005-0000-0000-0000E8A80000}"/>
    <cellStyle name="Normal 9 38 2 3" xfId="43242" xr:uid="{00000000-0005-0000-0000-0000E9A80000}"/>
    <cellStyle name="Normal 9 38 3" xfId="43243" xr:uid="{00000000-0005-0000-0000-0000EAA80000}"/>
    <cellStyle name="Normal 9 38 3 2" xfId="43244" xr:uid="{00000000-0005-0000-0000-0000EBA80000}"/>
    <cellStyle name="Normal 9 38 3 3" xfId="43245" xr:uid="{00000000-0005-0000-0000-0000ECA80000}"/>
    <cellStyle name="Normal 9 38 4" xfId="43246" xr:uid="{00000000-0005-0000-0000-0000EDA80000}"/>
    <cellStyle name="Normal 9 38 5" xfId="43247" xr:uid="{00000000-0005-0000-0000-0000EEA80000}"/>
    <cellStyle name="Normal 9 39" xfId="43248" xr:uid="{00000000-0005-0000-0000-0000EFA80000}"/>
    <cellStyle name="Normal 9 39 2" xfId="43249" xr:uid="{00000000-0005-0000-0000-0000F0A80000}"/>
    <cellStyle name="Normal 9 39 2 2" xfId="43250" xr:uid="{00000000-0005-0000-0000-0000F1A80000}"/>
    <cellStyle name="Normal 9 39 2 3" xfId="43251" xr:uid="{00000000-0005-0000-0000-0000F2A80000}"/>
    <cellStyle name="Normal 9 39 3" xfId="43252" xr:uid="{00000000-0005-0000-0000-0000F3A80000}"/>
    <cellStyle name="Normal 9 39 3 2" xfId="43253" xr:uid="{00000000-0005-0000-0000-0000F4A80000}"/>
    <cellStyle name="Normal 9 39 3 3" xfId="43254" xr:uid="{00000000-0005-0000-0000-0000F5A80000}"/>
    <cellStyle name="Normal 9 39 4" xfId="43255" xr:uid="{00000000-0005-0000-0000-0000F6A80000}"/>
    <cellStyle name="Normal 9 39 5" xfId="43256" xr:uid="{00000000-0005-0000-0000-0000F7A80000}"/>
    <cellStyle name="Normal 9 4" xfId="43257" xr:uid="{00000000-0005-0000-0000-0000F8A80000}"/>
    <cellStyle name="Normal 9 4 2" xfId="43258" xr:uid="{00000000-0005-0000-0000-0000F9A80000}"/>
    <cellStyle name="Normal 9 4 2 2" xfId="43259" xr:uid="{00000000-0005-0000-0000-0000FAA80000}"/>
    <cellStyle name="Normal 9 4 2 3" xfId="43260" xr:uid="{00000000-0005-0000-0000-0000FBA80000}"/>
    <cellStyle name="Normal 9 4 3" xfId="43261" xr:uid="{00000000-0005-0000-0000-0000FCA80000}"/>
    <cellStyle name="Normal 9 4 3 2" xfId="43262" xr:uid="{00000000-0005-0000-0000-0000FDA80000}"/>
    <cellStyle name="Normal 9 4 3 3" xfId="43263" xr:uid="{00000000-0005-0000-0000-0000FEA80000}"/>
    <cellStyle name="Normal 9 4 4" xfId="43264" xr:uid="{00000000-0005-0000-0000-0000FFA80000}"/>
    <cellStyle name="Normal 9 4 5" xfId="43265" xr:uid="{00000000-0005-0000-0000-000000A90000}"/>
    <cellStyle name="Normal 9 40" xfId="43266" xr:uid="{00000000-0005-0000-0000-000001A90000}"/>
    <cellStyle name="Normal 9 40 2" xfId="43267" xr:uid="{00000000-0005-0000-0000-000002A90000}"/>
    <cellStyle name="Normal 9 40 2 2" xfId="43268" xr:uid="{00000000-0005-0000-0000-000003A90000}"/>
    <cellStyle name="Normal 9 40 2 3" xfId="43269" xr:uid="{00000000-0005-0000-0000-000004A90000}"/>
    <cellStyle name="Normal 9 40 3" xfId="43270" xr:uid="{00000000-0005-0000-0000-000005A90000}"/>
    <cellStyle name="Normal 9 40 3 2" xfId="43271" xr:uid="{00000000-0005-0000-0000-000006A90000}"/>
    <cellStyle name="Normal 9 40 3 3" xfId="43272" xr:uid="{00000000-0005-0000-0000-000007A90000}"/>
    <cellStyle name="Normal 9 40 4" xfId="43273" xr:uid="{00000000-0005-0000-0000-000008A90000}"/>
    <cellStyle name="Normal 9 40 5" xfId="43274" xr:uid="{00000000-0005-0000-0000-000009A90000}"/>
    <cellStyle name="Normal 9 41" xfId="43275" xr:uid="{00000000-0005-0000-0000-00000AA90000}"/>
    <cellStyle name="Normal 9 41 2" xfId="43276" xr:uid="{00000000-0005-0000-0000-00000BA90000}"/>
    <cellStyle name="Normal 9 41 2 2" xfId="43277" xr:uid="{00000000-0005-0000-0000-00000CA90000}"/>
    <cellStyle name="Normal 9 41 2 3" xfId="43278" xr:uid="{00000000-0005-0000-0000-00000DA90000}"/>
    <cellStyle name="Normal 9 41 3" xfId="43279" xr:uid="{00000000-0005-0000-0000-00000EA90000}"/>
    <cellStyle name="Normal 9 41 3 2" xfId="43280" xr:uid="{00000000-0005-0000-0000-00000FA90000}"/>
    <cellStyle name="Normal 9 41 3 3" xfId="43281" xr:uid="{00000000-0005-0000-0000-000010A90000}"/>
    <cellStyle name="Normal 9 41 4" xfId="43282" xr:uid="{00000000-0005-0000-0000-000011A90000}"/>
    <cellStyle name="Normal 9 41 5" xfId="43283" xr:uid="{00000000-0005-0000-0000-000012A90000}"/>
    <cellStyle name="Normal 9 42" xfId="43284" xr:uid="{00000000-0005-0000-0000-000013A90000}"/>
    <cellStyle name="Normal 9 42 2" xfId="43285" xr:uid="{00000000-0005-0000-0000-000014A90000}"/>
    <cellStyle name="Normal 9 42 2 2" xfId="43286" xr:uid="{00000000-0005-0000-0000-000015A90000}"/>
    <cellStyle name="Normal 9 42 2 3" xfId="43287" xr:uid="{00000000-0005-0000-0000-000016A90000}"/>
    <cellStyle name="Normal 9 42 3" xfId="43288" xr:uid="{00000000-0005-0000-0000-000017A90000}"/>
    <cellStyle name="Normal 9 42 3 2" xfId="43289" xr:uid="{00000000-0005-0000-0000-000018A90000}"/>
    <cellStyle name="Normal 9 42 3 3" xfId="43290" xr:uid="{00000000-0005-0000-0000-000019A90000}"/>
    <cellStyle name="Normal 9 42 4" xfId="43291" xr:uid="{00000000-0005-0000-0000-00001AA90000}"/>
    <cellStyle name="Normal 9 42 5" xfId="43292" xr:uid="{00000000-0005-0000-0000-00001BA90000}"/>
    <cellStyle name="Normal 9 43" xfId="43293" xr:uid="{00000000-0005-0000-0000-00001CA90000}"/>
    <cellStyle name="Normal 9 43 2" xfId="43294" xr:uid="{00000000-0005-0000-0000-00001DA90000}"/>
    <cellStyle name="Normal 9 43 2 2" xfId="43295" xr:uid="{00000000-0005-0000-0000-00001EA90000}"/>
    <cellStyle name="Normal 9 43 2 3" xfId="43296" xr:uid="{00000000-0005-0000-0000-00001FA90000}"/>
    <cellStyle name="Normal 9 43 3" xfId="43297" xr:uid="{00000000-0005-0000-0000-000020A90000}"/>
    <cellStyle name="Normal 9 43 3 2" xfId="43298" xr:uid="{00000000-0005-0000-0000-000021A90000}"/>
    <cellStyle name="Normal 9 43 3 3" xfId="43299" xr:uid="{00000000-0005-0000-0000-000022A90000}"/>
    <cellStyle name="Normal 9 43 4" xfId="43300" xr:uid="{00000000-0005-0000-0000-000023A90000}"/>
    <cellStyle name="Normal 9 43 5" xfId="43301" xr:uid="{00000000-0005-0000-0000-000024A90000}"/>
    <cellStyle name="Normal 9 44" xfId="43302" xr:uid="{00000000-0005-0000-0000-000025A90000}"/>
    <cellStyle name="Normal 9 44 2" xfId="43303" xr:uid="{00000000-0005-0000-0000-000026A90000}"/>
    <cellStyle name="Normal 9 44 2 2" xfId="43304" xr:uid="{00000000-0005-0000-0000-000027A90000}"/>
    <cellStyle name="Normal 9 44 2 3" xfId="43305" xr:uid="{00000000-0005-0000-0000-000028A90000}"/>
    <cellStyle name="Normal 9 44 3" xfId="43306" xr:uid="{00000000-0005-0000-0000-000029A90000}"/>
    <cellStyle name="Normal 9 44 3 2" xfId="43307" xr:uid="{00000000-0005-0000-0000-00002AA90000}"/>
    <cellStyle name="Normal 9 44 3 3" xfId="43308" xr:uid="{00000000-0005-0000-0000-00002BA90000}"/>
    <cellStyle name="Normal 9 44 4" xfId="43309" xr:uid="{00000000-0005-0000-0000-00002CA90000}"/>
    <cellStyle name="Normal 9 44 5" xfId="43310" xr:uid="{00000000-0005-0000-0000-00002DA90000}"/>
    <cellStyle name="Normal 9 45" xfId="43311" xr:uid="{00000000-0005-0000-0000-00002EA90000}"/>
    <cellStyle name="Normal 9 45 2" xfId="43312" xr:uid="{00000000-0005-0000-0000-00002FA90000}"/>
    <cellStyle name="Normal 9 45 2 2" xfId="43313" xr:uid="{00000000-0005-0000-0000-000030A90000}"/>
    <cellStyle name="Normal 9 45 2 3" xfId="43314" xr:uid="{00000000-0005-0000-0000-000031A90000}"/>
    <cellStyle name="Normal 9 45 3" xfId="43315" xr:uid="{00000000-0005-0000-0000-000032A90000}"/>
    <cellStyle name="Normal 9 45 3 2" xfId="43316" xr:uid="{00000000-0005-0000-0000-000033A90000}"/>
    <cellStyle name="Normal 9 45 3 3" xfId="43317" xr:uid="{00000000-0005-0000-0000-000034A90000}"/>
    <cellStyle name="Normal 9 45 4" xfId="43318" xr:uid="{00000000-0005-0000-0000-000035A90000}"/>
    <cellStyle name="Normal 9 45 5" xfId="43319" xr:uid="{00000000-0005-0000-0000-000036A90000}"/>
    <cellStyle name="Normal 9 46" xfId="43320" xr:uid="{00000000-0005-0000-0000-000037A90000}"/>
    <cellStyle name="Normal 9 46 2" xfId="43321" xr:uid="{00000000-0005-0000-0000-000038A90000}"/>
    <cellStyle name="Normal 9 46 2 2" xfId="43322" xr:uid="{00000000-0005-0000-0000-000039A90000}"/>
    <cellStyle name="Normal 9 46 2 3" xfId="43323" xr:uid="{00000000-0005-0000-0000-00003AA90000}"/>
    <cellStyle name="Normal 9 46 3" xfId="43324" xr:uid="{00000000-0005-0000-0000-00003BA90000}"/>
    <cellStyle name="Normal 9 46 3 2" xfId="43325" xr:uid="{00000000-0005-0000-0000-00003CA90000}"/>
    <cellStyle name="Normal 9 46 3 3" xfId="43326" xr:uid="{00000000-0005-0000-0000-00003DA90000}"/>
    <cellStyle name="Normal 9 46 4" xfId="43327" xr:uid="{00000000-0005-0000-0000-00003EA90000}"/>
    <cellStyle name="Normal 9 46 5" xfId="43328" xr:uid="{00000000-0005-0000-0000-00003FA90000}"/>
    <cellStyle name="Normal 9 47" xfId="43329" xr:uid="{00000000-0005-0000-0000-000040A90000}"/>
    <cellStyle name="Normal 9 47 2" xfId="43330" xr:uid="{00000000-0005-0000-0000-000041A90000}"/>
    <cellStyle name="Normal 9 47 2 2" xfId="43331" xr:uid="{00000000-0005-0000-0000-000042A90000}"/>
    <cellStyle name="Normal 9 47 2 3" xfId="43332" xr:uid="{00000000-0005-0000-0000-000043A90000}"/>
    <cellStyle name="Normal 9 47 3" xfId="43333" xr:uid="{00000000-0005-0000-0000-000044A90000}"/>
    <cellStyle name="Normal 9 47 3 2" xfId="43334" xr:uid="{00000000-0005-0000-0000-000045A90000}"/>
    <cellStyle name="Normal 9 47 3 3" xfId="43335" xr:uid="{00000000-0005-0000-0000-000046A90000}"/>
    <cellStyle name="Normal 9 47 4" xfId="43336" xr:uid="{00000000-0005-0000-0000-000047A90000}"/>
    <cellStyle name="Normal 9 47 5" xfId="43337" xr:uid="{00000000-0005-0000-0000-000048A90000}"/>
    <cellStyle name="Normal 9 48" xfId="43338" xr:uid="{00000000-0005-0000-0000-000049A90000}"/>
    <cellStyle name="Normal 9 48 2" xfId="43339" xr:uid="{00000000-0005-0000-0000-00004AA90000}"/>
    <cellStyle name="Normal 9 48 2 2" xfId="43340" xr:uid="{00000000-0005-0000-0000-00004BA90000}"/>
    <cellStyle name="Normal 9 48 2 3" xfId="43341" xr:uid="{00000000-0005-0000-0000-00004CA90000}"/>
    <cellStyle name="Normal 9 48 3" xfId="43342" xr:uid="{00000000-0005-0000-0000-00004DA90000}"/>
    <cellStyle name="Normal 9 48 3 2" xfId="43343" xr:uid="{00000000-0005-0000-0000-00004EA90000}"/>
    <cellStyle name="Normal 9 48 3 3" xfId="43344" xr:uid="{00000000-0005-0000-0000-00004FA90000}"/>
    <cellStyle name="Normal 9 48 4" xfId="43345" xr:uid="{00000000-0005-0000-0000-000050A90000}"/>
    <cellStyle name="Normal 9 48 5" xfId="43346" xr:uid="{00000000-0005-0000-0000-000051A90000}"/>
    <cellStyle name="Normal 9 49" xfId="43347" xr:uid="{00000000-0005-0000-0000-000052A90000}"/>
    <cellStyle name="Normal 9 49 2" xfId="43348" xr:uid="{00000000-0005-0000-0000-000053A90000}"/>
    <cellStyle name="Normal 9 49 2 2" xfId="43349" xr:uid="{00000000-0005-0000-0000-000054A90000}"/>
    <cellStyle name="Normal 9 49 2 3" xfId="43350" xr:uid="{00000000-0005-0000-0000-000055A90000}"/>
    <cellStyle name="Normal 9 49 3" xfId="43351" xr:uid="{00000000-0005-0000-0000-000056A90000}"/>
    <cellStyle name="Normal 9 49 3 2" xfId="43352" xr:uid="{00000000-0005-0000-0000-000057A90000}"/>
    <cellStyle name="Normal 9 49 3 3" xfId="43353" xr:uid="{00000000-0005-0000-0000-000058A90000}"/>
    <cellStyle name="Normal 9 49 4" xfId="43354" xr:uid="{00000000-0005-0000-0000-000059A90000}"/>
    <cellStyle name="Normal 9 49 5" xfId="43355" xr:uid="{00000000-0005-0000-0000-00005AA90000}"/>
    <cellStyle name="Normal 9 5" xfId="43356" xr:uid="{00000000-0005-0000-0000-00005BA90000}"/>
    <cellStyle name="Normal 9 5 2" xfId="43357" xr:uid="{00000000-0005-0000-0000-00005CA90000}"/>
    <cellStyle name="Normal 9 5 2 2" xfId="43358" xr:uid="{00000000-0005-0000-0000-00005DA90000}"/>
    <cellStyle name="Normal 9 5 2 3" xfId="43359" xr:uid="{00000000-0005-0000-0000-00005EA90000}"/>
    <cellStyle name="Normal 9 5 3" xfId="43360" xr:uid="{00000000-0005-0000-0000-00005FA90000}"/>
    <cellStyle name="Normal 9 5 3 2" xfId="43361" xr:uid="{00000000-0005-0000-0000-000060A90000}"/>
    <cellStyle name="Normal 9 5 3 3" xfId="43362" xr:uid="{00000000-0005-0000-0000-000061A90000}"/>
    <cellStyle name="Normal 9 5 4" xfId="43363" xr:uid="{00000000-0005-0000-0000-000062A90000}"/>
    <cellStyle name="Normal 9 5 5" xfId="43364" xr:uid="{00000000-0005-0000-0000-000063A90000}"/>
    <cellStyle name="Normal 9 50" xfId="43365" xr:uid="{00000000-0005-0000-0000-000064A90000}"/>
    <cellStyle name="Normal 9 50 2" xfId="43366" xr:uid="{00000000-0005-0000-0000-000065A90000}"/>
    <cellStyle name="Normal 9 50 2 2" xfId="43367" xr:uid="{00000000-0005-0000-0000-000066A90000}"/>
    <cellStyle name="Normal 9 50 2 3" xfId="43368" xr:uid="{00000000-0005-0000-0000-000067A90000}"/>
    <cellStyle name="Normal 9 50 3" xfId="43369" xr:uid="{00000000-0005-0000-0000-000068A90000}"/>
    <cellStyle name="Normal 9 50 3 2" xfId="43370" xr:uid="{00000000-0005-0000-0000-000069A90000}"/>
    <cellStyle name="Normal 9 50 3 3" xfId="43371" xr:uid="{00000000-0005-0000-0000-00006AA90000}"/>
    <cellStyle name="Normal 9 50 4" xfId="43372" xr:uid="{00000000-0005-0000-0000-00006BA90000}"/>
    <cellStyle name="Normal 9 50 5" xfId="43373" xr:uid="{00000000-0005-0000-0000-00006CA90000}"/>
    <cellStyle name="Normal 9 51" xfId="43374" xr:uid="{00000000-0005-0000-0000-00006DA90000}"/>
    <cellStyle name="Normal 9 51 2" xfId="43375" xr:uid="{00000000-0005-0000-0000-00006EA90000}"/>
    <cellStyle name="Normal 9 51 2 2" xfId="43376" xr:uid="{00000000-0005-0000-0000-00006FA90000}"/>
    <cellStyle name="Normal 9 51 2 3" xfId="43377" xr:uid="{00000000-0005-0000-0000-000070A90000}"/>
    <cellStyle name="Normal 9 51 3" xfId="43378" xr:uid="{00000000-0005-0000-0000-000071A90000}"/>
    <cellStyle name="Normal 9 51 3 2" xfId="43379" xr:uid="{00000000-0005-0000-0000-000072A90000}"/>
    <cellStyle name="Normal 9 51 3 3" xfId="43380" xr:uid="{00000000-0005-0000-0000-000073A90000}"/>
    <cellStyle name="Normal 9 51 4" xfId="43381" xr:uid="{00000000-0005-0000-0000-000074A90000}"/>
    <cellStyle name="Normal 9 51 5" xfId="43382" xr:uid="{00000000-0005-0000-0000-000075A90000}"/>
    <cellStyle name="Normal 9 52" xfId="43383" xr:uid="{00000000-0005-0000-0000-000076A90000}"/>
    <cellStyle name="Normal 9 52 2" xfId="43384" xr:uid="{00000000-0005-0000-0000-000077A90000}"/>
    <cellStyle name="Normal 9 52 2 2" xfId="43385" xr:uid="{00000000-0005-0000-0000-000078A90000}"/>
    <cellStyle name="Normal 9 52 2 3" xfId="43386" xr:uid="{00000000-0005-0000-0000-000079A90000}"/>
    <cellStyle name="Normal 9 52 3" xfId="43387" xr:uid="{00000000-0005-0000-0000-00007AA90000}"/>
    <cellStyle name="Normal 9 52 3 2" xfId="43388" xr:uid="{00000000-0005-0000-0000-00007BA90000}"/>
    <cellStyle name="Normal 9 52 3 3" xfId="43389" xr:uid="{00000000-0005-0000-0000-00007CA90000}"/>
    <cellStyle name="Normal 9 52 4" xfId="43390" xr:uid="{00000000-0005-0000-0000-00007DA90000}"/>
    <cellStyle name="Normal 9 52 5" xfId="43391" xr:uid="{00000000-0005-0000-0000-00007EA90000}"/>
    <cellStyle name="Normal 9 53" xfId="43392" xr:uid="{00000000-0005-0000-0000-00007FA90000}"/>
    <cellStyle name="Normal 9 53 2" xfId="43393" xr:uid="{00000000-0005-0000-0000-000080A90000}"/>
    <cellStyle name="Normal 9 53 2 2" xfId="43394" xr:uid="{00000000-0005-0000-0000-000081A90000}"/>
    <cellStyle name="Normal 9 53 2 3" xfId="43395" xr:uid="{00000000-0005-0000-0000-000082A90000}"/>
    <cellStyle name="Normal 9 53 3" xfId="43396" xr:uid="{00000000-0005-0000-0000-000083A90000}"/>
    <cellStyle name="Normal 9 53 3 2" xfId="43397" xr:uid="{00000000-0005-0000-0000-000084A90000}"/>
    <cellStyle name="Normal 9 53 3 3" xfId="43398" xr:uid="{00000000-0005-0000-0000-000085A90000}"/>
    <cellStyle name="Normal 9 53 4" xfId="43399" xr:uid="{00000000-0005-0000-0000-000086A90000}"/>
    <cellStyle name="Normal 9 53 5" xfId="43400" xr:uid="{00000000-0005-0000-0000-000087A90000}"/>
    <cellStyle name="Normal 9 54" xfId="43401" xr:uid="{00000000-0005-0000-0000-000088A90000}"/>
    <cellStyle name="Normal 9 54 2" xfId="43402" xr:uid="{00000000-0005-0000-0000-000089A90000}"/>
    <cellStyle name="Normal 9 54 2 2" xfId="43403" xr:uid="{00000000-0005-0000-0000-00008AA90000}"/>
    <cellStyle name="Normal 9 54 2 3" xfId="43404" xr:uid="{00000000-0005-0000-0000-00008BA90000}"/>
    <cellStyle name="Normal 9 54 3" xfId="43405" xr:uid="{00000000-0005-0000-0000-00008CA90000}"/>
    <cellStyle name="Normal 9 54 3 2" xfId="43406" xr:uid="{00000000-0005-0000-0000-00008DA90000}"/>
    <cellStyle name="Normal 9 54 3 3" xfId="43407" xr:uid="{00000000-0005-0000-0000-00008EA90000}"/>
    <cellStyle name="Normal 9 54 4" xfId="43408" xr:uid="{00000000-0005-0000-0000-00008FA90000}"/>
    <cellStyle name="Normal 9 54 5" xfId="43409" xr:uid="{00000000-0005-0000-0000-000090A90000}"/>
    <cellStyle name="Normal 9 55" xfId="43410" xr:uid="{00000000-0005-0000-0000-000091A90000}"/>
    <cellStyle name="Normal 9 55 2" xfId="43411" xr:uid="{00000000-0005-0000-0000-000092A90000}"/>
    <cellStyle name="Normal 9 55 2 2" xfId="43412" xr:uid="{00000000-0005-0000-0000-000093A90000}"/>
    <cellStyle name="Normal 9 55 2 3" xfId="43413" xr:uid="{00000000-0005-0000-0000-000094A90000}"/>
    <cellStyle name="Normal 9 55 3" xfId="43414" xr:uid="{00000000-0005-0000-0000-000095A90000}"/>
    <cellStyle name="Normal 9 55 3 2" xfId="43415" xr:uid="{00000000-0005-0000-0000-000096A90000}"/>
    <cellStyle name="Normal 9 55 3 3" xfId="43416" xr:uid="{00000000-0005-0000-0000-000097A90000}"/>
    <cellStyle name="Normal 9 55 4" xfId="43417" xr:uid="{00000000-0005-0000-0000-000098A90000}"/>
    <cellStyle name="Normal 9 55 5" xfId="43418" xr:uid="{00000000-0005-0000-0000-000099A90000}"/>
    <cellStyle name="Normal 9 56" xfId="43419" xr:uid="{00000000-0005-0000-0000-00009AA90000}"/>
    <cellStyle name="Normal 9 56 2" xfId="43420" xr:uid="{00000000-0005-0000-0000-00009BA90000}"/>
    <cellStyle name="Normal 9 56 2 2" xfId="43421" xr:uid="{00000000-0005-0000-0000-00009CA90000}"/>
    <cellStyle name="Normal 9 56 2 3" xfId="43422" xr:uid="{00000000-0005-0000-0000-00009DA90000}"/>
    <cellStyle name="Normal 9 56 3" xfId="43423" xr:uid="{00000000-0005-0000-0000-00009EA90000}"/>
    <cellStyle name="Normal 9 56 3 2" xfId="43424" xr:uid="{00000000-0005-0000-0000-00009FA90000}"/>
    <cellStyle name="Normal 9 56 3 3" xfId="43425" xr:uid="{00000000-0005-0000-0000-0000A0A90000}"/>
    <cellStyle name="Normal 9 56 4" xfId="43426" xr:uid="{00000000-0005-0000-0000-0000A1A90000}"/>
    <cellStyle name="Normal 9 56 5" xfId="43427" xr:uid="{00000000-0005-0000-0000-0000A2A90000}"/>
    <cellStyle name="Normal 9 57" xfId="43428" xr:uid="{00000000-0005-0000-0000-0000A3A90000}"/>
    <cellStyle name="Normal 9 57 2" xfId="43429" xr:uid="{00000000-0005-0000-0000-0000A4A90000}"/>
    <cellStyle name="Normal 9 57 2 2" xfId="43430" xr:uid="{00000000-0005-0000-0000-0000A5A90000}"/>
    <cellStyle name="Normal 9 57 2 3" xfId="43431" xr:uid="{00000000-0005-0000-0000-0000A6A90000}"/>
    <cellStyle name="Normal 9 57 3" xfId="43432" xr:uid="{00000000-0005-0000-0000-0000A7A90000}"/>
    <cellStyle name="Normal 9 57 3 2" xfId="43433" xr:uid="{00000000-0005-0000-0000-0000A8A90000}"/>
    <cellStyle name="Normal 9 57 3 3" xfId="43434" xr:uid="{00000000-0005-0000-0000-0000A9A90000}"/>
    <cellStyle name="Normal 9 57 4" xfId="43435" xr:uid="{00000000-0005-0000-0000-0000AAA90000}"/>
    <cellStyle name="Normal 9 57 5" xfId="43436" xr:uid="{00000000-0005-0000-0000-0000ABA90000}"/>
    <cellStyle name="Normal 9 58" xfId="43437" xr:uid="{00000000-0005-0000-0000-0000ACA90000}"/>
    <cellStyle name="Normal 9 58 2" xfId="43438" xr:uid="{00000000-0005-0000-0000-0000ADA90000}"/>
    <cellStyle name="Normal 9 58 2 2" xfId="43439" xr:uid="{00000000-0005-0000-0000-0000AEA90000}"/>
    <cellStyle name="Normal 9 58 2 3" xfId="43440" xr:uid="{00000000-0005-0000-0000-0000AFA90000}"/>
    <cellStyle name="Normal 9 58 3" xfId="43441" xr:uid="{00000000-0005-0000-0000-0000B0A90000}"/>
    <cellStyle name="Normal 9 58 3 2" xfId="43442" xr:uid="{00000000-0005-0000-0000-0000B1A90000}"/>
    <cellStyle name="Normal 9 58 3 3" xfId="43443" xr:uid="{00000000-0005-0000-0000-0000B2A90000}"/>
    <cellStyle name="Normal 9 58 4" xfId="43444" xr:uid="{00000000-0005-0000-0000-0000B3A90000}"/>
    <cellStyle name="Normal 9 58 5" xfId="43445" xr:uid="{00000000-0005-0000-0000-0000B4A90000}"/>
    <cellStyle name="Normal 9 59" xfId="43446" xr:uid="{00000000-0005-0000-0000-0000B5A90000}"/>
    <cellStyle name="Normal 9 59 2" xfId="43447" xr:uid="{00000000-0005-0000-0000-0000B6A90000}"/>
    <cellStyle name="Normal 9 59 2 2" xfId="43448" xr:uid="{00000000-0005-0000-0000-0000B7A90000}"/>
    <cellStyle name="Normal 9 59 2 3" xfId="43449" xr:uid="{00000000-0005-0000-0000-0000B8A90000}"/>
    <cellStyle name="Normal 9 59 3" xfId="43450" xr:uid="{00000000-0005-0000-0000-0000B9A90000}"/>
    <cellStyle name="Normal 9 59 3 2" xfId="43451" xr:uid="{00000000-0005-0000-0000-0000BAA90000}"/>
    <cellStyle name="Normal 9 59 3 3" xfId="43452" xr:uid="{00000000-0005-0000-0000-0000BBA90000}"/>
    <cellStyle name="Normal 9 59 4" xfId="43453" xr:uid="{00000000-0005-0000-0000-0000BCA90000}"/>
    <cellStyle name="Normal 9 59 5" xfId="43454" xr:uid="{00000000-0005-0000-0000-0000BDA90000}"/>
    <cellStyle name="Normal 9 6" xfId="43455" xr:uid="{00000000-0005-0000-0000-0000BEA90000}"/>
    <cellStyle name="Normal 9 6 2" xfId="43456" xr:uid="{00000000-0005-0000-0000-0000BFA90000}"/>
    <cellStyle name="Normal 9 6 2 2" xfId="43457" xr:uid="{00000000-0005-0000-0000-0000C0A90000}"/>
    <cellStyle name="Normal 9 6 2 3" xfId="43458" xr:uid="{00000000-0005-0000-0000-0000C1A90000}"/>
    <cellStyle name="Normal 9 6 3" xfId="43459" xr:uid="{00000000-0005-0000-0000-0000C2A90000}"/>
    <cellStyle name="Normal 9 6 3 2" xfId="43460" xr:uid="{00000000-0005-0000-0000-0000C3A90000}"/>
    <cellStyle name="Normal 9 6 3 3" xfId="43461" xr:uid="{00000000-0005-0000-0000-0000C4A90000}"/>
    <cellStyle name="Normal 9 6 4" xfId="43462" xr:uid="{00000000-0005-0000-0000-0000C5A90000}"/>
    <cellStyle name="Normal 9 6 5" xfId="43463" xr:uid="{00000000-0005-0000-0000-0000C6A90000}"/>
    <cellStyle name="Normal 9 60" xfId="43464" xr:uid="{00000000-0005-0000-0000-0000C7A90000}"/>
    <cellStyle name="Normal 9 60 2" xfId="43465" xr:uid="{00000000-0005-0000-0000-0000C8A90000}"/>
    <cellStyle name="Normal 9 60 2 2" xfId="43466" xr:uid="{00000000-0005-0000-0000-0000C9A90000}"/>
    <cellStyle name="Normal 9 60 2 3" xfId="43467" xr:uid="{00000000-0005-0000-0000-0000CAA90000}"/>
    <cellStyle name="Normal 9 60 3" xfId="43468" xr:uid="{00000000-0005-0000-0000-0000CBA90000}"/>
    <cellStyle name="Normal 9 60 3 2" xfId="43469" xr:uid="{00000000-0005-0000-0000-0000CCA90000}"/>
    <cellStyle name="Normal 9 60 3 3" xfId="43470" xr:uid="{00000000-0005-0000-0000-0000CDA90000}"/>
    <cellStyle name="Normal 9 60 4" xfId="43471" xr:uid="{00000000-0005-0000-0000-0000CEA90000}"/>
    <cellStyle name="Normal 9 60 5" xfId="43472" xr:uid="{00000000-0005-0000-0000-0000CFA90000}"/>
    <cellStyle name="Normal 9 61" xfId="43473" xr:uid="{00000000-0005-0000-0000-0000D0A90000}"/>
    <cellStyle name="Normal 9 61 2" xfId="43474" xr:uid="{00000000-0005-0000-0000-0000D1A90000}"/>
    <cellStyle name="Normal 9 61 2 2" xfId="43475" xr:uid="{00000000-0005-0000-0000-0000D2A90000}"/>
    <cellStyle name="Normal 9 61 2 3" xfId="43476" xr:uid="{00000000-0005-0000-0000-0000D3A90000}"/>
    <cellStyle name="Normal 9 61 3" xfId="43477" xr:uid="{00000000-0005-0000-0000-0000D4A90000}"/>
    <cellStyle name="Normal 9 61 3 2" xfId="43478" xr:uid="{00000000-0005-0000-0000-0000D5A90000}"/>
    <cellStyle name="Normal 9 61 3 3" xfId="43479" xr:uid="{00000000-0005-0000-0000-0000D6A90000}"/>
    <cellStyle name="Normal 9 61 4" xfId="43480" xr:uid="{00000000-0005-0000-0000-0000D7A90000}"/>
    <cellStyle name="Normal 9 61 5" xfId="43481" xr:uid="{00000000-0005-0000-0000-0000D8A90000}"/>
    <cellStyle name="Normal 9 62" xfId="43482" xr:uid="{00000000-0005-0000-0000-0000D9A90000}"/>
    <cellStyle name="Normal 9 62 2" xfId="43483" xr:uid="{00000000-0005-0000-0000-0000DAA90000}"/>
    <cellStyle name="Normal 9 62 2 2" xfId="43484" xr:uid="{00000000-0005-0000-0000-0000DBA90000}"/>
    <cellStyle name="Normal 9 62 2 3" xfId="43485" xr:uid="{00000000-0005-0000-0000-0000DCA90000}"/>
    <cellStyle name="Normal 9 62 3" xfId="43486" xr:uid="{00000000-0005-0000-0000-0000DDA90000}"/>
    <cellStyle name="Normal 9 62 3 2" xfId="43487" xr:uid="{00000000-0005-0000-0000-0000DEA90000}"/>
    <cellStyle name="Normal 9 62 3 3" xfId="43488" xr:uid="{00000000-0005-0000-0000-0000DFA90000}"/>
    <cellStyle name="Normal 9 62 4" xfId="43489" xr:uid="{00000000-0005-0000-0000-0000E0A90000}"/>
    <cellStyle name="Normal 9 62 5" xfId="43490" xr:uid="{00000000-0005-0000-0000-0000E1A90000}"/>
    <cellStyle name="Normal 9 63" xfId="43491" xr:uid="{00000000-0005-0000-0000-0000E2A90000}"/>
    <cellStyle name="Normal 9 63 2" xfId="43492" xr:uid="{00000000-0005-0000-0000-0000E3A90000}"/>
    <cellStyle name="Normal 9 63 2 2" xfId="43493" xr:uid="{00000000-0005-0000-0000-0000E4A90000}"/>
    <cellStyle name="Normal 9 63 2 3" xfId="43494" xr:uid="{00000000-0005-0000-0000-0000E5A90000}"/>
    <cellStyle name="Normal 9 63 3" xfId="43495" xr:uid="{00000000-0005-0000-0000-0000E6A90000}"/>
    <cellStyle name="Normal 9 63 3 2" xfId="43496" xr:uid="{00000000-0005-0000-0000-0000E7A90000}"/>
    <cellStyle name="Normal 9 63 3 3" xfId="43497" xr:uid="{00000000-0005-0000-0000-0000E8A90000}"/>
    <cellStyle name="Normal 9 63 4" xfId="43498" xr:uid="{00000000-0005-0000-0000-0000E9A90000}"/>
    <cellStyle name="Normal 9 63 5" xfId="43499" xr:uid="{00000000-0005-0000-0000-0000EAA90000}"/>
    <cellStyle name="Normal 9 64" xfId="43500" xr:uid="{00000000-0005-0000-0000-0000EBA90000}"/>
    <cellStyle name="Normal 9 64 2" xfId="43501" xr:uid="{00000000-0005-0000-0000-0000ECA90000}"/>
    <cellStyle name="Normal 9 64 2 2" xfId="43502" xr:uid="{00000000-0005-0000-0000-0000EDA90000}"/>
    <cellStyle name="Normal 9 64 2 3" xfId="43503" xr:uid="{00000000-0005-0000-0000-0000EEA90000}"/>
    <cellStyle name="Normal 9 64 3" xfId="43504" xr:uid="{00000000-0005-0000-0000-0000EFA90000}"/>
    <cellStyle name="Normal 9 64 3 2" xfId="43505" xr:uid="{00000000-0005-0000-0000-0000F0A90000}"/>
    <cellStyle name="Normal 9 64 3 3" xfId="43506" xr:uid="{00000000-0005-0000-0000-0000F1A90000}"/>
    <cellStyle name="Normal 9 64 4" xfId="43507" xr:uid="{00000000-0005-0000-0000-0000F2A90000}"/>
    <cellStyle name="Normal 9 64 5" xfId="43508" xr:uid="{00000000-0005-0000-0000-0000F3A90000}"/>
    <cellStyle name="Normal 9 65" xfId="43509" xr:uid="{00000000-0005-0000-0000-0000F4A90000}"/>
    <cellStyle name="Normal 9 65 2" xfId="43510" xr:uid="{00000000-0005-0000-0000-0000F5A90000}"/>
    <cellStyle name="Normal 9 65 2 2" xfId="43511" xr:uid="{00000000-0005-0000-0000-0000F6A90000}"/>
    <cellStyle name="Normal 9 65 2 3" xfId="43512" xr:uid="{00000000-0005-0000-0000-0000F7A90000}"/>
    <cellStyle name="Normal 9 65 3" xfId="43513" xr:uid="{00000000-0005-0000-0000-0000F8A90000}"/>
    <cellStyle name="Normal 9 65 3 2" xfId="43514" xr:uid="{00000000-0005-0000-0000-0000F9A90000}"/>
    <cellStyle name="Normal 9 65 3 3" xfId="43515" xr:uid="{00000000-0005-0000-0000-0000FAA90000}"/>
    <cellStyle name="Normal 9 65 4" xfId="43516" xr:uid="{00000000-0005-0000-0000-0000FBA90000}"/>
    <cellStyle name="Normal 9 65 5" xfId="43517" xr:uid="{00000000-0005-0000-0000-0000FCA90000}"/>
    <cellStyle name="Normal 9 66" xfId="43518" xr:uid="{00000000-0005-0000-0000-0000FDA90000}"/>
    <cellStyle name="Normal 9 66 2" xfId="43519" xr:uid="{00000000-0005-0000-0000-0000FEA90000}"/>
    <cellStyle name="Normal 9 66 2 2" xfId="43520" xr:uid="{00000000-0005-0000-0000-0000FFA90000}"/>
    <cellStyle name="Normal 9 66 2 3" xfId="43521" xr:uid="{00000000-0005-0000-0000-000000AA0000}"/>
    <cellStyle name="Normal 9 66 3" xfId="43522" xr:uid="{00000000-0005-0000-0000-000001AA0000}"/>
    <cellStyle name="Normal 9 66 3 2" xfId="43523" xr:uid="{00000000-0005-0000-0000-000002AA0000}"/>
    <cellStyle name="Normal 9 66 3 3" xfId="43524" xr:uid="{00000000-0005-0000-0000-000003AA0000}"/>
    <cellStyle name="Normal 9 66 4" xfId="43525" xr:uid="{00000000-0005-0000-0000-000004AA0000}"/>
    <cellStyle name="Normal 9 66 5" xfId="43526" xr:uid="{00000000-0005-0000-0000-000005AA0000}"/>
    <cellStyle name="Normal 9 67" xfId="43527" xr:uid="{00000000-0005-0000-0000-000006AA0000}"/>
    <cellStyle name="Normal 9 67 2" xfId="43528" xr:uid="{00000000-0005-0000-0000-000007AA0000}"/>
    <cellStyle name="Normal 9 67 2 2" xfId="43529" xr:uid="{00000000-0005-0000-0000-000008AA0000}"/>
    <cellStyle name="Normal 9 67 2 3" xfId="43530" xr:uid="{00000000-0005-0000-0000-000009AA0000}"/>
    <cellStyle name="Normal 9 67 3" xfId="43531" xr:uid="{00000000-0005-0000-0000-00000AAA0000}"/>
    <cellStyle name="Normal 9 67 3 2" xfId="43532" xr:uid="{00000000-0005-0000-0000-00000BAA0000}"/>
    <cellStyle name="Normal 9 67 3 3" xfId="43533" xr:uid="{00000000-0005-0000-0000-00000CAA0000}"/>
    <cellStyle name="Normal 9 67 4" xfId="43534" xr:uid="{00000000-0005-0000-0000-00000DAA0000}"/>
    <cellStyle name="Normal 9 67 5" xfId="43535" xr:uid="{00000000-0005-0000-0000-00000EAA0000}"/>
    <cellStyle name="Normal 9 68" xfId="43536" xr:uid="{00000000-0005-0000-0000-00000FAA0000}"/>
    <cellStyle name="Normal 9 68 2" xfId="43537" xr:uid="{00000000-0005-0000-0000-000010AA0000}"/>
    <cellStyle name="Normal 9 68 2 2" xfId="43538" xr:uid="{00000000-0005-0000-0000-000011AA0000}"/>
    <cellStyle name="Normal 9 68 2 3" xfId="43539" xr:uid="{00000000-0005-0000-0000-000012AA0000}"/>
    <cellStyle name="Normal 9 68 3" xfId="43540" xr:uid="{00000000-0005-0000-0000-000013AA0000}"/>
    <cellStyle name="Normal 9 68 3 2" xfId="43541" xr:uid="{00000000-0005-0000-0000-000014AA0000}"/>
    <cellStyle name="Normal 9 68 3 3" xfId="43542" xr:uid="{00000000-0005-0000-0000-000015AA0000}"/>
    <cellStyle name="Normal 9 68 4" xfId="43543" xr:uid="{00000000-0005-0000-0000-000016AA0000}"/>
    <cellStyle name="Normal 9 68 5" xfId="43544" xr:uid="{00000000-0005-0000-0000-000017AA0000}"/>
    <cellStyle name="Normal 9 69" xfId="43545" xr:uid="{00000000-0005-0000-0000-000018AA0000}"/>
    <cellStyle name="Normal 9 69 2" xfId="43546" xr:uid="{00000000-0005-0000-0000-000019AA0000}"/>
    <cellStyle name="Normal 9 69 2 2" xfId="43547" xr:uid="{00000000-0005-0000-0000-00001AAA0000}"/>
    <cellStyle name="Normal 9 69 2 3" xfId="43548" xr:uid="{00000000-0005-0000-0000-00001BAA0000}"/>
    <cellStyle name="Normal 9 69 3" xfId="43549" xr:uid="{00000000-0005-0000-0000-00001CAA0000}"/>
    <cellStyle name="Normal 9 69 3 2" xfId="43550" xr:uid="{00000000-0005-0000-0000-00001DAA0000}"/>
    <cellStyle name="Normal 9 69 3 3" xfId="43551" xr:uid="{00000000-0005-0000-0000-00001EAA0000}"/>
    <cellStyle name="Normal 9 69 4" xfId="43552" xr:uid="{00000000-0005-0000-0000-00001FAA0000}"/>
    <cellStyle name="Normal 9 69 5" xfId="43553" xr:uid="{00000000-0005-0000-0000-000020AA0000}"/>
    <cellStyle name="Normal 9 7" xfId="43554" xr:uid="{00000000-0005-0000-0000-000021AA0000}"/>
    <cellStyle name="Normal 9 7 2" xfId="43555" xr:uid="{00000000-0005-0000-0000-000022AA0000}"/>
    <cellStyle name="Normal 9 7 2 2" xfId="43556" xr:uid="{00000000-0005-0000-0000-000023AA0000}"/>
    <cellStyle name="Normal 9 7 2 3" xfId="43557" xr:uid="{00000000-0005-0000-0000-000024AA0000}"/>
    <cellStyle name="Normal 9 7 3" xfId="43558" xr:uid="{00000000-0005-0000-0000-000025AA0000}"/>
    <cellStyle name="Normal 9 7 3 2" xfId="43559" xr:uid="{00000000-0005-0000-0000-000026AA0000}"/>
    <cellStyle name="Normal 9 7 3 3" xfId="43560" xr:uid="{00000000-0005-0000-0000-000027AA0000}"/>
    <cellStyle name="Normal 9 7 4" xfId="43561" xr:uid="{00000000-0005-0000-0000-000028AA0000}"/>
    <cellStyle name="Normal 9 7 5" xfId="43562" xr:uid="{00000000-0005-0000-0000-000029AA0000}"/>
    <cellStyle name="Normal 9 70" xfId="43563" xr:uid="{00000000-0005-0000-0000-00002AAA0000}"/>
    <cellStyle name="Normal 9 70 2" xfId="43564" xr:uid="{00000000-0005-0000-0000-00002BAA0000}"/>
    <cellStyle name="Normal 9 70 2 2" xfId="43565" xr:uid="{00000000-0005-0000-0000-00002CAA0000}"/>
    <cellStyle name="Normal 9 70 2 3" xfId="43566" xr:uid="{00000000-0005-0000-0000-00002DAA0000}"/>
    <cellStyle name="Normal 9 70 3" xfId="43567" xr:uid="{00000000-0005-0000-0000-00002EAA0000}"/>
    <cellStyle name="Normal 9 70 3 2" xfId="43568" xr:uid="{00000000-0005-0000-0000-00002FAA0000}"/>
    <cellStyle name="Normal 9 70 3 3" xfId="43569" xr:uid="{00000000-0005-0000-0000-000030AA0000}"/>
    <cellStyle name="Normal 9 70 4" xfId="43570" xr:uid="{00000000-0005-0000-0000-000031AA0000}"/>
    <cellStyle name="Normal 9 70 5" xfId="43571" xr:uid="{00000000-0005-0000-0000-000032AA0000}"/>
    <cellStyle name="Normal 9 71" xfId="43572" xr:uid="{00000000-0005-0000-0000-000033AA0000}"/>
    <cellStyle name="Normal 9 71 2" xfId="43573" xr:uid="{00000000-0005-0000-0000-000034AA0000}"/>
    <cellStyle name="Normal 9 71 2 2" xfId="43574" xr:uid="{00000000-0005-0000-0000-000035AA0000}"/>
    <cellStyle name="Normal 9 71 2 3" xfId="43575" xr:uid="{00000000-0005-0000-0000-000036AA0000}"/>
    <cellStyle name="Normal 9 71 3" xfId="43576" xr:uid="{00000000-0005-0000-0000-000037AA0000}"/>
    <cellStyle name="Normal 9 71 3 2" xfId="43577" xr:uid="{00000000-0005-0000-0000-000038AA0000}"/>
    <cellStyle name="Normal 9 71 3 3" xfId="43578" xr:uid="{00000000-0005-0000-0000-000039AA0000}"/>
    <cellStyle name="Normal 9 71 4" xfId="43579" xr:uid="{00000000-0005-0000-0000-00003AAA0000}"/>
    <cellStyle name="Normal 9 71 5" xfId="43580" xr:uid="{00000000-0005-0000-0000-00003BAA0000}"/>
    <cellStyle name="Normal 9 72" xfId="43581" xr:uid="{00000000-0005-0000-0000-00003CAA0000}"/>
    <cellStyle name="Normal 9 72 2" xfId="43582" xr:uid="{00000000-0005-0000-0000-00003DAA0000}"/>
    <cellStyle name="Normal 9 72 2 2" xfId="43583" xr:uid="{00000000-0005-0000-0000-00003EAA0000}"/>
    <cellStyle name="Normal 9 72 2 3" xfId="43584" xr:uid="{00000000-0005-0000-0000-00003FAA0000}"/>
    <cellStyle name="Normal 9 72 3" xfId="43585" xr:uid="{00000000-0005-0000-0000-000040AA0000}"/>
    <cellStyle name="Normal 9 72 3 2" xfId="43586" xr:uid="{00000000-0005-0000-0000-000041AA0000}"/>
    <cellStyle name="Normal 9 72 3 3" xfId="43587" xr:uid="{00000000-0005-0000-0000-000042AA0000}"/>
    <cellStyle name="Normal 9 72 4" xfId="43588" xr:uid="{00000000-0005-0000-0000-000043AA0000}"/>
    <cellStyle name="Normal 9 72 5" xfId="43589" xr:uid="{00000000-0005-0000-0000-000044AA0000}"/>
    <cellStyle name="Normal 9 73" xfId="43590" xr:uid="{00000000-0005-0000-0000-000045AA0000}"/>
    <cellStyle name="Normal 9 73 2" xfId="43591" xr:uid="{00000000-0005-0000-0000-000046AA0000}"/>
    <cellStyle name="Normal 9 73 2 2" xfId="43592" xr:uid="{00000000-0005-0000-0000-000047AA0000}"/>
    <cellStyle name="Normal 9 73 2 3" xfId="43593" xr:uid="{00000000-0005-0000-0000-000048AA0000}"/>
    <cellStyle name="Normal 9 73 3" xfId="43594" xr:uid="{00000000-0005-0000-0000-000049AA0000}"/>
    <cellStyle name="Normal 9 73 3 2" xfId="43595" xr:uid="{00000000-0005-0000-0000-00004AAA0000}"/>
    <cellStyle name="Normal 9 73 3 3" xfId="43596" xr:uid="{00000000-0005-0000-0000-00004BAA0000}"/>
    <cellStyle name="Normal 9 73 4" xfId="43597" xr:uid="{00000000-0005-0000-0000-00004CAA0000}"/>
    <cellStyle name="Normal 9 73 5" xfId="43598" xr:uid="{00000000-0005-0000-0000-00004DAA0000}"/>
    <cellStyle name="Normal 9 74" xfId="43599" xr:uid="{00000000-0005-0000-0000-00004EAA0000}"/>
    <cellStyle name="Normal 9 74 2" xfId="43600" xr:uid="{00000000-0005-0000-0000-00004FAA0000}"/>
    <cellStyle name="Normal 9 74 2 2" xfId="43601" xr:uid="{00000000-0005-0000-0000-000050AA0000}"/>
    <cellStyle name="Normal 9 74 2 3" xfId="43602" xr:uid="{00000000-0005-0000-0000-000051AA0000}"/>
    <cellStyle name="Normal 9 74 3" xfId="43603" xr:uid="{00000000-0005-0000-0000-000052AA0000}"/>
    <cellStyle name="Normal 9 74 3 2" xfId="43604" xr:uid="{00000000-0005-0000-0000-000053AA0000}"/>
    <cellStyle name="Normal 9 74 3 3" xfId="43605" xr:uid="{00000000-0005-0000-0000-000054AA0000}"/>
    <cellStyle name="Normal 9 74 4" xfId="43606" xr:uid="{00000000-0005-0000-0000-000055AA0000}"/>
    <cellStyle name="Normal 9 74 5" xfId="43607" xr:uid="{00000000-0005-0000-0000-000056AA0000}"/>
    <cellStyle name="Normal 9 75" xfId="43608" xr:uid="{00000000-0005-0000-0000-000057AA0000}"/>
    <cellStyle name="Normal 9 75 2" xfId="43609" xr:uid="{00000000-0005-0000-0000-000058AA0000}"/>
    <cellStyle name="Normal 9 75 2 2" xfId="43610" xr:uid="{00000000-0005-0000-0000-000059AA0000}"/>
    <cellStyle name="Normal 9 75 2 3" xfId="43611" xr:uid="{00000000-0005-0000-0000-00005AAA0000}"/>
    <cellStyle name="Normal 9 75 3" xfId="43612" xr:uid="{00000000-0005-0000-0000-00005BAA0000}"/>
    <cellStyle name="Normal 9 75 3 2" xfId="43613" xr:uid="{00000000-0005-0000-0000-00005CAA0000}"/>
    <cellStyle name="Normal 9 75 3 3" xfId="43614" xr:uid="{00000000-0005-0000-0000-00005DAA0000}"/>
    <cellStyle name="Normal 9 75 4" xfId="43615" xr:uid="{00000000-0005-0000-0000-00005EAA0000}"/>
    <cellStyle name="Normal 9 75 5" xfId="43616" xr:uid="{00000000-0005-0000-0000-00005FAA0000}"/>
    <cellStyle name="Normal 9 76" xfId="43617" xr:uid="{00000000-0005-0000-0000-000060AA0000}"/>
    <cellStyle name="Normal 9 76 2" xfId="43618" xr:uid="{00000000-0005-0000-0000-000061AA0000}"/>
    <cellStyle name="Normal 9 76 2 2" xfId="43619" xr:uid="{00000000-0005-0000-0000-000062AA0000}"/>
    <cellStyle name="Normal 9 76 2 3" xfId="43620" xr:uid="{00000000-0005-0000-0000-000063AA0000}"/>
    <cellStyle name="Normal 9 76 3" xfId="43621" xr:uid="{00000000-0005-0000-0000-000064AA0000}"/>
    <cellStyle name="Normal 9 76 3 2" xfId="43622" xr:uid="{00000000-0005-0000-0000-000065AA0000}"/>
    <cellStyle name="Normal 9 76 3 3" xfId="43623" xr:uid="{00000000-0005-0000-0000-000066AA0000}"/>
    <cellStyle name="Normal 9 76 4" xfId="43624" xr:uid="{00000000-0005-0000-0000-000067AA0000}"/>
    <cellStyle name="Normal 9 76 5" xfId="43625" xr:uid="{00000000-0005-0000-0000-000068AA0000}"/>
    <cellStyle name="Normal 9 77" xfId="43626" xr:uid="{00000000-0005-0000-0000-000069AA0000}"/>
    <cellStyle name="Normal 9 77 2" xfId="43627" xr:uid="{00000000-0005-0000-0000-00006AAA0000}"/>
    <cellStyle name="Normal 9 77 2 2" xfId="43628" xr:uid="{00000000-0005-0000-0000-00006BAA0000}"/>
    <cellStyle name="Normal 9 77 2 3" xfId="43629" xr:uid="{00000000-0005-0000-0000-00006CAA0000}"/>
    <cellStyle name="Normal 9 77 3" xfId="43630" xr:uid="{00000000-0005-0000-0000-00006DAA0000}"/>
    <cellStyle name="Normal 9 77 3 2" xfId="43631" xr:uid="{00000000-0005-0000-0000-00006EAA0000}"/>
    <cellStyle name="Normal 9 77 3 3" xfId="43632" xr:uid="{00000000-0005-0000-0000-00006FAA0000}"/>
    <cellStyle name="Normal 9 77 4" xfId="43633" xr:uid="{00000000-0005-0000-0000-000070AA0000}"/>
    <cellStyle name="Normal 9 77 5" xfId="43634" xr:uid="{00000000-0005-0000-0000-000071AA0000}"/>
    <cellStyle name="Normal 9 78" xfId="43635" xr:uid="{00000000-0005-0000-0000-000072AA0000}"/>
    <cellStyle name="Normal 9 78 2" xfId="43636" xr:uid="{00000000-0005-0000-0000-000073AA0000}"/>
    <cellStyle name="Normal 9 78 2 2" xfId="43637" xr:uid="{00000000-0005-0000-0000-000074AA0000}"/>
    <cellStyle name="Normal 9 78 2 3" xfId="43638" xr:uid="{00000000-0005-0000-0000-000075AA0000}"/>
    <cellStyle name="Normal 9 78 3" xfId="43639" xr:uid="{00000000-0005-0000-0000-000076AA0000}"/>
    <cellStyle name="Normal 9 78 3 2" xfId="43640" xr:uid="{00000000-0005-0000-0000-000077AA0000}"/>
    <cellStyle name="Normal 9 78 3 3" xfId="43641" xr:uid="{00000000-0005-0000-0000-000078AA0000}"/>
    <cellStyle name="Normal 9 78 4" xfId="43642" xr:uid="{00000000-0005-0000-0000-000079AA0000}"/>
    <cellStyle name="Normal 9 78 5" xfId="43643" xr:uid="{00000000-0005-0000-0000-00007AAA0000}"/>
    <cellStyle name="Normal 9 79" xfId="43644" xr:uid="{00000000-0005-0000-0000-00007BAA0000}"/>
    <cellStyle name="Normal 9 79 2" xfId="43645" xr:uid="{00000000-0005-0000-0000-00007CAA0000}"/>
    <cellStyle name="Normal 9 79 2 2" xfId="43646" xr:uid="{00000000-0005-0000-0000-00007DAA0000}"/>
    <cellStyle name="Normal 9 79 2 3" xfId="43647" xr:uid="{00000000-0005-0000-0000-00007EAA0000}"/>
    <cellStyle name="Normal 9 79 3" xfId="43648" xr:uid="{00000000-0005-0000-0000-00007FAA0000}"/>
    <cellStyle name="Normal 9 79 3 2" xfId="43649" xr:uid="{00000000-0005-0000-0000-000080AA0000}"/>
    <cellStyle name="Normal 9 79 3 3" xfId="43650" xr:uid="{00000000-0005-0000-0000-000081AA0000}"/>
    <cellStyle name="Normal 9 79 4" xfId="43651" xr:uid="{00000000-0005-0000-0000-000082AA0000}"/>
    <cellStyle name="Normal 9 79 5" xfId="43652" xr:uid="{00000000-0005-0000-0000-000083AA0000}"/>
    <cellStyle name="Normal 9 8" xfId="43653" xr:uid="{00000000-0005-0000-0000-000084AA0000}"/>
    <cellStyle name="Normal 9 8 2" xfId="43654" xr:uid="{00000000-0005-0000-0000-000085AA0000}"/>
    <cellStyle name="Normal 9 8 2 2" xfId="43655" xr:uid="{00000000-0005-0000-0000-000086AA0000}"/>
    <cellStyle name="Normal 9 8 2 3" xfId="43656" xr:uid="{00000000-0005-0000-0000-000087AA0000}"/>
    <cellStyle name="Normal 9 8 3" xfId="43657" xr:uid="{00000000-0005-0000-0000-000088AA0000}"/>
    <cellStyle name="Normal 9 8 3 2" xfId="43658" xr:uid="{00000000-0005-0000-0000-000089AA0000}"/>
    <cellStyle name="Normal 9 8 3 3" xfId="43659" xr:uid="{00000000-0005-0000-0000-00008AAA0000}"/>
    <cellStyle name="Normal 9 8 4" xfId="43660" xr:uid="{00000000-0005-0000-0000-00008BAA0000}"/>
    <cellStyle name="Normal 9 8 5" xfId="43661" xr:uid="{00000000-0005-0000-0000-00008CAA0000}"/>
    <cellStyle name="Normal 9 80" xfId="43662" xr:uid="{00000000-0005-0000-0000-00008DAA0000}"/>
    <cellStyle name="Normal 9 80 2" xfId="43663" xr:uid="{00000000-0005-0000-0000-00008EAA0000}"/>
    <cellStyle name="Normal 9 80 2 2" xfId="43664" xr:uid="{00000000-0005-0000-0000-00008FAA0000}"/>
    <cellStyle name="Normal 9 80 2 3" xfId="43665" xr:uid="{00000000-0005-0000-0000-000090AA0000}"/>
    <cellStyle name="Normal 9 80 3" xfId="43666" xr:uid="{00000000-0005-0000-0000-000091AA0000}"/>
    <cellStyle name="Normal 9 80 3 2" xfId="43667" xr:uid="{00000000-0005-0000-0000-000092AA0000}"/>
    <cellStyle name="Normal 9 80 3 3" xfId="43668" xr:uid="{00000000-0005-0000-0000-000093AA0000}"/>
    <cellStyle name="Normal 9 80 4" xfId="43669" xr:uid="{00000000-0005-0000-0000-000094AA0000}"/>
    <cellStyle name="Normal 9 80 5" xfId="43670" xr:uid="{00000000-0005-0000-0000-000095AA0000}"/>
    <cellStyle name="Normal 9 81" xfId="43671" xr:uid="{00000000-0005-0000-0000-000096AA0000}"/>
    <cellStyle name="Normal 9 81 2" xfId="43672" xr:uid="{00000000-0005-0000-0000-000097AA0000}"/>
    <cellStyle name="Normal 9 81 2 2" xfId="43673" xr:uid="{00000000-0005-0000-0000-000098AA0000}"/>
    <cellStyle name="Normal 9 81 2 3" xfId="43674" xr:uid="{00000000-0005-0000-0000-000099AA0000}"/>
    <cellStyle name="Normal 9 81 3" xfId="43675" xr:uid="{00000000-0005-0000-0000-00009AAA0000}"/>
    <cellStyle name="Normal 9 81 3 2" xfId="43676" xr:uid="{00000000-0005-0000-0000-00009BAA0000}"/>
    <cellStyle name="Normal 9 81 3 3" xfId="43677" xr:uid="{00000000-0005-0000-0000-00009CAA0000}"/>
    <cellStyle name="Normal 9 81 4" xfId="43678" xr:uid="{00000000-0005-0000-0000-00009DAA0000}"/>
    <cellStyle name="Normal 9 81 5" xfId="43679" xr:uid="{00000000-0005-0000-0000-00009EAA0000}"/>
    <cellStyle name="Normal 9 82" xfId="43680" xr:uid="{00000000-0005-0000-0000-00009FAA0000}"/>
    <cellStyle name="Normal 9 82 2" xfId="43681" xr:uid="{00000000-0005-0000-0000-0000A0AA0000}"/>
    <cellStyle name="Normal 9 82 2 2" xfId="43682" xr:uid="{00000000-0005-0000-0000-0000A1AA0000}"/>
    <cellStyle name="Normal 9 82 2 3" xfId="43683" xr:uid="{00000000-0005-0000-0000-0000A2AA0000}"/>
    <cellStyle name="Normal 9 82 3" xfId="43684" xr:uid="{00000000-0005-0000-0000-0000A3AA0000}"/>
    <cellStyle name="Normal 9 82 4" xfId="43685" xr:uid="{00000000-0005-0000-0000-0000A4AA0000}"/>
    <cellStyle name="Normal 9 83" xfId="43686" xr:uid="{00000000-0005-0000-0000-0000A5AA0000}"/>
    <cellStyle name="Normal 9 83 2" xfId="43687" xr:uid="{00000000-0005-0000-0000-0000A6AA0000}"/>
    <cellStyle name="Normal 9 83 2 2" xfId="43688" xr:uid="{00000000-0005-0000-0000-0000A7AA0000}"/>
    <cellStyle name="Normal 9 83 2 3" xfId="43689" xr:uid="{00000000-0005-0000-0000-0000A8AA0000}"/>
    <cellStyle name="Normal 9 83 3" xfId="43690" xr:uid="{00000000-0005-0000-0000-0000A9AA0000}"/>
    <cellStyle name="Normal 9 83 4" xfId="43691" xr:uid="{00000000-0005-0000-0000-0000AAAA0000}"/>
    <cellStyle name="Normal 9 84" xfId="43692" xr:uid="{00000000-0005-0000-0000-0000ABAA0000}"/>
    <cellStyle name="Normal 9 85" xfId="43693" xr:uid="{00000000-0005-0000-0000-0000ACAA0000}"/>
    <cellStyle name="Normal 9 86" xfId="43694" xr:uid="{00000000-0005-0000-0000-0000ADAA0000}"/>
    <cellStyle name="Normal 9 87" xfId="43695" xr:uid="{00000000-0005-0000-0000-0000AEAA0000}"/>
    <cellStyle name="Normal 9 88" xfId="43696" xr:uid="{00000000-0005-0000-0000-0000AFAA0000}"/>
    <cellStyle name="Normal 9 89" xfId="43697" xr:uid="{00000000-0005-0000-0000-0000B0AA0000}"/>
    <cellStyle name="Normal 9 9" xfId="43698" xr:uid="{00000000-0005-0000-0000-0000B1AA0000}"/>
    <cellStyle name="Normal 9 9 2" xfId="43699" xr:uid="{00000000-0005-0000-0000-0000B2AA0000}"/>
    <cellStyle name="Normal 9 9 2 2" xfId="43700" xr:uid="{00000000-0005-0000-0000-0000B3AA0000}"/>
    <cellStyle name="Normal 9 9 2 3" xfId="43701" xr:uid="{00000000-0005-0000-0000-0000B4AA0000}"/>
    <cellStyle name="Normal 9 9 3" xfId="43702" xr:uid="{00000000-0005-0000-0000-0000B5AA0000}"/>
    <cellStyle name="Normal 9 9 3 2" xfId="43703" xr:uid="{00000000-0005-0000-0000-0000B6AA0000}"/>
    <cellStyle name="Normal 9 9 3 3" xfId="43704" xr:uid="{00000000-0005-0000-0000-0000B7AA0000}"/>
    <cellStyle name="Normal 9 9 4" xfId="43705" xr:uid="{00000000-0005-0000-0000-0000B8AA0000}"/>
    <cellStyle name="Normal 9 9 5" xfId="43706" xr:uid="{00000000-0005-0000-0000-0000B9AA0000}"/>
    <cellStyle name="Normal 9 90" xfId="43707" xr:uid="{00000000-0005-0000-0000-0000BAAA0000}"/>
    <cellStyle name="Normal 9 91" xfId="43708" xr:uid="{00000000-0005-0000-0000-0000BBAA0000}"/>
    <cellStyle name="Normal 9 92" xfId="43709" xr:uid="{00000000-0005-0000-0000-0000BCAA0000}"/>
    <cellStyle name="Normal 9 93" xfId="43710" xr:uid="{00000000-0005-0000-0000-0000BDAA0000}"/>
    <cellStyle name="Normal 9 94" xfId="43711" xr:uid="{00000000-0005-0000-0000-0000BEAA0000}"/>
    <cellStyle name="Normal 9 95" xfId="43712" xr:uid="{00000000-0005-0000-0000-0000BFAA0000}"/>
    <cellStyle name="Normal 9 96" xfId="43713" xr:uid="{00000000-0005-0000-0000-0000C0AA0000}"/>
    <cellStyle name="Normal 9 97" xfId="43714" xr:uid="{00000000-0005-0000-0000-0000C1AA0000}"/>
    <cellStyle name="Normal 9 98" xfId="43715" xr:uid="{00000000-0005-0000-0000-0000C2AA0000}"/>
    <cellStyle name="Normal 90" xfId="43716" xr:uid="{00000000-0005-0000-0000-0000C3AA0000}"/>
    <cellStyle name="Normal 91" xfId="43717" xr:uid="{00000000-0005-0000-0000-0000C4AA0000}"/>
    <cellStyle name="Normal 92" xfId="43718" xr:uid="{00000000-0005-0000-0000-0000C5AA0000}"/>
    <cellStyle name="Normal 93" xfId="43719" xr:uid="{00000000-0005-0000-0000-0000C6AA0000}"/>
    <cellStyle name="Normal 94" xfId="43720" xr:uid="{00000000-0005-0000-0000-0000C7AA0000}"/>
    <cellStyle name="Normal 95" xfId="43721" xr:uid="{00000000-0005-0000-0000-0000C8AA0000}"/>
    <cellStyle name="Normal 96" xfId="43722" xr:uid="{00000000-0005-0000-0000-0000C9AA0000}"/>
    <cellStyle name="Normal 97" xfId="43723" xr:uid="{00000000-0005-0000-0000-0000CAAA0000}"/>
    <cellStyle name="Normal 98" xfId="43724" xr:uid="{00000000-0005-0000-0000-0000CBAA0000}"/>
    <cellStyle name="Normal 99" xfId="43725" xr:uid="{00000000-0005-0000-0000-0000CCAA0000}"/>
    <cellStyle name="Note 2" xfId="43726" xr:uid="{00000000-0005-0000-0000-0000CDAA0000}"/>
    <cellStyle name="Note 2 10" xfId="43727" xr:uid="{00000000-0005-0000-0000-0000CEAA0000}"/>
    <cellStyle name="Note 2 10 2" xfId="43728" xr:uid="{00000000-0005-0000-0000-0000CFAA0000}"/>
    <cellStyle name="Note 2 10 2 2" xfId="43729" xr:uid="{00000000-0005-0000-0000-0000D0AA0000}"/>
    <cellStyle name="Note 2 10 2 3" xfId="43730" xr:uid="{00000000-0005-0000-0000-0000D1AA0000}"/>
    <cellStyle name="Note 2 10 3" xfId="43731" xr:uid="{00000000-0005-0000-0000-0000D2AA0000}"/>
    <cellStyle name="Note 2 10 3 2" xfId="43732" xr:uid="{00000000-0005-0000-0000-0000D3AA0000}"/>
    <cellStyle name="Note 2 10 3 3" xfId="43733" xr:uid="{00000000-0005-0000-0000-0000D4AA0000}"/>
    <cellStyle name="Note 2 10 4" xfId="43734" xr:uid="{00000000-0005-0000-0000-0000D5AA0000}"/>
    <cellStyle name="Note 2 10 5" xfId="43735" xr:uid="{00000000-0005-0000-0000-0000D6AA0000}"/>
    <cellStyle name="Note 2 11" xfId="43736" xr:uid="{00000000-0005-0000-0000-0000D7AA0000}"/>
    <cellStyle name="Note 2 11 2" xfId="43737" xr:uid="{00000000-0005-0000-0000-0000D8AA0000}"/>
    <cellStyle name="Note 2 11 2 2" xfId="43738" xr:uid="{00000000-0005-0000-0000-0000D9AA0000}"/>
    <cellStyle name="Note 2 11 2 3" xfId="43739" xr:uid="{00000000-0005-0000-0000-0000DAAA0000}"/>
    <cellStyle name="Note 2 11 3" xfId="43740" xr:uid="{00000000-0005-0000-0000-0000DBAA0000}"/>
    <cellStyle name="Note 2 11 3 2" xfId="43741" xr:uid="{00000000-0005-0000-0000-0000DCAA0000}"/>
    <cellStyle name="Note 2 11 3 3" xfId="43742" xr:uid="{00000000-0005-0000-0000-0000DDAA0000}"/>
    <cellStyle name="Note 2 11 4" xfId="43743" xr:uid="{00000000-0005-0000-0000-0000DEAA0000}"/>
    <cellStyle name="Note 2 11 5" xfId="43744" xr:uid="{00000000-0005-0000-0000-0000DFAA0000}"/>
    <cellStyle name="Note 2 12" xfId="43745" xr:uid="{00000000-0005-0000-0000-0000E0AA0000}"/>
    <cellStyle name="Note 2 12 2" xfId="43746" xr:uid="{00000000-0005-0000-0000-0000E1AA0000}"/>
    <cellStyle name="Note 2 12 2 2" xfId="43747" xr:uid="{00000000-0005-0000-0000-0000E2AA0000}"/>
    <cellStyle name="Note 2 12 2 3" xfId="43748" xr:uid="{00000000-0005-0000-0000-0000E3AA0000}"/>
    <cellStyle name="Note 2 12 3" xfId="43749" xr:uid="{00000000-0005-0000-0000-0000E4AA0000}"/>
    <cellStyle name="Note 2 12 3 2" xfId="43750" xr:uid="{00000000-0005-0000-0000-0000E5AA0000}"/>
    <cellStyle name="Note 2 12 3 3" xfId="43751" xr:uid="{00000000-0005-0000-0000-0000E6AA0000}"/>
    <cellStyle name="Note 2 12 4" xfId="43752" xr:uid="{00000000-0005-0000-0000-0000E7AA0000}"/>
    <cellStyle name="Note 2 12 5" xfId="43753" xr:uid="{00000000-0005-0000-0000-0000E8AA0000}"/>
    <cellStyle name="Note 2 13" xfId="43754" xr:uid="{00000000-0005-0000-0000-0000E9AA0000}"/>
    <cellStyle name="Note 2 13 2" xfId="43755" xr:uid="{00000000-0005-0000-0000-0000EAAA0000}"/>
    <cellStyle name="Note 2 13 2 2" xfId="43756" xr:uid="{00000000-0005-0000-0000-0000EBAA0000}"/>
    <cellStyle name="Note 2 13 2 3" xfId="43757" xr:uid="{00000000-0005-0000-0000-0000ECAA0000}"/>
    <cellStyle name="Note 2 13 3" xfId="43758" xr:uid="{00000000-0005-0000-0000-0000EDAA0000}"/>
    <cellStyle name="Note 2 13 3 2" xfId="43759" xr:uid="{00000000-0005-0000-0000-0000EEAA0000}"/>
    <cellStyle name="Note 2 13 3 3" xfId="43760" xr:uid="{00000000-0005-0000-0000-0000EFAA0000}"/>
    <cellStyle name="Note 2 13 4" xfId="43761" xr:uid="{00000000-0005-0000-0000-0000F0AA0000}"/>
    <cellStyle name="Note 2 13 5" xfId="43762" xr:uid="{00000000-0005-0000-0000-0000F1AA0000}"/>
    <cellStyle name="Note 2 14" xfId="43763" xr:uid="{00000000-0005-0000-0000-0000F2AA0000}"/>
    <cellStyle name="Note 2 14 2" xfId="43764" xr:uid="{00000000-0005-0000-0000-0000F3AA0000}"/>
    <cellStyle name="Note 2 14 2 2" xfId="43765" xr:uid="{00000000-0005-0000-0000-0000F4AA0000}"/>
    <cellStyle name="Note 2 14 2 3" xfId="43766" xr:uid="{00000000-0005-0000-0000-0000F5AA0000}"/>
    <cellStyle name="Note 2 14 3" xfId="43767" xr:uid="{00000000-0005-0000-0000-0000F6AA0000}"/>
    <cellStyle name="Note 2 14 3 2" xfId="43768" xr:uid="{00000000-0005-0000-0000-0000F7AA0000}"/>
    <cellStyle name="Note 2 14 3 3" xfId="43769" xr:uid="{00000000-0005-0000-0000-0000F8AA0000}"/>
    <cellStyle name="Note 2 14 4" xfId="43770" xr:uid="{00000000-0005-0000-0000-0000F9AA0000}"/>
    <cellStyle name="Note 2 14 5" xfId="43771" xr:uid="{00000000-0005-0000-0000-0000FAAA0000}"/>
    <cellStyle name="Note 2 15" xfId="43772" xr:uid="{00000000-0005-0000-0000-0000FBAA0000}"/>
    <cellStyle name="Note 2 15 2" xfId="43773" xr:uid="{00000000-0005-0000-0000-0000FCAA0000}"/>
    <cellStyle name="Note 2 15 2 2" xfId="43774" xr:uid="{00000000-0005-0000-0000-0000FDAA0000}"/>
    <cellStyle name="Note 2 15 2 3" xfId="43775" xr:uid="{00000000-0005-0000-0000-0000FEAA0000}"/>
    <cellStyle name="Note 2 15 3" xfId="43776" xr:uid="{00000000-0005-0000-0000-0000FFAA0000}"/>
    <cellStyle name="Note 2 15 3 2" xfId="43777" xr:uid="{00000000-0005-0000-0000-000000AB0000}"/>
    <cellStyle name="Note 2 15 3 3" xfId="43778" xr:uid="{00000000-0005-0000-0000-000001AB0000}"/>
    <cellStyle name="Note 2 15 4" xfId="43779" xr:uid="{00000000-0005-0000-0000-000002AB0000}"/>
    <cellStyle name="Note 2 15 5" xfId="43780" xr:uid="{00000000-0005-0000-0000-000003AB0000}"/>
    <cellStyle name="Note 2 16" xfId="43781" xr:uid="{00000000-0005-0000-0000-000004AB0000}"/>
    <cellStyle name="Note 2 16 2" xfId="43782" xr:uid="{00000000-0005-0000-0000-000005AB0000}"/>
    <cellStyle name="Note 2 16 2 2" xfId="43783" xr:uid="{00000000-0005-0000-0000-000006AB0000}"/>
    <cellStyle name="Note 2 16 2 3" xfId="43784" xr:uid="{00000000-0005-0000-0000-000007AB0000}"/>
    <cellStyle name="Note 2 16 3" xfId="43785" xr:uid="{00000000-0005-0000-0000-000008AB0000}"/>
    <cellStyle name="Note 2 16 3 2" xfId="43786" xr:uid="{00000000-0005-0000-0000-000009AB0000}"/>
    <cellStyle name="Note 2 16 3 3" xfId="43787" xr:uid="{00000000-0005-0000-0000-00000AAB0000}"/>
    <cellStyle name="Note 2 16 4" xfId="43788" xr:uid="{00000000-0005-0000-0000-00000BAB0000}"/>
    <cellStyle name="Note 2 16 5" xfId="43789" xr:uid="{00000000-0005-0000-0000-00000CAB0000}"/>
    <cellStyle name="Note 2 17" xfId="43790" xr:uid="{00000000-0005-0000-0000-00000DAB0000}"/>
    <cellStyle name="Note 2 17 2" xfId="43791" xr:uid="{00000000-0005-0000-0000-00000EAB0000}"/>
    <cellStyle name="Note 2 17 2 2" xfId="43792" xr:uid="{00000000-0005-0000-0000-00000FAB0000}"/>
    <cellStyle name="Note 2 17 2 3" xfId="43793" xr:uid="{00000000-0005-0000-0000-000010AB0000}"/>
    <cellStyle name="Note 2 17 3" xfId="43794" xr:uid="{00000000-0005-0000-0000-000011AB0000}"/>
    <cellStyle name="Note 2 17 3 2" xfId="43795" xr:uid="{00000000-0005-0000-0000-000012AB0000}"/>
    <cellStyle name="Note 2 17 3 3" xfId="43796" xr:uid="{00000000-0005-0000-0000-000013AB0000}"/>
    <cellStyle name="Note 2 17 4" xfId="43797" xr:uid="{00000000-0005-0000-0000-000014AB0000}"/>
    <cellStyle name="Note 2 17 5" xfId="43798" xr:uid="{00000000-0005-0000-0000-000015AB0000}"/>
    <cellStyle name="Note 2 18" xfId="43799" xr:uid="{00000000-0005-0000-0000-000016AB0000}"/>
    <cellStyle name="Note 2 18 2" xfId="43800" xr:uid="{00000000-0005-0000-0000-000017AB0000}"/>
    <cellStyle name="Note 2 18 2 2" xfId="43801" xr:uid="{00000000-0005-0000-0000-000018AB0000}"/>
    <cellStyle name="Note 2 18 2 3" xfId="43802" xr:uid="{00000000-0005-0000-0000-000019AB0000}"/>
    <cellStyle name="Note 2 18 3" xfId="43803" xr:uid="{00000000-0005-0000-0000-00001AAB0000}"/>
    <cellStyle name="Note 2 18 3 2" xfId="43804" xr:uid="{00000000-0005-0000-0000-00001BAB0000}"/>
    <cellStyle name="Note 2 18 3 3" xfId="43805" xr:uid="{00000000-0005-0000-0000-00001CAB0000}"/>
    <cellStyle name="Note 2 18 4" xfId="43806" xr:uid="{00000000-0005-0000-0000-00001DAB0000}"/>
    <cellStyle name="Note 2 18 5" xfId="43807" xr:uid="{00000000-0005-0000-0000-00001EAB0000}"/>
    <cellStyle name="Note 2 19" xfId="43808" xr:uid="{00000000-0005-0000-0000-00001FAB0000}"/>
    <cellStyle name="Note 2 19 2" xfId="43809" xr:uid="{00000000-0005-0000-0000-000020AB0000}"/>
    <cellStyle name="Note 2 19 2 2" xfId="43810" xr:uid="{00000000-0005-0000-0000-000021AB0000}"/>
    <cellStyle name="Note 2 19 2 3" xfId="43811" xr:uid="{00000000-0005-0000-0000-000022AB0000}"/>
    <cellStyle name="Note 2 19 3" xfId="43812" xr:uid="{00000000-0005-0000-0000-000023AB0000}"/>
    <cellStyle name="Note 2 19 3 2" xfId="43813" xr:uid="{00000000-0005-0000-0000-000024AB0000}"/>
    <cellStyle name="Note 2 19 3 3" xfId="43814" xr:uid="{00000000-0005-0000-0000-000025AB0000}"/>
    <cellStyle name="Note 2 19 4" xfId="43815" xr:uid="{00000000-0005-0000-0000-000026AB0000}"/>
    <cellStyle name="Note 2 19 5" xfId="43816" xr:uid="{00000000-0005-0000-0000-000027AB0000}"/>
    <cellStyle name="Note 2 2" xfId="43817" xr:uid="{00000000-0005-0000-0000-000028AB0000}"/>
    <cellStyle name="Note 2 2 10" xfId="43818" xr:uid="{00000000-0005-0000-0000-000029AB0000}"/>
    <cellStyle name="Note 2 2 10 2" xfId="43819" xr:uid="{00000000-0005-0000-0000-00002AAB0000}"/>
    <cellStyle name="Note 2 2 10 2 2" xfId="43820" xr:uid="{00000000-0005-0000-0000-00002BAB0000}"/>
    <cellStyle name="Note 2 2 10 2 3" xfId="43821" xr:uid="{00000000-0005-0000-0000-00002CAB0000}"/>
    <cellStyle name="Note 2 2 10 3" xfId="43822" xr:uid="{00000000-0005-0000-0000-00002DAB0000}"/>
    <cellStyle name="Note 2 2 10 3 2" xfId="43823" xr:uid="{00000000-0005-0000-0000-00002EAB0000}"/>
    <cellStyle name="Note 2 2 10 3 3" xfId="43824" xr:uid="{00000000-0005-0000-0000-00002FAB0000}"/>
    <cellStyle name="Note 2 2 10 4" xfId="43825" xr:uid="{00000000-0005-0000-0000-000030AB0000}"/>
    <cellStyle name="Note 2 2 10 5" xfId="43826" xr:uid="{00000000-0005-0000-0000-000031AB0000}"/>
    <cellStyle name="Note 2 2 11" xfId="43827" xr:uid="{00000000-0005-0000-0000-000032AB0000}"/>
    <cellStyle name="Note 2 2 11 2" xfId="43828" xr:uid="{00000000-0005-0000-0000-000033AB0000}"/>
    <cellStyle name="Note 2 2 11 2 2" xfId="43829" xr:uid="{00000000-0005-0000-0000-000034AB0000}"/>
    <cellStyle name="Note 2 2 11 2 3" xfId="43830" xr:uid="{00000000-0005-0000-0000-000035AB0000}"/>
    <cellStyle name="Note 2 2 11 3" xfId="43831" xr:uid="{00000000-0005-0000-0000-000036AB0000}"/>
    <cellStyle name="Note 2 2 11 3 2" xfId="43832" xr:uid="{00000000-0005-0000-0000-000037AB0000}"/>
    <cellStyle name="Note 2 2 11 3 3" xfId="43833" xr:uid="{00000000-0005-0000-0000-000038AB0000}"/>
    <cellStyle name="Note 2 2 11 4" xfId="43834" xr:uid="{00000000-0005-0000-0000-000039AB0000}"/>
    <cellStyle name="Note 2 2 11 5" xfId="43835" xr:uid="{00000000-0005-0000-0000-00003AAB0000}"/>
    <cellStyle name="Note 2 2 12" xfId="43836" xr:uid="{00000000-0005-0000-0000-00003BAB0000}"/>
    <cellStyle name="Note 2 2 12 2" xfId="43837" xr:uid="{00000000-0005-0000-0000-00003CAB0000}"/>
    <cellStyle name="Note 2 2 12 2 2" xfId="43838" xr:uid="{00000000-0005-0000-0000-00003DAB0000}"/>
    <cellStyle name="Note 2 2 12 2 3" xfId="43839" xr:uid="{00000000-0005-0000-0000-00003EAB0000}"/>
    <cellStyle name="Note 2 2 12 3" xfId="43840" xr:uid="{00000000-0005-0000-0000-00003FAB0000}"/>
    <cellStyle name="Note 2 2 12 3 2" xfId="43841" xr:uid="{00000000-0005-0000-0000-000040AB0000}"/>
    <cellStyle name="Note 2 2 12 3 3" xfId="43842" xr:uid="{00000000-0005-0000-0000-000041AB0000}"/>
    <cellStyle name="Note 2 2 12 4" xfId="43843" xr:uid="{00000000-0005-0000-0000-000042AB0000}"/>
    <cellStyle name="Note 2 2 12 5" xfId="43844" xr:uid="{00000000-0005-0000-0000-000043AB0000}"/>
    <cellStyle name="Note 2 2 13" xfId="43845" xr:uid="{00000000-0005-0000-0000-000044AB0000}"/>
    <cellStyle name="Note 2 2 13 2" xfId="43846" xr:uid="{00000000-0005-0000-0000-000045AB0000}"/>
    <cellStyle name="Note 2 2 13 2 2" xfId="43847" xr:uid="{00000000-0005-0000-0000-000046AB0000}"/>
    <cellStyle name="Note 2 2 13 2 3" xfId="43848" xr:uid="{00000000-0005-0000-0000-000047AB0000}"/>
    <cellStyle name="Note 2 2 13 3" xfId="43849" xr:uid="{00000000-0005-0000-0000-000048AB0000}"/>
    <cellStyle name="Note 2 2 13 3 2" xfId="43850" xr:uid="{00000000-0005-0000-0000-000049AB0000}"/>
    <cellStyle name="Note 2 2 13 3 3" xfId="43851" xr:uid="{00000000-0005-0000-0000-00004AAB0000}"/>
    <cellStyle name="Note 2 2 13 4" xfId="43852" xr:uid="{00000000-0005-0000-0000-00004BAB0000}"/>
    <cellStyle name="Note 2 2 13 5" xfId="43853" xr:uid="{00000000-0005-0000-0000-00004CAB0000}"/>
    <cellStyle name="Note 2 2 14" xfId="43854" xr:uid="{00000000-0005-0000-0000-00004DAB0000}"/>
    <cellStyle name="Note 2 2 14 2" xfId="43855" xr:uid="{00000000-0005-0000-0000-00004EAB0000}"/>
    <cellStyle name="Note 2 2 14 2 2" xfId="43856" xr:uid="{00000000-0005-0000-0000-00004FAB0000}"/>
    <cellStyle name="Note 2 2 14 2 3" xfId="43857" xr:uid="{00000000-0005-0000-0000-000050AB0000}"/>
    <cellStyle name="Note 2 2 14 3" xfId="43858" xr:uid="{00000000-0005-0000-0000-000051AB0000}"/>
    <cellStyle name="Note 2 2 14 3 2" xfId="43859" xr:uid="{00000000-0005-0000-0000-000052AB0000}"/>
    <cellStyle name="Note 2 2 14 3 3" xfId="43860" xr:uid="{00000000-0005-0000-0000-000053AB0000}"/>
    <cellStyle name="Note 2 2 14 4" xfId="43861" xr:uid="{00000000-0005-0000-0000-000054AB0000}"/>
    <cellStyle name="Note 2 2 14 5" xfId="43862" xr:uid="{00000000-0005-0000-0000-000055AB0000}"/>
    <cellStyle name="Note 2 2 15" xfId="43863" xr:uid="{00000000-0005-0000-0000-000056AB0000}"/>
    <cellStyle name="Note 2 2 15 2" xfId="43864" xr:uid="{00000000-0005-0000-0000-000057AB0000}"/>
    <cellStyle name="Note 2 2 15 2 2" xfId="43865" xr:uid="{00000000-0005-0000-0000-000058AB0000}"/>
    <cellStyle name="Note 2 2 15 2 3" xfId="43866" xr:uid="{00000000-0005-0000-0000-000059AB0000}"/>
    <cellStyle name="Note 2 2 15 3" xfId="43867" xr:uid="{00000000-0005-0000-0000-00005AAB0000}"/>
    <cellStyle name="Note 2 2 15 3 2" xfId="43868" xr:uid="{00000000-0005-0000-0000-00005BAB0000}"/>
    <cellStyle name="Note 2 2 15 3 3" xfId="43869" xr:uid="{00000000-0005-0000-0000-00005CAB0000}"/>
    <cellStyle name="Note 2 2 15 4" xfId="43870" xr:uid="{00000000-0005-0000-0000-00005DAB0000}"/>
    <cellStyle name="Note 2 2 15 5" xfId="43871" xr:uid="{00000000-0005-0000-0000-00005EAB0000}"/>
    <cellStyle name="Note 2 2 16" xfId="43872" xr:uid="{00000000-0005-0000-0000-00005FAB0000}"/>
    <cellStyle name="Note 2 2 16 2" xfId="43873" xr:uid="{00000000-0005-0000-0000-000060AB0000}"/>
    <cellStyle name="Note 2 2 16 2 2" xfId="43874" xr:uid="{00000000-0005-0000-0000-000061AB0000}"/>
    <cellStyle name="Note 2 2 16 2 3" xfId="43875" xr:uid="{00000000-0005-0000-0000-000062AB0000}"/>
    <cellStyle name="Note 2 2 16 3" xfId="43876" xr:uid="{00000000-0005-0000-0000-000063AB0000}"/>
    <cellStyle name="Note 2 2 16 3 2" xfId="43877" xr:uid="{00000000-0005-0000-0000-000064AB0000}"/>
    <cellStyle name="Note 2 2 16 3 3" xfId="43878" xr:uid="{00000000-0005-0000-0000-000065AB0000}"/>
    <cellStyle name="Note 2 2 16 4" xfId="43879" xr:uid="{00000000-0005-0000-0000-000066AB0000}"/>
    <cellStyle name="Note 2 2 16 5" xfId="43880" xr:uid="{00000000-0005-0000-0000-000067AB0000}"/>
    <cellStyle name="Note 2 2 17" xfId="43881" xr:uid="{00000000-0005-0000-0000-000068AB0000}"/>
    <cellStyle name="Note 2 2 17 2" xfId="43882" xr:uid="{00000000-0005-0000-0000-000069AB0000}"/>
    <cellStyle name="Note 2 2 17 2 2" xfId="43883" xr:uid="{00000000-0005-0000-0000-00006AAB0000}"/>
    <cellStyle name="Note 2 2 17 2 3" xfId="43884" xr:uid="{00000000-0005-0000-0000-00006BAB0000}"/>
    <cellStyle name="Note 2 2 17 3" xfId="43885" xr:uid="{00000000-0005-0000-0000-00006CAB0000}"/>
    <cellStyle name="Note 2 2 17 3 2" xfId="43886" xr:uid="{00000000-0005-0000-0000-00006DAB0000}"/>
    <cellStyle name="Note 2 2 17 3 3" xfId="43887" xr:uid="{00000000-0005-0000-0000-00006EAB0000}"/>
    <cellStyle name="Note 2 2 17 4" xfId="43888" xr:uid="{00000000-0005-0000-0000-00006FAB0000}"/>
    <cellStyle name="Note 2 2 17 5" xfId="43889" xr:uid="{00000000-0005-0000-0000-000070AB0000}"/>
    <cellStyle name="Note 2 2 18" xfId="43890" xr:uid="{00000000-0005-0000-0000-000071AB0000}"/>
    <cellStyle name="Note 2 2 18 2" xfId="43891" xr:uid="{00000000-0005-0000-0000-000072AB0000}"/>
    <cellStyle name="Note 2 2 18 2 2" xfId="43892" xr:uid="{00000000-0005-0000-0000-000073AB0000}"/>
    <cellStyle name="Note 2 2 18 2 3" xfId="43893" xr:uid="{00000000-0005-0000-0000-000074AB0000}"/>
    <cellStyle name="Note 2 2 18 3" xfId="43894" xr:uid="{00000000-0005-0000-0000-000075AB0000}"/>
    <cellStyle name="Note 2 2 18 3 2" xfId="43895" xr:uid="{00000000-0005-0000-0000-000076AB0000}"/>
    <cellStyle name="Note 2 2 18 3 3" xfId="43896" xr:uid="{00000000-0005-0000-0000-000077AB0000}"/>
    <cellStyle name="Note 2 2 18 4" xfId="43897" xr:uid="{00000000-0005-0000-0000-000078AB0000}"/>
    <cellStyle name="Note 2 2 18 5" xfId="43898" xr:uid="{00000000-0005-0000-0000-000079AB0000}"/>
    <cellStyle name="Note 2 2 19" xfId="43899" xr:uid="{00000000-0005-0000-0000-00007AAB0000}"/>
    <cellStyle name="Note 2 2 19 2" xfId="43900" xr:uid="{00000000-0005-0000-0000-00007BAB0000}"/>
    <cellStyle name="Note 2 2 19 2 2" xfId="43901" xr:uid="{00000000-0005-0000-0000-00007CAB0000}"/>
    <cellStyle name="Note 2 2 19 2 3" xfId="43902" xr:uid="{00000000-0005-0000-0000-00007DAB0000}"/>
    <cellStyle name="Note 2 2 19 3" xfId="43903" xr:uid="{00000000-0005-0000-0000-00007EAB0000}"/>
    <cellStyle name="Note 2 2 19 3 2" xfId="43904" xr:uid="{00000000-0005-0000-0000-00007FAB0000}"/>
    <cellStyle name="Note 2 2 19 3 3" xfId="43905" xr:uid="{00000000-0005-0000-0000-000080AB0000}"/>
    <cellStyle name="Note 2 2 19 4" xfId="43906" xr:uid="{00000000-0005-0000-0000-000081AB0000}"/>
    <cellStyle name="Note 2 2 19 5" xfId="43907" xr:uid="{00000000-0005-0000-0000-000082AB0000}"/>
    <cellStyle name="Note 2 2 2" xfId="43908" xr:uid="{00000000-0005-0000-0000-000083AB0000}"/>
    <cellStyle name="Note 2 2 2 2" xfId="43909" xr:uid="{00000000-0005-0000-0000-000084AB0000}"/>
    <cellStyle name="Note 2 2 2 2 2" xfId="43910" xr:uid="{00000000-0005-0000-0000-000085AB0000}"/>
    <cellStyle name="Note 2 2 2 2 3" xfId="43911" xr:uid="{00000000-0005-0000-0000-000086AB0000}"/>
    <cellStyle name="Note 2 2 2 3" xfId="43912" xr:uid="{00000000-0005-0000-0000-000087AB0000}"/>
    <cellStyle name="Note 2 2 2 3 2" xfId="43913" xr:uid="{00000000-0005-0000-0000-000088AB0000}"/>
    <cellStyle name="Note 2 2 2 3 3" xfId="43914" xr:uid="{00000000-0005-0000-0000-000089AB0000}"/>
    <cellStyle name="Note 2 2 2 4" xfId="43915" xr:uid="{00000000-0005-0000-0000-00008AAB0000}"/>
    <cellStyle name="Note 2 2 2 5" xfId="43916" xr:uid="{00000000-0005-0000-0000-00008BAB0000}"/>
    <cellStyle name="Note 2 2 20" xfId="43917" xr:uid="{00000000-0005-0000-0000-00008CAB0000}"/>
    <cellStyle name="Note 2 2 20 2" xfId="43918" xr:uid="{00000000-0005-0000-0000-00008DAB0000}"/>
    <cellStyle name="Note 2 2 20 2 2" xfId="43919" xr:uid="{00000000-0005-0000-0000-00008EAB0000}"/>
    <cellStyle name="Note 2 2 20 2 3" xfId="43920" xr:uid="{00000000-0005-0000-0000-00008FAB0000}"/>
    <cellStyle name="Note 2 2 20 3" xfId="43921" xr:uid="{00000000-0005-0000-0000-000090AB0000}"/>
    <cellStyle name="Note 2 2 20 3 2" xfId="43922" xr:uid="{00000000-0005-0000-0000-000091AB0000}"/>
    <cellStyle name="Note 2 2 20 3 3" xfId="43923" xr:uid="{00000000-0005-0000-0000-000092AB0000}"/>
    <cellStyle name="Note 2 2 20 4" xfId="43924" xr:uid="{00000000-0005-0000-0000-000093AB0000}"/>
    <cellStyle name="Note 2 2 20 5" xfId="43925" xr:uid="{00000000-0005-0000-0000-000094AB0000}"/>
    <cellStyle name="Note 2 2 21" xfId="43926" xr:uid="{00000000-0005-0000-0000-000095AB0000}"/>
    <cellStyle name="Note 2 2 21 2" xfId="43927" xr:uid="{00000000-0005-0000-0000-000096AB0000}"/>
    <cellStyle name="Note 2 2 21 2 2" xfId="43928" xr:uid="{00000000-0005-0000-0000-000097AB0000}"/>
    <cellStyle name="Note 2 2 21 2 3" xfId="43929" xr:uid="{00000000-0005-0000-0000-000098AB0000}"/>
    <cellStyle name="Note 2 2 21 3" xfId="43930" xr:uid="{00000000-0005-0000-0000-000099AB0000}"/>
    <cellStyle name="Note 2 2 21 3 2" xfId="43931" xr:uid="{00000000-0005-0000-0000-00009AAB0000}"/>
    <cellStyle name="Note 2 2 21 3 3" xfId="43932" xr:uid="{00000000-0005-0000-0000-00009BAB0000}"/>
    <cellStyle name="Note 2 2 21 4" xfId="43933" xr:uid="{00000000-0005-0000-0000-00009CAB0000}"/>
    <cellStyle name="Note 2 2 21 5" xfId="43934" xr:uid="{00000000-0005-0000-0000-00009DAB0000}"/>
    <cellStyle name="Note 2 2 22" xfId="43935" xr:uid="{00000000-0005-0000-0000-00009EAB0000}"/>
    <cellStyle name="Note 2 2 22 2" xfId="43936" xr:uid="{00000000-0005-0000-0000-00009FAB0000}"/>
    <cellStyle name="Note 2 2 22 2 2" xfId="43937" xr:uid="{00000000-0005-0000-0000-0000A0AB0000}"/>
    <cellStyle name="Note 2 2 22 2 3" xfId="43938" xr:uid="{00000000-0005-0000-0000-0000A1AB0000}"/>
    <cellStyle name="Note 2 2 22 3" xfId="43939" xr:uid="{00000000-0005-0000-0000-0000A2AB0000}"/>
    <cellStyle name="Note 2 2 22 3 2" xfId="43940" xr:uid="{00000000-0005-0000-0000-0000A3AB0000}"/>
    <cellStyle name="Note 2 2 22 3 3" xfId="43941" xr:uid="{00000000-0005-0000-0000-0000A4AB0000}"/>
    <cellStyle name="Note 2 2 22 4" xfId="43942" xr:uid="{00000000-0005-0000-0000-0000A5AB0000}"/>
    <cellStyle name="Note 2 2 22 5" xfId="43943" xr:uid="{00000000-0005-0000-0000-0000A6AB0000}"/>
    <cellStyle name="Note 2 2 23" xfId="43944" xr:uid="{00000000-0005-0000-0000-0000A7AB0000}"/>
    <cellStyle name="Note 2 2 23 2" xfId="43945" xr:uid="{00000000-0005-0000-0000-0000A8AB0000}"/>
    <cellStyle name="Note 2 2 23 2 2" xfId="43946" xr:uid="{00000000-0005-0000-0000-0000A9AB0000}"/>
    <cellStyle name="Note 2 2 23 2 3" xfId="43947" xr:uid="{00000000-0005-0000-0000-0000AAAB0000}"/>
    <cellStyle name="Note 2 2 23 3" xfId="43948" xr:uid="{00000000-0005-0000-0000-0000ABAB0000}"/>
    <cellStyle name="Note 2 2 23 3 2" xfId="43949" xr:uid="{00000000-0005-0000-0000-0000ACAB0000}"/>
    <cellStyle name="Note 2 2 23 3 3" xfId="43950" xr:uid="{00000000-0005-0000-0000-0000ADAB0000}"/>
    <cellStyle name="Note 2 2 23 4" xfId="43951" xr:uid="{00000000-0005-0000-0000-0000AEAB0000}"/>
    <cellStyle name="Note 2 2 23 5" xfId="43952" xr:uid="{00000000-0005-0000-0000-0000AFAB0000}"/>
    <cellStyle name="Note 2 2 24" xfId="43953" xr:uid="{00000000-0005-0000-0000-0000B0AB0000}"/>
    <cellStyle name="Note 2 2 24 2" xfId="43954" xr:uid="{00000000-0005-0000-0000-0000B1AB0000}"/>
    <cellStyle name="Note 2 2 24 2 2" xfId="43955" xr:uid="{00000000-0005-0000-0000-0000B2AB0000}"/>
    <cellStyle name="Note 2 2 24 2 3" xfId="43956" xr:uid="{00000000-0005-0000-0000-0000B3AB0000}"/>
    <cellStyle name="Note 2 2 24 3" xfId="43957" xr:uid="{00000000-0005-0000-0000-0000B4AB0000}"/>
    <cellStyle name="Note 2 2 24 3 2" xfId="43958" xr:uid="{00000000-0005-0000-0000-0000B5AB0000}"/>
    <cellStyle name="Note 2 2 24 3 3" xfId="43959" xr:uid="{00000000-0005-0000-0000-0000B6AB0000}"/>
    <cellStyle name="Note 2 2 24 4" xfId="43960" xr:uid="{00000000-0005-0000-0000-0000B7AB0000}"/>
    <cellStyle name="Note 2 2 24 5" xfId="43961" xr:uid="{00000000-0005-0000-0000-0000B8AB0000}"/>
    <cellStyle name="Note 2 2 25" xfId="43962" xr:uid="{00000000-0005-0000-0000-0000B9AB0000}"/>
    <cellStyle name="Note 2 2 25 2" xfId="43963" xr:uid="{00000000-0005-0000-0000-0000BAAB0000}"/>
    <cellStyle name="Note 2 2 25 2 2" xfId="43964" xr:uid="{00000000-0005-0000-0000-0000BBAB0000}"/>
    <cellStyle name="Note 2 2 25 2 3" xfId="43965" xr:uid="{00000000-0005-0000-0000-0000BCAB0000}"/>
    <cellStyle name="Note 2 2 25 3" xfId="43966" xr:uid="{00000000-0005-0000-0000-0000BDAB0000}"/>
    <cellStyle name="Note 2 2 25 3 2" xfId="43967" xr:uid="{00000000-0005-0000-0000-0000BEAB0000}"/>
    <cellStyle name="Note 2 2 25 3 3" xfId="43968" xr:uid="{00000000-0005-0000-0000-0000BFAB0000}"/>
    <cellStyle name="Note 2 2 25 4" xfId="43969" xr:uid="{00000000-0005-0000-0000-0000C0AB0000}"/>
    <cellStyle name="Note 2 2 25 5" xfId="43970" xr:uid="{00000000-0005-0000-0000-0000C1AB0000}"/>
    <cellStyle name="Note 2 2 26" xfId="43971" xr:uid="{00000000-0005-0000-0000-0000C2AB0000}"/>
    <cellStyle name="Note 2 2 26 2" xfId="43972" xr:uid="{00000000-0005-0000-0000-0000C3AB0000}"/>
    <cellStyle name="Note 2 2 26 2 2" xfId="43973" xr:uid="{00000000-0005-0000-0000-0000C4AB0000}"/>
    <cellStyle name="Note 2 2 26 2 3" xfId="43974" xr:uid="{00000000-0005-0000-0000-0000C5AB0000}"/>
    <cellStyle name="Note 2 2 26 3" xfId="43975" xr:uid="{00000000-0005-0000-0000-0000C6AB0000}"/>
    <cellStyle name="Note 2 2 26 3 2" xfId="43976" xr:uid="{00000000-0005-0000-0000-0000C7AB0000}"/>
    <cellStyle name="Note 2 2 26 3 3" xfId="43977" xr:uid="{00000000-0005-0000-0000-0000C8AB0000}"/>
    <cellStyle name="Note 2 2 26 4" xfId="43978" xr:uid="{00000000-0005-0000-0000-0000C9AB0000}"/>
    <cellStyle name="Note 2 2 26 5" xfId="43979" xr:uid="{00000000-0005-0000-0000-0000CAAB0000}"/>
    <cellStyle name="Note 2 2 27" xfId="43980" xr:uid="{00000000-0005-0000-0000-0000CBAB0000}"/>
    <cellStyle name="Note 2 2 27 2" xfId="43981" xr:uid="{00000000-0005-0000-0000-0000CCAB0000}"/>
    <cellStyle name="Note 2 2 27 2 2" xfId="43982" xr:uid="{00000000-0005-0000-0000-0000CDAB0000}"/>
    <cellStyle name="Note 2 2 27 2 3" xfId="43983" xr:uid="{00000000-0005-0000-0000-0000CEAB0000}"/>
    <cellStyle name="Note 2 2 27 3" xfId="43984" xr:uid="{00000000-0005-0000-0000-0000CFAB0000}"/>
    <cellStyle name="Note 2 2 27 3 2" xfId="43985" xr:uid="{00000000-0005-0000-0000-0000D0AB0000}"/>
    <cellStyle name="Note 2 2 27 3 3" xfId="43986" xr:uid="{00000000-0005-0000-0000-0000D1AB0000}"/>
    <cellStyle name="Note 2 2 27 4" xfId="43987" xr:uid="{00000000-0005-0000-0000-0000D2AB0000}"/>
    <cellStyle name="Note 2 2 27 5" xfId="43988" xr:uid="{00000000-0005-0000-0000-0000D3AB0000}"/>
    <cellStyle name="Note 2 2 28" xfId="43989" xr:uid="{00000000-0005-0000-0000-0000D4AB0000}"/>
    <cellStyle name="Note 2 2 28 2" xfId="43990" xr:uid="{00000000-0005-0000-0000-0000D5AB0000}"/>
    <cellStyle name="Note 2 2 28 2 2" xfId="43991" xr:uid="{00000000-0005-0000-0000-0000D6AB0000}"/>
    <cellStyle name="Note 2 2 28 2 3" xfId="43992" xr:uid="{00000000-0005-0000-0000-0000D7AB0000}"/>
    <cellStyle name="Note 2 2 28 3" xfId="43993" xr:uid="{00000000-0005-0000-0000-0000D8AB0000}"/>
    <cellStyle name="Note 2 2 28 3 2" xfId="43994" xr:uid="{00000000-0005-0000-0000-0000D9AB0000}"/>
    <cellStyle name="Note 2 2 28 3 3" xfId="43995" xr:uid="{00000000-0005-0000-0000-0000DAAB0000}"/>
    <cellStyle name="Note 2 2 28 4" xfId="43996" xr:uid="{00000000-0005-0000-0000-0000DBAB0000}"/>
    <cellStyle name="Note 2 2 28 5" xfId="43997" xr:uid="{00000000-0005-0000-0000-0000DCAB0000}"/>
    <cellStyle name="Note 2 2 29" xfId="43998" xr:uid="{00000000-0005-0000-0000-0000DDAB0000}"/>
    <cellStyle name="Note 2 2 29 2" xfId="43999" xr:uid="{00000000-0005-0000-0000-0000DEAB0000}"/>
    <cellStyle name="Note 2 2 29 2 2" xfId="44000" xr:uid="{00000000-0005-0000-0000-0000DFAB0000}"/>
    <cellStyle name="Note 2 2 29 2 3" xfId="44001" xr:uid="{00000000-0005-0000-0000-0000E0AB0000}"/>
    <cellStyle name="Note 2 2 29 3" xfId="44002" xr:uid="{00000000-0005-0000-0000-0000E1AB0000}"/>
    <cellStyle name="Note 2 2 29 3 2" xfId="44003" xr:uid="{00000000-0005-0000-0000-0000E2AB0000}"/>
    <cellStyle name="Note 2 2 29 3 3" xfId="44004" xr:uid="{00000000-0005-0000-0000-0000E3AB0000}"/>
    <cellStyle name="Note 2 2 29 4" xfId="44005" xr:uid="{00000000-0005-0000-0000-0000E4AB0000}"/>
    <cellStyle name="Note 2 2 29 5" xfId="44006" xr:uid="{00000000-0005-0000-0000-0000E5AB0000}"/>
    <cellStyle name="Note 2 2 3" xfId="44007" xr:uid="{00000000-0005-0000-0000-0000E6AB0000}"/>
    <cellStyle name="Note 2 2 3 2" xfId="44008" xr:uid="{00000000-0005-0000-0000-0000E7AB0000}"/>
    <cellStyle name="Note 2 2 3 2 2" xfId="44009" xr:uid="{00000000-0005-0000-0000-0000E8AB0000}"/>
    <cellStyle name="Note 2 2 3 2 3" xfId="44010" xr:uid="{00000000-0005-0000-0000-0000E9AB0000}"/>
    <cellStyle name="Note 2 2 3 3" xfId="44011" xr:uid="{00000000-0005-0000-0000-0000EAAB0000}"/>
    <cellStyle name="Note 2 2 3 3 2" xfId="44012" xr:uid="{00000000-0005-0000-0000-0000EBAB0000}"/>
    <cellStyle name="Note 2 2 3 3 3" xfId="44013" xr:uid="{00000000-0005-0000-0000-0000ECAB0000}"/>
    <cellStyle name="Note 2 2 3 4" xfId="44014" xr:uid="{00000000-0005-0000-0000-0000EDAB0000}"/>
    <cellStyle name="Note 2 2 3 5" xfId="44015" xr:uid="{00000000-0005-0000-0000-0000EEAB0000}"/>
    <cellStyle name="Note 2 2 30" xfId="44016" xr:uid="{00000000-0005-0000-0000-0000EFAB0000}"/>
    <cellStyle name="Note 2 2 30 2" xfId="44017" xr:uid="{00000000-0005-0000-0000-0000F0AB0000}"/>
    <cellStyle name="Note 2 2 30 2 2" xfId="44018" xr:uid="{00000000-0005-0000-0000-0000F1AB0000}"/>
    <cellStyle name="Note 2 2 30 2 3" xfId="44019" xr:uid="{00000000-0005-0000-0000-0000F2AB0000}"/>
    <cellStyle name="Note 2 2 30 3" xfId="44020" xr:uid="{00000000-0005-0000-0000-0000F3AB0000}"/>
    <cellStyle name="Note 2 2 30 3 2" xfId="44021" xr:uid="{00000000-0005-0000-0000-0000F4AB0000}"/>
    <cellStyle name="Note 2 2 30 3 3" xfId="44022" xr:uid="{00000000-0005-0000-0000-0000F5AB0000}"/>
    <cellStyle name="Note 2 2 30 4" xfId="44023" xr:uid="{00000000-0005-0000-0000-0000F6AB0000}"/>
    <cellStyle name="Note 2 2 30 5" xfId="44024" xr:uid="{00000000-0005-0000-0000-0000F7AB0000}"/>
    <cellStyle name="Note 2 2 31" xfId="44025" xr:uid="{00000000-0005-0000-0000-0000F8AB0000}"/>
    <cellStyle name="Note 2 2 31 2" xfId="44026" xr:uid="{00000000-0005-0000-0000-0000F9AB0000}"/>
    <cellStyle name="Note 2 2 31 2 2" xfId="44027" xr:uid="{00000000-0005-0000-0000-0000FAAB0000}"/>
    <cellStyle name="Note 2 2 31 2 3" xfId="44028" xr:uid="{00000000-0005-0000-0000-0000FBAB0000}"/>
    <cellStyle name="Note 2 2 31 3" xfId="44029" xr:uid="{00000000-0005-0000-0000-0000FCAB0000}"/>
    <cellStyle name="Note 2 2 31 3 2" xfId="44030" xr:uid="{00000000-0005-0000-0000-0000FDAB0000}"/>
    <cellStyle name="Note 2 2 31 3 3" xfId="44031" xr:uid="{00000000-0005-0000-0000-0000FEAB0000}"/>
    <cellStyle name="Note 2 2 31 4" xfId="44032" xr:uid="{00000000-0005-0000-0000-0000FFAB0000}"/>
    <cellStyle name="Note 2 2 31 5" xfId="44033" xr:uid="{00000000-0005-0000-0000-000000AC0000}"/>
    <cellStyle name="Note 2 2 32" xfId="44034" xr:uid="{00000000-0005-0000-0000-000001AC0000}"/>
    <cellStyle name="Note 2 2 32 2" xfId="44035" xr:uid="{00000000-0005-0000-0000-000002AC0000}"/>
    <cellStyle name="Note 2 2 32 2 2" xfId="44036" xr:uid="{00000000-0005-0000-0000-000003AC0000}"/>
    <cellStyle name="Note 2 2 32 2 3" xfId="44037" xr:uid="{00000000-0005-0000-0000-000004AC0000}"/>
    <cellStyle name="Note 2 2 32 3" xfId="44038" xr:uid="{00000000-0005-0000-0000-000005AC0000}"/>
    <cellStyle name="Note 2 2 32 3 2" xfId="44039" xr:uid="{00000000-0005-0000-0000-000006AC0000}"/>
    <cellStyle name="Note 2 2 32 3 3" xfId="44040" xr:uid="{00000000-0005-0000-0000-000007AC0000}"/>
    <cellStyle name="Note 2 2 32 4" xfId="44041" xr:uid="{00000000-0005-0000-0000-000008AC0000}"/>
    <cellStyle name="Note 2 2 32 5" xfId="44042" xr:uid="{00000000-0005-0000-0000-000009AC0000}"/>
    <cellStyle name="Note 2 2 33" xfId="44043" xr:uid="{00000000-0005-0000-0000-00000AAC0000}"/>
    <cellStyle name="Note 2 2 33 2" xfId="44044" xr:uid="{00000000-0005-0000-0000-00000BAC0000}"/>
    <cellStyle name="Note 2 2 33 2 2" xfId="44045" xr:uid="{00000000-0005-0000-0000-00000CAC0000}"/>
    <cellStyle name="Note 2 2 33 2 3" xfId="44046" xr:uid="{00000000-0005-0000-0000-00000DAC0000}"/>
    <cellStyle name="Note 2 2 33 3" xfId="44047" xr:uid="{00000000-0005-0000-0000-00000EAC0000}"/>
    <cellStyle name="Note 2 2 33 3 2" xfId="44048" xr:uid="{00000000-0005-0000-0000-00000FAC0000}"/>
    <cellStyle name="Note 2 2 33 3 3" xfId="44049" xr:uid="{00000000-0005-0000-0000-000010AC0000}"/>
    <cellStyle name="Note 2 2 33 4" xfId="44050" xr:uid="{00000000-0005-0000-0000-000011AC0000}"/>
    <cellStyle name="Note 2 2 33 5" xfId="44051" xr:uid="{00000000-0005-0000-0000-000012AC0000}"/>
    <cellStyle name="Note 2 2 34" xfId="44052" xr:uid="{00000000-0005-0000-0000-000013AC0000}"/>
    <cellStyle name="Note 2 2 34 2" xfId="44053" xr:uid="{00000000-0005-0000-0000-000014AC0000}"/>
    <cellStyle name="Note 2 2 34 2 2" xfId="44054" xr:uid="{00000000-0005-0000-0000-000015AC0000}"/>
    <cellStyle name="Note 2 2 34 2 3" xfId="44055" xr:uid="{00000000-0005-0000-0000-000016AC0000}"/>
    <cellStyle name="Note 2 2 34 3" xfId="44056" xr:uid="{00000000-0005-0000-0000-000017AC0000}"/>
    <cellStyle name="Note 2 2 34 3 2" xfId="44057" xr:uid="{00000000-0005-0000-0000-000018AC0000}"/>
    <cellStyle name="Note 2 2 34 3 3" xfId="44058" xr:uid="{00000000-0005-0000-0000-000019AC0000}"/>
    <cellStyle name="Note 2 2 34 4" xfId="44059" xr:uid="{00000000-0005-0000-0000-00001AAC0000}"/>
    <cellStyle name="Note 2 2 34 5" xfId="44060" xr:uid="{00000000-0005-0000-0000-00001BAC0000}"/>
    <cellStyle name="Note 2 2 35" xfId="44061" xr:uid="{00000000-0005-0000-0000-00001CAC0000}"/>
    <cellStyle name="Note 2 2 35 2" xfId="44062" xr:uid="{00000000-0005-0000-0000-00001DAC0000}"/>
    <cellStyle name="Note 2 2 35 2 2" xfId="44063" xr:uid="{00000000-0005-0000-0000-00001EAC0000}"/>
    <cellStyle name="Note 2 2 35 2 3" xfId="44064" xr:uid="{00000000-0005-0000-0000-00001FAC0000}"/>
    <cellStyle name="Note 2 2 35 3" xfId="44065" xr:uid="{00000000-0005-0000-0000-000020AC0000}"/>
    <cellStyle name="Note 2 2 35 3 2" xfId="44066" xr:uid="{00000000-0005-0000-0000-000021AC0000}"/>
    <cellStyle name="Note 2 2 35 3 3" xfId="44067" xr:uid="{00000000-0005-0000-0000-000022AC0000}"/>
    <cellStyle name="Note 2 2 35 4" xfId="44068" xr:uid="{00000000-0005-0000-0000-000023AC0000}"/>
    <cellStyle name="Note 2 2 35 5" xfId="44069" xr:uid="{00000000-0005-0000-0000-000024AC0000}"/>
    <cellStyle name="Note 2 2 36" xfId="44070" xr:uid="{00000000-0005-0000-0000-000025AC0000}"/>
    <cellStyle name="Note 2 2 36 2" xfId="44071" xr:uid="{00000000-0005-0000-0000-000026AC0000}"/>
    <cellStyle name="Note 2 2 36 2 2" xfId="44072" xr:uid="{00000000-0005-0000-0000-000027AC0000}"/>
    <cellStyle name="Note 2 2 36 2 3" xfId="44073" xr:uid="{00000000-0005-0000-0000-000028AC0000}"/>
    <cellStyle name="Note 2 2 36 3" xfId="44074" xr:uid="{00000000-0005-0000-0000-000029AC0000}"/>
    <cellStyle name="Note 2 2 36 3 2" xfId="44075" xr:uid="{00000000-0005-0000-0000-00002AAC0000}"/>
    <cellStyle name="Note 2 2 36 3 3" xfId="44076" xr:uid="{00000000-0005-0000-0000-00002BAC0000}"/>
    <cellStyle name="Note 2 2 36 4" xfId="44077" xr:uid="{00000000-0005-0000-0000-00002CAC0000}"/>
    <cellStyle name="Note 2 2 36 5" xfId="44078" xr:uid="{00000000-0005-0000-0000-00002DAC0000}"/>
    <cellStyle name="Note 2 2 37" xfId="44079" xr:uid="{00000000-0005-0000-0000-00002EAC0000}"/>
    <cellStyle name="Note 2 2 37 2" xfId="44080" xr:uid="{00000000-0005-0000-0000-00002FAC0000}"/>
    <cellStyle name="Note 2 2 37 2 2" xfId="44081" xr:uid="{00000000-0005-0000-0000-000030AC0000}"/>
    <cellStyle name="Note 2 2 37 2 3" xfId="44082" xr:uid="{00000000-0005-0000-0000-000031AC0000}"/>
    <cellStyle name="Note 2 2 37 3" xfId="44083" xr:uid="{00000000-0005-0000-0000-000032AC0000}"/>
    <cellStyle name="Note 2 2 37 3 2" xfId="44084" xr:uid="{00000000-0005-0000-0000-000033AC0000}"/>
    <cellStyle name="Note 2 2 37 3 3" xfId="44085" xr:uid="{00000000-0005-0000-0000-000034AC0000}"/>
    <cellStyle name="Note 2 2 37 4" xfId="44086" xr:uid="{00000000-0005-0000-0000-000035AC0000}"/>
    <cellStyle name="Note 2 2 37 5" xfId="44087" xr:uid="{00000000-0005-0000-0000-000036AC0000}"/>
    <cellStyle name="Note 2 2 38" xfId="44088" xr:uid="{00000000-0005-0000-0000-000037AC0000}"/>
    <cellStyle name="Note 2 2 38 2" xfId="44089" xr:uid="{00000000-0005-0000-0000-000038AC0000}"/>
    <cellStyle name="Note 2 2 38 2 2" xfId="44090" xr:uid="{00000000-0005-0000-0000-000039AC0000}"/>
    <cellStyle name="Note 2 2 38 2 3" xfId="44091" xr:uid="{00000000-0005-0000-0000-00003AAC0000}"/>
    <cellStyle name="Note 2 2 38 3" xfId="44092" xr:uid="{00000000-0005-0000-0000-00003BAC0000}"/>
    <cellStyle name="Note 2 2 38 3 2" xfId="44093" xr:uid="{00000000-0005-0000-0000-00003CAC0000}"/>
    <cellStyle name="Note 2 2 38 3 3" xfId="44094" xr:uid="{00000000-0005-0000-0000-00003DAC0000}"/>
    <cellStyle name="Note 2 2 38 4" xfId="44095" xr:uid="{00000000-0005-0000-0000-00003EAC0000}"/>
    <cellStyle name="Note 2 2 38 5" xfId="44096" xr:uid="{00000000-0005-0000-0000-00003FAC0000}"/>
    <cellStyle name="Note 2 2 39" xfId="44097" xr:uid="{00000000-0005-0000-0000-000040AC0000}"/>
    <cellStyle name="Note 2 2 39 2" xfId="44098" xr:uid="{00000000-0005-0000-0000-000041AC0000}"/>
    <cellStyle name="Note 2 2 39 2 2" xfId="44099" xr:uid="{00000000-0005-0000-0000-000042AC0000}"/>
    <cellStyle name="Note 2 2 39 2 3" xfId="44100" xr:uid="{00000000-0005-0000-0000-000043AC0000}"/>
    <cellStyle name="Note 2 2 39 3" xfId="44101" xr:uid="{00000000-0005-0000-0000-000044AC0000}"/>
    <cellStyle name="Note 2 2 39 3 2" xfId="44102" xr:uid="{00000000-0005-0000-0000-000045AC0000}"/>
    <cellStyle name="Note 2 2 39 3 3" xfId="44103" xr:uid="{00000000-0005-0000-0000-000046AC0000}"/>
    <cellStyle name="Note 2 2 39 4" xfId="44104" xr:uid="{00000000-0005-0000-0000-000047AC0000}"/>
    <cellStyle name="Note 2 2 39 5" xfId="44105" xr:uid="{00000000-0005-0000-0000-000048AC0000}"/>
    <cellStyle name="Note 2 2 4" xfId="44106" xr:uid="{00000000-0005-0000-0000-000049AC0000}"/>
    <cellStyle name="Note 2 2 4 2" xfId="44107" xr:uid="{00000000-0005-0000-0000-00004AAC0000}"/>
    <cellStyle name="Note 2 2 4 2 2" xfId="44108" xr:uid="{00000000-0005-0000-0000-00004BAC0000}"/>
    <cellStyle name="Note 2 2 4 2 3" xfId="44109" xr:uid="{00000000-0005-0000-0000-00004CAC0000}"/>
    <cellStyle name="Note 2 2 4 3" xfId="44110" xr:uid="{00000000-0005-0000-0000-00004DAC0000}"/>
    <cellStyle name="Note 2 2 4 3 2" xfId="44111" xr:uid="{00000000-0005-0000-0000-00004EAC0000}"/>
    <cellStyle name="Note 2 2 4 3 3" xfId="44112" xr:uid="{00000000-0005-0000-0000-00004FAC0000}"/>
    <cellStyle name="Note 2 2 4 4" xfId="44113" xr:uid="{00000000-0005-0000-0000-000050AC0000}"/>
    <cellStyle name="Note 2 2 4 5" xfId="44114" xr:uid="{00000000-0005-0000-0000-000051AC0000}"/>
    <cellStyle name="Note 2 2 40" xfId="44115" xr:uid="{00000000-0005-0000-0000-000052AC0000}"/>
    <cellStyle name="Note 2 2 40 2" xfId="44116" xr:uid="{00000000-0005-0000-0000-000053AC0000}"/>
    <cellStyle name="Note 2 2 40 2 2" xfId="44117" xr:uid="{00000000-0005-0000-0000-000054AC0000}"/>
    <cellStyle name="Note 2 2 40 2 3" xfId="44118" xr:uid="{00000000-0005-0000-0000-000055AC0000}"/>
    <cellStyle name="Note 2 2 40 3" xfId="44119" xr:uid="{00000000-0005-0000-0000-000056AC0000}"/>
    <cellStyle name="Note 2 2 40 3 2" xfId="44120" xr:uid="{00000000-0005-0000-0000-000057AC0000}"/>
    <cellStyle name="Note 2 2 40 3 3" xfId="44121" xr:uid="{00000000-0005-0000-0000-000058AC0000}"/>
    <cellStyle name="Note 2 2 40 4" xfId="44122" xr:uid="{00000000-0005-0000-0000-000059AC0000}"/>
    <cellStyle name="Note 2 2 40 5" xfId="44123" xr:uid="{00000000-0005-0000-0000-00005AAC0000}"/>
    <cellStyle name="Note 2 2 41" xfId="44124" xr:uid="{00000000-0005-0000-0000-00005BAC0000}"/>
    <cellStyle name="Note 2 2 41 2" xfId="44125" xr:uid="{00000000-0005-0000-0000-00005CAC0000}"/>
    <cellStyle name="Note 2 2 41 2 2" xfId="44126" xr:uid="{00000000-0005-0000-0000-00005DAC0000}"/>
    <cellStyle name="Note 2 2 41 2 3" xfId="44127" xr:uid="{00000000-0005-0000-0000-00005EAC0000}"/>
    <cellStyle name="Note 2 2 41 3" xfId="44128" xr:uid="{00000000-0005-0000-0000-00005FAC0000}"/>
    <cellStyle name="Note 2 2 41 3 2" xfId="44129" xr:uid="{00000000-0005-0000-0000-000060AC0000}"/>
    <cellStyle name="Note 2 2 41 3 3" xfId="44130" xr:uid="{00000000-0005-0000-0000-000061AC0000}"/>
    <cellStyle name="Note 2 2 41 4" xfId="44131" xr:uid="{00000000-0005-0000-0000-000062AC0000}"/>
    <cellStyle name="Note 2 2 41 5" xfId="44132" xr:uid="{00000000-0005-0000-0000-000063AC0000}"/>
    <cellStyle name="Note 2 2 42" xfId="44133" xr:uid="{00000000-0005-0000-0000-000064AC0000}"/>
    <cellStyle name="Note 2 2 42 2" xfId="44134" xr:uid="{00000000-0005-0000-0000-000065AC0000}"/>
    <cellStyle name="Note 2 2 42 2 2" xfId="44135" xr:uid="{00000000-0005-0000-0000-000066AC0000}"/>
    <cellStyle name="Note 2 2 42 2 3" xfId="44136" xr:uid="{00000000-0005-0000-0000-000067AC0000}"/>
    <cellStyle name="Note 2 2 42 3" xfId="44137" xr:uid="{00000000-0005-0000-0000-000068AC0000}"/>
    <cellStyle name="Note 2 2 42 3 2" xfId="44138" xr:uid="{00000000-0005-0000-0000-000069AC0000}"/>
    <cellStyle name="Note 2 2 42 3 3" xfId="44139" xr:uid="{00000000-0005-0000-0000-00006AAC0000}"/>
    <cellStyle name="Note 2 2 42 4" xfId="44140" xr:uid="{00000000-0005-0000-0000-00006BAC0000}"/>
    <cellStyle name="Note 2 2 42 5" xfId="44141" xr:uid="{00000000-0005-0000-0000-00006CAC0000}"/>
    <cellStyle name="Note 2 2 43" xfId="44142" xr:uid="{00000000-0005-0000-0000-00006DAC0000}"/>
    <cellStyle name="Note 2 2 43 2" xfId="44143" xr:uid="{00000000-0005-0000-0000-00006EAC0000}"/>
    <cellStyle name="Note 2 2 43 2 2" xfId="44144" xr:uid="{00000000-0005-0000-0000-00006FAC0000}"/>
    <cellStyle name="Note 2 2 43 2 3" xfId="44145" xr:uid="{00000000-0005-0000-0000-000070AC0000}"/>
    <cellStyle name="Note 2 2 43 3" xfId="44146" xr:uid="{00000000-0005-0000-0000-000071AC0000}"/>
    <cellStyle name="Note 2 2 43 3 2" xfId="44147" xr:uid="{00000000-0005-0000-0000-000072AC0000}"/>
    <cellStyle name="Note 2 2 43 3 3" xfId="44148" xr:uid="{00000000-0005-0000-0000-000073AC0000}"/>
    <cellStyle name="Note 2 2 43 4" xfId="44149" xr:uid="{00000000-0005-0000-0000-000074AC0000}"/>
    <cellStyle name="Note 2 2 43 5" xfId="44150" xr:uid="{00000000-0005-0000-0000-000075AC0000}"/>
    <cellStyle name="Note 2 2 44" xfId="44151" xr:uid="{00000000-0005-0000-0000-000076AC0000}"/>
    <cellStyle name="Note 2 2 44 2" xfId="44152" xr:uid="{00000000-0005-0000-0000-000077AC0000}"/>
    <cellStyle name="Note 2 2 44 2 2" xfId="44153" xr:uid="{00000000-0005-0000-0000-000078AC0000}"/>
    <cellStyle name="Note 2 2 44 2 3" xfId="44154" xr:uid="{00000000-0005-0000-0000-000079AC0000}"/>
    <cellStyle name="Note 2 2 44 3" xfId="44155" xr:uid="{00000000-0005-0000-0000-00007AAC0000}"/>
    <cellStyle name="Note 2 2 44 3 2" xfId="44156" xr:uid="{00000000-0005-0000-0000-00007BAC0000}"/>
    <cellStyle name="Note 2 2 44 3 3" xfId="44157" xr:uid="{00000000-0005-0000-0000-00007CAC0000}"/>
    <cellStyle name="Note 2 2 44 4" xfId="44158" xr:uid="{00000000-0005-0000-0000-00007DAC0000}"/>
    <cellStyle name="Note 2 2 44 5" xfId="44159" xr:uid="{00000000-0005-0000-0000-00007EAC0000}"/>
    <cellStyle name="Note 2 2 45" xfId="44160" xr:uid="{00000000-0005-0000-0000-00007FAC0000}"/>
    <cellStyle name="Note 2 2 45 2" xfId="44161" xr:uid="{00000000-0005-0000-0000-000080AC0000}"/>
    <cellStyle name="Note 2 2 45 2 2" xfId="44162" xr:uid="{00000000-0005-0000-0000-000081AC0000}"/>
    <cellStyle name="Note 2 2 45 2 3" xfId="44163" xr:uid="{00000000-0005-0000-0000-000082AC0000}"/>
    <cellStyle name="Note 2 2 45 3" xfId="44164" xr:uid="{00000000-0005-0000-0000-000083AC0000}"/>
    <cellStyle name="Note 2 2 45 3 2" xfId="44165" xr:uid="{00000000-0005-0000-0000-000084AC0000}"/>
    <cellStyle name="Note 2 2 45 3 3" xfId="44166" xr:uid="{00000000-0005-0000-0000-000085AC0000}"/>
    <cellStyle name="Note 2 2 45 4" xfId="44167" xr:uid="{00000000-0005-0000-0000-000086AC0000}"/>
    <cellStyle name="Note 2 2 45 5" xfId="44168" xr:uid="{00000000-0005-0000-0000-000087AC0000}"/>
    <cellStyle name="Note 2 2 46" xfId="44169" xr:uid="{00000000-0005-0000-0000-000088AC0000}"/>
    <cellStyle name="Note 2 2 46 2" xfId="44170" xr:uid="{00000000-0005-0000-0000-000089AC0000}"/>
    <cellStyle name="Note 2 2 46 2 2" xfId="44171" xr:uid="{00000000-0005-0000-0000-00008AAC0000}"/>
    <cellStyle name="Note 2 2 46 2 3" xfId="44172" xr:uid="{00000000-0005-0000-0000-00008BAC0000}"/>
    <cellStyle name="Note 2 2 46 3" xfId="44173" xr:uid="{00000000-0005-0000-0000-00008CAC0000}"/>
    <cellStyle name="Note 2 2 46 3 2" xfId="44174" xr:uid="{00000000-0005-0000-0000-00008DAC0000}"/>
    <cellStyle name="Note 2 2 46 3 3" xfId="44175" xr:uid="{00000000-0005-0000-0000-00008EAC0000}"/>
    <cellStyle name="Note 2 2 46 4" xfId="44176" xr:uid="{00000000-0005-0000-0000-00008FAC0000}"/>
    <cellStyle name="Note 2 2 46 5" xfId="44177" xr:uid="{00000000-0005-0000-0000-000090AC0000}"/>
    <cellStyle name="Note 2 2 47" xfId="44178" xr:uid="{00000000-0005-0000-0000-000091AC0000}"/>
    <cellStyle name="Note 2 2 47 2" xfId="44179" xr:uid="{00000000-0005-0000-0000-000092AC0000}"/>
    <cellStyle name="Note 2 2 47 2 2" xfId="44180" xr:uid="{00000000-0005-0000-0000-000093AC0000}"/>
    <cellStyle name="Note 2 2 47 2 3" xfId="44181" xr:uid="{00000000-0005-0000-0000-000094AC0000}"/>
    <cellStyle name="Note 2 2 47 3" xfId="44182" xr:uid="{00000000-0005-0000-0000-000095AC0000}"/>
    <cellStyle name="Note 2 2 47 3 2" xfId="44183" xr:uid="{00000000-0005-0000-0000-000096AC0000}"/>
    <cellStyle name="Note 2 2 47 3 3" xfId="44184" xr:uid="{00000000-0005-0000-0000-000097AC0000}"/>
    <cellStyle name="Note 2 2 47 4" xfId="44185" xr:uid="{00000000-0005-0000-0000-000098AC0000}"/>
    <cellStyle name="Note 2 2 47 5" xfId="44186" xr:uid="{00000000-0005-0000-0000-000099AC0000}"/>
    <cellStyle name="Note 2 2 48" xfId="44187" xr:uid="{00000000-0005-0000-0000-00009AAC0000}"/>
    <cellStyle name="Note 2 2 48 2" xfId="44188" xr:uid="{00000000-0005-0000-0000-00009BAC0000}"/>
    <cellStyle name="Note 2 2 48 2 2" xfId="44189" xr:uid="{00000000-0005-0000-0000-00009CAC0000}"/>
    <cellStyle name="Note 2 2 48 2 3" xfId="44190" xr:uid="{00000000-0005-0000-0000-00009DAC0000}"/>
    <cellStyle name="Note 2 2 48 3" xfId="44191" xr:uid="{00000000-0005-0000-0000-00009EAC0000}"/>
    <cellStyle name="Note 2 2 48 3 2" xfId="44192" xr:uid="{00000000-0005-0000-0000-00009FAC0000}"/>
    <cellStyle name="Note 2 2 48 3 3" xfId="44193" xr:uid="{00000000-0005-0000-0000-0000A0AC0000}"/>
    <cellStyle name="Note 2 2 48 4" xfId="44194" xr:uid="{00000000-0005-0000-0000-0000A1AC0000}"/>
    <cellStyle name="Note 2 2 48 5" xfId="44195" xr:uid="{00000000-0005-0000-0000-0000A2AC0000}"/>
    <cellStyle name="Note 2 2 49" xfId="44196" xr:uid="{00000000-0005-0000-0000-0000A3AC0000}"/>
    <cellStyle name="Note 2 2 49 2" xfId="44197" xr:uid="{00000000-0005-0000-0000-0000A4AC0000}"/>
    <cellStyle name="Note 2 2 49 2 2" xfId="44198" xr:uid="{00000000-0005-0000-0000-0000A5AC0000}"/>
    <cellStyle name="Note 2 2 49 2 3" xfId="44199" xr:uid="{00000000-0005-0000-0000-0000A6AC0000}"/>
    <cellStyle name="Note 2 2 49 3" xfId="44200" xr:uid="{00000000-0005-0000-0000-0000A7AC0000}"/>
    <cellStyle name="Note 2 2 49 3 2" xfId="44201" xr:uid="{00000000-0005-0000-0000-0000A8AC0000}"/>
    <cellStyle name="Note 2 2 49 3 3" xfId="44202" xr:uid="{00000000-0005-0000-0000-0000A9AC0000}"/>
    <cellStyle name="Note 2 2 49 4" xfId="44203" xr:uid="{00000000-0005-0000-0000-0000AAAC0000}"/>
    <cellStyle name="Note 2 2 49 5" xfId="44204" xr:uid="{00000000-0005-0000-0000-0000ABAC0000}"/>
    <cellStyle name="Note 2 2 5" xfId="44205" xr:uid="{00000000-0005-0000-0000-0000ACAC0000}"/>
    <cellStyle name="Note 2 2 5 2" xfId="44206" xr:uid="{00000000-0005-0000-0000-0000ADAC0000}"/>
    <cellStyle name="Note 2 2 5 2 2" xfId="44207" xr:uid="{00000000-0005-0000-0000-0000AEAC0000}"/>
    <cellStyle name="Note 2 2 5 2 3" xfId="44208" xr:uid="{00000000-0005-0000-0000-0000AFAC0000}"/>
    <cellStyle name="Note 2 2 5 3" xfId="44209" xr:uid="{00000000-0005-0000-0000-0000B0AC0000}"/>
    <cellStyle name="Note 2 2 5 3 2" xfId="44210" xr:uid="{00000000-0005-0000-0000-0000B1AC0000}"/>
    <cellStyle name="Note 2 2 5 3 3" xfId="44211" xr:uid="{00000000-0005-0000-0000-0000B2AC0000}"/>
    <cellStyle name="Note 2 2 5 4" xfId="44212" xr:uid="{00000000-0005-0000-0000-0000B3AC0000}"/>
    <cellStyle name="Note 2 2 5 5" xfId="44213" xr:uid="{00000000-0005-0000-0000-0000B4AC0000}"/>
    <cellStyle name="Note 2 2 50" xfId="44214" xr:uid="{00000000-0005-0000-0000-0000B5AC0000}"/>
    <cellStyle name="Note 2 2 50 2" xfId="44215" xr:uid="{00000000-0005-0000-0000-0000B6AC0000}"/>
    <cellStyle name="Note 2 2 50 2 2" xfId="44216" xr:uid="{00000000-0005-0000-0000-0000B7AC0000}"/>
    <cellStyle name="Note 2 2 50 2 3" xfId="44217" xr:uid="{00000000-0005-0000-0000-0000B8AC0000}"/>
    <cellStyle name="Note 2 2 50 3" xfId="44218" xr:uid="{00000000-0005-0000-0000-0000B9AC0000}"/>
    <cellStyle name="Note 2 2 50 3 2" xfId="44219" xr:uid="{00000000-0005-0000-0000-0000BAAC0000}"/>
    <cellStyle name="Note 2 2 50 3 3" xfId="44220" xr:uid="{00000000-0005-0000-0000-0000BBAC0000}"/>
    <cellStyle name="Note 2 2 50 4" xfId="44221" xr:uid="{00000000-0005-0000-0000-0000BCAC0000}"/>
    <cellStyle name="Note 2 2 50 5" xfId="44222" xr:uid="{00000000-0005-0000-0000-0000BDAC0000}"/>
    <cellStyle name="Note 2 2 51" xfId="44223" xr:uid="{00000000-0005-0000-0000-0000BEAC0000}"/>
    <cellStyle name="Note 2 2 51 2" xfId="44224" xr:uid="{00000000-0005-0000-0000-0000BFAC0000}"/>
    <cellStyle name="Note 2 2 51 2 2" xfId="44225" xr:uid="{00000000-0005-0000-0000-0000C0AC0000}"/>
    <cellStyle name="Note 2 2 51 2 3" xfId="44226" xr:uid="{00000000-0005-0000-0000-0000C1AC0000}"/>
    <cellStyle name="Note 2 2 51 3" xfId="44227" xr:uid="{00000000-0005-0000-0000-0000C2AC0000}"/>
    <cellStyle name="Note 2 2 51 3 2" xfId="44228" xr:uid="{00000000-0005-0000-0000-0000C3AC0000}"/>
    <cellStyle name="Note 2 2 51 3 3" xfId="44229" xr:uid="{00000000-0005-0000-0000-0000C4AC0000}"/>
    <cellStyle name="Note 2 2 51 4" xfId="44230" xr:uid="{00000000-0005-0000-0000-0000C5AC0000}"/>
    <cellStyle name="Note 2 2 51 5" xfId="44231" xr:uid="{00000000-0005-0000-0000-0000C6AC0000}"/>
    <cellStyle name="Note 2 2 52" xfId="44232" xr:uid="{00000000-0005-0000-0000-0000C7AC0000}"/>
    <cellStyle name="Note 2 2 52 2" xfId="44233" xr:uid="{00000000-0005-0000-0000-0000C8AC0000}"/>
    <cellStyle name="Note 2 2 52 2 2" xfId="44234" xr:uid="{00000000-0005-0000-0000-0000C9AC0000}"/>
    <cellStyle name="Note 2 2 52 2 3" xfId="44235" xr:uid="{00000000-0005-0000-0000-0000CAAC0000}"/>
    <cellStyle name="Note 2 2 52 3" xfId="44236" xr:uid="{00000000-0005-0000-0000-0000CBAC0000}"/>
    <cellStyle name="Note 2 2 52 3 2" xfId="44237" xr:uid="{00000000-0005-0000-0000-0000CCAC0000}"/>
    <cellStyle name="Note 2 2 52 3 3" xfId="44238" xr:uid="{00000000-0005-0000-0000-0000CDAC0000}"/>
    <cellStyle name="Note 2 2 52 4" xfId="44239" xr:uid="{00000000-0005-0000-0000-0000CEAC0000}"/>
    <cellStyle name="Note 2 2 52 5" xfId="44240" xr:uid="{00000000-0005-0000-0000-0000CFAC0000}"/>
    <cellStyle name="Note 2 2 53" xfId="44241" xr:uid="{00000000-0005-0000-0000-0000D0AC0000}"/>
    <cellStyle name="Note 2 2 53 2" xfId="44242" xr:uid="{00000000-0005-0000-0000-0000D1AC0000}"/>
    <cellStyle name="Note 2 2 53 2 2" xfId="44243" xr:uid="{00000000-0005-0000-0000-0000D2AC0000}"/>
    <cellStyle name="Note 2 2 53 2 3" xfId="44244" xr:uid="{00000000-0005-0000-0000-0000D3AC0000}"/>
    <cellStyle name="Note 2 2 53 3" xfId="44245" xr:uid="{00000000-0005-0000-0000-0000D4AC0000}"/>
    <cellStyle name="Note 2 2 53 3 2" xfId="44246" xr:uid="{00000000-0005-0000-0000-0000D5AC0000}"/>
    <cellStyle name="Note 2 2 53 3 3" xfId="44247" xr:uid="{00000000-0005-0000-0000-0000D6AC0000}"/>
    <cellStyle name="Note 2 2 53 4" xfId="44248" xr:uid="{00000000-0005-0000-0000-0000D7AC0000}"/>
    <cellStyle name="Note 2 2 53 5" xfId="44249" xr:uid="{00000000-0005-0000-0000-0000D8AC0000}"/>
    <cellStyle name="Note 2 2 54" xfId="44250" xr:uid="{00000000-0005-0000-0000-0000D9AC0000}"/>
    <cellStyle name="Note 2 2 54 2" xfId="44251" xr:uid="{00000000-0005-0000-0000-0000DAAC0000}"/>
    <cellStyle name="Note 2 2 54 2 2" xfId="44252" xr:uid="{00000000-0005-0000-0000-0000DBAC0000}"/>
    <cellStyle name="Note 2 2 54 2 3" xfId="44253" xr:uid="{00000000-0005-0000-0000-0000DCAC0000}"/>
    <cellStyle name="Note 2 2 54 3" xfId="44254" xr:uid="{00000000-0005-0000-0000-0000DDAC0000}"/>
    <cellStyle name="Note 2 2 54 3 2" xfId="44255" xr:uid="{00000000-0005-0000-0000-0000DEAC0000}"/>
    <cellStyle name="Note 2 2 54 3 3" xfId="44256" xr:uid="{00000000-0005-0000-0000-0000DFAC0000}"/>
    <cellStyle name="Note 2 2 54 4" xfId="44257" xr:uid="{00000000-0005-0000-0000-0000E0AC0000}"/>
    <cellStyle name="Note 2 2 54 5" xfId="44258" xr:uid="{00000000-0005-0000-0000-0000E1AC0000}"/>
    <cellStyle name="Note 2 2 55" xfId="44259" xr:uid="{00000000-0005-0000-0000-0000E2AC0000}"/>
    <cellStyle name="Note 2 2 55 2" xfId="44260" xr:uid="{00000000-0005-0000-0000-0000E3AC0000}"/>
    <cellStyle name="Note 2 2 55 2 2" xfId="44261" xr:uid="{00000000-0005-0000-0000-0000E4AC0000}"/>
    <cellStyle name="Note 2 2 55 2 3" xfId="44262" xr:uid="{00000000-0005-0000-0000-0000E5AC0000}"/>
    <cellStyle name="Note 2 2 55 3" xfId="44263" xr:uid="{00000000-0005-0000-0000-0000E6AC0000}"/>
    <cellStyle name="Note 2 2 55 3 2" xfId="44264" xr:uid="{00000000-0005-0000-0000-0000E7AC0000}"/>
    <cellStyle name="Note 2 2 55 3 3" xfId="44265" xr:uid="{00000000-0005-0000-0000-0000E8AC0000}"/>
    <cellStyle name="Note 2 2 55 4" xfId="44266" xr:uid="{00000000-0005-0000-0000-0000E9AC0000}"/>
    <cellStyle name="Note 2 2 55 5" xfId="44267" xr:uid="{00000000-0005-0000-0000-0000EAAC0000}"/>
    <cellStyle name="Note 2 2 56" xfId="44268" xr:uid="{00000000-0005-0000-0000-0000EBAC0000}"/>
    <cellStyle name="Note 2 2 56 2" xfId="44269" xr:uid="{00000000-0005-0000-0000-0000ECAC0000}"/>
    <cellStyle name="Note 2 2 56 2 2" xfId="44270" xr:uid="{00000000-0005-0000-0000-0000EDAC0000}"/>
    <cellStyle name="Note 2 2 56 2 3" xfId="44271" xr:uid="{00000000-0005-0000-0000-0000EEAC0000}"/>
    <cellStyle name="Note 2 2 56 3" xfId="44272" xr:uid="{00000000-0005-0000-0000-0000EFAC0000}"/>
    <cellStyle name="Note 2 2 56 3 2" xfId="44273" xr:uid="{00000000-0005-0000-0000-0000F0AC0000}"/>
    <cellStyle name="Note 2 2 56 3 3" xfId="44274" xr:uid="{00000000-0005-0000-0000-0000F1AC0000}"/>
    <cellStyle name="Note 2 2 56 4" xfId="44275" xr:uid="{00000000-0005-0000-0000-0000F2AC0000}"/>
    <cellStyle name="Note 2 2 56 5" xfId="44276" xr:uid="{00000000-0005-0000-0000-0000F3AC0000}"/>
    <cellStyle name="Note 2 2 57" xfId="44277" xr:uid="{00000000-0005-0000-0000-0000F4AC0000}"/>
    <cellStyle name="Note 2 2 57 2" xfId="44278" xr:uid="{00000000-0005-0000-0000-0000F5AC0000}"/>
    <cellStyle name="Note 2 2 57 2 2" xfId="44279" xr:uid="{00000000-0005-0000-0000-0000F6AC0000}"/>
    <cellStyle name="Note 2 2 57 2 3" xfId="44280" xr:uid="{00000000-0005-0000-0000-0000F7AC0000}"/>
    <cellStyle name="Note 2 2 57 3" xfId="44281" xr:uid="{00000000-0005-0000-0000-0000F8AC0000}"/>
    <cellStyle name="Note 2 2 57 3 2" xfId="44282" xr:uid="{00000000-0005-0000-0000-0000F9AC0000}"/>
    <cellStyle name="Note 2 2 57 3 3" xfId="44283" xr:uid="{00000000-0005-0000-0000-0000FAAC0000}"/>
    <cellStyle name="Note 2 2 57 4" xfId="44284" xr:uid="{00000000-0005-0000-0000-0000FBAC0000}"/>
    <cellStyle name="Note 2 2 57 5" xfId="44285" xr:uid="{00000000-0005-0000-0000-0000FCAC0000}"/>
    <cellStyle name="Note 2 2 58" xfId="44286" xr:uid="{00000000-0005-0000-0000-0000FDAC0000}"/>
    <cellStyle name="Note 2 2 58 2" xfId="44287" xr:uid="{00000000-0005-0000-0000-0000FEAC0000}"/>
    <cellStyle name="Note 2 2 58 2 2" xfId="44288" xr:uid="{00000000-0005-0000-0000-0000FFAC0000}"/>
    <cellStyle name="Note 2 2 58 2 3" xfId="44289" xr:uid="{00000000-0005-0000-0000-000000AD0000}"/>
    <cellStyle name="Note 2 2 58 3" xfId="44290" xr:uid="{00000000-0005-0000-0000-000001AD0000}"/>
    <cellStyle name="Note 2 2 58 3 2" xfId="44291" xr:uid="{00000000-0005-0000-0000-000002AD0000}"/>
    <cellStyle name="Note 2 2 58 3 3" xfId="44292" xr:uid="{00000000-0005-0000-0000-000003AD0000}"/>
    <cellStyle name="Note 2 2 58 4" xfId="44293" xr:uid="{00000000-0005-0000-0000-000004AD0000}"/>
    <cellStyle name="Note 2 2 58 5" xfId="44294" xr:uid="{00000000-0005-0000-0000-000005AD0000}"/>
    <cellStyle name="Note 2 2 59" xfId="44295" xr:uid="{00000000-0005-0000-0000-000006AD0000}"/>
    <cellStyle name="Note 2 2 59 2" xfId="44296" xr:uid="{00000000-0005-0000-0000-000007AD0000}"/>
    <cellStyle name="Note 2 2 59 2 2" xfId="44297" xr:uid="{00000000-0005-0000-0000-000008AD0000}"/>
    <cellStyle name="Note 2 2 59 2 3" xfId="44298" xr:uid="{00000000-0005-0000-0000-000009AD0000}"/>
    <cellStyle name="Note 2 2 59 3" xfId="44299" xr:uid="{00000000-0005-0000-0000-00000AAD0000}"/>
    <cellStyle name="Note 2 2 59 3 2" xfId="44300" xr:uid="{00000000-0005-0000-0000-00000BAD0000}"/>
    <cellStyle name="Note 2 2 59 3 3" xfId="44301" xr:uid="{00000000-0005-0000-0000-00000CAD0000}"/>
    <cellStyle name="Note 2 2 59 4" xfId="44302" xr:uid="{00000000-0005-0000-0000-00000DAD0000}"/>
    <cellStyle name="Note 2 2 59 5" xfId="44303" xr:uid="{00000000-0005-0000-0000-00000EAD0000}"/>
    <cellStyle name="Note 2 2 6" xfId="44304" xr:uid="{00000000-0005-0000-0000-00000FAD0000}"/>
    <cellStyle name="Note 2 2 6 2" xfId="44305" xr:uid="{00000000-0005-0000-0000-000010AD0000}"/>
    <cellStyle name="Note 2 2 6 2 2" xfId="44306" xr:uid="{00000000-0005-0000-0000-000011AD0000}"/>
    <cellStyle name="Note 2 2 6 2 3" xfId="44307" xr:uid="{00000000-0005-0000-0000-000012AD0000}"/>
    <cellStyle name="Note 2 2 6 3" xfId="44308" xr:uid="{00000000-0005-0000-0000-000013AD0000}"/>
    <cellStyle name="Note 2 2 6 3 2" xfId="44309" xr:uid="{00000000-0005-0000-0000-000014AD0000}"/>
    <cellStyle name="Note 2 2 6 3 3" xfId="44310" xr:uid="{00000000-0005-0000-0000-000015AD0000}"/>
    <cellStyle name="Note 2 2 6 4" xfId="44311" xr:uid="{00000000-0005-0000-0000-000016AD0000}"/>
    <cellStyle name="Note 2 2 6 5" xfId="44312" xr:uid="{00000000-0005-0000-0000-000017AD0000}"/>
    <cellStyle name="Note 2 2 60" xfId="44313" xr:uid="{00000000-0005-0000-0000-000018AD0000}"/>
    <cellStyle name="Note 2 2 60 2" xfId="44314" xr:uid="{00000000-0005-0000-0000-000019AD0000}"/>
    <cellStyle name="Note 2 2 60 2 2" xfId="44315" xr:uid="{00000000-0005-0000-0000-00001AAD0000}"/>
    <cellStyle name="Note 2 2 60 2 3" xfId="44316" xr:uid="{00000000-0005-0000-0000-00001BAD0000}"/>
    <cellStyle name="Note 2 2 60 3" xfId="44317" xr:uid="{00000000-0005-0000-0000-00001CAD0000}"/>
    <cellStyle name="Note 2 2 60 3 2" xfId="44318" xr:uid="{00000000-0005-0000-0000-00001DAD0000}"/>
    <cellStyle name="Note 2 2 60 3 3" xfId="44319" xr:uid="{00000000-0005-0000-0000-00001EAD0000}"/>
    <cellStyle name="Note 2 2 60 4" xfId="44320" xr:uid="{00000000-0005-0000-0000-00001FAD0000}"/>
    <cellStyle name="Note 2 2 60 5" xfId="44321" xr:uid="{00000000-0005-0000-0000-000020AD0000}"/>
    <cellStyle name="Note 2 2 61" xfId="44322" xr:uid="{00000000-0005-0000-0000-000021AD0000}"/>
    <cellStyle name="Note 2 2 61 2" xfId="44323" xr:uid="{00000000-0005-0000-0000-000022AD0000}"/>
    <cellStyle name="Note 2 2 61 2 2" xfId="44324" xr:uid="{00000000-0005-0000-0000-000023AD0000}"/>
    <cellStyle name="Note 2 2 61 2 3" xfId="44325" xr:uid="{00000000-0005-0000-0000-000024AD0000}"/>
    <cellStyle name="Note 2 2 61 3" xfId="44326" xr:uid="{00000000-0005-0000-0000-000025AD0000}"/>
    <cellStyle name="Note 2 2 61 3 2" xfId="44327" xr:uid="{00000000-0005-0000-0000-000026AD0000}"/>
    <cellStyle name="Note 2 2 61 3 3" xfId="44328" xr:uid="{00000000-0005-0000-0000-000027AD0000}"/>
    <cellStyle name="Note 2 2 61 4" xfId="44329" xr:uid="{00000000-0005-0000-0000-000028AD0000}"/>
    <cellStyle name="Note 2 2 61 5" xfId="44330" xr:uid="{00000000-0005-0000-0000-000029AD0000}"/>
    <cellStyle name="Note 2 2 62" xfId="44331" xr:uid="{00000000-0005-0000-0000-00002AAD0000}"/>
    <cellStyle name="Note 2 2 62 2" xfId="44332" xr:uid="{00000000-0005-0000-0000-00002BAD0000}"/>
    <cellStyle name="Note 2 2 62 2 2" xfId="44333" xr:uid="{00000000-0005-0000-0000-00002CAD0000}"/>
    <cellStyle name="Note 2 2 62 2 3" xfId="44334" xr:uid="{00000000-0005-0000-0000-00002DAD0000}"/>
    <cellStyle name="Note 2 2 62 3" xfId="44335" xr:uid="{00000000-0005-0000-0000-00002EAD0000}"/>
    <cellStyle name="Note 2 2 62 3 2" xfId="44336" xr:uid="{00000000-0005-0000-0000-00002FAD0000}"/>
    <cellStyle name="Note 2 2 62 3 3" xfId="44337" xr:uid="{00000000-0005-0000-0000-000030AD0000}"/>
    <cellStyle name="Note 2 2 62 4" xfId="44338" xr:uid="{00000000-0005-0000-0000-000031AD0000}"/>
    <cellStyle name="Note 2 2 62 5" xfId="44339" xr:uid="{00000000-0005-0000-0000-000032AD0000}"/>
    <cellStyle name="Note 2 2 63" xfId="44340" xr:uid="{00000000-0005-0000-0000-000033AD0000}"/>
    <cellStyle name="Note 2 2 63 2" xfId="44341" xr:uid="{00000000-0005-0000-0000-000034AD0000}"/>
    <cellStyle name="Note 2 2 63 2 2" xfId="44342" xr:uid="{00000000-0005-0000-0000-000035AD0000}"/>
    <cellStyle name="Note 2 2 63 2 3" xfId="44343" xr:uid="{00000000-0005-0000-0000-000036AD0000}"/>
    <cellStyle name="Note 2 2 63 3" xfId="44344" xr:uid="{00000000-0005-0000-0000-000037AD0000}"/>
    <cellStyle name="Note 2 2 63 3 2" xfId="44345" xr:uid="{00000000-0005-0000-0000-000038AD0000}"/>
    <cellStyle name="Note 2 2 63 3 3" xfId="44346" xr:uid="{00000000-0005-0000-0000-000039AD0000}"/>
    <cellStyle name="Note 2 2 63 4" xfId="44347" xr:uid="{00000000-0005-0000-0000-00003AAD0000}"/>
    <cellStyle name="Note 2 2 63 5" xfId="44348" xr:uid="{00000000-0005-0000-0000-00003BAD0000}"/>
    <cellStyle name="Note 2 2 64" xfId="44349" xr:uid="{00000000-0005-0000-0000-00003CAD0000}"/>
    <cellStyle name="Note 2 2 64 2" xfId="44350" xr:uid="{00000000-0005-0000-0000-00003DAD0000}"/>
    <cellStyle name="Note 2 2 64 2 2" xfId="44351" xr:uid="{00000000-0005-0000-0000-00003EAD0000}"/>
    <cellStyle name="Note 2 2 64 2 3" xfId="44352" xr:uid="{00000000-0005-0000-0000-00003FAD0000}"/>
    <cellStyle name="Note 2 2 64 3" xfId="44353" xr:uid="{00000000-0005-0000-0000-000040AD0000}"/>
    <cellStyle name="Note 2 2 64 3 2" xfId="44354" xr:uid="{00000000-0005-0000-0000-000041AD0000}"/>
    <cellStyle name="Note 2 2 64 3 3" xfId="44355" xr:uid="{00000000-0005-0000-0000-000042AD0000}"/>
    <cellStyle name="Note 2 2 64 4" xfId="44356" xr:uid="{00000000-0005-0000-0000-000043AD0000}"/>
    <cellStyle name="Note 2 2 64 5" xfId="44357" xr:uid="{00000000-0005-0000-0000-000044AD0000}"/>
    <cellStyle name="Note 2 2 65" xfId="44358" xr:uid="{00000000-0005-0000-0000-000045AD0000}"/>
    <cellStyle name="Note 2 2 65 2" xfId="44359" xr:uid="{00000000-0005-0000-0000-000046AD0000}"/>
    <cellStyle name="Note 2 2 65 2 2" xfId="44360" xr:uid="{00000000-0005-0000-0000-000047AD0000}"/>
    <cellStyle name="Note 2 2 65 2 3" xfId="44361" xr:uid="{00000000-0005-0000-0000-000048AD0000}"/>
    <cellStyle name="Note 2 2 65 3" xfId="44362" xr:uid="{00000000-0005-0000-0000-000049AD0000}"/>
    <cellStyle name="Note 2 2 65 3 2" xfId="44363" xr:uid="{00000000-0005-0000-0000-00004AAD0000}"/>
    <cellStyle name="Note 2 2 65 3 3" xfId="44364" xr:uid="{00000000-0005-0000-0000-00004BAD0000}"/>
    <cellStyle name="Note 2 2 65 4" xfId="44365" xr:uid="{00000000-0005-0000-0000-00004CAD0000}"/>
    <cellStyle name="Note 2 2 65 5" xfId="44366" xr:uid="{00000000-0005-0000-0000-00004DAD0000}"/>
    <cellStyle name="Note 2 2 66" xfId="44367" xr:uid="{00000000-0005-0000-0000-00004EAD0000}"/>
    <cellStyle name="Note 2 2 66 2" xfId="44368" xr:uid="{00000000-0005-0000-0000-00004FAD0000}"/>
    <cellStyle name="Note 2 2 66 2 2" xfId="44369" xr:uid="{00000000-0005-0000-0000-000050AD0000}"/>
    <cellStyle name="Note 2 2 66 2 3" xfId="44370" xr:uid="{00000000-0005-0000-0000-000051AD0000}"/>
    <cellStyle name="Note 2 2 66 3" xfId="44371" xr:uid="{00000000-0005-0000-0000-000052AD0000}"/>
    <cellStyle name="Note 2 2 66 3 2" xfId="44372" xr:uid="{00000000-0005-0000-0000-000053AD0000}"/>
    <cellStyle name="Note 2 2 66 3 3" xfId="44373" xr:uid="{00000000-0005-0000-0000-000054AD0000}"/>
    <cellStyle name="Note 2 2 66 4" xfId="44374" xr:uid="{00000000-0005-0000-0000-000055AD0000}"/>
    <cellStyle name="Note 2 2 66 5" xfId="44375" xr:uid="{00000000-0005-0000-0000-000056AD0000}"/>
    <cellStyle name="Note 2 2 67" xfId="44376" xr:uid="{00000000-0005-0000-0000-000057AD0000}"/>
    <cellStyle name="Note 2 2 67 2" xfId="44377" xr:uid="{00000000-0005-0000-0000-000058AD0000}"/>
    <cellStyle name="Note 2 2 67 2 2" xfId="44378" xr:uid="{00000000-0005-0000-0000-000059AD0000}"/>
    <cellStyle name="Note 2 2 67 2 3" xfId="44379" xr:uid="{00000000-0005-0000-0000-00005AAD0000}"/>
    <cellStyle name="Note 2 2 67 3" xfId="44380" xr:uid="{00000000-0005-0000-0000-00005BAD0000}"/>
    <cellStyle name="Note 2 2 67 3 2" xfId="44381" xr:uid="{00000000-0005-0000-0000-00005CAD0000}"/>
    <cellStyle name="Note 2 2 67 3 3" xfId="44382" xr:uid="{00000000-0005-0000-0000-00005DAD0000}"/>
    <cellStyle name="Note 2 2 67 4" xfId="44383" xr:uid="{00000000-0005-0000-0000-00005EAD0000}"/>
    <cellStyle name="Note 2 2 67 5" xfId="44384" xr:uid="{00000000-0005-0000-0000-00005FAD0000}"/>
    <cellStyle name="Note 2 2 68" xfId="44385" xr:uid="{00000000-0005-0000-0000-000060AD0000}"/>
    <cellStyle name="Note 2 2 68 2" xfId="44386" xr:uid="{00000000-0005-0000-0000-000061AD0000}"/>
    <cellStyle name="Note 2 2 68 2 2" xfId="44387" xr:uid="{00000000-0005-0000-0000-000062AD0000}"/>
    <cellStyle name="Note 2 2 68 2 3" xfId="44388" xr:uid="{00000000-0005-0000-0000-000063AD0000}"/>
    <cellStyle name="Note 2 2 68 3" xfId="44389" xr:uid="{00000000-0005-0000-0000-000064AD0000}"/>
    <cellStyle name="Note 2 2 68 3 2" xfId="44390" xr:uid="{00000000-0005-0000-0000-000065AD0000}"/>
    <cellStyle name="Note 2 2 68 3 3" xfId="44391" xr:uid="{00000000-0005-0000-0000-000066AD0000}"/>
    <cellStyle name="Note 2 2 68 4" xfId="44392" xr:uid="{00000000-0005-0000-0000-000067AD0000}"/>
    <cellStyle name="Note 2 2 68 5" xfId="44393" xr:uid="{00000000-0005-0000-0000-000068AD0000}"/>
    <cellStyle name="Note 2 2 69" xfId="44394" xr:uid="{00000000-0005-0000-0000-000069AD0000}"/>
    <cellStyle name="Note 2 2 69 2" xfId="44395" xr:uid="{00000000-0005-0000-0000-00006AAD0000}"/>
    <cellStyle name="Note 2 2 69 2 2" xfId="44396" xr:uid="{00000000-0005-0000-0000-00006BAD0000}"/>
    <cellStyle name="Note 2 2 69 2 3" xfId="44397" xr:uid="{00000000-0005-0000-0000-00006CAD0000}"/>
    <cellStyle name="Note 2 2 69 3" xfId="44398" xr:uid="{00000000-0005-0000-0000-00006DAD0000}"/>
    <cellStyle name="Note 2 2 69 3 2" xfId="44399" xr:uid="{00000000-0005-0000-0000-00006EAD0000}"/>
    <cellStyle name="Note 2 2 69 3 3" xfId="44400" xr:uid="{00000000-0005-0000-0000-00006FAD0000}"/>
    <cellStyle name="Note 2 2 69 4" xfId="44401" xr:uid="{00000000-0005-0000-0000-000070AD0000}"/>
    <cellStyle name="Note 2 2 69 5" xfId="44402" xr:uid="{00000000-0005-0000-0000-000071AD0000}"/>
    <cellStyle name="Note 2 2 7" xfId="44403" xr:uid="{00000000-0005-0000-0000-000072AD0000}"/>
    <cellStyle name="Note 2 2 7 2" xfId="44404" xr:uid="{00000000-0005-0000-0000-000073AD0000}"/>
    <cellStyle name="Note 2 2 7 2 2" xfId="44405" xr:uid="{00000000-0005-0000-0000-000074AD0000}"/>
    <cellStyle name="Note 2 2 7 2 3" xfId="44406" xr:uid="{00000000-0005-0000-0000-000075AD0000}"/>
    <cellStyle name="Note 2 2 7 3" xfId="44407" xr:uid="{00000000-0005-0000-0000-000076AD0000}"/>
    <cellStyle name="Note 2 2 7 3 2" xfId="44408" xr:uid="{00000000-0005-0000-0000-000077AD0000}"/>
    <cellStyle name="Note 2 2 7 3 3" xfId="44409" xr:uid="{00000000-0005-0000-0000-000078AD0000}"/>
    <cellStyle name="Note 2 2 7 4" xfId="44410" xr:uid="{00000000-0005-0000-0000-000079AD0000}"/>
    <cellStyle name="Note 2 2 7 5" xfId="44411" xr:uid="{00000000-0005-0000-0000-00007AAD0000}"/>
    <cellStyle name="Note 2 2 70" xfId="44412" xr:uid="{00000000-0005-0000-0000-00007BAD0000}"/>
    <cellStyle name="Note 2 2 70 2" xfId="44413" xr:uid="{00000000-0005-0000-0000-00007CAD0000}"/>
    <cellStyle name="Note 2 2 70 2 2" xfId="44414" xr:uid="{00000000-0005-0000-0000-00007DAD0000}"/>
    <cellStyle name="Note 2 2 70 2 3" xfId="44415" xr:uid="{00000000-0005-0000-0000-00007EAD0000}"/>
    <cellStyle name="Note 2 2 70 3" xfId="44416" xr:uid="{00000000-0005-0000-0000-00007FAD0000}"/>
    <cellStyle name="Note 2 2 70 3 2" xfId="44417" xr:uid="{00000000-0005-0000-0000-000080AD0000}"/>
    <cellStyle name="Note 2 2 70 3 3" xfId="44418" xr:uid="{00000000-0005-0000-0000-000081AD0000}"/>
    <cellStyle name="Note 2 2 70 4" xfId="44419" xr:uid="{00000000-0005-0000-0000-000082AD0000}"/>
    <cellStyle name="Note 2 2 70 5" xfId="44420" xr:uid="{00000000-0005-0000-0000-000083AD0000}"/>
    <cellStyle name="Note 2 2 71" xfId="44421" xr:uid="{00000000-0005-0000-0000-000084AD0000}"/>
    <cellStyle name="Note 2 2 71 2" xfId="44422" xr:uid="{00000000-0005-0000-0000-000085AD0000}"/>
    <cellStyle name="Note 2 2 71 2 2" xfId="44423" xr:uid="{00000000-0005-0000-0000-000086AD0000}"/>
    <cellStyle name="Note 2 2 71 2 3" xfId="44424" xr:uid="{00000000-0005-0000-0000-000087AD0000}"/>
    <cellStyle name="Note 2 2 71 3" xfId="44425" xr:uid="{00000000-0005-0000-0000-000088AD0000}"/>
    <cellStyle name="Note 2 2 71 3 2" xfId="44426" xr:uid="{00000000-0005-0000-0000-000089AD0000}"/>
    <cellStyle name="Note 2 2 71 3 3" xfId="44427" xr:uid="{00000000-0005-0000-0000-00008AAD0000}"/>
    <cellStyle name="Note 2 2 71 4" xfId="44428" xr:uid="{00000000-0005-0000-0000-00008BAD0000}"/>
    <cellStyle name="Note 2 2 71 5" xfId="44429" xr:uid="{00000000-0005-0000-0000-00008CAD0000}"/>
    <cellStyle name="Note 2 2 72" xfId="44430" xr:uid="{00000000-0005-0000-0000-00008DAD0000}"/>
    <cellStyle name="Note 2 2 72 2" xfId="44431" xr:uid="{00000000-0005-0000-0000-00008EAD0000}"/>
    <cellStyle name="Note 2 2 72 2 2" xfId="44432" xr:uid="{00000000-0005-0000-0000-00008FAD0000}"/>
    <cellStyle name="Note 2 2 72 2 3" xfId="44433" xr:uid="{00000000-0005-0000-0000-000090AD0000}"/>
    <cellStyle name="Note 2 2 72 3" xfId="44434" xr:uid="{00000000-0005-0000-0000-000091AD0000}"/>
    <cellStyle name="Note 2 2 72 3 2" xfId="44435" xr:uid="{00000000-0005-0000-0000-000092AD0000}"/>
    <cellStyle name="Note 2 2 72 3 3" xfId="44436" xr:uid="{00000000-0005-0000-0000-000093AD0000}"/>
    <cellStyle name="Note 2 2 72 4" xfId="44437" xr:uid="{00000000-0005-0000-0000-000094AD0000}"/>
    <cellStyle name="Note 2 2 72 5" xfId="44438" xr:uid="{00000000-0005-0000-0000-000095AD0000}"/>
    <cellStyle name="Note 2 2 73" xfId="44439" xr:uid="{00000000-0005-0000-0000-000096AD0000}"/>
    <cellStyle name="Note 2 2 73 2" xfId="44440" xr:uid="{00000000-0005-0000-0000-000097AD0000}"/>
    <cellStyle name="Note 2 2 73 2 2" xfId="44441" xr:uid="{00000000-0005-0000-0000-000098AD0000}"/>
    <cellStyle name="Note 2 2 73 2 3" xfId="44442" xr:uid="{00000000-0005-0000-0000-000099AD0000}"/>
    <cellStyle name="Note 2 2 73 3" xfId="44443" xr:uid="{00000000-0005-0000-0000-00009AAD0000}"/>
    <cellStyle name="Note 2 2 73 3 2" xfId="44444" xr:uid="{00000000-0005-0000-0000-00009BAD0000}"/>
    <cellStyle name="Note 2 2 73 3 3" xfId="44445" xr:uid="{00000000-0005-0000-0000-00009CAD0000}"/>
    <cellStyle name="Note 2 2 73 4" xfId="44446" xr:uid="{00000000-0005-0000-0000-00009DAD0000}"/>
    <cellStyle name="Note 2 2 73 5" xfId="44447" xr:uid="{00000000-0005-0000-0000-00009EAD0000}"/>
    <cellStyle name="Note 2 2 74" xfId="44448" xr:uid="{00000000-0005-0000-0000-00009FAD0000}"/>
    <cellStyle name="Note 2 2 74 2" xfId="44449" xr:uid="{00000000-0005-0000-0000-0000A0AD0000}"/>
    <cellStyle name="Note 2 2 74 2 2" xfId="44450" xr:uid="{00000000-0005-0000-0000-0000A1AD0000}"/>
    <cellStyle name="Note 2 2 74 2 3" xfId="44451" xr:uid="{00000000-0005-0000-0000-0000A2AD0000}"/>
    <cellStyle name="Note 2 2 74 3" xfId="44452" xr:uid="{00000000-0005-0000-0000-0000A3AD0000}"/>
    <cellStyle name="Note 2 2 74 3 2" xfId="44453" xr:uid="{00000000-0005-0000-0000-0000A4AD0000}"/>
    <cellStyle name="Note 2 2 74 3 3" xfId="44454" xr:uid="{00000000-0005-0000-0000-0000A5AD0000}"/>
    <cellStyle name="Note 2 2 74 4" xfId="44455" xr:uid="{00000000-0005-0000-0000-0000A6AD0000}"/>
    <cellStyle name="Note 2 2 74 5" xfId="44456" xr:uid="{00000000-0005-0000-0000-0000A7AD0000}"/>
    <cellStyle name="Note 2 2 75" xfId="44457" xr:uid="{00000000-0005-0000-0000-0000A8AD0000}"/>
    <cellStyle name="Note 2 2 75 2" xfId="44458" xr:uid="{00000000-0005-0000-0000-0000A9AD0000}"/>
    <cellStyle name="Note 2 2 75 2 2" xfId="44459" xr:uid="{00000000-0005-0000-0000-0000AAAD0000}"/>
    <cellStyle name="Note 2 2 75 2 3" xfId="44460" xr:uid="{00000000-0005-0000-0000-0000ABAD0000}"/>
    <cellStyle name="Note 2 2 75 3" xfId="44461" xr:uid="{00000000-0005-0000-0000-0000ACAD0000}"/>
    <cellStyle name="Note 2 2 75 3 2" xfId="44462" xr:uid="{00000000-0005-0000-0000-0000ADAD0000}"/>
    <cellStyle name="Note 2 2 75 3 3" xfId="44463" xr:uid="{00000000-0005-0000-0000-0000AEAD0000}"/>
    <cellStyle name="Note 2 2 75 4" xfId="44464" xr:uid="{00000000-0005-0000-0000-0000AFAD0000}"/>
    <cellStyle name="Note 2 2 75 5" xfId="44465" xr:uid="{00000000-0005-0000-0000-0000B0AD0000}"/>
    <cellStyle name="Note 2 2 76" xfId="44466" xr:uid="{00000000-0005-0000-0000-0000B1AD0000}"/>
    <cellStyle name="Note 2 2 76 2" xfId="44467" xr:uid="{00000000-0005-0000-0000-0000B2AD0000}"/>
    <cellStyle name="Note 2 2 76 2 2" xfId="44468" xr:uid="{00000000-0005-0000-0000-0000B3AD0000}"/>
    <cellStyle name="Note 2 2 76 2 3" xfId="44469" xr:uid="{00000000-0005-0000-0000-0000B4AD0000}"/>
    <cellStyle name="Note 2 2 76 3" xfId="44470" xr:uid="{00000000-0005-0000-0000-0000B5AD0000}"/>
    <cellStyle name="Note 2 2 76 3 2" xfId="44471" xr:uid="{00000000-0005-0000-0000-0000B6AD0000}"/>
    <cellStyle name="Note 2 2 76 3 3" xfId="44472" xr:uid="{00000000-0005-0000-0000-0000B7AD0000}"/>
    <cellStyle name="Note 2 2 76 4" xfId="44473" xr:uid="{00000000-0005-0000-0000-0000B8AD0000}"/>
    <cellStyle name="Note 2 2 76 5" xfId="44474" xr:uid="{00000000-0005-0000-0000-0000B9AD0000}"/>
    <cellStyle name="Note 2 2 77" xfId="44475" xr:uid="{00000000-0005-0000-0000-0000BAAD0000}"/>
    <cellStyle name="Note 2 2 77 2" xfId="44476" xr:uid="{00000000-0005-0000-0000-0000BBAD0000}"/>
    <cellStyle name="Note 2 2 77 2 2" xfId="44477" xr:uid="{00000000-0005-0000-0000-0000BCAD0000}"/>
    <cellStyle name="Note 2 2 77 2 3" xfId="44478" xr:uid="{00000000-0005-0000-0000-0000BDAD0000}"/>
    <cellStyle name="Note 2 2 77 3" xfId="44479" xr:uid="{00000000-0005-0000-0000-0000BEAD0000}"/>
    <cellStyle name="Note 2 2 77 3 2" xfId="44480" xr:uid="{00000000-0005-0000-0000-0000BFAD0000}"/>
    <cellStyle name="Note 2 2 77 3 3" xfId="44481" xr:uid="{00000000-0005-0000-0000-0000C0AD0000}"/>
    <cellStyle name="Note 2 2 77 4" xfId="44482" xr:uid="{00000000-0005-0000-0000-0000C1AD0000}"/>
    <cellStyle name="Note 2 2 77 5" xfId="44483" xr:uid="{00000000-0005-0000-0000-0000C2AD0000}"/>
    <cellStyle name="Note 2 2 78" xfId="44484" xr:uid="{00000000-0005-0000-0000-0000C3AD0000}"/>
    <cellStyle name="Note 2 2 78 2" xfId="44485" xr:uid="{00000000-0005-0000-0000-0000C4AD0000}"/>
    <cellStyle name="Note 2 2 78 2 2" xfId="44486" xr:uid="{00000000-0005-0000-0000-0000C5AD0000}"/>
    <cellStyle name="Note 2 2 78 2 3" xfId="44487" xr:uid="{00000000-0005-0000-0000-0000C6AD0000}"/>
    <cellStyle name="Note 2 2 78 3" xfId="44488" xr:uid="{00000000-0005-0000-0000-0000C7AD0000}"/>
    <cellStyle name="Note 2 2 78 3 2" xfId="44489" xr:uid="{00000000-0005-0000-0000-0000C8AD0000}"/>
    <cellStyle name="Note 2 2 78 3 3" xfId="44490" xr:uid="{00000000-0005-0000-0000-0000C9AD0000}"/>
    <cellStyle name="Note 2 2 78 4" xfId="44491" xr:uid="{00000000-0005-0000-0000-0000CAAD0000}"/>
    <cellStyle name="Note 2 2 78 5" xfId="44492" xr:uid="{00000000-0005-0000-0000-0000CBAD0000}"/>
    <cellStyle name="Note 2 2 79" xfId="44493" xr:uid="{00000000-0005-0000-0000-0000CCAD0000}"/>
    <cellStyle name="Note 2 2 79 2" xfId="44494" xr:uid="{00000000-0005-0000-0000-0000CDAD0000}"/>
    <cellStyle name="Note 2 2 79 2 2" xfId="44495" xr:uid="{00000000-0005-0000-0000-0000CEAD0000}"/>
    <cellStyle name="Note 2 2 79 2 3" xfId="44496" xr:uid="{00000000-0005-0000-0000-0000CFAD0000}"/>
    <cellStyle name="Note 2 2 79 3" xfId="44497" xr:uid="{00000000-0005-0000-0000-0000D0AD0000}"/>
    <cellStyle name="Note 2 2 79 3 2" xfId="44498" xr:uid="{00000000-0005-0000-0000-0000D1AD0000}"/>
    <cellStyle name="Note 2 2 79 3 3" xfId="44499" xr:uid="{00000000-0005-0000-0000-0000D2AD0000}"/>
    <cellStyle name="Note 2 2 79 4" xfId="44500" xr:uid="{00000000-0005-0000-0000-0000D3AD0000}"/>
    <cellStyle name="Note 2 2 79 5" xfId="44501" xr:uid="{00000000-0005-0000-0000-0000D4AD0000}"/>
    <cellStyle name="Note 2 2 8" xfId="44502" xr:uid="{00000000-0005-0000-0000-0000D5AD0000}"/>
    <cellStyle name="Note 2 2 8 2" xfId="44503" xr:uid="{00000000-0005-0000-0000-0000D6AD0000}"/>
    <cellStyle name="Note 2 2 8 2 2" xfId="44504" xr:uid="{00000000-0005-0000-0000-0000D7AD0000}"/>
    <cellStyle name="Note 2 2 8 2 3" xfId="44505" xr:uid="{00000000-0005-0000-0000-0000D8AD0000}"/>
    <cellStyle name="Note 2 2 8 3" xfId="44506" xr:uid="{00000000-0005-0000-0000-0000D9AD0000}"/>
    <cellStyle name="Note 2 2 8 3 2" xfId="44507" xr:uid="{00000000-0005-0000-0000-0000DAAD0000}"/>
    <cellStyle name="Note 2 2 8 3 3" xfId="44508" xr:uid="{00000000-0005-0000-0000-0000DBAD0000}"/>
    <cellStyle name="Note 2 2 8 4" xfId="44509" xr:uid="{00000000-0005-0000-0000-0000DCAD0000}"/>
    <cellStyle name="Note 2 2 8 5" xfId="44510" xr:uid="{00000000-0005-0000-0000-0000DDAD0000}"/>
    <cellStyle name="Note 2 2 80" xfId="44511" xr:uid="{00000000-0005-0000-0000-0000DEAD0000}"/>
    <cellStyle name="Note 2 2 80 2" xfId="44512" xr:uid="{00000000-0005-0000-0000-0000DFAD0000}"/>
    <cellStyle name="Note 2 2 80 2 2" xfId="44513" xr:uid="{00000000-0005-0000-0000-0000E0AD0000}"/>
    <cellStyle name="Note 2 2 80 2 3" xfId="44514" xr:uid="{00000000-0005-0000-0000-0000E1AD0000}"/>
    <cellStyle name="Note 2 2 80 3" xfId="44515" xr:uid="{00000000-0005-0000-0000-0000E2AD0000}"/>
    <cellStyle name="Note 2 2 80 3 2" xfId="44516" xr:uid="{00000000-0005-0000-0000-0000E3AD0000}"/>
    <cellStyle name="Note 2 2 80 3 3" xfId="44517" xr:uid="{00000000-0005-0000-0000-0000E4AD0000}"/>
    <cellStyle name="Note 2 2 80 4" xfId="44518" xr:uid="{00000000-0005-0000-0000-0000E5AD0000}"/>
    <cellStyle name="Note 2 2 80 5" xfId="44519" xr:uid="{00000000-0005-0000-0000-0000E6AD0000}"/>
    <cellStyle name="Note 2 2 81" xfId="44520" xr:uid="{00000000-0005-0000-0000-0000E7AD0000}"/>
    <cellStyle name="Note 2 2 81 2" xfId="44521" xr:uid="{00000000-0005-0000-0000-0000E8AD0000}"/>
    <cellStyle name="Note 2 2 81 2 2" xfId="44522" xr:uid="{00000000-0005-0000-0000-0000E9AD0000}"/>
    <cellStyle name="Note 2 2 81 2 3" xfId="44523" xr:uid="{00000000-0005-0000-0000-0000EAAD0000}"/>
    <cellStyle name="Note 2 2 81 3" xfId="44524" xr:uid="{00000000-0005-0000-0000-0000EBAD0000}"/>
    <cellStyle name="Note 2 2 81 3 2" xfId="44525" xr:uid="{00000000-0005-0000-0000-0000ECAD0000}"/>
    <cellStyle name="Note 2 2 81 3 3" xfId="44526" xr:uid="{00000000-0005-0000-0000-0000EDAD0000}"/>
    <cellStyle name="Note 2 2 81 4" xfId="44527" xr:uid="{00000000-0005-0000-0000-0000EEAD0000}"/>
    <cellStyle name="Note 2 2 81 5" xfId="44528" xr:uid="{00000000-0005-0000-0000-0000EFAD0000}"/>
    <cellStyle name="Note 2 2 82" xfId="44529" xr:uid="{00000000-0005-0000-0000-0000F0AD0000}"/>
    <cellStyle name="Note 2 2 82 2" xfId="44530" xr:uid="{00000000-0005-0000-0000-0000F1AD0000}"/>
    <cellStyle name="Note 2 2 82 3" xfId="44531" xr:uid="{00000000-0005-0000-0000-0000F2AD0000}"/>
    <cellStyle name="Note 2 2 83" xfId="44532" xr:uid="{00000000-0005-0000-0000-0000F3AD0000}"/>
    <cellStyle name="Note 2 2 83 2" xfId="44533" xr:uid="{00000000-0005-0000-0000-0000F4AD0000}"/>
    <cellStyle name="Note 2 2 83 3" xfId="44534" xr:uid="{00000000-0005-0000-0000-0000F5AD0000}"/>
    <cellStyle name="Note 2 2 84" xfId="44535" xr:uid="{00000000-0005-0000-0000-0000F6AD0000}"/>
    <cellStyle name="Note 2 2 85" xfId="44536" xr:uid="{00000000-0005-0000-0000-0000F7AD0000}"/>
    <cellStyle name="Note 2 2 9" xfId="44537" xr:uid="{00000000-0005-0000-0000-0000F8AD0000}"/>
    <cellStyle name="Note 2 2 9 2" xfId="44538" xr:uid="{00000000-0005-0000-0000-0000F9AD0000}"/>
    <cellStyle name="Note 2 2 9 2 2" xfId="44539" xr:uid="{00000000-0005-0000-0000-0000FAAD0000}"/>
    <cellStyle name="Note 2 2 9 2 3" xfId="44540" xr:uid="{00000000-0005-0000-0000-0000FBAD0000}"/>
    <cellStyle name="Note 2 2 9 3" xfId="44541" xr:uid="{00000000-0005-0000-0000-0000FCAD0000}"/>
    <cellStyle name="Note 2 2 9 3 2" xfId="44542" xr:uid="{00000000-0005-0000-0000-0000FDAD0000}"/>
    <cellStyle name="Note 2 2 9 3 3" xfId="44543" xr:uid="{00000000-0005-0000-0000-0000FEAD0000}"/>
    <cellStyle name="Note 2 2 9 4" xfId="44544" xr:uid="{00000000-0005-0000-0000-0000FFAD0000}"/>
    <cellStyle name="Note 2 2 9 5" xfId="44545" xr:uid="{00000000-0005-0000-0000-000000AE0000}"/>
    <cellStyle name="Note 2 20" xfId="44546" xr:uid="{00000000-0005-0000-0000-000001AE0000}"/>
    <cellStyle name="Note 2 20 2" xfId="44547" xr:uid="{00000000-0005-0000-0000-000002AE0000}"/>
    <cellStyle name="Note 2 20 2 2" xfId="44548" xr:uid="{00000000-0005-0000-0000-000003AE0000}"/>
    <cellStyle name="Note 2 20 2 3" xfId="44549" xr:uid="{00000000-0005-0000-0000-000004AE0000}"/>
    <cellStyle name="Note 2 20 3" xfId="44550" xr:uid="{00000000-0005-0000-0000-000005AE0000}"/>
    <cellStyle name="Note 2 20 3 2" xfId="44551" xr:uid="{00000000-0005-0000-0000-000006AE0000}"/>
    <cellStyle name="Note 2 20 3 3" xfId="44552" xr:uid="{00000000-0005-0000-0000-000007AE0000}"/>
    <cellStyle name="Note 2 20 4" xfId="44553" xr:uid="{00000000-0005-0000-0000-000008AE0000}"/>
    <cellStyle name="Note 2 20 5" xfId="44554" xr:uid="{00000000-0005-0000-0000-000009AE0000}"/>
    <cellStyle name="Note 2 21" xfId="44555" xr:uid="{00000000-0005-0000-0000-00000AAE0000}"/>
    <cellStyle name="Note 2 21 2" xfId="44556" xr:uid="{00000000-0005-0000-0000-00000BAE0000}"/>
    <cellStyle name="Note 2 21 2 2" xfId="44557" xr:uid="{00000000-0005-0000-0000-00000CAE0000}"/>
    <cellStyle name="Note 2 21 2 3" xfId="44558" xr:uid="{00000000-0005-0000-0000-00000DAE0000}"/>
    <cellStyle name="Note 2 21 3" xfId="44559" xr:uid="{00000000-0005-0000-0000-00000EAE0000}"/>
    <cellStyle name="Note 2 21 3 2" xfId="44560" xr:uid="{00000000-0005-0000-0000-00000FAE0000}"/>
    <cellStyle name="Note 2 21 3 3" xfId="44561" xr:uid="{00000000-0005-0000-0000-000010AE0000}"/>
    <cellStyle name="Note 2 21 4" xfId="44562" xr:uid="{00000000-0005-0000-0000-000011AE0000}"/>
    <cellStyle name="Note 2 21 5" xfId="44563" xr:uid="{00000000-0005-0000-0000-000012AE0000}"/>
    <cellStyle name="Note 2 22" xfId="44564" xr:uid="{00000000-0005-0000-0000-000013AE0000}"/>
    <cellStyle name="Note 2 22 2" xfId="44565" xr:uid="{00000000-0005-0000-0000-000014AE0000}"/>
    <cellStyle name="Note 2 22 2 2" xfId="44566" xr:uid="{00000000-0005-0000-0000-000015AE0000}"/>
    <cellStyle name="Note 2 22 2 3" xfId="44567" xr:uid="{00000000-0005-0000-0000-000016AE0000}"/>
    <cellStyle name="Note 2 22 3" xfId="44568" xr:uid="{00000000-0005-0000-0000-000017AE0000}"/>
    <cellStyle name="Note 2 22 3 2" xfId="44569" xr:uid="{00000000-0005-0000-0000-000018AE0000}"/>
    <cellStyle name="Note 2 22 3 3" xfId="44570" xr:uid="{00000000-0005-0000-0000-000019AE0000}"/>
    <cellStyle name="Note 2 22 4" xfId="44571" xr:uid="{00000000-0005-0000-0000-00001AAE0000}"/>
    <cellStyle name="Note 2 22 5" xfId="44572" xr:uid="{00000000-0005-0000-0000-00001BAE0000}"/>
    <cellStyle name="Note 2 23" xfId="44573" xr:uid="{00000000-0005-0000-0000-00001CAE0000}"/>
    <cellStyle name="Note 2 23 2" xfId="44574" xr:uid="{00000000-0005-0000-0000-00001DAE0000}"/>
    <cellStyle name="Note 2 23 2 2" xfId="44575" xr:uid="{00000000-0005-0000-0000-00001EAE0000}"/>
    <cellStyle name="Note 2 23 2 3" xfId="44576" xr:uid="{00000000-0005-0000-0000-00001FAE0000}"/>
    <cellStyle name="Note 2 23 3" xfId="44577" xr:uid="{00000000-0005-0000-0000-000020AE0000}"/>
    <cellStyle name="Note 2 23 3 2" xfId="44578" xr:uid="{00000000-0005-0000-0000-000021AE0000}"/>
    <cellStyle name="Note 2 23 3 3" xfId="44579" xr:uid="{00000000-0005-0000-0000-000022AE0000}"/>
    <cellStyle name="Note 2 23 4" xfId="44580" xr:uid="{00000000-0005-0000-0000-000023AE0000}"/>
    <cellStyle name="Note 2 23 5" xfId="44581" xr:uid="{00000000-0005-0000-0000-000024AE0000}"/>
    <cellStyle name="Note 2 24" xfId="44582" xr:uid="{00000000-0005-0000-0000-000025AE0000}"/>
    <cellStyle name="Note 2 24 2" xfId="44583" xr:uid="{00000000-0005-0000-0000-000026AE0000}"/>
    <cellStyle name="Note 2 24 2 2" xfId="44584" xr:uid="{00000000-0005-0000-0000-000027AE0000}"/>
    <cellStyle name="Note 2 24 2 3" xfId="44585" xr:uid="{00000000-0005-0000-0000-000028AE0000}"/>
    <cellStyle name="Note 2 24 3" xfId="44586" xr:uid="{00000000-0005-0000-0000-000029AE0000}"/>
    <cellStyle name="Note 2 24 3 2" xfId="44587" xr:uid="{00000000-0005-0000-0000-00002AAE0000}"/>
    <cellStyle name="Note 2 24 3 3" xfId="44588" xr:uid="{00000000-0005-0000-0000-00002BAE0000}"/>
    <cellStyle name="Note 2 24 4" xfId="44589" xr:uid="{00000000-0005-0000-0000-00002CAE0000}"/>
    <cellStyle name="Note 2 24 5" xfId="44590" xr:uid="{00000000-0005-0000-0000-00002DAE0000}"/>
    <cellStyle name="Note 2 25" xfId="44591" xr:uid="{00000000-0005-0000-0000-00002EAE0000}"/>
    <cellStyle name="Note 2 25 2" xfId="44592" xr:uid="{00000000-0005-0000-0000-00002FAE0000}"/>
    <cellStyle name="Note 2 25 2 2" xfId="44593" xr:uid="{00000000-0005-0000-0000-000030AE0000}"/>
    <cellStyle name="Note 2 25 2 3" xfId="44594" xr:uid="{00000000-0005-0000-0000-000031AE0000}"/>
    <cellStyle name="Note 2 25 3" xfId="44595" xr:uid="{00000000-0005-0000-0000-000032AE0000}"/>
    <cellStyle name="Note 2 25 3 2" xfId="44596" xr:uid="{00000000-0005-0000-0000-000033AE0000}"/>
    <cellStyle name="Note 2 25 3 3" xfId="44597" xr:uid="{00000000-0005-0000-0000-000034AE0000}"/>
    <cellStyle name="Note 2 25 4" xfId="44598" xr:uid="{00000000-0005-0000-0000-000035AE0000}"/>
    <cellStyle name="Note 2 25 5" xfId="44599" xr:uid="{00000000-0005-0000-0000-000036AE0000}"/>
    <cellStyle name="Note 2 26" xfId="44600" xr:uid="{00000000-0005-0000-0000-000037AE0000}"/>
    <cellStyle name="Note 2 26 2" xfId="44601" xr:uid="{00000000-0005-0000-0000-000038AE0000}"/>
    <cellStyle name="Note 2 26 2 2" xfId="44602" xr:uid="{00000000-0005-0000-0000-000039AE0000}"/>
    <cellStyle name="Note 2 26 2 3" xfId="44603" xr:uid="{00000000-0005-0000-0000-00003AAE0000}"/>
    <cellStyle name="Note 2 26 3" xfId="44604" xr:uid="{00000000-0005-0000-0000-00003BAE0000}"/>
    <cellStyle name="Note 2 26 3 2" xfId="44605" xr:uid="{00000000-0005-0000-0000-00003CAE0000}"/>
    <cellStyle name="Note 2 26 3 3" xfId="44606" xr:uid="{00000000-0005-0000-0000-00003DAE0000}"/>
    <cellStyle name="Note 2 26 4" xfId="44607" xr:uid="{00000000-0005-0000-0000-00003EAE0000}"/>
    <cellStyle name="Note 2 26 5" xfId="44608" xr:uid="{00000000-0005-0000-0000-00003FAE0000}"/>
    <cellStyle name="Note 2 27" xfId="44609" xr:uid="{00000000-0005-0000-0000-000040AE0000}"/>
    <cellStyle name="Note 2 27 2" xfId="44610" xr:uid="{00000000-0005-0000-0000-000041AE0000}"/>
    <cellStyle name="Note 2 27 2 2" xfId="44611" xr:uid="{00000000-0005-0000-0000-000042AE0000}"/>
    <cellStyle name="Note 2 27 2 3" xfId="44612" xr:uid="{00000000-0005-0000-0000-000043AE0000}"/>
    <cellStyle name="Note 2 27 3" xfId="44613" xr:uid="{00000000-0005-0000-0000-000044AE0000}"/>
    <cellStyle name="Note 2 27 3 2" xfId="44614" xr:uid="{00000000-0005-0000-0000-000045AE0000}"/>
    <cellStyle name="Note 2 27 3 3" xfId="44615" xr:uid="{00000000-0005-0000-0000-000046AE0000}"/>
    <cellStyle name="Note 2 27 4" xfId="44616" xr:uid="{00000000-0005-0000-0000-000047AE0000}"/>
    <cellStyle name="Note 2 27 5" xfId="44617" xr:uid="{00000000-0005-0000-0000-000048AE0000}"/>
    <cellStyle name="Note 2 28" xfId="44618" xr:uid="{00000000-0005-0000-0000-000049AE0000}"/>
    <cellStyle name="Note 2 28 2" xfId="44619" xr:uid="{00000000-0005-0000-0000-00004AAE0000}"/>
    <cellStyle name="Note 2 28 2 2" xfId="44620" xr:uid="{00000000-0005-0000-0000-00004BAE0000}"/>
    <cellStyle name="Note 2 28 2 3" xfId="44621" xr:uid="{00000000-0005-0000-0000-00004CAE0000}"/>
    <cellStyle name="Note 2 28 3" xfId="44622" xr:uid="{00000000-0005-0000-0000-00004DAE0000}"/>
    <cellStyle name="Note 2 28 3 2" xfId="44623" xr:uid="{00000000-0005-0000-0000-00004EAE0000}"/>
    <cellStyle name="Note 2 28 3 3" xfId="44624" xr:uid="{00000000-0005-0000-0000-00004FAE0000}"/>
    <cellStyle name="Note 2 28 4" xfId="44625" xr:uid="{00000000-0005-0000-0000-000050AE0000}"/>
    <cellStyle name="Note 2 28 5" xfId="44626" xr:uid="{00000000-0005-0000-0000-000051AE0000}"/>
    <cellStyle name="Note 2 29" xfId="44627" xr:uid="{00000000-0005-0000-0000-000052AE0000}"/>
    <cellStyle name="Note 2 29 2" xfId="44628" xr:uid="{00000000-0005-0000-0000-000053AE0000}"/>
    <cellStyle name="Note 2 29 2 2" xfId="44629" xr:uid="{00000000-0005-0000-0000-000054AE0000}"/>
    <cellStyle name="Note 2 29 2 3" xfId="44630" xr:uid="{00000000-0005-0000-0000-000055AE0000}"/>
    <cellStyle name="Note 2 29 3" xfId="44631" xr:uid="{00000000-0005-0000-0000-000056AE0000}"/>
    <cellStyle name="Note 2 29 3 2" xfId="44632" xr:uid="{00000000-0005-0000-0000-000057AE0000}"/>
    <cellStyle name="Note 2 29 3 3" xfId="44633" xr:uid="{00000000-0005-0000-0000-000058AE0000}"/>
    <cellStyle name="Note 2 29 4" xfId="44634" xr:uid="{00000000-0005-0000-0000-000059AE0000}"/>
    <cellStyle name="Note 2 29 5" xfId="44635" xr:uid="{00000000-0005-0000-0000-00005AAE0000}"/>
    <cellStyle name="Note 2 3" xfId="44636" xr:uid="{00000000-0005-0000-0000-00005BAE0000}"/>
    <cellStyle name="Note 2 3 2" xfId="44637" xr:uid="{00000000-0005-0000-0000-00005CAE0000}"/>
    <cellStyle name="Note 2 3 2 2" xfId="44638" xr:uid="{00000000-0005-0000-0000-00005DAE0000}"/>
    <cellStyle name="Note 2 3 2 3" xfId="44639" xr:uid="{00000000-0005-0000-0000-00005EAE0000}"/>
    <cellStyle name="Note 2 3 3" xfId="44640" xr:uid="{00000000-0005-0000-0000-00005FAE0000}"/>
    <cellStyle name="Note 2 3 3 2" xfId="44641" xr:uid="{00000000-0005-0000-0000-000060AE0000}"/>
    <cellStyle name="Note 2 3 3 3" xfId="44642" xr:uid="{00000000-0005-0000-0000-000061AE0000}"/>
    <cellStyle name="Note 2 3 4" xfId="44643" xr:uid="{00000000-0005-0000-0000-000062AE0000}"/>
    <cellStyle name="Note 2 3 5" xfId="44644" xr:uid="{00000000-0005-0000-0000-000063AE0000}"/>
    <cellStyle name="Note 2 30" xfId="44645" xr:uid="{00000000-0005-0000-0000-000064AE0000}"/>
    <cellStyle name="Note 2 30 2" xfId="44646" xr:uid="{00000000-0005-0000-0000-000065AE0000}"/>
    <cellStyle name="Note 2 30 2 2" xfId="44647" xr:uid="{00000000-0005-0000-0000-000066AE0000}"/>
    <cellStyle name="Note 2 30 2 3" xfId="44648" xr:uid="{00000000-0005-0000-0000-000067AE0000}"/>
    <cellStyle name="Note 2 30 3" xfId="44649" xr:uid="{00000000-0005-0000-0000-000068AE0000}"/>
    <cellStyle name="Note 2 30 3 2" xfId="44650" xr:uid="{00000000-0005-0000-0000-000069AE0000}"/>
    <cellStyle name="Note 2 30 3 3" xfId="44651" xr:uid="{00000000-0005-0000-0000-00006AAE0000}"/>
    <cellStyle name="Note 2 30 4" xfId="44652" xr:uid="{00000000-0005-0000-0000-00006BAE0000}"/>
    <cellStyle name="Note 2 30 5" xfId="44653" xr:uid="{00000000-0005-0000-0000-00006CAE0000}"/>
    <cellStyle name="Note 2 31" xfId="44654" xr:uid="{00000000-0005-0000-0000-00006DAE0000}"/>
    <cellStyle name="Note 2 31 2" xfId="44655" xr:uid="{00000000-0005-0000-0000-00006EAE0000}"/>
    <cellStyle name="Note 2 31 2 2" xfId="44656" xr:uid="{00000000-0005-0000-0000-00006FAE0000}"/>
    <cellStyle name="Note 2 31 2 3" xfId="44657" xr:uid="{00000000-0005-0000-0000-000070AE0000}"/>
    <cellStyle name="Note 2 31 3" xfId="44658" xr:uid="{00000000-0005-0000-0000-000071AE0000}"/>
    <cellStyle name="Note 2 31 3 2" xfId="44659" xr:uid="{00000000-0005-0000-0000-000072AE0000}"/>
    <cellStyle name="Note 2 31 3 3" xfId="44660" xr:uid="{00000000-0005-0000-0000-000073AE0000}"/>
    <cellStyle name="Note 2 31 4" xfId="44661" xr:uid="{00000000-0005-0000-0000-000074AE0000}"/>
    <cellStyle name="Note 2 31 5" xfId="44662" xr:uid="{00000000-0005-0000-0000-000075AE0000}"/>
    <cellStyle name="Note 2 32" xfId="44663" xr:uid="{00000000-0005-0000-0000-000076AE0000}"/>
    <cellStyle name="Note 2 32 2" xfId="44664" xr:uid="{00000000-0005-0000-0000-000077AE0000}"/>
    <cellStyle name="Note 2 32 2 2" xfId="44665" xr:uid="{00000000-0005-0000-0000-000078AE0000}"/>
    <cellStyle name="Note 2 32 2 3" xfId="44666" xr:uid="{00000000-0005-0000-0000-000079AE0000}"/>
    <cellStyle name="Note 2 32 3" xfId="44667" xr:uid="{00000000-0005-0000-0000-00007AAE0000}"/>
    <cellStyle name="Note 2 32 3 2" xfId="44668" xr:uid="{00000000-0005-0000-0000-00007BAE0000}"/>
    <cellStyle name="Note 2 32 3 3" xfId="44669" xr:uid="{00000000-0005-0000-0000-00007CAE0000}"/>
    <cellStyle name="Note 2 32 4" xfId="44670" xr:uid="{00000000-0005-0000-0000-00007DAE0000}"/>
    <cellStyle name="Note 2 32 5" xfId="44671" xr:uid="{00000000-0005-0000-0000-00007EAE0000}"/>
    <cellStyle name="Note 2 33" xfId="44672" xr:uid="{00000000-0005-0000-0000-00007FAE0000}"/>
    <cellStyle name="Note 2 33 2" xfId="44673" xr:uid="{00000000-0005-0000-0000-000080AE0000}"/>
    <cellStyle name="Note 2 33 2 2" xfId="44674" xr:uid="{00000000-0005-0000-0000-000081AE0000}"/>
    <cellStyle name="Note 2 33 2 3" xfId="44675" xr:uid="{00000000-0005-0000-0000-000082AE0000}"/>
    <cellStyle name="Note 2 33 3" xfId="44676" xr:uid="{00000000-0005-0000-0000-000083AE0000}"/>
    <cellStyle name="Note 2 33 3 2" xfId="44677" xr:uid="{00000000-0005-0000-0000-000084AE0000}"/>
    <cellStyle name="Note 2 33 3 3" xfId="44678" xr:uid="{00000000-0005-0000-0000-000085AE0000}"/>
    <cellStyle name="Note 2 33 4" xfId="44679" xr:uid="{00000000-0005-0000-0000-000086AE0000}"/>
    <cellStyle name="Note 2 33 5" xfId="44680" xr:uid="{00000000-0005-0000-0000-000087AE0000}"/>
    <cellStyle name="Note 2 34" xfId="44681" xr:uid="{00000000-0005-0000-0000-000088AE0000}"/>
    <cellStyle name="Note 2 34 2" xfId="44682" xr:uid="{00000000-0005-0000-0000-000089AE0000}"/>
    <cellStyle name="Note 2 34 2 2" xfId="44683" xr:uid="{00000000-0005-0000-0000-00008AAE0000}"/>
    <cellStyle name="Note 2 34 2 3" xfId="44684" xr:uid="{00000000-0005-0000-0000-00008BAE0000}"/>
    <cellStyle name="Note 2 34 3" xfId="44685" xr:uid="{00000000-0005-0000-0000-00008CAE0000}"/>
    <cellStyle name="Note 2 34 3 2" xfId="44686" xr:uid="{00000000-0005-0000-0000-00008DAE0000}"/>
    <cellStyle name="Note 2 34 3 3" xfId="44687" xr:uid="{00000000-0005-0000-0000-00008EAE0000}"/>
    <cellStyle name="Note 2 34 4" xfId="44688" xr:uid="{00000000-0005-0000-0000-00008FAE0000}"/>
    <cellStyle name="Note 2 34 5" xfId="44689" xr:uid="{00000000-0005-0000-0000-000090AE0000}"/>
    <cellStyle name="Note 2 35" xfId="44690" xr:uid="{00000000-0005-0000-0000-000091AE0000}"/>
    <cellStyle name="Note 2 35 2" xfId="44691" xr:uid="{00000000-0005-0000-0000-000092AE0000}"/>
    <cellStyle name="Note 2 35 2 2" xfId="44692" xr:uid="{00000000-0005-0000-0000-000093AE0000}"/>
    <cellStyle name="Note 2 35 2 3" xfId="44693" xr:uid="{00000000-0005-0000-0000-000094AE0000}"/>
    <cellStyle name="Note 2 35 3" xfId="44694" xr:uid="{00000000-0005-0000-0000-000095AE0000}"/>
    <cellStyle name="Note 2 35 3 2" xfId="44695" xr:uid="{00000000-0005-0000-0000-000096AE0000}"/>
    <cellStyle name="Note 2 35 3 3" xfId="44696" xr:uid="{00000000-0005-0000-0000-000097AE0000}"/>
    <cellStyle name="Note 2 35 4" xfId="44697" xr:uid="{00000000-0005-0000-0000-000098AE0000}"/>
    <cellStyle name="Note 2 35 5" xfId="44698" xr:uid="{00000000-0005-0000-0000-000099AE0000}"/>
    <cellStyle name="Note 2 36" xfId="44699" xr:uid="{00000000-0005-0000-0000-00009AAE0000}"/>
    <cellStyle name="Note 2 36 2" xfId="44700" xr:uid="{00000000-0005-0000-0000-00009BAE0000}"/>
    <cellStyle name="Note 2 36 2 2" xfId="44701" xr:uid="{00000000-0005-0000-0000-00009CAE0000}"/>
    <cellStyle name="Note 2 36 2 3" xfId="44702" xr:uid="{00000000-0005-0000-0000-00009DAE0000}"/>
    <cellStyle name="Note 2 36 3" xfId="44703" xr:uid="{00000000-0005-0000-0000-00009EAE0000}"/>
    <cellStyle name="Note 2 36 3 2" xfId="44704" xr:uid="{00000000-0005-0000-0000-00009FAE0000}"/>
    <cellStyle name="Note 2 36 3 3" xfId="44705" xr:uid="{00000000-0005-0000-0000-0000A0AE0000}"/>
    <cellStyle name="Note 2 36 4" xfId="44706" xr:uid="{00000000-0005-0000-0000-0000A1AE0000}"/>
    <cellStyle name="Note 2 36 5" xfId="44707" xr:uid="{00000000-0005-0000-0000-0000A2AE0000}"/>
    <cellStyle name="Note 2 37" xfId="44708" xr:uid="{00000000-0005-0000-0000-0000A3AE0000}"/>
    <cellStyle name="Note 2 37 2" xfId="44709" xr:uid="{00000000-0005-0000-0000-0000A4AE0000}"/>
    <cellStyle name="Note 2 37 2 2" xfId="44710" xr:uid="{00000000-0005-0000-0000-0000A5AE0000}"/>
    <cellStyle name="Note 2 37 2 3" xfId="44711" xr:uid="{00000000-0005-0000-0000-0000A6AE0000}"/>
    <cellStyle name="Note 2 37 3" xfId="44712" xr:uid="{00000000-0005-0000-0000-0000A7AE0000}"/>
    <cellStyle name="Note 2 37 3 2" xfId="44713" xr:uid="{00000000-0005-0000-0000-0000A8AE0000}"/>
    <cellStyle name="Note 2 37 3 3" xfId="44714" xr:uid="{00000000-0005-0000-0000-0000A9AE0000}"/>
    <cellStyle name="Note 2 37 4" xfId="44715" xr:uid="{00000000-0005-0000-0000-0000AAAE0000}"/>
    <cellStyle name="Note 2 37 5" xfId="44716" xr:uid="{00000000-0005-0000-0000-0000ABAE0000}"/>
    <cellStyle name="Note 2 38" xfId="44717" xr:uid="{00000000-0005-0000-0000-0000ACAE0000}"/>
    <cellStyle name="Note 2 38 2" xfId="44718" xr:uid="{00000000-0005-0000-0000-0000ADAE0000}"/>
    <cellStyle name="Note 2 38 2 2" xfId="44719" xr:uid="{00000000-0005-0000-0000-0000AEAE0000}"/>
    <cellStyle name="Note 2 38 2 3" xfId="44720" xr:uid="{00000000-0005-0000-0000-0000AFAE0000}"/>
    <cellStyle name="Note 2 38 3" xfId="44721" xr:uid="{00000000-0005-0000-0000-0000B0AE0000}"/>
    <cellStyle name="Note 2 38 3 2" xfId="44722" xr:uid="{00000000-0005-0000-0000-0000B1AE0000}"/>
    <cellStyle name="Note 2 38 3 3" xfId="44723" xr:uid="{00000000-0005-0000-0000-0000B2AE0000}"/>
    <cellStyle name="Note 2 38 4" xfId="44724" xr:uid="{00000000-0005-0000-0000-0000B3AE0000}"/>
    <cellStyle name="Note 2 38 5" xfId="44725" xr:uid="{00000000-0005-0000-0000-0000B4AE0000}"/>
    <cellStyle name="Note 2 39" xfId="44726" xr:uid="{00000000-0005-0000-0000-0000B5AE0000}"/>
    <cellStyle name="Note 2 39 2" xfId="44727" xr:uid="{00000000-0005-0000-0000-0000B6AE0000}"/>
    <cellStyle name="Note 2 39 2 2" xfId="44728" xr:uid="{00000000-0005-0000-0000-0000B7AE0000}"/>
    <cellStyle name="Note 2 39 2 3" xfId="44729" xr:uid="{00000000-0005-0000-0000-0000B8AE0000}"/>
    <cellStyle name="Note 2 39 3" xfId="44730" xr:uid="{00000000-0005-0000-0000-0000B9AE0000}"/>
    <cellStyle name="Note 2 39 3 2" xfId="44731" xr:uid="{00000000-0005-0000-0000-0000BAAE0000}"/>
    <cellStyle name="Note 2 39 3 3" xfId="44732" xr:uid="{00000000-0005-0000-0000-0000BBAE0000}"/>
    <cellStyle name="Note 2 39 4" xfId="44733" xr:uid="{00000000-0005-0000-0000-0000BCAE0000}"/>
    <cellStyle name="Note 2 39 5" xfId="44734" xr:uid="{00000000-0005-0000-0000-0000BDAE0000}"/>
    <cellStyle name="Note 2 4" xfId="44735" xr:uid="{00000000-0005-0000-0000-0000BEAE0000}"/>
    <cellStyle name="Note 2 4 2" xfId="44736" xr:uid="{00000000-0005-0000-0000-0000BFAE0000}"/>
    <cellStyle name="Note 2 4 2 2" xfId="44737" xr:uid="{00000000-0005-0000-0000-0000C0AE0000}"/>
    <cellStyle name="Note 2 4 2 3" xfId="44738" xr:uid="{00000000-0005-0000-0000-0000C1AE0000}"/>
    <cellStyle name="Note 2 4 3" xfId="44739" xr:uid="{00000000-0005-0000-0000-0000C2AE0000}"/>
    <cellStyle name="Note 2 4 3 2" xfId="44740" xr:uid="{00000000-0005-0000-0000-0000C3AE0000}"/>
    <cellStyle name="Note 2 4 3 3" xfId="44741" xr:uid="{00000000-0005-0000-0000-0000C4AE0000}"/>
    <cellStyle name="Note 2 4 4" xfId="44742" xr:uid="{00000000-0005-0000-0000-0000C5AE0000}"/>
    <cellStyle name="Note 2 4 5" xfId="44743" xr:uid="{00000000-0005-0000-0000-0000C6AE0000}"/>
    <cellStyle name="Note 2 40" xfId="44744" xr:uid="{00000000-0005-0000-0000-0000C7AE0000}"/>
    <cellStyle name="Note 2 40 2" xfId="44745" xr:uid="{00000000-0005-0000-0000-0000C8AE0000}"/>
    <cellStyle name="Note 2 40 2 2" xfId="44746" xr:uid="{00000000-0005-0000-0000-0000C9AE0000}"/>
    <cellStyle name="Note 2 40 2 3" xfId="44747" xr:uid="{00000000-0005-0000-0000-0000CAAE0000}"/>
    <cellStyle name="Note 2 40 3" xfId="44748" xr:uid="{00000000-0005-0000-0000-0000CBAE0000}"/>
    <cellStyle name="Note 2 40 3 2" xfId="44749" xr:uid="{00000000-0005-0000-0000-0000CCAE0000}"/>
    <cellStyle name="Note 2 40 3 3" xfId="44750" xr:uid="{00000000-0005-0000-0000-0000CDAE0000}"/>
    <cellStyle name="Note 2 40 4" xfId="44751" xr:uid="{00000000-0005-0000-0000-0000CEAE0000}"/>
    <cellStyle name="Note 2 40 5" xfId="44752" xr:uid="{00000000-0005-0000-0000-0000CFAE0000}"/>
    <cellStyle name="Note 2 41" xfId="44753" xr:uid="{00000000-0005-0000-0000-0000D0AE0000}"/>
    <cellStyle name="Note 2 41 2" xfId="44754" xr:uid="{00000000-0005-0000-0000-0000D1AE0000}"/>
    <cellStyle name="Note 2 41 2 2" xfId="44755" xr:uid="{00000000-0005-0000-0000-0000D2AE0000}"/>
    <cellStyle name="Note 2 41 2 3" xfId="44756" xr:uid="{00000000-0005-0000-0000-0000D3AE0000}"/>
    <cellStyle name="Note 2 41 3" xfId="44757" xr:uid="{00000000-0005-0000-0000-0000D4AE0000}"/>
    <cellStyle name="Note 2 41 3 2" xfId="44758" xr:uid="{00000000-0005-0000-0000-0000D5AE0000}"/>
    <cellStyle name="Note 2 41 3 3" xfId="44759" xr:uid="{00000000-0005-0000-0000-0000D6AE0000}"/>
    <cellStyle name="Note 2 41 4" xfId="44760" xr:uid="{00000000-0005-0000-0000-0000D7AE0000}"/>
    <cellStyle name="Note 2 41 5" xfId="44761" xr:uid="{00000000-0005-0000-0000-0000D8AE0000}"/>
    <cellStyle name="Note 2 42" xfId="44762" xr:uid="{00000000-0005-0000-0000-0000D9AE0000}"/>
    <cellStyle name="Note 2 42 2" xfId="44763" xr:uid="{00000000-0005-0000-0000-0000DAAE0000}"/>
    <cellStyle name="Note 2 42 2 2" xfId="44764" xr:uid="{00000000-0005-0000-0000-0000DBAE0000}"/>
    <cellStyle name="Note 2 42 2 3" xfId="44765" xr:uid="{00000000-0005-0000-0000-0000DCAE0000}"/>
    <cellStyle name="Note 2 42 3" xfId="44766" xr:uid="{00000000-0005-0000-0000-0000DDAE0000}"/>
    <cellStyle name="Note 2 42 3 2" xfId="44767" xr:uid="{00000000-0005-0000-0000-0000DEAE0000}"/>
    <cellStyle name="Note 2 42 3 3" xfId="44768" xr:uid="{00000000-0005-0000-0000-0000DFAE0000}"/>
    <cellStyle name="Note 2 42 4" xfId="44769" xr:uid="{00000000-0005-0000-0000-0000E0AE0000}"/>
    <cellStyle name="Note 2 42 5" xfId="44770" xr:uid="{00000000-0005-0000-0000-0000E1AE0000}"/>
    <cellStyle name="Note 2 43" xfId="44771" xr:uid="{00000000-0005-0000-0000-0000E2AE0000}"/>
    <cellStyle name="Note 2 43 2" xfId="44772" xr:uid="{00000000-0005-0000-0000-0000E3AE0000}"/>
    <cellStyle name="Note 2 43 2 2" xfId="44773" xr:uid="{00000000-0005-0000-0000-0000E4AE0000}"/>
    <cellStyle name="Note 2 43 2 3" xfId="44774" xr:uid="{00000000-0005-0000-0000-0000E5AE0000}"/>
    <cellStyle name="Note 2 43 3" xfId="44775" xr:uid="{00000000-0005-0000-0000-0000E6AE0000}"/>
    <cellStyle name="Note 2 43 3 2" xfId="44776" xr:uid="{00000000-0005-0000-0000-0000E7AE0000}"/>
    <cellStyle name="Note 2 43 3 3" xfId="44777" xr:uid="{00000000-0005-0000-0000-0000E8AE0000}"/>
    <cellStyle name="Note 2 43 4" xfId="44778" xr:uid="{00000000-0005-0000-0000-0000E9AE0000}"/>
    <cellStyle name="Note 2 43 5" xfId="44779" xr:uid="{00000000-0005-0000-0000-0000EAAE0000}"/>
    <cellStyle name="Note 2 44" xfId="44780" xr:uid="{00000000-0005-0000-0000-0000EBAE0000}"/>
    <cellStyle name="Note 2 44 2" xfId="44781" xr:uid="{00000000-0005-0000-0000-0000ECAE0000}"/>
    <cellStyle name="Note 2 44 2 2" xfId="44782" xr:uid="{00000000-0005-0000-0000-0000EDAE0000}"/>
    <cellStyle name="Note 2 44 2 3" xfId="44783" xr:uid="{00000000-0005-0000-0000-0000EEAE0000}"/>
    <cellStyle name="Note 2 44 3" xfId="44784" xr:uid="{00000000-0005-0000-0000-0000EFAE0000}"/>
    <cellStyle name="Note 2 44 3 2" xfId="44785" xr:uid="{00000000-0005-0000-0000-0000F0AE0000}"/>
    <cellStyle name="Note 2 44 3 3" xfId="44786" xr:uid="{00000000-0005-0000-0000-0000F1AE0000}"/>
    <cellStyle name="Note 2 44 4" xfId="44787" xr:uid="{00000000-0005-0000-0000-0000F2AE0000}"/>
    <cellStyle name="Note 2 44 5" xfId="44788" xr:uid="{00000000-0005-0000-0000-0000F3AE0000}"/>
    <cellStyle name="Note 2 45" xfId="44789" xr:uid="{00000000-0005-0000-0000-0000F4AE0000}"/>
    <cellStyle name="Note 2 45 2" xfId="44790" xr:uid="{00000000-0005-0000-0000-0000F5AE0000}"/>
    <cellStyle name="Note 2 45 2 2" xfId="44791" xr:uid="{00000000-0005-0000-0000-0000F6AE0000}"/>
    <cellStyle name="Note 2 45 2 3" xfId="44792" xr:uid="{00000000-0005-0000-0000-0000F7AE0000}"/>
    <cellStyle name="Note 2 45 3" xfId="44793" xr:uid="{00000000-0005-0000-0000-0000F8AE0000}"/>
    <cellStyle name="Note 2 45 3 2" xfId="44794" xr:uid="{00000000-0005-0000-0000-0000F9AE0000}"/>
    <cellStyle name="Note 2 45 3 3" xfId="44795" xr:uid="{00000000-0005-0000-0000-0000FAAE0000}"/>
    <cellStyle name="Note 2 45 4" xfId="44796" xr:uid="{00000000-0005-0000-0000-0000FBAE0000}"/>
    <cellStyle name="Note 2 45 5" xfId="44797" xr:uid="{00000000-0005-0000-0000-0000FCAE0000}"/>
    <cellStyle name="Note 2 46" xfId="44798" xr:uid="{00000000-0005-0000-0000-0000FDAE0000}"/>
    <cellStyle name="Note 2 46 2" xfId="44799" xr:uid="{00000000-0005-0000-0000-0000FEAE0000}"/>
    <cellStyle name="Note 2 46 2 2" xfId="44800" xr:uid="{00000000-0005-0000-0000-0000FFAE0000}"/>
    <cellStyle name="Note 2 46 2 3" xfId="44801" xr:uid="{00000000-0005-0000-0000-000000AF0000}"/>
    <cellStyle name="Note 2 46 3" xfId="44802" xr:uid="{00000000-0005-0000-0000-000001AF0000}"/>
    <cellStyle name="Note 2 46 3 2" xfId="44803" xr:uid="{00000000-0005-0000-0000-000002AF0000}"/>
    <cellStyle name="Note 2 46 3 3" xfId="44804" xr:uid="{00000000-0005-0000-0000-000003AF0000}"/>
    <cellStyle name="Note 2 46 4" xfId="44805" xr:uid="{00000000-0005-0000-0000-000004AF0000}"/>
    <cellStyle name="Note 2 46 5" xfId="44806" xr:uid="{00000000-0005-0000-0000-000005AF0000}"/>
    <cellStyle name="Note 2 47" xfId="44807" xr:uid="{00000000-0005-0000-0000-000006AF0000}"/>
    <cellStyle name="Note 2 47 2" xfId="44808" xr:uid="{00000000-0005-0000-0000-000007AF0000}"/>
    <cellStyle name="Note 2 47 2 2" xfId="44809" xr:uid="{00000000-0005-0000-0000-000008AF0000}"/>
    <cellStyle name="Note 2 47 2 3" xfId="44810" xr:uid="{00000000-0005-0000-0000-000009AF0000}"/>
    <cellStyle name="Note 2 47 3" xfId="44811" xr:uid="{00000000-0005-0000-0000-00000AAF0000}"/>
    <cellStyle name="Note 2 47 3 2" xfId="44812" xr:uid="{00000000-0005-0000-0000-00000BAF0000}"/>
    <cellStyle name="Note 2 47 3 3" xfId="44813" xr:uid="{00000000-0005-0000-0000-00000CAF0000}"/>
    <cellStyle name="Note 2 47 4" xfId="44814" xr:uid="{00000000-0005-0000-0000-00000DAF0000}"/>
    <cellStyle name="Note 2 47 5" xfId="44815" xr:uid="{00000000-0005-0000-0000-00000EAF0000}"/>
    <cellStyle name="Note 2 48" xfId="44816" xr:uid="{00000000-0005-0000-0000-00000FAF0000}"/>
    <cellStyle name="Note 2 48 2" xfId="44817" xr:uid="{00000000-0005-0000-0000-000010AF0000}"/>
    <cellStyle name="Note 2 48 2 2" xfId="44818" xr:uid="{00000000-0005-0000-0000-000011AF0000}"/>
    <cellStyle name="Note 2 48 2 3" xfId="44819" xr:uid="{00000000-0005-0000-0000-000012AF0000}"/>
    <cellStyle name="Note 2 48 3" xfId="44820" xr:uid="{00000000-0005-0000-0000-000013AF0000}"/>
    <cellStyle name="Note 2 48 3 2" xfId="44821" xr:uid="{00000000-0005-0000-0000-000014AF0000}"/>
    <cellStyle name="Note 2 48 3 3" xfId="44822" xr:uid="{00000000-0005-0000-0000-000015AF0000}"/>
    <cellStyle name="Note 2 48 4" xfId="44823" xr:uid="{00000000-0005-0000-0000-000016AF0000}"/>
    <cellStyle name="Note 2 48 5" xfId="44824" xr:uid="{00000000-0005-0000-0000-000017AF0000}"/>
    <cellStyle name="Note 2 49" xfId="44825" xr:uid="{00000000-0005-0000-0000-000018AF0000}"/>
    <cellStyle name="Note 2 49 2" xfId="44826" xr:uid="{00000000-0005-0000-0000-000019AF0000}"/>
    <cellStyle name="Note 2 49 2 2" xfId="44827" xr:uid="{00000000-0005-0000-0000-00001AAF0000}"/>
    <cellStyle name="Note 2 49 2 3" xfId="44828" xr:uid="{00000000-0005-0000-0000-00001BAF0000}"/>
    <cellStyle name="Note 2 49 3" xfId="44829" xr:uid="{00000000-0005-0000-0000-00001CAF0000}"/>
    <cellStyle name="Note 2 49 3 2" xfId="44830" xr:uid="{00000000-0005-0000-0000-00001DAF0000}"/>
    <cellStyle name="Note 2 49 3 3" xfId="44831" xr:uid="{00000000-0005-0000-0000-00001EAF0000}"/>
    <cellStyle name="Note 2 49 4" xfId="44832" xr:uid="{00000000-0005-0000-0000-00001FAF0000}"/>
    <cellStyle name="Note 2 49 5" xfId="44833" xr:uid="{00000000-0005-0000-0000-000020AF0000}"/>
    <cellStyle name="Note 2 5" xfId="44834" xr:uid="{00000000-0005-0000-0000-000021AF0000}"/>
    <cellStyle name="Note 2 5 2" xfId="44835" xr:uid="{00000000-0005-0000-0000-000022AF0000}"/>
    <cellStyle name="Note 2 5 2 2" xfId="44836" xr:uid="{00000000-0005-0000-0000-000023AF0000}"/>
    <cellStyle name="Note 2 5 2 3" xfId="44837" xr:uid="{00000000-0005-0000-0000-000024AF0000}"/>
    <cellStyle name="Note 2 5 3" xfId="44838" xr:uid="{00000000-0005-0000-0000-000025AF0000}"/>
    <cellStyle name="Note 2 5 3 2" xfId="44839" xr:uid="{00000000-0005-0000-0000-000026AF0000}"/>
    <cellStyle name="Note 2 5 3 3" xfId="44840" xr:uid="{00000000-0005-0000-0000-000027AF0000}"/>
    <cellStyle name="Note 2 5 4" xfId="44841" xr:uid="{00000000-0005-0000-0000-000028AF0000}"/>
    <cellStyle name="Note 2 5 5" xfId="44842" xr:uid="{00000000-0005-0000-0000-000029AF0000}"/>
    <cellStyle name="Note 2 50" xfId="44843" xr:uid="{00000000-0005-0000-0000-00002AAF0000}"/>
    <cellStyle name="Note 2 50 2" xfId="44844" xr:uid="{00000000-0005-0000-0000-00002BAF0000}"/>
    <cellStyle name="Note 2 50 2 2" xfId="44845" xr:uid="{00000000-0005-0000-0000-00002CAF0000}"/>
    <cellStyle name="Note 2 50 2 3" xfId="44846" xr:uid="{00000000-0005-0000-0000-00002DAF0000}"/>
    <cellStyle name="Note 2 50 3" xfId="44847" xr:uid="{00000000-0005-0000-0000-00002EAF0000}"/>
    <cellStyle name="Note 2 50 3 2" xfId="44848" xr:uid="{00000000-0005-0000-0000-00002FAF0000}"/>
    <cellStyle name="Note 2 50 3 3" xfId="44849" xr:uid="{00000000-0005-0000-0000-000030AF0000}"/>
    <cellStyle name="Note 2 50 4" xfId="44850" xr:uid="{00000000-0005-0000-0000-000031AF0000}"/>
    <cellStyle name="Note 2 50 5" xfId="44851" xr:uid="{00000000-0005-0000-0000-000032AF0000}"/>
    <cellStyle name="Note 2 51" xfId="44852" xr:uid="{00000000-0005-0000-0000-000033AF0000}"/>
    <cellStyle name="Note 2 51 2" xfId="44853" xr:uid="{00000000-0005-0000-0000-000034AF0000}"/>
    <cellStyle name="Note 2 51 2 2" xfId="44854" xr:uid="{00000000-0005-0000-0000-000035AF0000}"/>
    <cellStyle name="Note 2 51 2 3" xfId="44855" xr:uid="{00000000-0005-0000-0000-000036AF0000}"/>
    <cellStyle name="Note 2 51 3" xfId="44856" xr:uid="{00000000-0005-0000-0000-000037AF0000}"/>
    <cellStyle name="Note 2 51 3 2" xfId="44857" xr:uid="{00000000-0005-0000-0000-000038AF0000}"/>
    <cellStyle name="Note 2 51 3 3" xfId="44858" xr:uid="{00000000-0005-0000-0000-000039AF0000}"/>
    <cellStyle name="Note 2 51 4" xfId="44859" xr:uid="{00000000-0005-0000-0000-00003AAF0000}"/>
    <cellStyle name="Note 2 51 5" xfId="44860" xr:uid="{00000000-0005-0000-0000-00003BAF0000}"/>
    <cellStyle name="Note 2 52" xfId="44861" xr:uid="{00000000-0005-0000-0000-00003CAF0000}"/>
    <cellStyle name="Note 2 52 2" xfId="44862" xr:uid="{00000000-0005-0000-0000-00003DAF0000}"/>
    <cellStyle name="Note 2 52 2 2" xfId="44863" xr:uid="{00000000-0005-0000-0000-00003EAF0000}"/>
    <cellStyle name="Note 2 52 2 3" xfId="44864" xr:uid="{00000000-0005-0000-0000-00003FAF0000}"/>
    <cellStyle name="Note 2 52 3" xfId="44865" xr:uid="{00000000-0005-0000-0000-000040AF0000}"/>
    <cellStyle name="Note 2 52 3 2" xfId="44866" xr:uid="{00000000-0005-0000-0000-000041AF0000}"/>
    <cellStyle name="Note 2 52 3 3" xfId="44867" xr:uid="{00000000-0005-0000-0000-000042AF0000}"/>
    <cellStyle name="Note 2 52 4" xfId="44868" xr:uid="{00000000-0005-0000-0000-000043AF0000}"/>
    <cellStyle name="Note 2 52 5" xfId="44869" xr:uid="{00000000-0005-0000-0000-000044AF0000}"/>
    <cellStyle name="Note 2 53" xfId="44870" xr:uid="{00000000-0005-0000-0000-000045AF0000}"/>
    <cellStyle name="Note 2 53 2" xfId="44871" xr:uid="{00000000-0005-0000-0000-000046AF0000}"/>
    <cellStyle name="Note 2 53 2 2" xfId="44872" xr:uid="{00000000-0005-0000-0000-000047AF0000}"/>
    <cellStyle name="Note 2 53 2 3" xfId="44873" xr:uid="{00000000-0005-0000-0000-000048AF0000}"/>
    <cellStyle name="Note 2 53 3" xfId="44874" xr:uid="{00000000-0005-0000-0000-000049AF0000}"/>
    <cellStyle name="Note 2 53 3 2" xfId="44875" xr:uid="{00000000-0005-0000-0000-00004AAF0000}"/>
    <cellStyle name="Note 2 53 3 3" xfId="44876" xr:uid="{00000000-0005-0000-0000-00004BAF0000}"/>
    <cellStyle name="Note 2 53 4" xfId="44877" xr:uid="{00000000-0005-0000-0000-00004CAF0000}"/>
    <cellStyle name="Note 2 53 5" xfId="44878" xr:uid="{00000000-0005-0000-0000-00004DAF0000}"/>
    <cellStyle name="Note 2 54" xfId="44879" xr:uid="{00000000-0005-0000-0000-00004EAF0000}"/>
    <cellStyle name="Note 2 54 2" xfId="44880" xr:uid="{00000000-0005-0000-0000-00004FAF0000}"/>
    <cellStyle name="Note 2 54 2 2" xfId="44881" xr:uid="{00000000-0005-0000-0000-000050AF0000}"/>
    <cellStyle name="Note 2 54 2 3" xfId="44882" xr:uid="{00000000-0005-0000-0000-000051AF0000}"/>
    <cellStyle name="Note 2 54 3" xfId="44883" xr:uid="{00000000-0005-0000-0000-000052AF0000}"/>
    <cellStyle name="Note 2 54 3 2" xfId="44884" xr:uid="{00000000-0005-0000-0000-000053AF0000}"/>
    <cellStyle name="Note 2 54 3 3" xfId="44885" xr:uid="{00000000-0005-0000-0000-000054AF0000}"/>
    <cellStyle name="Note 2 54 4" xfId="44886" xr:uid="{00000000-0005-0000-0000-000055AF0000}"/>
    <cellStyle name="Note 2 54 5" xfId="44887" xr:uid="{00000000-0005-0000-0000-000056AF0000}"/>
    <cellStyle name="Note 2 55" xfId="44888" xr:uid="{00000000-0005-0000-0000-000057AF0000}"/>
    <cellStyle name="Note 2 55 2" xfId="44889" xr:uid="{00000000-0005-0000-0000-000058AF0000}"/>
    <cellStyle name="Note 2 55 2 2" xfId="44890" xr:uid="{00000000-0005-0000-0000-000059AF0000}"/>
    <cellStyle name="Note 2 55 2 3" xfId="44891" xr:uid="{00000000-0005-0000-0000-00005AAF0000}"/>
    <cellStyle name="Note 2 55 3" xfId="44892" xr:uid="{00000000-0005-0000-0000-00005BAF0000}"/>
    <cellStyle name="Note 2 55 3 2" xfId="44893" xr:uid="{00000000-0005-0000-0000-00005CAF0000}"/>
    <cellStyle name="Note 2 55 3 3" xfId="44894" xr:uid="{00000000-0005-0000-0000-00005DAF0000}"/>
    <cellStyle name="Note 2 55 4" xfId="44895" xr:uid="{00000000-0005-0000-0000-00005EAF0000}"/>
    <cellStyle name="Note 2 55 5" xfId="44896" xr:uid="{00000000-0005-0000-0000-00005FAF0000}"/>
    <cellStyle name="Note 2 56" xfId="44897" xr:uid="{00000000-0005-0000-0000-000060AF0000}"/>
    <cellStyle name="Note 2 56 2" xfId="44898" xr:uid="{00000000-0005-0000-0000-000061AF0000}"/>
    <cellStyle name="Note 2 56 2 2" xfId="44899" xr:uid="{00000000-0005-0000-0000-000062AF0000}"/>
    <cellStyle name="Note 2 56 2 3" xfId="44900" xr:uid="{00000000-0005-0000-0000-000063AF0000}"/>
    <cellStyle name="Note 2 56 3" xfId="44901" xr:uid="{00000000-0005-0000-0000-000064AF0000}"/>
    <cellStyle name="Note 2 56 3 2" xfId="44902" xr:uid="{00000000-0005-0000-0000-000065AF0000}"/>
    <cellStyle name="Note 2 56 3 3" xfId="44903" xr:uid="{00000000-0005-0000-0000-000066AF0000}"/>
    <cellStyle name="Note 2 56 4" xfId="44904" xr:uid="{00000000-0005-0000-0000-000067AF0000}"/>
    <cellStyle name="Note 2 56 5" xfId="44905" xr:uid="{00000000-0005-0000-0000-000068AF0000}"/>
    <cellStyle name="Note 2 57" xfId="44906" xr:uid="{00000000-0005-0000-0000-000069AF0000}"/>
    <cellStyle name="Note 2 57 2" xfId="44907" xr:uid="{00000000-0005-0000-0000-00006AAF0000}"/>
    <cellStyle name="Note 2 57 2 2" xfId="44908" xr:uid="{00000000-0005-0000-0000-00006BAF0000}"/>
    <cellStyle name="Note 2 57 2 3" xfId="44909" xr:uid="{00000000-0005-0000-0000-00006CAF0000}"/>
    <cellStyle name="Note 2 57 3" xfId="44910" xr:uid="{00000000-0005-0000-0000-00006DAF0000}"/>
    <cellStyle name="Note 2 57 3 2" xfId="44911" xr:uid="{00000000-0005-0000-0000-00006EAF0000}"/>
    <cellStyle name="Note 2 57 3 3" xfId="44912" xr:uid="{00000000-0005-0000-0000-00006FAF0000}"/>
    <cellStyle name="Note 2 57 4" xfId="44913" xr:uid="{00000000-0005-0000-0000-000070AF0000}"/>
    <cellStyle name="Note 2 57 5" xfId="44914" xr:uid="{00000000-0005-0000-0000-000071AF0000}"/>
    <cellStyle name="Note 2 58" xfId="44915" xr:uid="{00000000-0005-0000-0000-000072AF0000}"/>
    <cellStyle name="Note 2 58 2" xfId="44916" xr:uid="{00000000-0005-0000-0000-000073AF0000}"/>
    <cellStyle name="Note 2 58 2 2" xfId="44917" xr:uid="{00000000-0005-0000-0000-000074AF0000}"/>
    <cellStyle name="Note 2 58 2 3" xfId="44918" xr:uid="{00000000-0005-0000-0000-000075AF0000}"/>
    <cellStyle name="Note 2 58 3" xfId="44919" xr:uid="{00000000-0005-0000-0000-000076AF0000}"/>
    <cellStyle name="Note 2 58 3 2" xfId="44920" xr:uid="{00000000-0005-0000-0000-000077AF0000}"/>
    <cellStyle name="Note 2 58 3 3" xfId="44921" xr:uid="{00000000-0005-0000-0000-000078AF0000}"/>
    <cellStyle name="Note 2 58 4" xfId="44922" xr:uid="{00000000-0005-0000-0000-000079AF0000}"/>
    <cellStyle name="Note 2 58 5" xfId="44923" xr:uid="{00000000-0005-0000-0000-00007AAF0000}"/>
    <cellStyle name="Note 2 59" xfId="44924" xr:uid="{00000000-0005-0000-0000-00007BAF0000}"/>
    <cellStyle name="Note 2 59 2" xfId="44925" xr:uid="{00000000-0005-0000-0000-00007CAF0000}"/>
    <cellStyle name="Note 2 59 2 2" xfId="44926" xr:uid="{00000000-0005-0000-0000-00007DAF0000}"/>
    <cellStyle name="Note 2 59 2 3" xfId="44927" xr:uid="{00000000-0005-0000-0000-00007EAF0000}"/>
    <cellStyle name="Note 2 59 3" xfId="44928" xr:uid="{00000000-0005-0000-0000-00007FAF0000}"/>
    <cellStyle name="Note 2 59 3 2" xfId="44929" xr:uid="{00000000-0005-0000-0000-000080AF0000}"/>
    <cellStyle name="Note 2 59 3 3" xfId="44930" xr:uid="{00000000-0005-0000-0000-000081AF0000}"/>
    <cellStyle name="Note 2 59 4" xfId="44931" xr:uid="{00000000-0005-0000-0000-000082AF0000}"/>
    <cellStyle name="Note 2 59 5" xfId="44932" xr:uid="{00000000-0005-0000-0000-000083AF0000}"/>
    <cellStyle name="Note 2 6" xfId="44933" xr:uid="{00000000-0005-0000-0000-000084AF0000}"/>
    <cellStyle name="Note 2 6 2" xfId="44934" xr:uid="{00000000-0005-0000-0000-000085AF0000}"/>
    <cellStyle name="Note 2 6 2 2" xfId="44935" xr:uid="{00000000-0005-0000-0000-000086AF0000}"/>
    <cellStyle name="Note 2 6 2 3" xfId="44936" xr:uid="{00000000-0005-0000-0000-000087AF0000}"/>
    <cellStyle name="Note 2 6 3" xfId="44937" xr:uid="{00000000-0005-0000-0000-000088AF0000}"/>
    <cellStyle name="Note 2 6 3 2" xfId="44938" xr:uid="{00000000-0005-0000-0000-000089AF0000}"/>
    <cellStyle name="Note 2 6 3 3" xfId="44939" xr:uid="{00000000-0005-0000-0000-00008AAF0000}"/>
    <cellStyle name="Note 2 6 4" xfId="44940" xr:uid="{00000000-0005-0000-0000-00008BAF0000}"/>
    <cellStyle name="Note 2 6 5" xfId="44941" xr:uid="{00000000-0005-0000-0000-00008CAF0000}"/>
    <cellStyle name="Note 2 60" xfId="44942" xr:uid="{00000000-0005-0000-0000-00008DAF0000}"/>
    <cellStyle name="Note 2 60 2" xfId="44943" xr:uid="{00000000-0005-0000-0000-00008EAF0000}"/>
    <cellStyle name="Note 2 60 2 2" xfId="44944" xr:uid="{00000000-0005-0000-0000-00008FAF0000}"/>
    <cellStyle name="Note 2 60 2 3" xfId="44945" xr:uid="{00000000-0005-0000-0000-000090AF0000}"/>
    <cellStyle name="Note 2 60 3" xfId="44946" xr:uid="{00000000-0005-0000-0000-000091AF0000}"/>
    <cellStyle name="Note 2 60 3 2" xfId="44947" xr:uid="{00000000-0005-0000-0000-000092AF0000}"/>
    <cellStyle name="Note 2 60 3 3" xfId="44948" xr:uid="{00000000-0005-0000-0000-000093AF0000}"/>
    <cellStyle name="Note 2 60 4" xfId="44949" xr:uid="{00000000-0005-0000-0000-000094AF0000}"/>
    <cellStyle name="Note 2 60 5" xfId="44950" xr:uid="{00000000-0005-0000-0000-000095AF0000}"/>
    <cellStyle name="Note 2 61" xfId="44951" xr:uid="{00000000-0005-0000-0000-000096AF0000}"/>
    <cellStyle name="Note 2 61 2" xfId="44952" xr:uid="{00000000-0005-0000-0000-000097AF0000}"/>
    <cellStyle name="Note 2 61 2 2" xfId="44953" xr:uid="{00000000-0005-0000-0000-000098AF0000}"/>
    <cellStyle name="Note 2 61 2 3" xfId="44954" xr:uid="{00000000-0005-0000-0000-000099AF0000}"/>
    <cellStyle name="Note 2 61 3" xfId="44955" xr:uid="{00000000-0005-0000-0000-00009AAF0000}"/>
    <cellStyle name="Note 2 61 3 2" xfId="44956" xr:uid="{00000000-0005-0000-0000-00009BAF0000}"/>
    <cellStyle name="Note 2 61 3 3" xfId="44957" xr:uid="{00000000-0005-0000-0000-00009CAF0000}"/>
    <cellStyle name="Note 2 61 4" xfId="44958" xr:uid="{00000000-0005-0000-0000-00009DAF0000}"/>
    <cellStyle name="Note 2 61 5" xfId="44959" xr:uid="{00000000-0005-0000-0000-00009EAF0000}"/>
    <cellStyle name="Note 2 62" xfId="44960" xr:uid="{00000000-0005-0000-0000-00009FAF0000}"/>
    <cellStyle name="Note 2 62 2" xfId="44961" xr:uid="{00000000-0005-0000-0000-0000A0AF0000}"/>
    <cellStyle name="Note 2 62 2 2" xfId="44962" xr:uid="{00000000-0005-0000-0000-0000A1AF0000}"/>
    <cellStyle name="Note 2 62 2 3" xfId="44963" xr:uid="{00000000-0005-0000-0000-0000A2AF0000}"/>
    <cellStyle name="Note 2 62 3" xfId="44964" xr:uid="{00000000-0005-0000-0000-0000A3AF0000}"/>
    <cellStyle name="Note 2 62 3 2" xfId="44965" xr:uid="{00000000-0005-0000-0000-0000A4AF0000}"/>
    <cellStyle name="Note 2 62 3 3" xfId="44966" xr:uid="{00000000-0005-0000-0000-0000A5AF0000}"/>
    <cellStyle name="Note 2 62 4" xfId="44967" xr:uid="{00000000-0005-0000-0000-0000A6AF0000}"/>
    <cellStyle name="Note 2 62 5" xfId="44968" xr:uid="{00000000-0005-0000-0000-0000A7AF0000}"/>
    <cellStyle name="Note 2 63" xfId="44969" xr:uid="{00000000-0005-0000-0000-0000A8AF0000}"/>
    <cellStyle name="Note 2 63 2" xfId="44970" xr:uid="{00000000-0005-0000-0000-0000A9AF0000}"/>
    <cellStyle name="Note 2 63 2 2" xfId="44971" xr:uid="{00000000-0005-0000-0000-0000AAAF0000}"/>
    <cellStyle name="Note 2 63 2 3" xfId="44972" xr:uid="{00000000-0005-0000-0000-0000ABAF0000}"/>
    <cellStyle name="Note 2 63 3" xfId="44973" xr:uid="{00000000-0005-0000-0000-0000ACAF0000}"/>
    <cellStyle name="Note 2 63 3 2" xfId="44974" xr:uid="{00000000-0005-0000-0000-0000ADAF0000}"/>
    <cellStyle name="Note 2 63 3 3" xfId="44975" xr:uid="{00000000-0005-0000-0000-0000AEAF0000}"/>
    <cellStyle name="Note 2 63 4" xfId="44976" xr:uid="{00000000-0005-0000-0000-0000AFAF0000}"/>
    <cellStyle name="Note 2 63 5" xfId="44977" xr:uid="{00000000-0005-0000-0000-0000B0AF0000}"/>
    <cellStyle name="Note 2 64" xfId="44978" xr:uid="{00000000-0005-0000-0000-0000B1AF0000}"/>
    <cellStyle name="Note 2 64 2" xfId="44979" xr:uid="{00000000-0005-0000-0000-0000B2AF0000}"/>
    <cellStyle name="Note 2 64 2 2" xfId="44980" xr:uid="{00000000-0005-0000-0000-0000B3AF0000}"/>
    <cellStyle name="Note 2 64 2 3" xfId="44981" xr:uid="{00000000-0005-0000-0000-0000B4AF0000}"/>
    <cellStyle name="Note 2 64 3" xfId="44982" xr:uid="{00000000-0005-0000-0000-0000B5AF0000}"/>
    <cellStyle name="Note 2 64 3 2" xfId="44983" xr:uid="{00000000-0005-0000-0000-0000B6AF0000}"/>
    <cellStyle name="Note 2 64 3 3" xfId="44984" xr:uid="{00000000-0005-0000-0000-0000B7AF0000}"/>
    <cellStyle name="Note 2 64 4" xfId="44985" xr:uid="{00000000-0005-0000-0000-0000B8AF0000}"/>
    <cellStyle name="Note 2 64 5" xfId="44986" xr:uid="{00000000-0005-0000-0000-0000B9AF0000}"/>
    <cellStyle name="Note 2 65" xfId="44987" xr:uid="{00000000-0005-0000-0000-0000BAAF0000}"/>
    <cellStyle name="Note 2 65 2" xfId="44988" xr:uid="{00000000-0005-0000-0000-0000BBAF0000}"/>
    <cellStyle name="Note 2 65 2 2" xfId="44989" xr:uid="{00000000-0005-0000-0000-0000BCAF0000}"/>
    <cellStyle name="Note 2 65 2 3" xfId="44990" xr:uid="{00000000-0005-0000-0000-0000BDAF0000}"/>
    <cellStyle name="Note 2 65 3" xfId="44991" xr:uid="{00000000-0005-0000-0000-0000BEAF0000}"/>
    <cellStyle name="Note 2 65 3 2" xfId="44992" xr:uid="{00000000-0005-0000-0000-0000BFAF0000}"/>
    <cellStyle name="Note 2 65 3 3" xfId="44993" xr:uid="{00000000-0005-0000-0000-0000C0AF0000}"/>
    <cellStyle name="Note 2 65 4" xfId="44994" xr:uid="{00000000-0005-0000-0000-0000C1AF0000}"/>
    <cellStyle name="Note 2 65 5" xfId="44995" xr:uid="{00000000-0005-0000-0000-0000C2AF0000}"/>
    <cellStyle name="Note 2 66" xfId="44996" xr:uid="{00000000-0005-0000-0000-0000C3AF0000}"/>
    <cellStyle name="Note 2 66 2" xfId="44997" xr:uid="{00000000-0005-0000-0000-0000C4AF0000}"/>
    <cellStyle name="Note 2 66 2 2" xfId="44998" xr:uid="{00000000-0005-0000-0000-0000C5AF0000}"/>
    <cellStyle name="Note 2 66 2 3" xfId="44999" xr:uid="{00000000-0005-0000-0000-0000C6AF0000}"/>
    <cellStyle name="Note 2 66 3" xfId="45000" xr:uid="{00000000-0005-0000-0000-0000C7AF0000}"/>
    <cellStyle name="Note 2 66 3 2" xfId="45001" xr:uid="{00000000-0005-0000-0000-0000C8AF0000}"/>
    <cellStyle name="Note 2 66 3 3" xfId="45002" xr:uid="{00000000-0005-0000-0000-0000C9AF0000}"/>
    <cellStyle name="Note 2 66 4" xfId="45003" xr:uid="{00000000-0005-0000-0000-0000CAAF0000}"/>
    <cellStyle name="Note 2 66 5" xfId="45004" xr:uid="{00000000-0005-0000-0000-0000CBAF0000}"/>
    <cellStyle name="Note 2 67" xfId="45005" xr:uid="{00000000-0005-0000-0000-0000CCAF0000}"/>
    <cellStyle name="Note 2 67 2" xfId="45006" xr:uid="{00000000-0005-0000-0000-0000CDAF0000}"/>
    <cellStyle name="Note 2 67 2 2" xfId="45007" xr:uid="{00000000-0005-0000-0000-0000CEAF0000}"/>
    <cellStyle name="Note 2 67 2 3" xfId="45008" xr:uid="{00000000-0005-0000-0000-0000CFAF0000}"/>
    <cellStyle name="Note 2 67 3" xfId="45009" xr:uid="{00000000-0005-0000-0000-0000D0AF0000}"/>
    <cellStyle name="Note 2 67 3 2" xfId="45010" xr:uid="{00000000-0005-0000-0000-0000D1AF0000}"/>
    <cellStyle name="Note 2 67 3 3" xfId="45011" xr:uid="{00000000-0005-0000-0000-0000D2AF0000}"/>
    <cellStyle name="Note 2 67 4" xfId="45012" xr:uid="{00000000-0005-0000-0000-0000D3AF0000}"/>
    <cellStyle name="Note 2 67 5" xfId="45013" xr:uid="{00000000-0005-0000-0000-0000D4AF0000}"/>
    <cellStyle name="Note 2 68" xfId="45014" xr:uid="{00000000-0005-0000-0000-0000D5AF0000}"/>
    <cellStyle name="Note 2 68 2" xfId="45015" xr:uid="{00000000-0005-0000-0000-0000D6AF0000}"/>
    <cellStyle name="Note 2 68 2 2" xfId="45016" xr:uid="{00000000-0005-0000-0000-0000D7AF0000}"/>
    <cellStyle name="Note 2 68 2 3" xfId="45017" xr:uid="{00000000-0005-0000-0000-0000D8AF0000}"/>
    <cellStyle name="Note 2 68 3" xfId="45018" xr:uid="{00000000-0005-0000-0000-0000D9AF0000}"/>
    <cellStyle name="Note 2 68 3 2" xfId="45019" xr:uid="{00000000-0005-0000-0000-0000DAAF0000}"/>
    <cellStyle name="Note 2 68 3 3" xfId="45020" xr:uid="{00000000-0005-0000-0000-0000DBAF0000}"/>
    <cellStyle name="Note 2 68 4" xfId="45021" xr:uid="{00000000-0005-0000-0000-0000DCAF0000}"/>
    <cellStyle name="Note 2 68 5" xfId="45022" xr:uid="{00000000-0005-0000-0000-0000DDAF0000}"/>
    <cellStyle name="Note 2 69" xfId="45023" xr:uid="{00000000-0005-0000-0000-0000DEAF0000}"/>
    <cellStyle name="Note 2 69 2" xfId="45024" xr:uid="{00000000-0005-0000-0000-0000DFAF0000}"/>
    <cellStyle name="Note 2 69 2 2" xfId="45025" xr:uid="{00000000-0005-0000-0000-0000E0AF0000}"/>
    <cellStyle name="Note 2 69 2 3" xfId="45026" xr:uid="{00000000-0005-0000-0000-0000E1AF0000}"/>
    <cellStyle name="Note 2 69 3" xfId="45027" xr:uid="{00000000-0005-0000-0000-0000E2AF0000}"/>
    <cellStyle name="Note 2 69 3 2" xfId="45028" xr:uid="{00000000-0005-0000-0000-0000E3AF0000}"/>
    <cellStyle name="Note 2 69 3 3" xfId="45029" xr:uid="{00000000-0005-0000-0000-0000E4AF0000}"/>
    <cellStyle name="Note 2 69 4" xfId="45030" xr:uid="{00000000-0005-0000-0000-0000E5AF0000}"/>
    <cellStyle name="Note 2 69 5" xfId="45031" xr:uid="{00000000-0005-0000-0000-0000E6AF0000}"/>
    <cellStyle name="Note 2 7" xfId="45032" xr:uid="{00000000-0005-0000-0000-0000E7AF0000}"/>
    <cellStyle name="Note 2 7 2" xfId="45033" xr:uid="{00000000-0005-0000-0000-0000E8AF0000}"/>
    <cellStyle name="Note 2 7 2 2" xfId="45034" xr:uid="{00000000-0005-0000-0000-0000E9AF0000}"/>
    <cellStyle name="Note 2 7 2 3" xfId="45035" xr:uid="{00000000-0005-0000-0000-0000EAAF0000}"/>
    <cellStyle name="Note 2 7 3" xfId="45036" xr:uid="{00000000-0005-0000-0000-0000EBAF0000}"/>
    <cellStyle name="Note 2 7 3 2" xfId="45037" xr:uid="{00000000-0005-0000-0000-0000ECAF0000}"/>
    <cellStyle name="Note 2 7 3 3" xfId="45038" xr:uid="{00000000-0005-0000-0000-0000EDAF0000}"/>
    <cellStyle name="Note 2 7 4" xfId="45039" xr:uid="{00000000-0005-0000-0000-0000EEAF0000}"/>
    <cellStyle name="Note 2 7 5" xfId="45040" xr:uid="{00000000-0005-0000-0000-0000EFAF0000}"/>
    <cellStyle name="Note 2 70" xfId="45041" xr:uid="{00000000-0005-0000-0000-0000F0AF0000}"/>
    <cellStyle name="Note 2 70 2" xfId="45042" xr:uid="{00000000-0005-0000-0000-0000F1AF0000}"/>
    <cellStyle name="Note 2 70 2 2" xfId="45043" xr:uid="{00000000-0005-0000-0000-0000F2AF0000}"/>
    <cellStyle name="Note 2 70 2 3" xfId="45044" xr:uid="{00000000-0005-0000-0000-0000F3AF0000}"/>
    <cellStyle name="Note 2 70 3" xfId="45045" xr:uid="{00000000-0005-0000-0000-0000F4AF0000}"/>
    <cellStyle name="Note 2 70 3 2" xfId="45046" xr:uid="{00000000-0005-0000-0000-0000F5AF0000}"/>
    <cellStyle name="Note 2 70 3 3" xfId="45047" xr:uid="{00000000-0005-0000-0000-0000F6AF0000}"/>
    <cellStyle name="Note 2 70 4" xfId="45048" xr:uid="{00000000-0005-0000-0000-0000F7AF0000}"/>
    <cellStyle name="Note 2 70 5" xfId="45049" xr:uid="{00000000-0005-0000-0000-0000F8AF0000}"/>
    <cellStyle name="Note 2 71" xfId="45050" xr:uid="{00000000-0005-0000-0000-0000F9AF0000}"/>
    <cellStyle name="Note 2 71 2" xfId="45051" xr:uid="{00000000-0005-0000-0000-0000FAAF0000}"/>
    <cellStyle name="Note 2 71 2 2" xfId="45052" xr:uid="{00000000-0005-0000-0000-0000FBAF0000}"/>
    <cellStyle name="Note 2 71 2 3" xfId="45053" xr:uid="{00000000-0005-0000-0000-0000FCAF0000}"/>
    <cellStyle name="Note 2 71 3" xfId="45054" xr:uid="{00000000-0005-0000-0000-0000FDAF0000}"/>
    <cellStyle name="Note 2 71 3 2" xfId="45055" xr:uid="{00000000-0005-0000-0000-0000FEAF0000}"/>
    <cellStyle name="Note 2 71 3 3" xfId="45056" xr:uid="{00000000-0005-0000-0000-0000FFAF0000}"/>
    <cellStyle name="Note 2 71 4" xfId="45057" xr:uid="{00000000-0005-0000-0000-000000B00000}"/>
    <cellStyle name="Note 2 71 5" xfId="45058" xr:uid="{00000000-0005-0000-0000-000001B00000}"/>
    <cellStyle name="Note 2 72" xfId="45059" xr:uid="{00000000-0005-0000-0000-000002B00000}"/>
    <cellStyle name="Note 2 72 2" xfId="45060" xr:uid="{00000000-0005-0000-0000-000003B00000}"/>
    <cellStyle name="Note 2 72 2 2" xfId="45061" xr:uid="{00000000-0005-0000-0000-000004B00000}"/>
    <cellStyle name="Note 2 72 2 3" xfId="45062" xr:uid="{00000000-0005-0000-0000-000005B00000}"/>
    <cellStyle name="Note 2 72 3" xfId="45063" xr:uid="{00000000-0005-0000-0000-000006B00000}"/>
    <cellStyle name="Note 2 72 3 2" xfId="45064" xr:uid="{00000000-0005-0000-0000-000007B00000}"/>
    <cellStyle name="Note 2 72 3 3" xfId="45065" xr:uid="{00000000-0005-0000-0000-000008B00000}"/>
    <cellStyle name="Note 2 72 4" xfId="45066" xr:uid="{00000000-0005-0000-0000-000009B00000}"/>
    <cellStyle name="Note 2 72 5" xfId="45067" xr:uid="{00000000-0005-0000-0000-00000AB00000}"/>
    <cellStyle name="Note 2 73" xfId="45068" xr:uid="{00000000-0005-0000-0000-00000BB00000}"/>
    <cellStyle name="Note 2 73 2" xfId="45069" xr:uid="{00000000-0005-0000-0000-00000CB00000}"/>
    <cellStyle name="Note 2 73 2 2" xfId="45070" xr:uid="{00000000-0005-0000-0000-00000DB00000}"/>
    <cellStyle name="Note 2 73 2 3" xfId="45071" xr:uid="{00000000-0005-0000-0000-00000EB00000}"/>
    <cellStyle name="Note 2 73 3" xfId="45072" xr:uid="{00000000-0005-0000-0000-00000FB00000}"/>
    <cellStyle name="Note 2 73 3 2" xfId="45073" xr:uid="{00000000-0005-0000-0000-000010B00000}"/>
    <cellStyle name="Note 2 73 3 3" xfId="45074" xr:uid="{00000000-0005-0000-0000-000011B00000}"/>
    <cellStyle name="Note 2 73 4" xfId="45075" xr:uid="{00000000-0005-0000-0000-000012B00000}"/>
    <cellStyle name="Note 2 73 5" xfId="45076" xr:uid="{00000000-0005-0000-0000-000013B00000}"/>
    <cellStyle name="Note 2 74" xfId="45077" xr:uid="{00000000-0005-0000-0000-000014B00000}"/>
    <cellStyle name="Note 2 74 2" xfId="45078" xr:uid="{00000000-0005-0000-0000-000015B00000}"/>
    <cellStyle name="Note 2 74 2 2" xfId="45079" xr:uid="{00000000-0005-0000-0000-000016B00000}"/>
    <cellStyle name="Note 2 74 2 3" xfId="45080" xr:uid="{00000000-0005-0000-0000-000017B00000}"/>
    <cellStyle name="Note 2 74 3" xfId="45081" xr:uid="{00000000-0005-0000-0000-000018B00000}"/>
    <cellStyle name="Note 2 74 3 2" xfId="45082" xr:uid="{00000000-0005-0000-0000-000019B00000}"/>
    <cellStyle name="Note 2 74 3 3" xfId="45083" xr:uid="{00000000-0005-0000-0000-00001AB00000}"/>
    <cellStyle name="Note 2 74 4" xfId="45084" xr:uid="{00000000-0005-0000-0000-00001BB00000}"/>
    <cellStyle name="Note 2 74 5" xfId="45085" xr:uid="{00000000-0005-0000-0000-00001CB00000}"/>
    <cellStyle name="Note 2 75" xfId="45086" xr:uid="{00000000-0005-0000-0000-00001DB00000}"/>
    <cellStyle name="Note 2 75 2" xfId="45087" xr:uid="{00000000-0005-0000-0000-00001EB00000}"/>
    <cellStyle name="Note 2 75 2 2" xfId="45088" xr:uid="{00000000-0005-0000-0000-00001FB00000}"/>
    <cellStyle name="Note 2 75 2 3" xfId="45089" xr:uid="{00000000-0005-0000-0000-000020B00000}"/>
    <cellStyle name="Note 2 75 3" xfId="45090" xr:uid="{00000000-0005-0000-0000-000021B00000}"/>
    <cellStyle name="Note 2 75 3 2" xfId="45091" xr:uid="{00000000-0005-0000-0000-000022B00000}"/>
    <cellStyle name="Note 2 75 3 3" xfId="45092" xr:uid="{00000000-0005-0000-0000-000023B00000}"/>
    <cellStyle name="Note 2 75 4" xfId="45093" xr:uid="{00000000-0005-0000-0000-000024B00000}"/>
    <cellStyle name="Note 2 75 5" xfId="45094" xr:uid="{00000000-0005-0000-0000-000025B00000}"/>
    <cellStyle name="Note 2 76" xfId="45095" xr:uid="{00000000-0005-0000-0000-000026B00000}"/>
    <cellStyle name="Note 2 76 2" xfId="45096" xr:uid="{00000000-0005-0000-0000-000027B00000}"/>
    <cellStyle name="Note 2 76 2 2" xfId="45097" xr:uid="{00000000-0005-0000-0000-000028B00000}"/>
    <cellStyle name="Note 2 76 2 3" xfId="45098" xr:uid="{00000000-0005-0000-0000-000029B00000}"/>
    <cellStyle name="Note 2 76 3" xfId="45099" xr:uid="{00000000-0005-0000-0000-00002AB00000}"/>
    <cellStyle name="Note 2 76 3 2" xfId="45100" xr:uid="{00000000-0005-0000-0000-00002BB00000}"/>
    <cellStyle name="Note 2 76 3 3" xfId="45101" xr:uid="{00000000-0005-0000-0000-00002CB00000}"/>
    <cellStyle name="Note 2 76 4" xfId="45102" xr:uid="{00000000-0005-0000-0000-00002DB00000}"/>
    <cellStyle name="Note 2 76 5" xfId="45103" xr:uid="{00000000-0005-0000-0000-00002EB00000}"/>
    <cellStyle name="Note 2 77" xfId="45104" xr:uid="{00000000-0005-0000-0000-00002FB00000}"/>
    <cellStyle name="Note 2 77 2" xfId="45105" xr:uid="{00000000-0005-0000-0000-000030B00000}"/>
    <cellStyle name="Note 2 77 2 2" xfId="45106" xr:uid="{00000000-0005-0000-0000-000031B00000}"/>
    <cellStyle name="Note 2 77 2 3" xfId="45107" xr:uid="{00000000-0005-0000-0000-000032B00000}"/>
    <cellStyle name="Note 2 77 3" xfId="45108" xr:uid="{00000000-0005-0000-0000-000033B00000}"/>
    <cellStyle name="Note 2 77 3 2" xfId="45109" xr:uid="{00000000-0005-0000-0000-000034B00000}"/>
    <cellStyle name="Note 2 77 3 3" xfId="45110" xr:uid="{00000000-0005-0000-0000-000035B00000}"/>
    <cellStyle name="Note 2 77 4" xfId="45111" xr:uid="{00000000-0005-0000-0000-000036B00000}"/>
    <cellStyle name="Note 2 77 5" xfId="45112" xr:uid="{00000000-0005-0000-0000-000037B00000}"/>
    <cellStyle name="Note 2 78" xfId="45113" xr:uid="{00000000-0005-0000-0000-000038B00000}"/>
    <cellStyle name="Note 2 78 2" xfId="45114" xr:uid="{00000000-0005-0000-0000-000039B00000}"/>
    <cellStyle name="Note 2 78 2 2" xfId="45115" xr:uid="{00000000-0005-0000-0000-00003AB00000}"/>
    <cellStyle name="Note 2 78 2 3" xfId="45116" xr:uid="{00000000-0005-0000-0000-00003BB00000}"/>
    <cellStyle name="Note 2 78 3" xfId="45117" xr:uid="{00000000-0005-0000-0000-00003CB00000}"/>
    <cellStyle name="Note 2 78 3 2" xfId="45118" xr:uid="{00000000-0005-0000-0000-00003DB00000}"/>
    <cellStyle name="Note 2 78 3 3" xfId="45119" xr:uid="{00000000-0005-0000-0000-00003EB00000}"/>
    <cellStyle name="Note 2 78 4" xfId="45120" xr:uid="{00000000-0005-0000-0000-00003FB00000}"/>
    <cellStyle name="Note 2 78 5" xfId="45121" xr:uid="{00000000-0005-0000-0000-000040B00000}"/>
    <cellStyle name="Note 2 79" xfId="45122" xr:uid="{00000000-0005-0000-0000-000041B00000}"/>
    <cellStyle name="Note 2 79 2" xfId="45123" xr:uid="{00000000-0005-0000-0000-000042B00000}"/>
    <cellStyle name="Note 2 79 2 2" xfId="45124" xr:uid="{00000000-0005-0000-0000-000043B00000}"/>
    <cellStyle name="Note 2 79 2 3" xfId="45125" xr:uid="{00000000-0005-0000-0000-000044B00000}"/>
    <cellStyle name="Note 2 79 3" xfId="45126" xr:uid="{00000000-0005-0000-0000-000045B00000}"/>
    <cellStyle name="Note 2 79 3 2" xfId="45127" xr:uid="{00000000-0005-0000-0000-000046B00000}"/>
    <cellStyle name="Note 2 79 3 3" xfId="45128" xr:uid="{00000000-0005-0000-0000-000047B00000}"/>
    <cellStyle name="Note 2 79 4" xfId="45129" xr:uid="{00000000-0005-0000-0000-000048B00000}"/>
    <cellStyle name="Note 2 79 5" xfId="45130" xr:uid="{00000000-0005-0000-0000-000049B00000}"/>
    <cellStyle name="Note 2 8" xfId="45131" xr:uid="{00000000-0005-0000-0000-00004AB00000}"/>
    <cellStyle name="Note 2 8 2" xfId="45132" xr:uid="{00000000-0005-0000-0000-00004BB00000}"/>
    <cellStyle name="Note 2 8 2 2" xfId="45133" xr:uid="{00000000-0005-0000-0000-00004CB00000}"/>
    <cellStyle name="Note 2 8 2 3" xfId="45134" xr:uid="{00000000-0005-0000-0000-00004DB00000}"/>
    <cellStyle name="Note 2 8 3" xfId="45135" xr:uid="{00000000-0005-0000-0000-00004EB00000}"/>
    <cellStyle name="Note 2 8 3 2" xfId="45136" xr:uid="{00000000-0005-0000-0000-00004FB00000}"/>
    <cellStyle name="Note 2 8 3 3" xfId="45137" xr:uid="{00000000-0005-0000-0000-000050B00000}"/>
    <cellStyle name="Note 2 8 4" xfId="45138" xr:uid="{00000000-0005-0000-0000-000051B00000}"/>
    <cellStyle name="Note 2 8 5" xfId="45139" xr:uid="{00000000-0005-0000-0000-000052B00000}"/>
    <cellStyle name="Note 2 80" xfId="45140" xr:uid="{00000000-0005-0000-0000-000053B00000}"/>
    <cellStyle name="Note 2 80 2" xfId="45141" xr:uid="{00000000-0005-0000-0000-000054B00000}"/>
    <cellStyle name="Note 2 80 2 2" xfId="45142" xr:uid="{00000000-0005-0000-0000-000055B00000}"/>
    <cellStyle name="Note 2 80 2 3" xfId="45143" xr:uid="{00000000-0005-0000-0000-000056B00000}"/>
    <cellStyle name="Note 2 80 3" xfId="45144" xr:uid="{00000000-0005-0000-0000-000057B00000}"/>
    <cellStyle name="Note 2 80 3 2" xfId="45145" xr:uid="{00000000-0005-0000-0000-000058B00000}"/>
    <cellStyle name="Note 2 80 3 3" xfId="45146" xr:uid="{00000000-0005-0000-0000-000059B00000}"/>
    <cellStyle name="Note 2 80 4" xfId="45147" xr:uid="{00000000-0005-0000-0000-00005AB00000}"/>
    <cellStyle name="Note 2 80 5" xfId="45148" xr:uid="{00000000-0005-0000-0000-00005BB00000}"/>
    <cellStyle name="Note 2 81" xfId="45149" xr:uid="{00000000-0005-0000-0000-00005CB00000}"/>
    <cellStyle name="Note 2 81 2" xfId="45150" xr:uid="{00000000-0005-0000-0000-00005DB00000}"/>
    <cellStyle name="Note 2 81 2 2" xfId="45151" xr:uid="{00000000-0005-0000-0000-00005EB00000}"/>
    <cellStyle name="Note 2 81 2 3" xfId="45152" xr:uid="{00000000-0005-0000-0000-00005FB00000}"/>
    <cellStyle name="Note 2 81 3" xfId="45153" xr:uid="{00000000-0005-0000-0000-000060B00000}"/>
    <cellStyle name="Note 2 81 3 2" xfId="45154" xr:uid="{00000000-0005-0000-0000-000061B00000}"/>
    <cellStyle name="Note 2 81 3 3" xfId="45155" xr:uid="{00000000-0005-0000-0000-000062B00000}"/>
    <cellStyle name="Note 2 81 4" xfId="45156" xr:uid="{00000000-0005-0000-0000-000063B00000}"/>
    <cellStyle name="Note 2 81 5" xfId="45157" xr:uid="{00000000-0005-0000-0000-000064B00000}"/>
    <cellStyle name="Note 2 82" xfId="45158" xr:uid="{00000000-0005-0000-0000-000065B00000}"/>
    <cellStyle name="Note 2 82 2" xfId="45159" xr:uid="{00000000-0005-0000-0000-000066B00000}"/>
    <cellStyle name="Note 2 82 2 2" xfId="45160" xr:uid="{00000000-0005-0000-0000-000067B00000}"/>
    <cellStyle name="Note 2 82 2 3" xfId="45161" xr:uid="{00000000-0005-0000-0000-000068B00000}"/>
    <cellStyle name="Note 2 82 3" xfId="45162" xr:uid="{00000000-0005-0000-0000-000069B00000}"/>
    <cellStyle name="Note 2 82 3 2" xfId="45163" xr:uid="{00000000-0005-0000-0000-00006AB00000}"/>
    <cellStyle name="Note 2 82 3 3" xfId="45164" xr:uid="{00000000-0005-0000-0000-00006BB00000}"/>
    <cellStyle name="Note 2 82 4" xfId="45165" xr:uid="{00000000-0005-0000-0000-00006CB00000}"/>
    <cellStyle name="Note 2 82 5" xfId="45166" xr:uid="{00000000-0005-0000-0000-00006DB00000}"/>
    <cellStyle name="Note 2 83" xfId="45167" xr:uid="{00000000-0005-0000-0000-00006EB00000}"/>
    <cellStyle name="Note 2 83 2" xfId="45168" xr:uid="{00000000-0005-0000-0000-00006FB00000}"/>
    <cellStyle name="Note 2 83 3" xfId="45169" xr:uid="{00000000-0005-0000-0000-000070B00000}"/>
    <cellStyle name="Note 2 84" xfId="45170" xr:uid="{00000000-0005-0000-0000-000071B00000}"/>
    <cellStyle name="Note 2 84 2" xfId="45171" xr:uid="{00000000-0005-0000-0000-000072B00000}"/>
    <cellStyle name="Note 2 84 3" xfId="45172" xr:uid="{00000000-0005-0000-0000-000073B00000}"/>
    <cellStyle name="Note 2 85" xfId="45173" xr:uid="{00000000-0005-0000-0000-000074B00000}"/>
    <cellStyle name="Note 2 86" xfId="45174" xr:uid="{00000000-0005-0000-0000-000075B00000}"/>
    <cellStyle name="Note 2 9" xfId="45175" xr:uid="{00000000-0005-0000-0000-000076B00000}"/>
    <cellStyle name="Note 2 9 2" xfId="45176" xr:uid="{00000000-0005-0000-0000-000077B00000}"/>
    <cellStyle name="Note 2 9 2 2" xfId="45177" xr:uid="{00000000-0005-0000-0000-000078B00000}"/>
    <cellStyle name="Note 2 9 2 3" xfId="45178" xr:uid="{00000000-0005-0000-0000-000079B00000}"/>
    <cellStyle name="Note 2 9 3" xfId="45179" xr:uid="{00000000-0005-0000-0000-00007AB00000}"/>
    <cellStyle name="Note 2 9 3 2" xfId="45180" xr:uid="{00000000-0005-0000-0000-00007BB00000}"/>
    <cellStyle name="Note 2 9 3 3" xfId="45181" xr:uid="{00000000-0005-0000-0000-00007CB00000}"/>
    <cellStyle name="Note 2 9 4" xfId="45182" xr:uid="{00000000-0005-0000-0000-00007DB00000}"/>
    <cellStyle name="Note 2 9 5" xfId="45183" xr:uid="{00000000-0005-0000-0000-00007EB00000}"/>
    <cellStyle name="Note 3" xfId="45184" xr:uid="{00000000-0005-0000-0000-00007FB00000}"/>
    <cellStyle name="Note 3 10" xfId="45185" xr:uid="{00000000-0005-0000-0000-000080B00000}"/>
    <cellStyle name="Note 3 10 2" xfId="45186" xr:uid="{00000000-0005-0000-0000-000081B00000}"/>
    <cellStyle name="Note 3 10 2 2" xfId="45187" xr:uid="{00000000-0005-0000-0000-000082B00000}"/>
    <cellStyle name="Note 3 10 2 3" xfId="45188" xr:uid="{00000000-0005-0000-0000-000083B00000}"/>
    <cellStyle name="Note 3 10 3" xfId="45189" xr:uid="{00000000-0005-0000-0000-000084B00000}"/>
    <cellStyle name="Note 3 10 3 2" xfId="45190" xr:uid="{00000000-0005-0000-0000-000085B00000}"/>
    <cellStyle name="Note 3 10 3 3" xfId="45191" xr:uid="{00000000-0005-0000-0000-000086B00000}"/>
    <cellStyle name="Note 3 10 4" xfId="45192" xr:uid="{00000000-0005-0000-0000-000087B00000}"/>
    <cellStyle name="Note 3 10 5" xfId="45193" xr:uid="{00000000-0005-0000-0000-000088B00000}"/>
    <cellStyle name="Note 3 11" xfId="45194" xr:uid="{00000000-0005-0000-0000-000089B00000}"/>
    <cellStyle name="Note 3 11 2" xfId="45195" xr:uid="{00000000-0005-0000-0000-00008AB00000}"/>
    <cellStyle name="Note 3 11 2 2" xfId="45196" xr:uid="{00000000-0005-0000-0000-00008BB00000}"/>
    <cellStyle name="Note 3 11 2 3" xfId="45197" xr:uid="{00000000-0005-0000-0000-00008CB00000}"/>
    <cellStyle name="Note 3 11 3" xfId="45198" xr:uid="{00000000-0005-0000-0000-00008DB00000}"/>
    <cellStyle name="Note 3 11 3 2" xfId="45199" xr:uid="{00000000-0005-0000-0000-00008EB00000}"/>
    <cellStyle name="Note 3 11 3 3" xfId="45200" xr:uid="{00000000-0005-0000-0000-00008FB00000}"/>
    <cellStyle name="Note 3 11 4" xfId="45201" xr:uid="{00000000-0005-0000-0000-000090B00000}"/>
    <cellStyle name="Note 3 11 5" xfId="45202" xr:uid="{00000000-0005-0000-0000-000091B00000}"/>
    <cellStyle name="Note 3 12" xfId="45203" xr:uid="{00000000-0005-0000-0000-000092B00000}"/>
    <cellStyle name="Note 3 12 2" xfId="45204" xr:uid="{00000000-0005-0000-0000-000093B00000}"/>
    <cellStyle name="Note 3 12 2 2" xfId="45205" xr:uid="{00000000-0005-0000-0000-000094B00000}"/>
    <cellStyle name="Note 3 12 2 3" xfId="45206" xr:uid="{00000000-0005-0000-0000-000095B00000}"/>
    <cellStyle name="Note 3 12 3" xfId="45207" xr:uid="{00000000-0005-0000-0000-000096B00000}"/>
    <cellStyle name="Note 3 12 3 2" xfId="45208" xr:uid="{00000000-0005-0000-0000-000097B00000}"/>
    <cellStyle name="Note 3 12 3 3" xfId="45209" xr:uid="{00000000-0005-0000-0000-000098B00000}"/>
    <cellStyle name="Note 3 12 4" xfId="45210" xr:uid="{00000000-0005-0000-0000-000099B00000}"/>
    <cellStyle name="Note 3 12 5" xfId="45211" xr:uid="{00000000-0005-0000-0000-00009AB00000}"/>
    <cellStyle name="Note 3 13" xfId="45212" xr:uid="{00000000-0005-0000-0000-00009BB00000}"/>
    <cellStyle name="Note 3 13 2" xfId="45213" xr:uid="{00000000-0005-0000-0000-00009CB00000}"/>
    <cellStyle name="Note 3 13 2 2" xfId="45214" xr:uid="{00000000-0005-0000-0000-00009DB00000}"/>
    <cellStyle name="Note 3 13 2 3" xfId="45215" xr:uid="{00000000-0005-0000-0000-00009EB00000}"/>
    <cellStyle name="Note 3 13 3" xfId="45216" xr:uid="{00000000-0005-0000-0000-00009FB00000}"/>
    <cellStyle name="Note 3 13 3 2" xfId="45217" xr:uid="{00000000-0005-0000-0000-0000A0B00000}"/>
    <cellStyle name="Note 3 13 3 3" xfId="45218" xr:uid="{00000000-0005-0000-0000-0000A1B00000}"/>
    <cellStyle name="Note 3 13 4" xfId="45219" xr:uid="{00000000-0005-0000-0000-0000A2B00000}"/>
    <cellStyle name="Note 3 13 5" xfId="45220" xr:uid="{00000000-0005-0000-0000-0000A3B00000}"/>
    <cellStyle name="Note 3 14" xfId="45221" xr:uid="{00000000-0005-0000-0000-0000A4B00000}"/>
    <cellStyle name="Note 3 14 2" xfId="45222" xr:uid="{00000000-0005-0000-0000-0000A5B00000}"/>
    <cellStyle name="Note 3 14 2 2" xfId="45223" xr:uid="{00000000-0005-0000-0000-0000A6B00000}"/>
    <cellStyle name="Note 3 14 2 3" xfId="45224" xr:uid="{00000000-0005-0000-0000-0000A7B00000}"/>
    <cellStyle name="Note 3 14 3" xfId="45225" xr:uid="{00000000-0005-0000-0000-0000A8B00000}"/>
    <cellStyle name="Note 3 14 3 2" xfId="45226" xr:uid="{00000000-0005-0000-0000-0000A9B00000}"/>
    <cellStyle name="Note 3 14 3 3" xfId="45227" xr:uid="{00000000-0005-0000-0000-0000AAB00000}"/>
    <cellStyle name="Note 3 14 4" xfId="45228" xr:uid="{00000000-0005-0000-0000-0000ABB00000}"/>
    <cellStyle name="Note 3 14 5" xfId="45229" xr:uid="{00000000-0005-0000-0000-0000ACB00000}"/>
    <cellStyle name="Note 3 15" xfId="45230" xr:uid="{00000000-0005-0000-0000-0000ADB00000}"/>
    <cellStyle name="Note 3 15 2" xfId="45231" xr:uid="{00000000-0005-0000-0000-0000AEB00000}"/>
    <cellStyle name="Note 3 15 2 2" xfId="45232" xr:uid="{00000000-0005-0000-0000-0000AFB00000}"/>
    <cellStyle name="Note 3 15 2 3" xfId="45233" xr:uid="{00000000-0005-0000-0000-0000B0B00000}"/>
    <cellStyle name="Note 3 15 3" xfId="45234" xr:uid="{00000000-0005-0000-0000-0000B1B00000}"/>
    <cellStyle name="Note 3 15 3 2" xfId="45235" xr:uid="{00000000-0005-0000-0000-0000B2B00000}"/>
    <cellStyle name="Note 3 15 3 3" xfId="45236" xr:uid="{00000000-0005-0000-0000-0000B3B00000}"/>
    <cellStyle name="Note 3 15 4" xfId="45237" xr:uid="{00000000-0005-0000-0000-0000B4B00000}"/>
    <cellStyle name="Note 3 15 5" xfId="45238" xr:uid="{00000000-0005-0000-0000-0000B5B00000}"/>
    <cellStyle name="Note 3 16" xfId="45239" xr:uid="{00000000-0005-0000-0000-0000B6B00000}"/>
    <cellStyle name="Note 3 16 2" xfId="45240" xr:uid="{00000000-0005-0000-0000-0000B7B00000}"/>
    <cellStyle name="Note 3 16 2 2" xfId="45241" xr:uid="{00000000-0005-0000-0000-0000B8B00000}"/>
    <cellStyle name="Note 3 16 2 3" xfId="45242" xr:uid="{00000000-0005-0000-0000-0000B9B00000}"/>
    <cellStyle name="Note 3 16 3" xfId="45243" xr:uid="{00000000-0005-0000-0000-0000BAB00000}"/>
    <cellStyle name="Note 3 16 3 2" xfId="45244" xr:uid="{00000000-0005-0000-0000-0000BBB00000}"/>
    <cellStyle name="Note 3 16 3 3" xfId="45245" xr:uid="{00000000-0005-0000-0000-0000BCB00000}"/>
    <cellStyle name="Note 3 16 4" xfId="45246" xr:uid="{00000000-0005-0000-0000-0000BDB00000}"/>
    <cellStyle name="Note 3 16 5" xfId="45247" xr:uid="{00000000-0005-0000-0000-0000BEB00000}"/>
    <cellStyle name="Note 3 17" xfId="45248" xr:uid="{00000000-0005-0000-0000-0000BFB00000}"/>
    <cellStyle name="Note 3 17 2" xfId="45249" xr:uid="{00000000-0005-0000-0000-0000C0B00000}"/>
    <cellStyle name="Note 3 17 2 2" xfId="45250" xr:uid="{00000000-0005-0000-0000-0000C1B00000}"/>
    <cellStyle name="Note 3 17 2 3" xfId="45251" xr:uid="{00000000-0005-0000-0000-0000C2B00000}"/>
    <cellStyle name="Note 3 17 3" xfId="45252" xr:uid="{00000000-0005-0000-0000-0000C3B00000}"/>
    <cellStyle name="Note 3 17 3 2" xfId="45253" xr:uid="{00000000-0005-0000-0000-0000C4B00000}"/>
    <cellStyle name="Note 3 17 3 3" xfId="45254" xr:uid="{00000000-0005-0000-0000-0000C5B00000}"/>
    <cellStyle name="Note 3 17 4" xfId="45255" xr:uid="{00000000-0005-0000-0000-0000C6B00000}"/>
    <cellStyle name="Note 3 17 5" xfId="45256" xr:uid="{00000000-0005-0000-0000-0000C7B00000}"/>
    <cellStyle name="Note 3 18" xfId="45257" xr:uid="{00000000-0005-0000-0000-0000C8B00000}"/>
    <cellStyle name="Note 3 18 2" xfId="45258" xr:uid="{00000000-0005-0000-0000-0000C9B00000}"/>
    <cellStyle name="Note 3 18 2 2" xfId="45259" xr:uid="{00000000-0005-0000-0000-0000CAB00000}"/>
    <cellStyle name="Note 3 18 2 3" xfId="45260" xr:uid="{00000000-0005-0000-0000-0000CBB00000}"/>
    <cellStyle name="Note 3 18 3" xfId="45261" xr:uid="{00000000-0005-0000-0000-0000CCB00000}"/>
    <cellStyle name="Note 3 18 3 2" xfId="45262" xr:uid="{00000000-0005-0000-0000-0000CDB00000}"/>
    <cellStyle name="Note 3 18 3 3" xfId="45263" xr:uid="{00000000-0005-0000-0000-0000CEB00000}"/>
    <cellStyle name="Note 3 18 4" xfId="45264" xr:uid="{00000000-0005-0000-0000-0000CFB00000}"/>
    <cellStyle name="Note 3 18 5" xfId="45265" xr:uid="{00000000-0005-0000-0000-0000D0B00000}"/>
    <cellStyle name="Note 3 19" xfId="45266" xr:uid="{00000000-0005-0000-0000-0000D1B00000}"/>
    <cellStyle name="Note 3 19 2" xfId="45267" xr:uid="{00000000-0005-0000-0000-0000D2B00000}"/>
    <cellStyle name="Note 3 19 2 2" xfId="45268" xr:uid="{00000000-0005-0000-0000-0000D3B00000}"/>
    <cellStyle name="Note 3 19 2 3" xfId="45269" xr:uid="{00000000-0005-0000-0000-0000D4B00000}"/>
    <cellStyle name="Note 3 19 3" xfId="45270" xr:uid="{00000000-0005-0000-0000-0000D5B00000}"/>
    <cellStyle name="Note 3 19 3 2" xfId="45271" xr:uid="{00000000-0005-0000-0000-0000D6B00000}"/>
    <cellStyle name="Note 3 19 3 3" xfId="45272" xr:uid="{00000000-0005-0000-0000-0000D7B00000}"/>
    <cellStyle name="Note 3 19 4" xfId="45273" xr:uid="{00000000-0005-0000-0000-0000D8B00000}"/>
    <cellStyle name="Note 3 19 5" xfId="45274" xr:uid="{00000000-0005-0000-0000-0000D9B00000}"/>
    <cellStyle name="Note 3 2" xfId="45275" xr:uid="{00000000-0005-0000-0000-0000DAB00000}"/>
    <cellStyle name="Note 3 2 10" xfId="45276" xr:uid="{00000000-0005-0000-0000-0000DBB00000}"/>
    <cellStyle name="Note 3 2 10 2" xfId="45277" xr:uid="{00000000-0005-0000-0000-0000DCB00000}"/>
    <cellStyle name="Note 3 2 10 2 2" xfId="45278" xr:uid="{00000000-0005-0000-0000-0000DDB00000}"/>
    <cellStyle name="Note 3 2 10 2 3" xfId="45279" xr:uid="{00000000-0005-0000-0000-0000DEB00000}"/>
    <cellStyle name="Note 3 2 10 3" xfId="45280" xr:uid="{00000000-0005-0000-0000-0000DFB00000}"/>
    <cellStyle name="Note 3 2 10 3 2" xfId="45281" xr:uid="{00000000-0005-0000-0000-0000E0B00000}"/>
    <cellStyle name="Note 3 2 10 3 3" xfId="45282" xr:uid="{00000000-0005-0000-0000-0000E1B00000}"/>
    <cellStyle name="Note 3 2 10 4" xfId="45283" xr:uid="{00000000-0005-0000-0000-0000E2B00000}"/>
    <cellStyle name="Note 3 2 10 5" xfId="45284" xr:uid="{00000000-0005-0000-0000-0000E3B00000}"/>
    <cellStyle name="Note 3 2 11" xfId="45285" xr:uid="{00000000-0005-0000-0000-0000E4B00000}"/>
    <cellStyle name="Note 3 2 11 2" xfId="45286" xr:uid="{00000000-0005-0000-0000-0000E5B00000}"/>
    <cellStyle name="Note 3 2 11 2 2" xfId="45287" xr:uid="{00000000-0005-0000-0000-0000E6B00000}"/>
    <cellStyle name="Note 3 2 11 2 3" xfId="45288" xr:uid="{00000000-0005-0000-0000-0000E7B00000}"/>
    <cellStyle name="Note 3 2 11 3" xfId="45289" xr:uid="{00000000-0005-0000-0000-0000E8B00000}"/>
    <cellStyle name="Note 3 2 11 3 2" xfId="45290" xr:uid="{00000000-0005-0000-0000-0000E9B00000}"/>
    <cellStyle name="Note 3 2 11 3 3" xfId="45291" xr:uid="{00000000-0005-0000-0000-0000EAB00000}"/>
    <cellStyle name="Note 3 2 11 4" xfId="45292" xr:uid="{00000000-0005-0000-0000-0000EBB00000}"/>
    <cellStyle name="Note 3 2 11 5" xfId="45293" xr:uid="{00000000-0005-0000-0000-0000ECB00000}"/>
    <cellStyle name="Note 3 2 12" xfId="45294" xr:uid="{00000000-0005-0000-0000-0000EDB00000}"/>
    <cellStyle name="Note 3 2 12 2" xfId="45295" xr:uid="{00000000-0005-0000-0000-0000EEB00000}"/>
    <cellStyle name="Note 3 2 12 2 2" xfId="45296" xr:uid="{00000000-0005-0000-0000-0000EFB00000}"/>
    <cellStyle name="Note 3 2 12 2 3" xfId="45297" xr:uid="{00000000-0005-0000-0000-0000F0B00000}"/>
    <cellStyle name="Note 3 2 12 3" xfId="45298" xr:uid="{00000000-0005-0000-0000-0000F1B00000}"/>
    <cellStyle name="Note 3 2 12 3 2" xfId="45299" xr:uid="{00000000-0005-0000-0000-0000F2B00000}"/>
    <cellStyle name="Note 3 2 12 3 3" xfId="45300" xr:uid="{00000000-0005-0000-0000-0000F3B00000}"/>
    <cellStyle name="Note 3 2 12 4" xfId="45301" xr:uid="{00000000-0005-0000-0000-0000F4B00000}"/>
    <cellStyle name="Note 3 2 12 5" xfId="45302" xr:uid="{00000000-0005-0000-0000-0000F5B00000}"/>
    <cellStyle name="Note 3 2 13" xfId="45303" xr:uid="{00000000-0005-0000-0000-0000F6B00000}"/>
    <cellStyle name="Note 3 2 13 2" xfId="45304" xr:uid="{00000000-0005-0000-0000-0000F7B00000}"/>
    <cellStyle name="Note 3 2 13 2 2" xfId="45305" xr:uid="{00000000-0005-0000-0000-0000F8B00000}"/>
    <cellStyle name="Note 3 2 13 2 3" xfId="45306" xr:uid="{00000000-0005-0000-0000-0000F9B00000}"/>
    <cellStyle name="Note 3 2 13 3" xfId="45307" xr:uid="{00000000-0005-0000-0000-0000FAB00000}"/>
    <cellStyle name="Note 3 2 13 3 2" xfId="45308" xr:uid="{00000000-0005-0000-0000-0000FBB00000}"/>
    <cellStyle name="Note 3 2 13 3 3" xfId="45309" xr:uid="{00000000-0005-0000-0000-0000FCB00000}"/>
    <cellStyle name="Note 3 2 13 4" xfId="45310" xr:uid="{00000000-0005-0000-0000-0000FDB00000}"/>
    <cellStyle name="Note 3 2 13 5" xfId="45311" xr:uid="{00000000-0005-0000-0000-0000FEB00000}"/>
    <cellStyle name="Note 3 2 14" xfId="45312" xr:uid="{00000000-0005-0000-0000-0000FFB00000}"/>
    <cellStyle name="Note 3 2 14 2" xfId="45313" xr:uid="{00000000-0005-0000-0000-000000B10000}"/>
    <cellStyle name="Note 3 2 14 2 2" xfId="45314" xr:uid="{00000000-0005-0000-0000-000001B10000}"/>
    <cellStyle name="Note 3 2 14 2 3" xfId="45315" xr:uid="{00000000-0005-0000-0000-000002B10000}"/>
    <cellStyle name="Note 3 2 14 3" xfId="45316" xr:uid="{00000000-0005-0000-0000-000003B10000}"/>
    <cellStyle name="Note 3 2 14 3 2" xfId="45317" xr:uid="{00000000-0005-0000-0000-000004B10000}"/>
    <cellStyle name="Note 3 2 14 3 3" xfId="45318" xr:uid="{00000000-0005-0000-0000-000005B10000}"/>
    <cellStyle name="Note 3 2 14 4" xfId="45319" xr:uid="{00000000-0005-0000-0000-000006B10000}"/>
    <cellStyle name="Note 3 2 14 5" xfId="45320" xr:uid="{00000000-0005-0000-0000-000007B10000}"/>
    <cellStyle name="Note 3 2 15" xfId="45321" xr:uid="{00000000-0005-0000-0000-000008B10000}"/>
    <cellStyle name="Note 3 2 15 2" xfId="45322" xr:uid="{00000000-0005-0000-0000-000009B10000}"/>
    <cellStyle name="Note 3 2 15 2 2" xfId="45323" xr:uid="{00000000-0005-0000-0000-00000AB10000}"/>
    <cellStyle name="Note 3 2 15 2 3" xfId="45324" xr:uid="{00000000-0005-0000-0000-00000BB10000}"/>
    <cellStyle name="Note 3 2 15 3" xfId="45325" xr:uid="{00000000-0005-0000-0000-00000CB10000}"/>
    <cellStyle name="Note 3 2 15 3 2" xfId="45326" xr:uid="{00000000-0005-0000-0000-00000DB10000}"/>
    <cellStyle name="Note 3 2 15 3 3" xfId="45327" xr:uid="{00000000-0005-0000-0000-00000EB10000}"/>
    <cellStyle name="Note 3 2 15 4" xfId="45328" xr:uid="{00000000-0005-0000-0000-00000FB10000}"/>
    <cellStyle name="Note 3 2 15 5" xfId="45329" xr:uid="{00000000-0005-0000-0000-000010B10000}"/>
    <cellStyle name="Note 3 2 16" xfId="45330" xr:uid="{00000000-0005-0000-0000-000011B10000}"/>
    <cellStyle name="Note 3 2 16 2" xfId="45331" xr:uid="{00000000-0005-0000-0000-000012B10000}"/>
    <cellStyle name="Note 3 2 16 2 2" xfId="45332" xr:uid="{00000000-0005-0000-0000-000013B10000}"/>
    <cellStyle name="Note 3 2 16 2 3" xfId="45333" xr:uid="{00000000-0005-0000-0000-000014B10000}"/>
    <cellStyle name="Note 3 2 16 3" xfId="45334" xr:uid="{00000000-0005-0000-0000-000015B10000}"/>
    <cellStyle name="Note 3 2 16 3 2" xfId="45335" xr:uid="{00000000-0005-0000-0000-000016B10000}"/>
    <cellStyle name="Note 3 2 16 3 3" xfId="45336" xr:uid="{00000000-0005-0000-0000-000017B10000}"/>
    <cellStyle name="Note 3 2 16 4" xfId="45337" xr:uid="{00000000-0005-0000-0000-000018B10000}"/>
    <cellStyle name="Note 3 2 16 5" xfId="45338" xr:uid="{00000000-0005-0000-0000-000019B10000}"/>
    <cellStyle name="Note 3 2 17" xfId="45339" xr:uid="{00000000-0005-0000-0000-00001AB10000}"/>
    <cellStyle name="Note 3 2 17 2" xfId="45340" xr:uid="{00000000-0005-0000-0000-00001BB10000}"/>
    <cellStyle name="Note 3 2 17 2 2" xfId="45341" xr:uid="{00000000-0005-0000-0000-00001CB10000}"/>
    <cellStyle name="Note 3 2 17 2 3" xfId="45342" xr:uid="{00000000-0005-0000-0000-00001DB10000}"/>
    <cellStyle name="Note 3 2 17 3" xfId="45343" xr:uid="{00000000-0005-0000-0000-00001EB10000}"/>
    <cellStyle name="Note 3 2 17 3 2" xfId="45344" xr:uid="{00000000-0005-0000-0000-00001FB10000}"/>
    <cellStyle name="Note 3 2 17 3 3" xfId="45345" xr:uid="{00000000-0005-0000-0000-000020B10000}"/>
    <cellStyle name="Note 3 2 17 4" xfId="45346" xr:uid="{00000000-0005-0000-0000-000021B10000}"/>
    <cellStyle name="Note 3 2 17 5" xfId="45347" xr:uid="{00000000-0005-0000-0000-000022B10000}"/>
    <cellStyle name="Note 3 2 18" xfId="45348" xr:uid="{00000000-0005-0000-0000-000023B10000}"/>
    <cellStyle name="Note 3 2 18 2" xfId="45349" xr:uid="{00000000-0005-0000-0000-000024B10000}"/>
    <cellStyle name="Note 3 2 18 2 2" xfId="45350" xr:uid="{00000000-0005-0000-0000-000025B10000}"/>
    <cellStyle name="Note 3 2 18 2 3" xfId="45351" xr:uid="{00000000-0005-0000-0000-000026B10000}"/>
    <cellStyle name="Note 3 2 18 3" xfId="45352" xr:uid="{00000000-0005-0000-0000-000027B10000}"/>
    <cellStyle name="Note 3 2 18 3 2" xfId="45353" xr:uid="{00000000-0005-0000-0000-000028B10000}"/>
    <cellStyle name="Note 3 2 18 3 3" xfId="45354" xr:uid="{00000000-0005-0000-0000-000029B10000}"/>
    <cellStyle name="Note 3 2 18 4" xfId="45355" xr:uid="{00000000-0005-0000-0000-00002AB10000}"/>
    <cellStyle name="Note 3 2 18 5" xfId="45356" xr:uid="{00000000-0005-0000-0000-00002BB10000}"/>
    <cellStyle name="Note 3 2 19" xfId="45357" xr:uid="{00000000-0005-0000-0000-00002CB10000}"/>
    <cellStyle name="Note 3 2 19 2" xfId="45358" xr:uid="{00000000-0005-0000-0000-00002DB10000}"/>
    <cellStyle name="Note 3 2 19 2 2" xfId="45359" xr:uid="{00000000-0005-0000-0000-00002EB10000}"/>
    <cellStyle name="Note 3 2 19 2 3" xfId="45360" xr:uid="{00000000-0005-0000-0000-00002FB10000}"/>
    <cellStyle name="Note 3 2 19 3" xfId="45361" xr:uid="{00000000-0005-0000-0000-000030B10000}"/>
    <cellStyle name="Note 3 2 19 3 2" xfId="45362" xr:uid="{00000000-0005-0000-0000-000031B10000}"/>
    <cellStyle name="Note 3 2 19 3 3" xfId="45363" xr:uid="{00000000-0005-0000-0000-000032B10000}"/>
    <cellStyle name="Note 3 2 19 4" xfId="45364" xr:uid="{00000000-0005-0000-0000-000033B10000}"/>
    <cellStyle name="Note 3 2 19 5" xfId="45365" xr:uid="{00000000-0005-0000-0000-000034B10000}"/>
    <cellStyle name="Note 3 2 2" xfId="45366" xr:uid="{00000000-0005-0000-0000-000035B10000}"/>
    <cellStyle name="Note 3 2 2 2" xfId="45367" xr:uid="{00000000-0005-0000-0000-000036B10000}"/>
    <cellStyle name="Note 3 2 2 2 2" xfId="45368" xr:uid="{00000000-0005-0000-0000-000037B10000}"/>
    <cellStyle name="Note 3 2 2 2 3" xfId="45369" xr:uid="{00000000-0005-0000-0000-000038B10000}"/>
    <cellStyle name="Note 3 2 2 3" xfId="45370" xr:uid="{00000000-0005-0000-0000-000039B10000}"/>
    <cellStyle name="Note 3 2 2 3 2" xfId="45371" xr:uid="{00000000-0005-0000-0000-00003AB10000}"/>
    <cellStyle name="Note 3 2 2 3 3" xfId="45372" xr:uid="{00000000-0005-0000-0000-00003BB10000}"/>
    <cellStyle name="Note 3 2 2 4" xfId="45373" xr:uid="{00000000-0005-0000-0000-00003CB10000}"/>
    <cellStyle name="Note 3 2 2 5" xfId="45374" xr:uid="{00000000-0005-0000-0000-00003DB10000}"/>
    <cellStyle name="Note 3 2 20" xfId="45375" xr:uid="{00000000-0005-0000-0000-00003EB10000}"/>
    <cellStyle name="Note 3 2 20 2" xfId="45376" xr:uid="{00000000-0005-0000-0000-00003FB10000}"/>
    <cellStyle name="Note 3 2 20 2 2" xfId="45377" xr:uid="{00000000-0005-0000-0000-000040B10000}"/>
    <cellStyle name="Note 3 2 20 2 3" xfId="45378" xr:uid="{00000000-0005-0000-0000-000041B10000}"/>
    <cellStyle name="Note 3 2 20 3" xfId="45379" xr:uid="{00000000-0005-0000-0000-000042B10000}"/>
    <cellStyle name="Note 3 2 20 3 2" xfId="45380" xr:uid="{00000000-0005-0000-0000-000043B10000}"/>
    <cellStyle name="Note 3 2 20 3 3" xfId="45381" xr:uid="{00000000-0005-0000-0000-000044B10000}"/>
    <cellStyle name="Note 3 2 20 4" xfId="45382" xr:uid="{00000000-0005-0000-0000-000045B10000}"/>
    <cellStyle name="Note 3 2 20 5" xfId="45383" xr:uid="{00000000-0005-0000-0000-000046B10000}"/>
    <cellStyle name="Note 3 2 21" xfId="45384" xr:uid="{00000000-0005-0000-0000-000047B10000}"/>
    <cellStyle name="Note 3 2 21 2" xfId="45385" xr:uid="{00000000-0005-0000-0000-000048B10000}"/>
    <cellStyle name="Note 3 2 21 2 2" xfId="45386" xr:uid="{00000000-0005-0000-0000-000049B10000}"/>
    <cellStyle name="Note 3 2 21 2 3" xfId="45387" xr:uid="{00000000-0005-0000-0000-00004AB10000}"/>
    <cellStyle name="Note 3 2 21 3" xfId="45388" xr:uid="{00000000-0005-0000-0000-00004BB10000}"/>
    <cellStyle name="Note 3 2 21 3 2" xfId="45389" xr:uid="{00000000-0005-0000-0000-00004CB10000}"/>
    <cellStyle name="Note 3 2 21 3 3" xfId="45390" xr:uid="{00000000-0005-0000-0000-00004DB10000}"/>
    <cellStyle name="Note 3 2 21 4" xfId="45391" xr:uid="{00000000-0005-0000-0000-00004EB10000}"/>
    <cellStyle name="Note 3 2 21 5" xfId="45392" xr:uid="{00000000-0005-0000-0000-00004FB10000}"/>
    <cellStyle name="Note 3 2 22" xfId="45393" xr:uid="{00000000-0005-0000-0000-000050B10000}"/>
    <cellStyle name="Note 3 2 22 2" xfId="45394" xr:uid="{00000000-0005-0000-0000-000051B10000}"/>
    <cellStyle name="Note 3 2 22 2 2" xfId="45395" xr:uid="{00000000-0005-0000-0000-000052B10000}"/>
    <cellStyle name="Note 3 2 22 2 3" xfId="45396" xr:uid="{00000000-0005-0000-0000-000053B10000}"/>
    <cellStyle name="Note 3 2 22 3" xfId="45397" xr:uid="{00000000-0005-0000-0000-000054B10000}"/>
    <cellStyle name="Note 3 2 22 3 2" xfId="45398" xr:uid="{00000000-0005-0000-0000-000055B10000}"/>
    <cellStyle name="Note 3 2 22 3 3" xfId="45399" xr:uid="{00000000-0005-0000-0000-000056B10000}"/>
    <cellStyle name="Note 3 2 22 4" xfId="45400" xr:uid="{00000000-0005-0000-0000-000057B10000}"/>
    <cellStyle name="Note 3 2 22 5" xfId="45401" xr:uid="{00000000-0005-0000-0000-000058B10000}"/>
    <cellStyle name="Note 3 2 23" xfId="45402" xr:uid="{00000000-0005-0000-0000-000059B10000}"/>
    <cellStyle name="Note 3 2 23 2" xfId="45403" xr:uid="{00000000-0005-0000-0000-00005AB10000}"/>
    <cellStyle name="Note 3 2 23 2 2" xfId="45404" xr:uid="{00000000-0005-0000-0000-00005BB10000}"/>
    <cellStyle name="Note 3 2 23 2 3" xfId="45405" xr:uid="{00000000-0005-0000-0000-00005CB10000}"/>
    <cellStyle name="Note 3 2 23 3" xfId="45406" xr:uid="{00000000-0005-0000-0000-00005DB10000}"/>
    <cellStyle name="Note 3 2 23 3 2" xfId="45407" xr:uid="{00000000-0005-0000-0000-00005EB10000}"/>
    <cellStyle name="Note 3 2 23 3 3" xfId="45408" xr:uid="{00000000-0005-0000-0000-00005FB10000}"/>
    <cellStyle name="Note 3 2 23 4" xfId="45409" xr:uid="{00000000-0005-0000-0000-000060B10000}"/>
    <cellStyle name="Note 3 2 23 5" xfId="45410" xr:uid="{00000000-0005-0000-0000-000061B10000}"/>
    <cellStyle name="Note 3 2 24" xfId="45411" xr:uid="{00000000-0005-0000-0000-000062B10000}"/>
    <cellStyle name="Note 3 2 24 2" xfId="45412" xr:uid="{00000000-0005-0000-0000-000063B10000}"/>
    <cellStyle name="Note 3 2 24 2 2" xfId="45413" xr:uid="{00000000-0005-0000-0000-000064B10000}"/>
    <cellStyle name="Note 3 2 24 2 3" xfId="45414" xr:uid="{00000000-0005-0000-0000-000065B10000}"/>
    <cellStyle name="Note 3 2 24 3" xfId="45415" xr:uid="{00000000-0005-0000-0000-000066B10000}"/>
    <cellStyle name="Note 3 2 24 3 2" xfId="45416" xr:uid="{00000000-0005-0000-0000-000067B10000}"/>
    <cellStyle name="Note 3 2 24 3 3" xfId="45417" xr:uid="{00000000-0005-0000-0000-000068B10000}"/>
    <cellStyle name="Note 3 2 24 4" xfId="45418" xr:uid="{00000000-0005-0000-0000-000069B10000}"/>
    <cellStyle name="Note 3 2 24 5" xfId="45419" xr:uid="{00000000-0005-0000-0000-00006AB10000}"/>
    <cellStyle name="Note 3 2 25" xfId="45420" xr:uid="{00000000-0005-0000-0000-00006BB10000}"/>
    <cellStyle name="Note 3 2 25 2" xfId="45421" xr:uid="{00000000-0005-0000-0000-00006CB10000}"/>
    <cellStyle name="Note 3 2 25 2 2" xfId="45422" xr:uid="{00000000-0005-0000-0000-00006DB10000}"/>
    <cellStyle name="Note 3 2 25 2 3" xfId="45423" xr:uid="{00000000-0005-0000-0000-00006EB10000}"/>
    <cellStyle name="Note 3 2 25 3" xfId="45424" xr:uid="{00000000-0005-0000-0000-00006FB10000}"/>
    <cellStyle name="Note 3 2 25 3 2" xfId="45425" xr:uid="{00000000-0005-0000-0000-000070B10000}"/>
    <cellStyle name="Note 3 2 25 3 3" xfId="45426" xr:uid="{00000000-0005-0000-0000-000071B10000}"/>
    <cellStyle name="Note 3 2 25 4" xfId="45427" xr:uid="{00000000-0005-0000-0000-000072B10000}"/>
    <cellStyle name="Note 3 2 25 5" xfId="45428" xr:uid="{00000000-0005-0000-0000-000073B10000}"/>
    <cellStyle name="Note 3 2 26" xfId="45429" xr:uid="{00000000-0005-0000-0000-000074B10000}"/>
    <cellStyle name="Note 3 2 26 2" xfId="45430" xr:uid="{00000000-0005-0000-0000-000075B10000}"/>
    <cellStyle name="Note 3 2 26 2 2" xfId="45431" xr:uid="{00000000-0005-0000-0000-000076B10000}"/>
    <cellStyle name="Note 3 2 26 2 3" xfId="45432" xr:uid="{00000000-0005-0000-0000-000077B10000}"/>
    <cellStyle name="Note 3 2 26 3" xfId="45433" xr:uid="{00000000-0005-0000-0000-000078B10000}"/>
    <cellStyle name="Note 3 2 26 3 2" xfId="45434" xr:uid="{00000000-0005-0000-0000-000079B10000}"/>
    <cellStyle name="Note 3 2 26 3 3" xfId="45435" xr:uid="{00000000-0005-0000-0000-00007AB10000}"/>
    <cellStyle name="Note 3 2 26 4" xfId="45436" xr:uid="{00000000-0005-0000-0000-00007BB10000}"/>
    <cellStyle name="Note 3 2 26 5" xfId="45437" xr:uid="{00000000-0005-0000-0000-00007CB10000}"/>
    <cellStyle name="Note 3 2 27" xfId="45438" xr:uid="{00000000-0005-0000-0000-00007DB10000}"/>
    <cellStyle name="Note 3 2 27 2" xfId="45439" xr:uid="{00000000-0005-0000-0000-00007EB10000}"/>
    <cellStyle name="Note 3 2 27 2 2" xfId="45440" xr:uid="{00000000-0005-0000-0000-00007FB10000}"/>
    <cellStyle name="Note 3 2 27 2 3" xfId="45441" xr:uid="{00000000-0005-0000-0000-000080B10000}"/>
    <cellStyle name="Note 3 2 27 3" xfId="45442" xr:uid="{00000000-0005-0000-0000-000081B10000}"/>
    <cellStyle name="Note 3 2 27 3 2" xfId="45443" xr:uid="{00000000-0005-0000-0000-000082B10000}"/>
    <cellStyle name="Note 3 2 27 3 3" xfId="45444" xr:uid="{00000000-0005-0000-0000-000083B10000}"/>
    <cellStyle name="Note 3 2 27 4" xfId="45445" xr:uid="{00000000-0005-0000-0000-000084B10000}"/>
    <cellStyle name="Note 3 2 27 5" xfId="45446" xr:uid="{00000000-0005-0000-0000-000085B10000}"/>
    <cellStyle name="Note 3 2 28" xfId="45447" xr:uid="{00000000-0005-0000-0000-000086B10000}"/>
    <cellStyle name="Note 3 2 28 2" xfId="45448" xr:uid="{00000000-0005-0000-0000-000087B10000}"/>
    <cellStyle name="Note 3 2 28 2 2" xfId="45449" xr:uid="{00000000-0005-0000-0000-000088B10000}"/>
    <cellStyle name="Note 3 2 28 2 3" xfId="45450" xr:uid="{00000000-0005-0000-0000-000089B10000}"/>
    <cellStyle name="Note 3 2 28 3" xfId="45451" xr:uid="{00000000-0005-0000-0000-00008AB10000}"/>
    <cellStyle name="Note 3 2 28 3 2" xfId="45452" xr:uid="{00000000-0005-0000-0000-00008BB10000}"/>
    <cellStyle name="Note 3 2 28 3 3" xfId="45453" xr:uid="{00000000-0005-0000-0000-00008CB10000}"/>
    <cellStyle name="Note 3 2 28 4" xfId="45454" xr:uid="{00000000-0005-0000-0000-00008DB10000}"/>
    <cellStyle name="Note 3 2 28 5" xfId="45455" xr:uid="{00000000-0005-0000-0000-00008EB10000}"/>
    <cellStyle name="Note 3 2 29" xfId="45456" xr:uid="{00000000-0005-0000-0000-00008FB10000}"/>
    <cellStyle name="Note 3 2 29 2" xfId="45457" xr:uid="{00000000-0005-0000-0000-000090B10000}"/>
    <cellStyle name="Note 3 2 29 2 2" xfId="45458" xr:uid="{00000000-0005-0000-0000-000091B10000}"/>
    <cellStyle name="Note 3 2 29 2 3" xfId="45459" xr:uid="{00000000-0005-0000-0000-000092B10000}"/>
    <cellStyle name="Note 3 2 29 3" xfId="45460" xr:uid="{00000000-0005-0000-0000-000093B10000}"/>
    <cellStyle name="Note 3 2 29 3 2" xfId="45461" xr:uid="{00000000-0005-0000-0000-000094B10000}"/>
    <cellStyle name="Note 3 2 29 3 3" xfId="45462" xr:uid="{00000000-0005-0000-0000-000095B10000}"/>
    <cellStyle name="Note 3 2 29 4" xfId="45463" xr:uid="{00000000-0005-0000-0000-000096B10000}"/>
    <cellStyle name="Note 3 2 29 5" xfId="45464" xr:uid="{00000000-0005-0000-0000-000097B10000}"/>
    <cellStyle name="Note 3 2 3" xfId="45465" xr:uid="{00000000-0005-0000-0000-000098B10000}"/>
    <cellStyle name="Note 3 2 3 2" xfId="45466" xr:uid="{00000000-0005-0000-0000-000099B10000}"/>
    <cellStyle name="Note 3 2 3 2 2" xfId="45467" xr:uid="{00000000-0005-0000-0000-00009AB10000}"/>
    <cellStyle name="Note 3 2 3 2 3" xfId="45468" xr:uid="{00000000-0005-0000-0000-00009BB10000}"/>
    <cellStyle name="Note 3 2 3 3" xfId="45469" xr:uid="{00000000-0005-0000-0000-00009CB10000}"/>
    <cellStyle name="Note 3 2 3 3 2" xfId="45470" xr:uid="{00000000-0005-0000-0000-00009DB10000}"/>
    <cellStyle name="Note 3 2 3 3 3" xfId="45471" xr:uid="{00000000-0005-0000-0000-00009EB10000}"/>
    <cellStyle name="Note 3 2 3 4" xfId="45472" xr:uid="{00000000-0005-0000-0000-00009FB10000}"/>
    <cellStyle name="Note 3 2 3 5" xfId="45473" xr:uid="{00000000-0005-0000-0000-0000A0B10000}"/>
    <cellStyle name="Note 3 2 30" xfId="45474" xr:uid="{00000000-0005-0000-0000-0000A1B10000}"/>
    <cellStyle name="Note 3 2 30 2" xfId="45475" xr:uid="{00000000-0005-0000-0000-0000A2B10000}"/>
    <cellStyle name="Note 3 2 30 2 2" xfId="45476" xr:uid="{00000000-0005-0000-0000-0000A3B10000}"/>
    <cellStyle name="Note 3 2 30 2 3" xfId="45477" xr:uid="{00000000-0005-0000-0000-0000A4B10000}"/>
    <cellStyle name="Note 3 2 30 3" xfId="45478" xr:uid="{00000000-0005-0000-0000-0000A5B10000}"/>
    <cellStyle name="Note 3 2 30 3 2" xfId="45479" xr:uid="{00000000-0005-0000-0000-0000A6B10000}"/>
    <cellStyle name="Note 3 2 30 3 3" xfId="45480" xr:uid="{00000000-0005-0000-0000-0000A7B10000}"/>
    <cellStyle name="Note 3 2 30 4" xfId="45481" xr:uid="{00000000-0005-0000-0000-0000A8B10000}"/>
    <cellStyle name="Note 3 2 30 5" xfId="45482" xr:uid="{00000000-0005-0000-0000-0000A9B10000}"/>
    <cellStyle name="Note 3 2 31" xfId="45483" xr:uid="{00000000-0005-0000-0000-0000AAB10000}"/>
    <cellStyle name="Note 3 2 31 2" xfId="45484" xr:uid="{00000000-0005-0000-0000-0000ABB10000}"/>
    <cellStyle name="Note 3 2 31 2 2" xfId="45485" xr:uid="{00000000-0005-0000-0000-0000ACB10000}"/>
    <cellStyle name="Note 3 2 31 2 3" xfId="45486" xr:uid="{00000000-0005-0000-0000-0000ADB10000}"/>
    <cellStyle name="Note 3 2 31 3" xfId="45487" xr:uid="{00000000-0005-0000-0000-0000AEB10000}"/>
    <cellStyle name="Note 3 2 31 3 2" xfId="45488" xr:uid="{00000000-0005-0000-0000-0000AFB10000}"/>
    <cellStyle name="Note 3 2 31 3 3" xfId="45489" xr:uid="{00000000-0005-0000-0000-0000B0B10000}"/>
    <cellStyle name="Note 3 2 31 4" xfId="45490" xr:uid="{00000000-0005-0000-0000-0000B1B10000}"/>
    <cellStyle name="Note 3 2 31 5" xfId="45491" xr:uid="{00000000-0005-0000-0000-0000B2B10000}"/>
    <cellStyle name="Note 3 2 32" xfId="45492" xr:uid="{00000000-0005-0000-0000-0000B3B10000}"/>
    <cellStyle name="Note 3 2 32 2" xfId="45493" xr:uid="{00000000-0005-0000-0000-0000B4B10000}"/>
    <cellStyle name="Note 3 2 32 2 2" xfId="45494" xr:uid="{00000000-0005-0000-0000-0000B5B10000}"/>
    <cellStyle name="Note 3 2 32 2 3" xfId="45495" xr:uid="{00000000-0005-0000-0000-0000B6B10000}"/>
    <cellStyle name="Note 3 2 32 3" xfId="45496" xr:uid="{00000000-0005-0000-0000-0000B7B10000}"/>
    <cellStyle name="Note 3 2 32 3 2" xfId="45497" xr:uid="{00000000-0005-0000-0000-0000B8B10000}"/>
    <cellStyle name="Note 3 2 32 3 3" xfId="45498" xr:uid="{00000000-0005-0000-0000-0000B9B10000}"/>
    <cellStyle name="Note 3 2 32 4" xfId="45499" xr:uid="{00000000-0005-0000-0000-0000BAB10000}"/>
    <cellStyle name="Note 3 2 32 5" xfId="45500" xr:uid="{00000000-0005-0000-0000-0000BBB10000}"/>
    <cellStyle name="Note 3 2 33" xfId="45501" xr:uid="{00000000-0005-0000-0000-0000BCB10000}"/>
    <cellStyle name="Note 3 2 33 2" xfId="45502" xr:uid="{00000000-0005-0000-0000-0000BDB10000}"/>
    <cellStyle name="Note 3 2 33 2 2" xfId="45503" xr:uid="{00000000-0005-0000-0000-0000BEB10000}"/>
    <cellStyle name="Note 3 2 33 2 3" xfId="45504" xr:uid="{00000000-0005-0000-0000-0000BFB10000}"/>
    <cellStyle name="Note 3 2 33 3" xfId="45505" xr:uid="{00000000-0005-0000-0000-0000C0B10000}"/>
    <cellStyle name="Note 3 2 33 3 2" xfId="45506" xr:uid="{00000000-0005-0000-0000-0000C1B10000}"/>
    <cellStyle name="Note 3 2 33 3 3" xfId="45507" xr:uid="{00000000-0005-0000-0000-0000C2B10000}"/>
    <cellStyle name="Note 3 2 33 4" xfId="45508" xr:uid="{00000000-0005-0000-0000-0000C3B10000}"/>
    <cellStyle name="Note 3 2 33 5" xfId="45509" xr:uid="{00000000-0005-0000-0000-0000C4B10000}"/>
    <cellStyle name="Note 3 2 34" xfId="45510" xr:uid="{00000000-0005-0000-0000-0000C5B10000}"/>
    <cellStyle name="Note 3 2 34 2" xfId="45511" xr:uid="{00000000-0005-0000-0000-0000C6B10000}"/>
    <cellStyle name="Note 3 2 34 2 2" xfId="45512" xr:uid="{00000000-0005-0000-0000-0000C7B10000}"/>
    <cellStyle name="Note 3 2 34 2 3" xfId="45513" xr:uid="{00000000-0005-0000-0000-0000C8B10000}"/>
    <cellStyle name="Note 3 2 34 3" xfId="45514" xr:uid="{00000000-0005-0000-0000-0000C9B10000}"/>
    <cellStyle name="Note 3 2 34 3 2" xfId="45515" xr:uid="{00000000-0005-0000-0000-0000CAB10000}"/>
    <cellStyle name="Note 3 2 34 3 3" xfId="45516" xr:uid="{00000000-0005-0000-0000-0000CBB10000}"/>
    <cellStyle name="Note 3 2 34 4" xfId="45517" xr:uid="{00000000-0005-0000-0000-0000CCB10000}"/>
    <cellStyle name="Note 3 2 34 5" xfId="45518" xr:uid="{00000000-0005-0000-0000-0000CDB10000}"/>
    <cellStyle name="Note 3 2 35" xfId="45519" xr:uid="{00000000-0005-0000-0000-0000CEB10000}"/>
    <cellStyle name="Note 3 2 35 2" xfId="45520" xr:uid="{00000000-0005-0000-0000-0000CFB10000}"/>
    <cellStyle name="Note 3 2 35 2 2" xfId="45521" xr:uid="{00000000-0005-0000-0000-0000D0B10000}"/>
    <cellStyle name="Note 3 2 35 2 3" xfId="45522" xr:uid="{00000000-0005-0000-0000-0000D1B10000}"/>
    <cellStyle name="Note 3 2 35 3" xfId="45523" xr:uid="{00000000-0005-0000-0000-0000D2B10000}"/>
    <cellStyle name="Note 3 2 35 3 2" xfId="45524" xr:uid="{00000000-0005-0000-0000-0000D3B10000}"/>
    <cellStyle name="Note 3 2 35 3 3" xfId="45525" xr:uid="{00000000-0005-0000-0000-0000D4B10000}"/>
    <cellStyle name="Note 3 2 35 4" xfId="45526" xr:uid="{00000000-0005-0000-0000-0000D5B10000}"/>
    <cellStyle name="Note 3 2 35 5" xfId="45527" xr:uid="{00000000-0005-0000-0000-0000D6B10000}"/>
    <cellStyle name="Note 3 2 36" xfId="45528" xr:uid="{00000000-0005-0000-0000-0000D7B10000}"/>
    <cellStyle name="Note 3 2 36 2" xfId="45529" xr:uid="{00000000-0005-0000-0000-0000D8B10000}"/>
    <cellStyle name="Note 3 2 36 2 2" xfId="45530" xr:uid="{00000000-0005-0000-0000-0000D9B10000}"/>
    <cellStyle name="Note 3 2 36 2 3" xfId="45531" xr:uid="{00000000-0005-0000-0000-0000DAB10000}"/>
    <cellStyle name="Note 3 2 36 3" xfId="45532" xr:uid="{00000000-0005-0000-0000-0000DBB10000}"/>
    <cellStyle name="Note 3 2 36 3 2" xfId="45533" xr:uid="{00000000-0005-0000-0000-0000DCB10000}"/>
    <cellStyle name="Note 3 2 36 3 3" xfId="45534" xr:uid="{00000000-0005-0000-0000-0000DDB10000}"/>
    <cellStyle name="Note 3 2 36 4" xfId="45535" xr:uid="{00000000-0005-0000-0000-0000DEB10000}"/>
    <cellStyle name="Note 3 2 36 5" xfId="45536" xr:uid="{00000000-0005-0000-0000-0000DFB10000}"/>
    <cellStyle name="Note 3 2 37" xfId="45537" xr:uid="{00000000-0005-0000-0000-0000E0B10000}"/>
    <cellStyle name="Note 3 2 37 2" xfId="45538" xr:uid="{00000000-0005-0000-0000-0000E1B10000}"/>
    <cellStyle name="Note 3 2 37 2 2" xfId="45539" xr:uid="{00000000-0005-0000-0000-0000E2B10000}"/>
    <cellStyle name="Note 3 2 37 2 3" xfId="45540" xr:uid="{00000000-0005-0000-0000-0000E3B10000}"/>
    <cellStyle name="Note 3 2 37 3" xfId="45541" xr:uid="{00000000-0005-0000-0000-0000E4B10000}"/>
    <cellStyle name="Note 3 2 37 3 2" xfId="45542" xr:uid="{00000000-0005-0000-0000-0000E5B10000}"/>
    <cellStyle name="Note 3 2 37 3 3" xfId="45543" xr:uid="{00000000-0005-0000-0000-0000E6B10000}"/>
    <cellStyle name="Note 3 2 37 4" xfId="45544" xr:uid="{00000000-0005-0000-0000-0000E7B10000}"/>
    <cellStyle name="Note 3 2 37 5" xfId="45545" xr:uid="{00000000-0005-0000-0000-0000E8B10000}"/>
    <cellStyle name="Note 3 2 38" xfId="45546" xr:uid="{00000000-0005-0000-0000-0000E9B10000}"/>
    <cellStyle name="Note 3 2 38 2" xfId="45547" xr:uid="{00000000-0005-0000-0000-0000EAB10000}"/>
    <cellStyle name="Note 3 2 38 2 2" xfId="45548" xr:uid="{00000000-0005-0000-0000-0000EBB10000}"/>
    <cellStyle name="Note 3 2 38 2 3" xfId="45549" xr:uid="{00000000-0005-0000-0000-0000ECB10000}"/>
    <cellStyle name="Note 3 2 38 3" xfId="45550" xr:uid="{00000000-0005-0000-0000-0000EDB10000}"/>
    <cellStyle name="Note 3 2 38 3 2" xfId="45551" xr:uid="{00000000-0005-0000-0000-0000EEB10000}"/>
    <cellStyle name="Note 3 2 38 3 3" xfId="45552" xr:uid="{00000000-0005-0000-0000-0000EFB10000}"/>
    <cellStyle name="Note 3 2 38 4" xfId="45553" xr:uid="{00000000-0005-0000-0000-0000F0B10000}"/>
    <cellStyle name="Note 3 2 38 5" xfId="45554" xr:uid="{00000000-0005-0000-0000-0000F1B10000}"/>
    <cellStyle name="Note 3 2 39" xfId="45555" xr:uid="{00000000-0005-0000-0000-0000F2B10000}"/>
    <cellStyle name="Note 3 2 39 2" xfId="45556" xr:uid="{00000000-0005-0000-0000-0000F3B10000}"/>
    <cellStyle name="Note 3 2 39 2 2" xfId="45557" xr:uid="{00000000-0005-0000-0000-0000F4B10000}"/>
    <cellStyle name="Note 3 2 39 2 3" xfId="45558" xr:uid="{00000000-0005-0000-0000-0000F5B10000}"/>
    <cellStyle name="Note 3 2 39 3" xfId="45559" xr:uid="{00000000-0005-0000-0000-0000F6B10000}"/>
    <cellStyle name="Note 3 2 39 3 2" xfId="45560" xr:uid="{00000000-0005-0000-0000-0000F7B10000}"/>
    <cellStyle name="Note 3 2 39 3 3" xfId="45561" xr:uid="{00000000-0005-0000-0000-0000F8B10000}"/>
    <cellStyle name="Note 3 2 39 4" xfId="45562" xr:uid="{00000000-0005-0000-0000-0000F9B10000}"/>
    <cellStyle name="Note 3 2 39 5" xfId="45563" xr:uid="{00000000-0005-0000-0000-0000FAB10000}"/>
    <cellStyle name="Note 3 2 4" xfId="45564" xr:uid="{00000000-0005-0000-0000-0000FBB10000}"/>
    <cellStyle name="Note 3 2 4 2" xfId="45565" xr:uid="{00000000-0005-0000-0000-0000FCB10000}"/>
    <cellStyle name="Note 3 2 4 2 2" xfId="45566" xr:uid="{00000000-0005-0000-0000-0000FDB10000}"/>
    <cellStyle name="Note 3 2 4 2 3" xfId="45567" xr:uid="{00000000-0005-0000-0000-0000FEB10000}"/>
    <cellStyle name="Note 3 2 4 3" xfId="45568" xr:uid="{00000000-0005-0000-0000-0000FFB10000}"/>
    <cellStyle name="Note 3 2 4 3 2" xfId="45569" xr:uid="{00000000-0005-0000-0000-000000B20000}"/>
    <cellStyle name="Note 3 2 4 3 3" xfId="45570" xr:uid="{00000000-0005-0000-0000-000001B20000}"/>
    <cellStyle name="Note 3 2 4 4" xfId="45571" xr:uid="{00000000-0005-0000-0000-000002B20000}"/>
    <cellStyle name="Note 3 2 4 5" xfId="45572" xr:uid="{00000000-0005-0000-0000-000003B20000}"/>
    <cellStyle name="Note 3 2 40" xfId="45573" xr:uid="{00000000-0005-0000-0000-000004B20000}"/>
    <cellStyle name="Note 3 2 40 2" xfId="45574" xr:uid="{00000000-0005-0000-0000-000005B20000}"/>
    <cellStyle name="Note 3 2 40 2 2" xfId="45575" xr:uid="{00000000-0005-0000-0000-000006B20000}"/>
    <cellStyle name="Note 3 2 40 2 3" xfId="45576" xr:uid="{00000000-0005-0000-0000-000007B20000}"/>
    <cellStyle name="Note 3 2 40 3" xfId="45577" xr:uid="{00000000-0005-0000-0000-000008B20000}"/>
    <cellStyle name="Note 3 2 40 3 2" xfId="45578" xr:uid="{00000000-0005-0000-0000-000009B20000}"/>
    <cellStyle name="Note 3 2 40 3 3" xfId="45579" xr:uid="{00000000-0005-0000-0000-00000AB20000}"/>
    <cellStyle name="Note 3 2 40 4" xfId="45580" xr:uid="{00000000-0005-0000-0000-00000BB20000}"/>
    <cellStyle name="Note 3 2 40 5" xfId="45581" xr:uid="{00000000-0005-0000-0000-00000CB20000}"/>
    <cellStyle name="Note 3 2 41" xfId="45582" xr:uid="{00000000-0005-0000-0000-00000DB20000}"/>
    <cellStyle name="Note 3 2 41 2" xfId="45583" xr:uid="{00000000-0005-0000-0000-00000EB20000}"/>
    <cellStyle name="Note 3 2 41 2 2" xfId="45584" xr:uid="{00000000-0005-0000-0000-00000FB20000}"/>
    <cellStyle name="Note 3 2 41 2 3" xfId="45585" xr:uid="{00000000-0005-0000-0000-000010B20000}"/>
    <cellStyle name="Note 3 2 41 3" xfId="45586" xr:uid="{00000000-0005-0000-0000-000011B20000}"/>
    <cellStyle name="Note 3 2 41 3 2" xfId="45587" xr:uid="{00000000-0005-0000-0000-000012B20000}"/>
    <cellStyle name="Note 3 2 41 3 3" xfId="45588" xr:uid="{00000000-0005-0000-0000-000013B20000}"/>
    <cellStyle name="Note 3 2 41 4" xfId="45589" xr:uid="{00000000-0005-0000-0000-000014B20000}"/>
    <cellStyle name="Note 3 2 41 5" xfId="45590" xr:uid="{00000000-0005-0000-0000-000015B20000}"/>
    <cellStyle name="Note 3 2 42" xfId="45591" xr:uid="{00000000-0005-0000-0000-000016B20000}"/>
    <cellStyle name="Note 3 2 42 2" xfId="45592" xr:uid="{00000000-0005-0000-0000-000017B20000}"/>
    <cellStyle name="Note 3 2 42 2 2" xfId="45593" xr:uid="{00000000-0005-0000-0000-000018B20000}"/>
    <cellStyle name="Note 3 2 42 2 3" xfId="45594" xr:uid="{00000000-0005-0000-0000-000019B20000}"/>
    <cellStyle name="Note 3 2 42 3" xfId="45595" xr:uid="{00000000-0005-0000-0000-00001AB20000}"/>
    <cellStyle name="Note 3 2 42 3 2" xfId="45596" xr:uid="{00000000-0005-0000-0000-00001BB20000}"/>
    <cellStyle name="Note 3 2 42 3 3" xfId="45597" xr:uid="{00000000-0005-0000-0000-00001CB20000}"/>
    <cellStyle name="Note 3 2 42 4" xfId="45598" xr:uid="{00000000-0005-0000-0000-00001DB20000}"/>
    <cellStyle name="Note 3 2 42 5" xfId="45599" xr:uid="{00000000-0005-0000-0000-00001EB20000}"/>
    <cellStyle name="Note 3 2 43" xfId="45600" xr:uid="{00000000-0005-0000-0000-00001FB20000}"/>
    <cellStyle name="Note 3 2 43 2" xfId="45601" xr:uid="{00000000-0005-0000-0000-000020B20000}"/>
    <cellStyle name="Note 3 2 43 2 2" xfId="45602" xr:uid="{00000000-0005-0000-0000-000021B20000}"/>
    <cellStyle name="Note 3 2 43 2 3" xfId="45603" xr:uid="{00000000-0005-0000-0000-000022B20000}"/>
    <cellStyle name="Note 3 2 43 3" xfId="45604" xr:uid="{00000000-0005-0000-0000-000023B20000}"/>
    <cellStyle name="Note 3 2 43 3 2" xfId="45605" xr:uid="{00000000-0005-0000-0000-000024B20000}"/>
    <cellStyle name="Note 3 2 43 3 3" xfId="45606" xr:uid="{00000000-0005-0000-0000-000025B20000}"/>
    <cellStyle name="Note 3 2 43 4" xfId="45607" xr:uid="{00000000-0005-0000-0000-000026B20000}"/>
    <cellStyle name="Note 3 2 43 5" xfId="45608" xr:uid="{00000000-0005-0000-0000-000027B20000}"/>
    <cellStyle name="Note 3 2 44" xfId="45609" xr:uid="{00000000-0005-0000-0000-000028B20000}"/>
    <cellStyle name="Note 3 2 44 2" xfId="45610" xr:uid="{00000000-0005-0000-0000-000029B20000}"/>
    <cellStyle name="Note 3 2 44 2 2" xfId="45611" xr:uid="{00000000-0005-0000-0000-00002AB20000}"/>
    <cellStyle name="Note 3 2 44 2 3" xfId="45612" xr:uid="{00000000-0005-0000-0000-00002BB20000}"/>
    <cellStyle name="Note 3 2 44 3" xfId="45613" xr:uid="{00000000-0005-0000-0000-00002CB20000}"/>
    <cellStyle name="Note 3 2 44 3 2" xfId="45614" xr:uid="{00000000-0005-0000-0000-00002DB20000}"/>
    <cellStyle name="Note 3 2 44 3 3" xfId="45615" xr:uid="{00000000-0005-0000-0000-00002EB20000}"/>
    <cellStyle name="Note 3 2 44 4" xfId="45616" xr:uid="{00000000-0005-0000-0000-00002FB20000}"/>
    <cellStyle name="Note 3 2 44 5" xfId="45617" xr:uid="{00000000-0005-0000-0000-000030B20000}"/>
    <cellStyle name="Note 3 2 45" xfId="45618" xr:uid="{00000000-0005-0000-0000-000031B20000}"/>
    <cellStyle name="Note 3 2 45 2" xfId="45619" xr:uid="{00000000-0005-0000-0000-000032B20000}"/>
    <cellStyle name="Note 3 2 45 2 2" xfId="45620" xr:uid="{00000000-0005-0000-0000-000033B20000}"/>
    <cellStyle name="Note 3 2 45 2 3" xfId="45621" xr:uid="{00000000-0005-0000-0000-000034B20000}"/>
    <cellStyle name="Note 3 2 45 3" xfId="45622" xr:uid="{00000000-0005-0000-0000-000035B20000}"/>
    <cellStyle name="Note 3 2 45 3 2" xfId="45623" xr:uid="{00000000-0005-0000-0000-000036B20000}"/>
    <cellStyle name="Note 3 2 45 3 3" xfId="45624" xr:uid="{00000000-0005-0000-0000-000037B20000}"/>
    <cellStyle name="Note 3 2 45 4" xfId="45625" xr:uid="{00000000-0005-0000-0000-000038B20000}"/>
    <cellStyle name="Note 3 2 45 5" xfId="45626" xr:uid="{00000000-0005-0000-0000-000039B20000}"/>
    <cellStyle name="Note 3 2 46" xfId="45627" xr:uid="{00000000-0005-0000-0000-00003AB20000}"/>
    <cellStyle name="Note 3 2 46 2" xfId="45628" xr:uid="{00000000-0005-0000-0000-00003BB20000}"/>
    <cellStyle name="Note 3 2 46 2 2" xfId="45629" xr:uid="{00000000-0005-0000-0000-00003CB20000}"/>
    <cellStyle name="Note 3 2 46 2 3" xfId="45630" xr:uid="{00000000-0005-0000-0000-00003DB20000}"/>
    <cellStyle name="Note 3 2 46 3" xfId="45631" xr:uid="{00000000-0005-0000-0000-00003EB20000}"/>
    <cellStyle name="Note 3 2 46 3 2" xfId="45632" xr:uid="{00000000-0005-0000-0000-00003FB20000}"/>
    <cellStyle name="Note 3 2 46 3 3" xfId="45633" xr:uid="{00000000-0005-0000-0000-000040B20000}"/>
    <cellStyle name="Note 3 2 46 4" xfId="45634" xr:uid="{00000000-0005-0000-0000-000041B20000}"/>
    <cellStyle name="Note 3 2 46 5" xfId="45635" xr:uid="{00000000-0005-0000-0000-000042B20000}"/>
    <cellStyle name="Note 3 2 47" xfId="45636" xr:uid="{00000000-0005-0000-0000-000043B20000}"/>
    <cellStyle name="Note 3 2 47 2" xfId="45637" xr:uid="{00000000-0005-0000-0000-000044B20000}"/>
    <cellStyle name="Note 3 2 47 2 2" xfId="45638" xr:uid="{00000000-0005-0000-0000-000045B20000}"/>
    <cellStyle name="Note 3 2 47 2 3" xfId="45639" xr:uid="{00000000-0005-0000-0000-000046B20000}"/>
    <cellStyle name="Note 3 2 47 3" xfId="45640" xr:uid="{00000000-0005-0000-0000-000047B20000}"/>
    <cellStyle name="Note 3 2 47 3 2" xfId="45641" xr:uid="{00000000-0005-0000-0000-000048B20000}"/>
    <cellStyle name="Note 3 2 47 3 3" xfId="45642" xr:uid="{00000000-0005-0000-0000-000049B20000}"/>
    <cellStyle name="Note 3 2 47 4" xfId="45643" xr:uid="{00000000-0005-0000-0000-00004AB20000}"/>
    <cellStyle name="Note 3 2 47 5" xfId="45644" xr:uid="{00000000-0005-0000-0000-00004BB20000}"/>
    <cellStyle name="Note 3 2 48" xfId="45645" xr:uid="{00000000-0005-0000-0000-00004CB20000}"/>
    <cellStyle name="Note 3 2 48 2" xfId="45646" xr:uid="{00000000-0005-0000-0000-00004DB20000}"/>
    <cellStyle name="Note 3 2 48 2 2" xfId="45647" xr:uid="{00000000-0005-0000-0000-00004EB20000}"/>
    <cellStyle name="Note 3 2 48 2 3" xfId="45648" xr:uid="{00000000-0005-0000-0000-00004FB20000}"/>
    <cellStyle name="Note 3 2 48 3" xfId="45649" xr:uid="{00000000-0005-0000-0000-000050B20000}"/>
    <cellStyle name="Note 3 2 48 3 2" xfId="45650" xr:uid="{00000000-0005-0000-0000-000051B20000}"/>
    <cellStyle name="Note 3 2 48 3 3" xfId="45651" xr:uid="{00000000-0005-0000-0000-000052B20000}"/>
    <cellStyle name="Note 3 2 48 4" xfId="45652" xr:uid="{00000000-0005-0000-0000-000053B20000}"/>
    <cellStyle name="Note 3 2 48 5" xfId="45653" xr:uid="{00000000-0005-0000-0000-000054B20000}"/>
    <cellStyle name="Note 3 2 49" xfId="45654" xr:uid="{00000000-0005-0000-0000-000055B20000}"/>
    <cellStyle name="Note 3 2 49 2" xfId="45655" xr:uid="{00000000-0005-0000-0000-000056B20000}"/>
    <cellStyle name="Note 3 2 49 2 2" xfId="45656" xr:uid="{00000000-0005-0000-0000-000057B20000}"/>
    <cellStyle name="Note 3 2 49 2 3" xfId="45657" xr:uid="{00000000-0005-0000-0000-000058B20000}"/>
    <cellStyle name="Note 3 2 49 3" xfId="45658" xr:uid="{00000000-0005-0000-0000-000059B20000}"/>
    <cellStyle name="Note 3 2 49 3 2" xfId="45659" xr:uid="{00000000-0005-0000-0000-00005AB20000}"/>
    <cellStyle name="Note 3 2 49 3 3" xfId="45660" xr:uid="{00000000-0005-0000-0000-00005BB20000}"/>
    <cellStyle name="Note 3 2 49 4" xfId="45661" xr:uid="{00000000-0005-0000-0000-00005CB20000}"/>
    <cellStyle name="Note 3 2 49 5" xfId="45662" xr:uid="{00000000-0005-0000-0000-00005DB20000}"/>
    <cellStyle name="Note 3 2 5" xfId="45663" xr:uid="{00000000-0005-0000-0000-00005EB20000}"/>
    <cellStyle name="Note 3 2 5 2" xfId="45664" xr:uid="{00000000-0005-0000-0000-00005FB20000}"/>
    <cellStyle name="Note 3 2 5 2 2" xfId="45665" xr:uid="{00000000-0005-0000-0000-000060B20000}"/>
    <cellStyle name="Note 3 2 5 2 3" xfId="45666" xr:uid="{00000000-0005-0000-0000-000061B20000}"/>
    <cellStyle name="Note 3 2 5 3" xfId="45667" xr:uid="{00000000-0005-0000-0000-000062B20000}"/>
    <cellStyle name="Note 3 2 5 3 2" xfId="45668" xr:uid="{00000000-0005-0000-0000-000063B20000}"/>
    <cellStyle name="Note 3 2 5 3 3" xfId="45669" xr:uid="{00000000-0005-0000-0000-000064B20000}"/>
    <cellStyle name="Note 3 2 5 4" xfId="45670" xr:uid="{00000000-0005-0000-0000-000065B20000}"/>
    <cellStyle name="Note 3 2 5 5" xfId="45671" xr:uid="{00000000-0005-0000-0000-000066B20000}"/>
    <cellStyle name="Note 3 2 50" xfId="45672" xr:uid="{00000000-0005-0000-0000-000067B20000}"/>
    <cellStyle name="Note 3 2 50 2" xfId="45673" xr:uid="{00000000-0005-0000-0000-000068B20000}"/>
    <cellStyle name="Note 3 2 50 2 2" xfId="45674" xr:uid="{00000000-0005-0000-0000-000069B20000}"/>
    <cellStyle name="Note 3 2 50 2 3" xfId="45675" xr:uid="{00000000-0005-0000-0000-00006AB20000}"/>
    <cellStyle name="Note 3 2 50 3" xfId="45676" xr:uid="{00000000-0005-0000-0000-00006BB20000}"/>
    <cellStyle name="Note 3 2 50 3 2" xfId="45677" xr:uid="{00000000-0005-0000-0000-00006CB20000}"/>
    <cellStyle name="Note 3 2 50 3 3" xfId="45678" xr:uid="{00000000-0005-0000-0000-00006DB20000}"/>
    <cellStyle name="Note 3 2 50 4" xfId="45679" xr:uid="{00000000-0005-0000-0000-00006EB20000}"/>
    <cellStyle name="Note 3 2 50 5" xfId="45680" xr:uid="{00000000-0005-0000-0000-00006FB20000}"/>
    <cellStyle name="Note 3 2 51" xfId="45681" xr:uid="{00000000-0005-0000-0000-000070B20000}"/>
    <cellStyle name="Note 3 2 51 2" xfId="45682" xr:uid="{00000000-0005-0000-0000-000071B20000}"/>
    <cellStyle name="Note 3 2 51 2 2" xfId="45683" xr:uid="{00000000-0005-0000-0000-000072B20000}"/>
    <cellStyle name="Note 3 2 51 2 3" xfId="45684" xr:uid="{00000000-0005-0000-0000-000073B20000}"/>
    <cellStyle name="Note 3 2 51 3" xfId="45685" xr:uid="{00000000-0005-0000-0000-000074B20000}"/>
    <cellStyle name="Note 3 2 51 3 2" xfId="45686" xr:uid="{00000000-0005-0000-0000-000075B20000}"/>
    <cellStyle name="Note 3 2 51 3 3" xfId="45687" xr:uid="{00000000-0005-0000-0000-000076B20000}"/>
    <cellStyle name="Note 3 2 51 4" xfId="45688" xr:uid="{00000000-0005-0000-0000-000077B20000}"/>
    <cellStyle name="Note 3 2 51 5" xfId="45689" xr:uid="{00000000-0005-0000-0000-000078B20000}"/>
    <cellStyle name="Note 3 2 52" xfId="45690" xr:uid="{00000000-0005-0000-0000-000079B20000}"/>
    <cellStyle name="Note 3 2 52 2" xfId="45691" xr:uid="{00000000-0005-0000-0000-00007AB20000}"/>
    <cellStyle name="Note 3 2 52 2 2" xfId="45692" xr:uid="{00000000-0005-0000-0000-00007BB20000}"/>
    <cellStyle name="Note 3 2 52 2 3" xfId="45693" xr:uid="{00000000-0005-0000-0000-00007CB20000}"/>
    <cellStyle name="Note 3 2 52 3" xfId="45694" xr:uid="{00000000-0005-0000-0000-00007DB20000}"/>
    <cellStyle name="Note 3 2 52 3 2" xfId="45695" xr:uid="{00000000-0005-0000-0000-00007EB20000}"/>
    <cellStyle name="Note 3 2 52 3 3" xfId="45696" xr:uid="{00000000-0005-0000-0000-00007FB20000}"/>
    <cellStyle name="Note 3 2 52 4" xfId="45697" xr:uid="{00000000-0005-0000-0000-000080B20000}"/>
    <cellStyle name="Note 3 2 52 5" xfId="45698" xr:uid="{00000000-0005-0000-0000-000081B20000}"/>
    <cellStyle name="Note 3 2 53" xfId="45699" xr:uid="{00000000-0005-0000-0000-000082B20000}"/>
    <cellStyle name="Note 3 2 53 2" xfId="45700" xr:uid="{00000000-0005-0000-0000-000083B20000}"/>
    <cellStyle name="Note 3 2 53 2 2" xfId="45701" xr:uid="{00000000-0005-0000-0000-000084B20000}"/>
    <cellStyle name="Note 3 2 53 2 3" xfId="45702" xr:uid="{00000000-0005-0000-0000-000085B20000}"/>
    <cellStyle name="Note 3 2 53 3" xfId="45703" xr:uid="{00000000-0005-0000-0000-000086B20000}"/>
    <cellStyle name="Note 3 2 53 3 2" xfId="45704" xr:uid="{00000000-0005-0000-0000-000087B20000}"/>
    <cellStyle name="Note 3 2 53 3 3" xfId="45705" xr:uid="{00000000-0005-0000-0000-000088B20000}"/>
    <cellStyle name="Note 3 2 53 4" xfId="45706" xr:uid="{00000000-0005-0000-0000-000089B20000}"/>
    <cellStyle name="Note 3 2 53 5" xfId="45707" xr:uid="{00000000-0005-0000-0000-00008AB20000}"/>
    <cellStyle name="Note 3 2 54" xfId="45708" xr:uid="{00000000-0005-0000-0000-00008BB20000}"/>
    <cellStyle name="Note 3 2 54 2" xfId="45709" xr:uid="{00000000-0005-0000-0000-00008CB20000}"/>
    <cellStyle name="Note 3 2 54 2 2" xfId="45710" xr:uid="{00000000-0005-0000-0000-00008DB20000}"/>
    <cellStyle name="Note 3 2 54 2 3" xfId="45711" xr:uid="{00000000-0005-0000-0000-00008EB20000}"/>
    <cellStyle name="Note 3 2 54 3" xfId="45712" xr:uid="{00000000-0005-0000-0000-00008FB20000}"/>
    <cellStyle name="Note 3 2 54 3 2" xfId="45713" xr:uid="{00000000-0005-0000-0000-000090B20000}"/>
    <cellStyle name="Note 3 2 54 3 3" xfId="45714" xr:uid="{00000000-0005-0000-0000-000091B20000}"/>
    <cellStyle name="Note 3 2 54 4" xfId="45715" xr:uid="{00000000-0005-0000-0000-000092B20000}"/>
    <cellStyle name="Note 3 2 54 5" xfId="45716" xr:uid="{00000000-0005-0000-0000-000093B20000}"/>
    <cellStyle name="Note 3 2 55" xfId="45717" xr:uid="{00000000-0005-0000-0000-000094B20000}"/>
    <cellStyle name="Note 3 2 55 2" xfId="45718" xr:uid="{00000000-0005-0000-0000-000095B20000}"/>
    <cellStyle name="Note 3 2 55 2 2" xfId="45719" xr:uid="{00000000-0005-0000-0000-000096B20000}"/>
    <cellStyle name="Note 3 2 55 2 3" xfId="45720" xr:uid="{00000000-0005-0000-0000-000097B20000}"/>
    <cellStyle name="Note 3 2 55 3" xfId="45721" xr:uid="{00000000-0005-0000-0000-000098B20000}"/>
    <cellStyle name="Note 3 2 55 3 2" xfId="45722" xr:uid="{00000000-0005-0000-0000-000099B20000}"/>
    <cellStyle name="Note 3 2 55 3 3" xfId="45723" xr:uid="{00000000-0005-0000-0000-00009AB20000}"/>
    <cellStyle name="Note 3 2 55 4" xfId="45724" xr:uid="{00000000-0005-0000-0000-00009BB20000}"/>
    <cellStyle name="Note 3 2 55 5" xfId="45725" xr:uid="{00000000-0005-0000-0000-00009CB20000}"/>
    <cellStyle name="Note 3 2 56" xfId="45726" xr:uid="{00000000-0005-0000-0000-00009DB20000}"/>
    <cellStyle name="Note 3 2 56 2" xfId="45727" xr:uid="{00000000-0005-0000-0000-00009EB20000}"/>
    <cellStyle name="Note 3 2 56 2 2" xfId="45728" xr:uid="{00000000-0005-0000-0000-00009FB20000}"/>
    <cellStyle name="Note 3 2 56 2 3" xfId="45729" xr:uid="{00000000-0005-0000-0000-0000A0B20000}"/>
    <cellStyle name="Note 3 2 56 3" xfId="45730" xr:uid="{00000000-0005-0000-0000-0000A1B20000}"/>
    <cellStyle name="Note 3 2 56 3 2" xfId="45731" xr:uid="{00000000-0005-0000-0000-0000A2B20000}"/>
    <cellStyle name="Note 3 2 56 3 3" xfId="45732" xr:uid="{00000000-0005-0000-0000-0000A3B20000}"/>
    <cellStyle name="Note 3 2 56 4" xfId="45733" xr:uid="{00000000-0005-0000-0000-0000A4B20000}"/>
    <cellStyle name="Note 3 2 56 5" xfId="45734" xr:uid="{00000000-0005-0000-0000-0000A5B20000}"/>
    <cellStyle name="Note 3 2 57" xfId="45735" xr:uid="{00000000-0005-0000-0000-0000A6B20000}"/>
    <cellStyle name="Note 3 2 57 2" xfId="45736" xr:uid="{00000000-0005-0000-0000-0000A7B20000}"/>
    <cellStyle name="Note 3 2 57 2 2" xfId="45737" xr:uid="{00000000-0005-0000-0000-0000A8B20000}"/>
    <cellStyle name="Note 3 2 57 2 3" xfId="45738" xr:uid="{00000000-0005-0000-0000-0000A9B20000}"/>
    <cellStyle name="Note 3 2 57 3" xfId="45739" xr:uid="{00000000-0005-0000-0000-0000AAB20000}"/>
    <cellStyle name="Note 3 2 57 3 2" xfId="45740" xr:uid="{00000000-0005-0000-0000-0000ABB20000}"/>
    <cellStyle name="Note 3 2 57 3 3" xfId="45741" xr:uid="{00000000-0005-0000-0000-0000ACB20000}"/>
    <cellStyle name="Note 3 2 57 4" xfId="45742" xr:uid="{00000000-0005-0000-0000-0000ADB20000}"/>
    <cellStyle name="Note 3 2 57 5" xfId="45743" xr:uid="{00000000-0005-0000-0000-0000AEB20000}"/>
    <cellStyle name="Note 3 2 58" xfId="45744" xr:uid="{00000000-0005-0000-0000-0000AFB20000}"/>
    <cellStyle name="Note 3 2 58 2" xfId="45745" xr:uid="{00000000-0005-0000-0000-0000B0B20000}"/>
    <cellStyle name="Note 3 2 58 2 2" xfId="45746" xr:uid="{00000000-0005-0000-0000-0000B1B20000}"/>
    <cellStyle name="Note 3 2 58 2 3" xfId="45747" xr:uid="{00000000-0005-0000-0000-0000B2B20000}"/>
    <cellStyle name="Note 3 2 58 3" xfId="45748" xr:uid="{00000000-0005-0000-0000-0000B3B20000}"/>
    <cellStyle name="Note 3 2 58 3 2" xfId="45749" xr:uid="{00000000-0005-0000-0000-0000B4B20000}"/>
    <cellStyle name="Note 3 2 58 3 3" xfId="45750" xr:uid="{00000000-0005-0000-0000-0000B5B20000}"/>
    <cellStyle name="Note 3 2 58 4" xfId="45751" xr:uid="{00000000-0005-0000-0000-0000B6B20000}"/>
    <cellStyle name="Note 3 2 58 5" xfId="45752" xr:uid="{00000000-0005-0000-0000-0000B7B20000}"/>
    <cellStyle name="Note 3 2 59" xfId="45753" xr:uid="{00000000-0005-0000-0000-0000B8B20000}"/>
    <cellStyle name="Note 3 2 59 2" xfId="45754" xr:uid="{00000000-0005-0000-0000-0000B9B20000}"/>
    <cellStyle name="Note 3 2 59 2 2" xfId="45755" xr:uid="{00000000-0005-0000-0000-0000BAB20000}"/>
    <cellStyle name="Note 3 2 59 2 3" xfId="45756" xr:uid="{00000000-0005-0000-0000-0000BBB20000}"/>
    <cellStyle name="Note 3 2 59 3" xfId="45757" xr:uid="{00000000-0005-0000-0000-0000BCB20000}"/>
    <cellStyle name="Note 3 2 59 3 2" xfId="45758" xr:uid="{00000000-0005-0000-0000-0000BDB20000}"/>
    <cellStyle name="Note 3 2 59 3 3" xfId="45759" xr:uid="{00000000-0005-0000-0000-0000BEB20000}"/>
    <cellStyle name="Note 3 2 59 4" xfId="45760" xr:uid="{00000000-0005-0000-0000-0000BFB20000}"/>
    <cellStyle name="Note 3 2 59 5" xfId="45761" xr:uid="{00000000-0005-0000-0000-0000C0B20000}"/>
    <cellStyle name="Note 3 2 6" xfId="45762" xr:uid="{00000000-0005-0000-0000-0000C1B20000}"/>
    <cellStyle name="Note 3 2 6 2" xfId="45763" xr:uid="{00000000-0005-0000-0000-0000C2B20000}"/>
    <cellStyle name="Note 3 2 6 2 2" xfId="45764" xr:uid="{00000000-0005-0000-0000-0000C3B20000}"/>
    <cellStyle name="Note 3 2 6 2 3" xfId="45765" xr:uid="{00000000-0005-0000-0000-0000C4B20000}"/>
    <cellStyle name="Note 3 2 6 3" xfId="45766" xr:uid="{00000000-0005-0000-0000-0000C5B20000}"/>
    <cellStyle name="Note 3 2 6 3 2" xfId="45767" xr:uid="{00000000-0005-0000-0000-0000C6B20000}"/>
    <cellStyle name="Note 3 2 6 3 3" xfId="45768" xr:uid="{00000000-0005-0000-0000-0000C7B20000}"/>
    <cellStyle name="Note 3 2 6 4" xfId="45769" xr:uid="{00000000-0005-0000-0000-0000C8B20000}"/>
    <cellStyle name="Note 3 2 6 5" xfId="45770" xr:uid="{00000000-0005-0000-0000-0000C9B20000}"/>
    <cellStyle name="Note 3 2 60" xfId="45771" xr:uid="{00000000-0005-0000-0000-0000CAB20000}"/>
    <cellStyle name="Note 3 2 60 2" xfId="45772" xr:uid="{00000000-0005-0000-0000-0000CBB20000}"/>
    <cellStyle name="Note 3 2 60 2 2" xfId="45773" xr:uid="{00000000-0005-0000-0000-0000CCB20000}"/>
    <cellStyle name="Note 3 2 60 2 3" xfId="45774" xr:uid="{00000000-0005-0000-0000-0000CDB20000}"/>
    <cellStyle name="Note 3 2 60 3" xfId="45775" xr:uid="{00000000-0005-0000-0000-0000CEB20000}"/>
    <cellStyle name="Note 3 2 60 3 2" xfId="45776" xr:uid="{00000000-0005-0000-0000-0000CFB20000}"/>
    <cellStyle name="Note 3 2 60 3 3" xfId="45777" xr:uid="{00000000-0005-0000-0000-0000D0B20000}"/>
    <cellStyle name="Note 3 2 60 4" xfId="45778" xr:uid="{00000000-0005-0000-0000-0000D1B20000}"/>
    <cellStyle name="Note 3 2 60 5" xfId="45779" xr:uid="{00000000-0005-0000-0000-0000D2B20000}"/>
    <cellStyle name="Note 3 2 61" xfId="45780" xr:uid="{00000000-0005-0000-0000-0000D3B20000}"/>
    <cellStyle name="Note 3 2 61 2" xfId="45781" xr:uid="{00000000-0005-0000-0000-0000D4B20000}"/>
    <cellStyle name="Note 3 2 61 2 2" xfId="45782" xr:uid="{00000000-0005-0000-0000-0000D5B20000}"/>
    <cellStyle name="Note 3 2 61 2 3" xfId="45783" xr:uid="{00000000-0005-0000-0000-0000D6B20000}"/>
    <cellStyle name="Note 3 2 61 3" xfId="45784" xr:uid="{00000000-0005-0000-0000-0000D7B20000}"/>
    <cellStyle name="Note 3 2 61 3 2" xfId="45785" xr:uid="{00000000-0005-0000-0000-0000D8B20000}"/>
    <cellStyle name="Note 3 2 61 3 3" xfId="45786" xr:uid="{00000000-0005-0000-0000-0000D9B20000}"/>
    <cellStyle name="Note 3 2 61 4" xfId="45787" xr:uid="{00000000-0005-0000-0000-0000DAB20000}"/>
    <cellStyle name="Note 3 2 61 5" xfId="45788" xr:uid="{00000000-0005-0000-0000-0000DBB20000}"/>
    <cellStyle name="Note 3 2 62" xfId="45789" xr:uid="{00000000-0005-0000-0000-0000DCB20000}"/>
    <cellStyle name="Note 3 2 62 2" xfId="45790" xr:uid="{00000000-0005-0000-0000-0000DDB20000}"/>
    <cellStyle name="Note 3 2 62 2 2" xfId="45791" xr:uid="{00000000-0005-0000-0000-0000DEB20000}"/>
    <cellStyle name="Note 3 2 62 2 3" xfId="45792" xr:uid="{00000000-0005-0000-0000-0000DFB20000}"/>
    <cellStyle name="Note 3 2 62 3" xfId="45793" xr:uid="{00000000-0005-0000-0000-0000E0B20000}"/>
    <cellStyle name="Note 3 2 62 3 2" xfId="45794" xr:uid="{00000000-0005-0000-0000-0000E1B20000}"/>
    <cellStyle name="Note 3 2 62 3 3" xfId="45795" xr:uid="{00000000-0005-0000-0000-0000E2B20000}"/>
    <cellStyle name="Note 3 2 62 4" xfId="45796" xr:uid="{00000000-0005-0000-0000-0000E3B20000}"/>
    <cellStyle name="Note 3 2 62 5" xfId="45797" xr:uid="{00000000-0005-0000-0000-0000E4B20000}"/>
    <cellStyle name="Note 3 2 63" xfId="45798" xr:uid="{00000000-0005-0000-0000-0000E5B20000}"/>
    <cellStyle name="Note 3 2 63 2" xfId="45799" xr:uid="{00000000-0005-0000-0000-0000E6B20000}"/>
    <cellStyle name="Note 3 2 63 2 2" xfId="45800" xr:uid="{00000000-0005-0000-0000-0000E7B20000}"/>
    <cellStyle name="Note 3 2 63 2 3" xfId="45801" xr:uid="{00000000-0005-0000-0000-0000E8B20000}"/>
    <cellStyle name="Note 3 2 63 3" xfId="45802" xr:uid="{00000000-0005-0000-0000-0000E9B20000}"/>
    <cellStyle name="Note 3 2 63 3 2" xfId="45803" xr:uid="{00000000-0005-0000-0000-0000EAB20000}"/>
    <cellStyle name="Note 3 2 63 3 3" xfId="45804" xr:uid="{00000000-0005-0000-0000-0000EBB20000}"/>
    <cellStyle name="Note 3 2 63 4" xfId="45805" xr:uid="{00000000-0005-0000-0000-0000ECB20000}"/>
    <cellStyle name="Note 3 2 63 5" xfId="45806" xr:uid="{00000000-0005-0000-0000-0000EDB20000}"/>
    <cellStyle name="Note 3 2 64" xfId="45807" xr:uid="{00000000-0005-0000-0000-0000EEB20000}"/>
    <cellStyle name="Note 3 2 64 2" xfId="45808" xr:uid="{00000000-0005-0000-0000-0000EFB20000}"/>
    <cellStyle name="Note 3 2 64 2 2" xfId="45809" xr:uid="{00000000-0005-0000-0000-0000F0B20000}"/>
    <cellStyle name="Note 3 2 64 2 3" xfId="45810" xr:uid="{00000000-0005-0000-0000-0000F1B20000}"/>
    <cellStyle name="Note 3 2 64 3" xfId="45811" xr:uid="{00000000-0005-0000-0000-0000F2B20000}"/>
    <cellStyle name="Note 3 2 64 3 2" xfId="45812" xr:uid="{00000000-0005-0000-0000-0000F3B20000}"/>
    <cellStyle name="Note 3 2 64 3 3" xfId="45813" xr:uid="{00000000-0005-0000-0000-0000F4B20000}"/>
    <cellStyle name="Note 3 2 64 4" xfId="45814" xr:uid="{00000000-0005-0000-0000-0000F5B20000}"/>
    <cellStyle name="Note 3 2 64 5" xfId="45815" xr:uid="{00000000-0005-0000-0000-0000F6B20000}"/>
    <cellStyle name="Note 3 2 65" xfId="45816" xr:uid="{00000000-0005-0000-0000-0000F7B20000}"/>
    <cellStyle name="Note 3 2 65 2" xfId="45817" xr:uid="{00000000-0005-0000-0000-0000F8B20000}"/>
    <cellStyle name="Note 3 2 65 2 2" xfId="45818" xr:uid="{00000000-0005-0000-0000-0000F9B20000}"/>
    <cellStyle name="Note 3 2 65 2 3" xfId="45819" xr:uid="{00000000-0005-0000-0000-0000FAB20000}"/>
    <cellStyle name="Note 3 2 65 3" xfId="45820" xr:uid="{00000000-0005-0000-0000-0000FBB20000}"/>
    <cellStyle name="Note 3 2 65 3 2" xfId="45821" xr:uid="{00000000-0005-0000-0000-0000FCB20000}"/>
    <cellStyle name="Note 3 2 65 3 3" xfId="45822" xr:uid="{00000000-0005-0000-0000-0000FDB20000}"/>
    <cellStyle name="Note 3 2 65 4" xfId="45823" xr:uid="{00000000-0005-0000-0000-0000FEB20000}"/>
    <cellStyle name="Note 3 2 65 5" xfId="45824" xr:uid="{00000000-0005-0000-0000-0000FFB20000}"/>
    <cellStyle name="Note 3 2 66" xfId="45825" xr:uid="{00000000-0005-0000-0000-000000B30000}"/>
    <cellStyle name="Note 3 2 66 2" xfId="45826" xr:uid="{00000000-0005-0000-0000-000001B30000}"/>
    <cellStyle name="Note 3 2 66 2 2" xfId="45827" xr:uid="{00000000-0005-0000-0000-000002B30000}"/>
    <cellStyle name="Note 3 2 66 2 3" xfId="45828" xr:uid="{00000000-0005-0000-0000-000003B30000}"/>
    <cellStyle name="Note 3 2 66 3" xfId="45829" xr:uid="{00000000-0005-0000-0000-000004B30000}"/>
    <cellStyle name="Note 3 2 66 3 2" xfId="45830" xr:uid="{00000000-0005-0000-0000-000005B30000}"/>
    <cellStyle name="Note 3 2 66 3 3" xfId="45831" xr:uid="{00000000-0005-0000-0000-000006B30000}"/>
    <cellStyle name="Note 3 2 66 4" xfId="45832" xr:uid="{00000000-0005-0000-0000-000007B30000}"/>
    <cellStyle name="Note 3 2 66 5" xfId="45833" xr:uid="{00000000-0005-0000-0000-000008B30000}"/>
    <cellStyle name="Note 3 2 67" xfId="45834" xr:uid="{00000000-0005-0000-0000-000009B30000}"/>
    <cellStyle name="Note 3 2 67 2" xfId="45835" xr:uid="{00000000-0005-0000-0000-00000AB30000}"/>
    <cellStyle name="Note 3 2 67 2 2" xfId="45836" xr:uid="{00000000-0005-0000-0000-00000BB30000}"/>
    <cellStyle name="Note 3 2 67 2 3" xfId="45837" xr:uid="{00000000-0005-0000-0000-00000CB30000}"/>
    <cellStyle name="Note 3 2 67 3" xfId="45838" xr:uid="{00000000-0005-0000-0000-00000DB30000}"/>
    <cellStyle name="Note 3 2 67 3 2" xfId="45839" xr:uid="{00000000-0005-0000-0000-00000EB30000}"/>
    <cellStyle name="Note 3 2 67 3 3" xfId="45840" xr:uid="{00000000-0005-0000-0000-00000FB30000}"/>
    <cellStyle name="Note 3 2 67 4" xfId="45841" xr:uid="{00000000-0005-0000-0000-000010B30000}"/>
    <cellStyle name="Note 3 2 67 5" xfId="45842" xr:uid="{00000000-0005-0000-0000-000011B30000}"/>
    <cellStyle name="Note 3 2 68" xfId="45843" xr:uid="{00000000-0005-0000-0000-000012B30000}"/>
    <cellStyle name="Note 3 2 68 2" xfId="45844" xr:uid="{00000000-0005-0000-0000-000013B30000}"/>
    <cellStyle name="Note 3 2 68 2 2" xfId="45845" xr:uid="{00000000-0005-0000-0000-000014B30000}"/>
    <cellStyle name="Note 3 2 68 2 3" xfId="45846" xr:uid="{00000000-0005-0000-0000-000015B30000}"/>
    <cellStyle name="Note 3 2 68 3" xfId="45847" xr:uid="{00000000-0005-0000-0000-000016B30000}"/>
    <cellStyle name="Note 3 2 68 3 2" xfId="45848" xr:uid="{00000000-0005-0000-0000-000017B30000}"/>
    <cellStyle name="Note 3 2 68 3 3" xfId="45849" xr:uid="{00000000-0005-0000-0000-000018B30000}"/>
    <cellStyle name="Note 3 2 68 4" xfId="45850" xr:uid="{00000000-0005-0000-0000-000019B30000}"/>
    <cellStyle name="Note 3 2 68 5" xfId="45851" xr:uid="{00000000-0005-0000-0000-00001AB30000}"/>
    <cellStyle name="Note 3 2 69" xfId="45852" xr:uid="{00000000-0005-0000-0000-00001BB30000}"/>
    <cellStyle name="Note 3 2 69 2" xfId="45853" xr:uid="{00000000-0005-0000-0000-00001CB30000}"/>
    <cellStyle name="Note 3 2 69 2 2" xfId="45854" xr:uid="{00000000-0005-0000-0000-00001DB30000}"/>
    <cellStyle name="Note 3 2 69 2 3" xfId="45855" xr:uid="{00000000-0005-0000-0000-00001EB30000}"/>
    <cellStyle name="Note 3 2 69 3" xfId="45856" xr:uid="{00000000-0005-0000-0000-00001FB30000}"/>
    <cellStyle name="Note 3 2 69 3 2" xfId="45857" xr:uid="{00000000-0005-0000-0000-000020B30000}"/>
    <cellStyle name="Note 3 2 69 3 3" xfId="45858" xr:uid="{00000000-0005-0000-0000-000021B30000}"/>
    <cellStyle name="Note 3 2 69 4" xfId="45859" xr:uid="{00000000-0005-0000-0000-000022B30000}"/>
    <cellStyle name="Note 3 2 69 5" xfId="45860" xr:uid="{00000000-0005-0000-0000-000023B30000}"/>
    <cellStyle name="Note 3 2 7" xfId="45861" xr:uid="{00000000-0005-0000-0000-000024B30000}"/>
    <cellStyle name="Note 3 2 7 2" xfId="45862" xr:uid="{00000000-0005-0000-0000-000025B30000}"/>
    <cellStyle name="Note 3 2 7 2 2" xfId="45863" xr:uid="{00000000-0005-0000-0000-000026B30000}"/>
    <cellStyle name="Note 3 2 7 2 3" xfId="45864" xr:uid="{00000000-0005-0000-0000-000027B30000}"/>
    <cellStyle name="Note 3 2 7 3" xfId="45865" xr:uid="{00000000-0005-0000-0000-000028B30000}"/>
    <cellStyle name="Note 3 2 7 3 2" xfId="45866" xr:uid="{00000000-0005-0000-0000-000029B30000}"/>
    <cellStyle name="Note 3 2 7 3 3" xfId="45867" xr:uid="{00000000-0005-0000-0000-00002AB30000}"/>
    <cellStyle name="Note 3 2 7 4" xfId="45868" xr:uid="{00000000-0005-0000-0000-00002BB30000}"/>
    <cellStyle name="Note 3 2 7 5" xfId="45869" xr:uid="{00000000-0005-0000-0000-00002CB30000}"/>
    <cellStyle name="Note 3 2 70" xfId="45870" xr:uid="{00000000-0005-0000-0000-00002DB30000}"/>
    <cellStyle name="Note 3 2 70 2" xfId="45871" xr:uid="{00000000-0005-0000-0000-00002EB30000}"/>
    <cellStyle name="Note 3 2 70 2 2" xfId="45872" xr:uid="{00000000-0005-0000-0000-00002FB30000}"/>
    <cellStyle name="Note 3 2 70 2 3" xfId="45873" xr:uid="{00000000-0005-0000-0000-000030B30000}"/>
    <cellStyle name="Note 3 2 70 3" xfId="45874" xr:uid="{00000000-0005-0000-0000-000031B30000}"/>
    <cellStyle name="Note 3 2 70 3 2" xfId="45875" xr:uid="{00000000-0005-0000-0000-000032B30000}"/>
    <cellStyle name="Note 3 2 70 3 3" xfId="45876" xr:uid="{00000000-0005-0000-0000-000033B30000}"/>
    <cellStyle name="Note 3 2 70 4" xfId="45877" xr:uid="{00000000-0005-0000-0000-000034B30000}"/>
    <cellStyle name="Note 3 2 70 5" xfId="45878" xr:uid="{00000000-0005-0000-0000-000035B30000}"/>
    <cellStyle name="Note 3 2 71" xfId="45879" xr:uid="{00000000-0005-0000-0000-000036B30000}"/>
    <cellStyle name="Note 3 2 71 2" xfId="45880" xr:uid="{00000000-0005-0000-0000-000037B30000}"/>
    <cellStyle name="Note 3 2 71 2 2" xfId="45881" xr:uid="{00000000-0005-0000-0000-000038B30000}"/>
    <cellStyle name="Note 3 2 71 2 3" xfId="45882" xr:uid="{00000000-0005-0000-0000-000039B30000}"/>
    <cellStyle name="Note 3 2 71 3" xfId="45883" xr:uid="{00000000-0005-0000-0000-00003AB30000}"/>
    <cellStyle name="Note 3 2 71 3 2" xfId="45884" xr:uid="{00000000-0005-0000-0000-00003BB30000}"/>
    <cellStyle name="Note 3 2 71 3 3" xfId="45885" xr:uid="{00000000-0005-0000-0000-00003CB30000}"/>
    <cellStyle name="Note 3 2 71 4" xfId="45886" xr:uid="{00000000-0005-0000-0000-00003DB30000}"/>
    <cellStyle name="Note 3 2 71 5" xfId="45887" xr:uid="{00000000-0005-0000-0000-00003EB30000}"/>
    <cellStyle name="Note 3 2 72" xfId="45888" xr:uid="{00000000-0005-0000-0000-00003FB30000}"/>
    <cellStyle name="Note 3 2 72 2" xfId="45889" xr:uid="{00000000-0005-0000-0000-000040B30000}"/>
    <cellStyle name="Note 3 2 72 2 2" xfId="45890" xr:uid="{00000000-0005-0000-0000-000041B30000}"/>
    <cellStyle name="Note 3 2 72 2 3" xfId="45891" xr:uid="{00000000-0005-0000-0000-000042B30000}"/>
    <cellStyle name="Note 3 2 72 3" xfId="45892" xr:uid="{00000000-0005-0000-0000-000043B30000}"/>
    <cellStyle name="Note 3 2 72 3 2" xfId="45893" xr:uid="{00000000-0005-0000-0000-000044B30000}"/>
    <cellStyle name="Note 3 2 72 3 3" xfId="45894" xr:uid="{00000000-0005-0000-0000-000045B30000}"/>
    <cellStyle name="Note 3 2 72 4" xfId="45895" xr:uid="{00000000-0005-0000-0000-000046B30000}"/>
    <cellStyle name="Note 3 2 72 5" xfId="45896" xr:uid="{00000000-0005-0000-0000-000047B30000}"/>
    <cellStyle name="Note 3 2 73" xfId="45897" xr:uid="{00000000-0005-0000-0000-000048B30000}"/>
    <cellStyle name="Note 3 2 73 2" xfId="45898" xr:uid="{00000000-0005-0000-0000-000049B30000}"/>
    <cellStyle name="Note 3 2 73 2 2" xfId="45899" xr:uid="{00000000-0005-0000-0000-00004AB30000}"/>
    <cellStyle name="Note 3 2 73 2 3" xfId="45900" xr:uid="{00000000-0005-0000-0000-00004BB30000}"/>
    <cellStyle name="Note 3 2 73 3" xfId="45901" xr:uid="{00000000-0005-0000-0000-00004CB30000}"/>
    <cellStyle name="Note 3 2 73 3 2" xfId="45902" xr:uid="{00000000-0005-0000-0000-00004DB30000}"/>
    <cellStyle name="Note 3 2 73 3 3" xfId="45903" xr:uid="{00000000-0005-0000-0000-00004EB30000}"/>
    <cellStyle name="Note 3 2 73 4" xfId="45904" xr:uid="{00000000-0005-0000-0000-00004FB30000}"/>
    <cellStyle name="Note 3 2 73 5" xfId="45905" xr:uid="{00000000-0005-0000-0000-000050B30000}"/>
    <cellStyle name="Note 3 2 74" xfId="45906" xr:uid="{00000000-0005-0000-0000-000051B30000}"/>
    <cellStyle name="Note 3 2 74 2" xfId="45907" xr:uid="{00000000-0005-0000-0000-000052B30000}"/>
    <cellStyle name="Note 3 2 74 2 2" xfId="45908" xr:uid="{00000000-0005-0000-0000-000053B30000}"/>
    <cellStyle name="Note 3 2 74 2 3" xfId="45909" xr:uid="{00000000-0005-0000-0000-000054B30000}"/>
    <cellStyle name="Note 3 2 74 3" xfId="45910" xr:uid="{00000000-0005-0000-0000-000055B30000}"/>
    <cellStyle name="Note 3 2 74 3 2" xfId="45911" xr:uid="{00000000-0005-0000-0000-000056B30000}"/>
    <cellStyle name="Note 3 2 74 3 3" xfId="45912" xr:uid="{00000000-0005-0000-0000-000057B30000}"/>
    <cellStyle name="Note 3 2 74 4" xfId="45913" xr:uid="{00000000-0005-0000-0000-000058B30000}"/>
    <cellStyle name="Note 3 2 74 5" xfId="45914" xr:uid="{00000000-0005-0000-0000-000059B30000}"/>
    <cellStyle name="Note 3 2 75" xfId="45915" xr:uid="{00000000-0005-0000-0000-00005AB30000}"/>
    <cellStyle name="Note 3 2 75 2" xfId="45916" xr:uid="{00000000-0005-0000-0000-00005BB30000}"/>
    <cellStyle name="Note 3 2 75 2 2" xfId="45917" xr:uid="{00000000-0005-0000-0000-00005CB30000}"/>
    <cellStyle name="Note 3 2 75 2 3" xfId="45918" xr:uid="{00000000-0005-0000-0000-00005DB30000}"/>
    <cellStyle name="Note 3 2 75 3" xfId="45919" xr:uid="{00000000-0005-0000-0000-00005EB30000}"/>
    <cellStyle name="Note 3 2 75 3 2" xfId="45920" xr:uid="{00000000-0005-0000-0000-00005FB30000}"/>
    <cellStyle name="Note 3 2 75 3 3" xfId="45921" xr:uid="{00000000-0005-0000-0000-000060B30000}"/>
    <cellStyle name="Note 3 2 75 4" xfId="45922" xr:uid="{00000000-0005-0000-0000-000061B30000}"/>
    <cellStyle name="Note 3 2 75 5" xfId="45923" xr:uid="{00000000-0005-0000-0000-000062B30000}"/>
    <cellStyle name="Note 3 2 76" xfId="45924" xr:uid="{00000000-0005-0000-0000-000063B30000}"/>
    <cellStyle name="Note 3 2 76 2" xfId="45925" xr:uid="{00000000-0005-0000-0000-000064B30000}"/>
    <cellStyle name="Note 3 2 76 2 2" xfId="45926" xr:uid="{00000000-0005-0000-0000-000065B30000}"/>
    <cellStyle name="Note 3 2 76 2 3" xfId="45927" xr:uid="{00000000-0005-0000-0000-000066B30000}"/>
    <cellStyle name="Note 3 2 76 3" xfId="45928" xr:uid="{00000000-0005-0000-0000-000067B30000}"/>
    <cellStyle name="Note 3 2 76 3 2" xfId="45929" xr:uid="{00000000-0005-0000-0000-000068B30000}"/>
    <cellStyle name="Note 3 2 76 3 3" xfId="45930" xr:uid="{00000000-0005-0000-0000-000069B30000}"/>
    <cellStyle name="Note 3 2 76 4" xfId="45931" xr:uid="{00000000-0005-0000-0000-00006AB30000}"/>
    <cellStyle name="Note 3 2 76 5" xfId="45932" xr:uid="{00000000-0005-0000-0000-00006BB30000}"/>
    <cellStyle name="Note 3 2 77" xfId="45933" xr:uid="{00000000-0005-0000-0000-00006CB30000}"/>
    <cellStyle name="Note 3 2 77 2" xfId="45934" xr:uid="{00000000-0005-0000-0000-00006DB30000}"/>
    <cellStyle name="Note 3 2 77 2 2" xfId="45935" xr:uid="{00000000-0005-0000-0000-00006EB30000}"/>
    <cellStyle name="Note 3 2 77 2 3" xfId="45936" xr:uid="{00000000-0005-0000-0000-00006FB30000}"/>
    <cellStyle name="Note 3 2 77 3" xfId="45937" xr:uid="{00000000-0005-0000-0000-000070B30000}"/>
    <cellStyle name="Note 3 2 77 3 2" xfId="45938" xr:uid="{00000000-0005-0000-0000-000071B30000}"/>
    <cellStyle name="Note 3 2 77 3 3" xfId="45939" xr:uid="{00000000-0005-0000-0000-000072B30000}"/>
    <cellStyle name="Note 3 2 77 4" xfId="45940" xr:uid="{00000000-0005-0000-0000-000073B30000}"/>
    <cellStyle name="Note 3 2 77 5" xfId="45941" xr:uid="{00000000-0005-0000-0000-000074B30000}"/>
    <cellStyle name="Note 3 2 78" xfId="45942" xr:uid="{00000000-0005-0000-0000-000075B30000}"/>
    <cellStyle name="Note 3 2 78 2" xfId="45943" xr:uid="{00000000-0005-0000-0000-000076B30000}"/>
    <cellStyle name="Note 3 2 78 2 2" xfId="45944" xr:uid="{00000000-0005-0000-0000-000077B30000}"/>
    <cellStyle name="Note 3 2 78 2 3" xfId="45945" xr:uid="{00000000-0005-0000-0000-000078B30000}"/>
    <cellStyle name="Note 3 2 78 3" xfId="45946" xr:uid="{00000000-0005-0000-0000-000079B30000}"/>
    <cellStyle name="Note 3 2 78 3 2" xfId="45947" xr:uid="{00000000-0005-0000-0000-00007AB30000}"/>
    <cellStyle name="Note 3 2 78 3 3" xfId="45948" xr:uid="{00000000-0005-0000-0000-00007BB30000}"/>
    <cellStyle name="Note 3 2 78 4" xfId="45949" xr:uid="{00000000-0005-0000-0000-00007CB30000}"/>
    <cellStyle name="Note 3 2 78 5" xfId="45950" xr:uid="{00000000-0005-0000-0000-00007DB30000}"/>
    <cellStyle name="Note 3 2 79" xfId="45951" xr:uid="{00000000-0005-0000-0000-00007EB30000}"/>
    <cellStyle name="Note 3 2 79 2" xfId="45952" xr:uid="{00000000-0005-0000-0000-00007FB30000}"/>
    <cellStyle name="Note 3 2 79 2 2" xfId="45953" xr:uid="{00000000-0005-0000-0000-000080B30000}"/>
    <cellStyle name="Note 3 2 79 2 3" xfId="45954" xr:uid="{00000000-0005-0000-0000-000081B30000}"/>
    <cellStyle name="Note 3 2 79 3" xfId="45955" xr:uid="{00000000-0005-0000-0000-000082B30000}"/>
    <cellStyle name="Note 3 2 79 3 2" xfId="45956" xr:uid="{00000000-0005-0000-0000-000083B30000}"/>
    <cellStyle name="Note 3 2 79 3 3" xfId="45957" xr:uid="{00000000-0005-0000-0000-000084B30000}"/>
    <cellStyle name="Note 3 2 79 4" xfId="45958" xr:uid="{00000000-0005-0000-0000-000085B30000}"/>
    <cellStyle name="Note 3 2 79 5" xfId="45959" xr:uid="{00000000-0005-0000-0000-000086B30000}"/>
    <cellStyle name="Note 3 2 8" xfId="45960" xr:uid="{00000000-0005-0000-0000-000087B30000}"/>
    <cellStyle name="Note 3 2 8 2" xfId="45961" xr:uid="{00000000-0005-0000-0000-000088B30000}"/>
    <cellStyle name="Note 3 2 8 2 2" xfId="45962" xr:uid="{00000000-0005-0000-0000-000089B30000}"/>
    <cellStyle name="Note 3 2 8 2 3" xfId="45963" xr:uid="{00000000-0005-0000-0000-00008AB30000}"/>
    <cellStyle name="Note 3 2 8 3" xfId="45964" xr:uid="{00000000-0005-0000-0000-00008BB30000}"/>
    <cellStyle name="Note 3 2 8 3 2" xfId="45965" xr:uid="{00000000-0005-0000-0000-00008CB30000}"/>
    <cellStyle name="Note 3 2 8 3 3" xfId="45966" xr:uid="{00000000-0005-0000-0000-00008DB30000}"/>
    <cellStyle name="Note 3 2 8 4" xfId="45967" xr:uid="{00000000-0005-0000-0000-00008EB30000}"/>
    <cellStyle name="Note 3 2 8 5" xfId="45968" xr:uid="{00000000-0005-0000-0000-00008FB30000}"/>
    <cellStyle name="Note 3 2 80" xfId="45969" xr:uid="{00000000-0005-0000-0000-000090B30000}"/>
    <cellStyle name="Note 3 2 80 2" xfId="45970" xr:uid="{00000000-0005-0000-0000-000091B30000}"/>
    <cellStyle name="Note 3 2 80 2 2" xfId="45971" xr:uid="{00000000-0005-0000-0000-000092B30000}"/>
    <cellStyle name="Note 3 2 80 2 3" xfId="45972" xr:uid="{00000000-0005-0000-0000-000093B30000}"/>
    <cellStyle name="Note 3 2 80 3" xfId="45973" xr:uid="{00000000-0005-0000-0000-000094B30000}"/>
    <cellStyle name="Note 3 2 80 3 2" xfId="45974" xr:uid="{00000000-0005-0000-0000-000095B30000}"/>
    <cellStyle name="Note 3 2 80 3 3" xfId="45975" xr:uid="{00000000-0005-0000-0000-000096B30000}"/>
    <cellStyle name="Note 3 2 80 4" xfId="45976" xr:uid="{00000000-0005-0000-0000-000097B30000}"/>
    <cellStyle name="Note 3 2 80 5" xfId="45977" xr:uid="{00000000-0005-0000-0000-000098B30000}"/>
    <cellStyle name="Note 3 2 81" xfId="45978" xr:uid="{00000000-0005-0000-0000-000099B30000}"/>
    <cellStyle name="Note 3 2 81 2" xfId="45979" xr:uid="{00000000-0005-0000-0000-00009AB30000}"/>
    <cellStyle name="Note 3 2 81 2 2" xfId="45980" xr:uid="{00000000-0005-0000-0000-00009BB30000}"/>
    <cellStyle name="Note 3 2 81 2 3" xfId="45981" xr:uid="{00000000-0005-0000-0000-00009CB30000}"/>
    <cellStyle name="Note 3 2 81 3" xfId="45982" xr:uid="{00000000-0005-0000-0000-00009DB30000}"/>
    <cellStyle name="Note 3 2 81 3 2" xfId="45983" xr:uid="{00000000-0005-0000-0000-00009EB30000}"/>
    <cellStyle name="Note 3 2 81 3 3" xfId="45984" xr:uid="{00000000-0005-0000-0000-00009FB30000}"/>
    <cellStyle name="Note 3 2 81 4" xfId="45985" xr:uid="{00000000-0005-0000-0000-0000A0B30000}"/>
    <cellStyle name="Note 3 2 81 5" xfId="45986" xr:uid="{00000000-0005-0000-0000-0000A1B30000}"/>
    <cellStyle name="Note 3 2 82" xfId="45987" xr:uid="{00000000-0005-0000-0000-0000A2B30000}"/>
    <cellStyle name="Note 3 2 82 2" xfId="45988" xr:uid="{00000000-0005-0000-0000-0000A3B30000}"/>
    <cellStyle name="Note 3 2 82 3" xfId="45989" xr:uid="{00000000-0005-0000-0000-0000A4B30000}"/>
    <cellStyle name="Note 3 2 83" xfId="45990" xr:uid="{00000000-0005-0000-0000-0000A5B30000}"/>
    <cellStyle name="Note 3 2 83 2" xfId="45991" xr:uid="{00000000-0005-0000-0000-0000A6B30000}"/>
    <cellStyle name="Note 3 2 83 3" xfId="45992" xr:uid="{00000000-0005-0000-0000-0000A7B30000}"/>
    <cellStyle name="Note 3 2 84" xfId="45993" xr:uid="{00000000-0005-0000-0000-0000A8B30000}"/>
    <cellStyle name="Note 3 2 85" xfId="45994" xr:uid="{00000000-0005-0000-0000-0000A9B30000}"/>
    <cellStyle name="Note 3 2 9" xfId="45995" xr:uid="{00000000-0005-0000-0000-0000AAB30000}"/>
    <cellStyle name="Note 3 2 9 2" xfId="45996" xr:uid="{00000000-0005-0000-0000-0000ABB30000}"/>
    <cellStyle name="Note 3 2 9 2 2" xfId="45997" xr:uid="{00000000-0005-0000-0000-0000ACB30000}"/>
    <cellStyle name="Note 3 2 9 2 3" xfId="45998" xr:uid="{00000000-0005-0000-0000-0000ADB30000}"/>
    <cellStyle name="Note 3 2 9 3" xfId="45999" xr:uid="{00000000-0005-0000-0000-0000AEB30000}"/>
    <cellStyle name="Note 3 2 9 3 2" xfId="46000" xr:uid="{00000000-0005-0000-0000-0000AFB30000}"/>
    <cellStyle name="Note 3 2 9 3 3" xfId="46001" xr:uid="{00000000-0005-0000-0000-0000B0B30000}"/>
    <cellStyle name="Note 3 2 9 4" xfId="46002" xr:uid="{00000000-0005-0000-0000-0000B1B30000}"/>
    <cellStyle name="Note 3 2 9 5" xfId="46003" xr:uid="{00000000-0005-0000-0000-0000B2B30000}"/>
    <cellStyle name="Note 3 20" xfId="46004" xr:uid="{00000000-0005-0000-0000-0000B3B30000}"/>
    <cellStyle name="Note 3 20 2" xfId="46005" xr:uid="{00000000-0005-0000-0000-0000B4B30000}"/>
    <cellStyle name="Note 3 20 2 2" xfId="46006" xr:uid="{00000000-0005-0000-0000-0000B5B30000}"/>
    <cellStyle name="Note 3 20 2 3" xfId="46007" xr:uid="{00000000-0005-0000-0000-0000B6B30000}"/>
    <cellStyle name="Note 3 20 3" xfId="46008" xr:uid="{00000000-0005-0000-0000-0000B7B30000}"/>
    <cellStyle name="Note 3 20 3 2" xfId="46009" xr:uid="{00000000-0005-0000-0000-0000B8B30000}"/>
    <cellStyle name="Note 3 20 3 3" xfId="46010" xr:uid="{00000000-0005-0000-0000-0000B9B30000}"/>
    <cellStyle name="Note 3 20 4" xfId="46011" xr:uid="{00000000-0005-0000-0000-0000BAB30000}"/>
    <cellStyle name="Note 3 20 5" xfId="46012" xr:uid="{00000000-0005-0000-0000-0000BBB30000}"/>
    <cellStyle name="Note 3 21" xfId="46013" xr:uid="{00000000-0005-0000-0000-0000BCB30000}"/>
    <cellStyle name="Note 3 21 2" xfId="46014" xr:uid="{00000000-0005-0000-0000-0000BDB30000}"/>
    <cellStyle name="Note 3 21 2 2" xfId="46015" xr:uid="{00000000-0005-0000-0000-0000BEB30000}"/>
    <cellStyle name="Note 3 21 2 3" xfId="46016" xr:uid="{00000000-0005-0000-0000-0000BFB30000}"/>
    <cellStyle name="Note 3 21 3" xfId="46017" xr:uid="{00000000-0005-0000-0000-0000C0B30000}"/>
    <cellStyle name="Note 3 21 3 2" xfId="46018" xr:uid="{00000000-0005-0000-0000-0000C1B30000}"/>
    <cellStyle name="Note 3 21 3 3" xfId="46019" xr:uid="{00000000-0005-0000-0000-0000C2B30000}"/>
    <cellStyle name="Note 3 21 4" xfId="46020" xr:uid="{00000000-0005-0000-0000-0000C3B30000}"/>
    <cellStyle name="Note 3 21 5" xfId="46021" xr:uid="{00000000-0005-0000-0000-0000C4B30000}"/>
    <cellStyle name="Note 3 22" xfId="46022" xr:uid="{00000000-0005-0000-0000-0000C5B30000}"/>
    <cellStyle name="Note 3 22 2" xfId="46023" xr:uid="{00000000-0005-0000-0000-0000C6B30000}"/>
    <cellStyle name="Note 3 22 2 2" xfId="46024" xr:uid="{00000000-0005-0000-0000-0000C7B30000}"/>
    <cellStyle name="Note 3 22 2 3" xfId="46025" xr:uid="{00000000-0005-0000-0000-0000C8B30000}"/>
    <cellStyle name="Note 3 22 3" xfId="46026" xr:uid="{00000000-0005-0000-0000-0000C9B30000}"/>
    <cellStyle name="Note 3 22 3 2" xfId="46027" xr:uid="{00000000-0005-0000-0000-0000CAB30000}"/>
    <cellStyle name="Note 3 22 3 3" xfId="46028" xr:uid="{00000000-0005-0000-0000-0000CBB30000}"/>
    <cellStyle name="Note 3 22 4" xfId="46029" xr:uid="{00000000-0005-0000-0000-0000CCB30000}"/>
    <cellStyle name="Note 3 22 5" xfId="46030" xr:uid="{00000000-0005-0000-0000-0000CDB30000}"/>
    <cellStyle name="Note 3 23" xfId="46031" xr:uid="{00000000-0005-0000-0000-0000CEB30000}"/>
    <cellStyle name="Note 3 23 2" xfId="46032" xr:uid="{00000000-0005-0000-0000-0000CFB30000}"/>
    <cellStyle name="Note 3 23 2 2" xfId="46033" xr:uid="{00000000-0005-0000-0000-0000D0B30000}"/>
    <cellStyle name="Note 3 23 2 3" xfId="46034" xr:uid="{00000000-0005-0000-0000-0000D1B30000}"/>
    <cellStyle name="Note 3 23 3" xfId="46035" xr:uid="{00000000-0005-0000-0000-0000D2B30000}"/>
    <cellStyle name="Note 3 23 3 2" xfId="46036" xr:uid="{00000000-0005-0000-0000-0000D3B30000}"/>
    <cellStyle name="Note 3 23 3 3" xfId="46037" xr:uid="{00000000-0005-0000-0000-0000D4B30000}"/>
    <cellStyle name="Note 3 23 4" xfId="46038" xr:uid="{00000000-0005-0000-0000-0000D5B30000}"/>
    <cellStyle name="Note 3 23 5" xfId="46039" xr:uid="{00000000-0005-0000-0000-0000D6B30000}"/>
    <cellStyle name="Note 3 24" xfId="46040" xr:uid="{00000000-0005-0000-0000-0000D7B30000}"/>
    <cellStyle name="Note 3 24 2" xfId="46041" xr:uid="{00000000-0005-0000-0000-0000D8B30000}"/>
    <cellStyle name="Note 3 24 2 2" xfId="46042" xr:uid="{00000000-0005-0000-0000-0000D9B30000}"/>
    <cellStyle name="Note 3 24 2 3" xfId="46043" xr:uid="{00000000-0005-0000-0000-0000DAB30000}"/>
    <cellStyle name="Note 3 24 3" xfId="46044" xr:uid="{00000000-0005-0000-0000-0000DBB30000}"/>
    <cellStyle name="Note 3 24 3 2" xfId="46045" xr:uid="{00000000-0005-0000-0000-0000DCB30000}"/>
    <cellStyle name="Note 3 24 3 3" xfId="46046" xr:uid="{00000000-0005-0000-0000-0000DDB30000}"/>
    <cellStyle name="Note 3 24 4" xfId="46047" xr:uid="{00000000-0005-0000-0000-0000DEB30000}"/>
    <cellStyle name="Note 3 24 5" xfId="46048" xr:uid="{00000000-0005-0000-0000-0000DFB30000}"/>
    <cellStyle name="Note 3 25" xfId="46049" xr:uid="{00000000-0005-0000-0000-0000E0B30000}"/>
    <cellStyle name="Note 3 25 2" xfId="46050" xr:uid="{00000000-0005-0000-0000-0000E1B30000}"/>
    <cellStyle name="Note 3 25 2 2" xfId="46051" xr:uid="{00000000-0005-0000-0000-0000E2B30000}"/>
    <cellStyle name="Note 3 25 2 3" xfId="46052" xr:uid="{00000000-0005-0000-0000-0000E3B30000}"/>
    <cellStyle name="Note 3 25 3" xfId="46053" xr:uid="{00000000-0005-0000-0000-0000E4B30000}"/>
    <cellStyle name="Note 3 25 3 2" xfId="46054" xr:uid="{00000000-0005-0000-0000-0000E5B30000}"/>
    <cellStyle name="Note 3 25 3 3" xfId="46055" xr:uid="{00000000-0005-0000-0000-0000E6B30000}"/>
    <cellStyle name="Note 3 25 4" xfId="46056" xr:uid="{00000000-0005-0000-0000-0000E7B30000}"/>
    <cellStyle name="Note 3 25 5" xfId="46057" xr:uid="{00000000-0005-0000-0000-0000E8B30000}"/>
    <cellStyle name="Note 3 26" xfId="46058" xr:uid="{00000000-0005-0000-0000-0000E9B30000}"/>
    <cellStyle name="Note 3 26 2" xfId="46059" xr:uid="{00000000-0005-0000-0000-0000EAB30000}"/>
    <cellStyle name="Note 3 26 2 2" xfId="46060" xr:uid="{00000000-0005-0000-0000-0000EBB30000}"/>
    <cellStyle name="Note 3 26 2 3" xfId="46061" xr:uid="{00000000-0005-0000-0000-0000ECB30000}"/>
    <cellStyle name="Note 3 26 3" xfId="46062" xr:uid="{00000000-0005-0000-0000-0000EDB30000}"/>
    <cellStyle name="Note 3 26 3 2" xfId="46063" xr:uid="{00000000-0005-0000-0000-0000EEB30000}"/>
    <cellStyle name="Note 3 26 3 3" xfId="46064" xr:uid="{00000000-0005-0000-0000-0000EFB30000}"/>
    <cellStyle name="Note 3 26 4" xfId="46065" xr:uid="{00000000-0005-0000-0000-0000F0B30000}"/>
    <cellStyle name="Note 3 26 5" xfId="46066" xr:uid="{00000000-0005-0000-0000-0000F1B30000}"/>
    <cellStyle name="Note 3 27" xfId="46067" xr:uid="{00000000-0005-0000-0000-0000F2B30000}"/>
    <cellStyle name="Note 3 27 2" xfId="46068" xr:uid="{00000000-0005-0000-0000-0000F3B30000}"/>
    <cellStyle name="Note 3 27 2 2" xfId="46069" xr:uid="{00000000-0005-0000-0000-0000F4B30000}"/>
    <cellStyle name="Note 3 27 2 3" xfId="46070" xr:uid="{00000000-0005-0000-0000-0000F5B30000}"/>
    <cellStyle name="Note 3 27 3" xfId="46071" xr:uid="{00000000-0005-0000-0000-0000F6B30000}"/>
    <cellStyle name="Note 3 27 3 2" xfId="46072" xr:uid="{00000000-0005-0000-0000-0000F7B30000}"/>
    <cellStyle name="Note 3 27 3 3" xfId="46073" xr:uid="{00000000-0005-0000-0000-0000F8B30000}"/>
    <cellStyle name="Note 3 27 4" xfId="46074" xr:uid="{00000000-0005-0000-0000-0000F9B30000}"/>
    <cellStyle name="Note 3 27 5" xfId="46075" xr:uid="{00000000-0005-0000-0000-0000FAB30000}"/>
    <cellStyle name="Note 3 28" xfId="46076" xr:uid="{00000000-0005-0000-0000-0000FBB30000}"/>
    <cellStyle name="Note 3 28 2" xfId="46077" xr:uid="{00000000-0005-0000-0000-0000FCB30000}"/>
    <cellStyle name="Note 3 28 2 2" xfId="46078" xr:uid="{00000000-0005-0000-0000-0000FDB30000}"/>
    <cellStyle name="Note 3 28 2 3" xfId="46079" xr:uid="{00000000-0005-0000-0000-0000FEB30000}"/>
    <cellStyle name="Note 3 28 3" xfId="46080" xr:uid="{00000000-0005-0000-0000-0000FFB30000}"/>
    <cellStyle name="Note 3 28 3 2" xfId="46081" xr:uid="{00000000-0005-0000-0000-000000B40000}"/>
    <cellStyle name="Note 3 28 3 3" xfId="46082" xr:uid="{00000000-0005-0000-0000-000001B40000}"/>
    <cellStyle name="Note 3 28 4" xfId="46083" xr:uid="{00000000-0005-0000-0000-000002B40000}"/>
    <cellStyle name="Note 3 28 5" xfId="46084" xr:uid="{00000000-0005-0000-0000-000003B40000}"/>
    <cellStyle name="Note 3 29" xfId="46085" xr:uid="{00000000-0005-0000-0000-000004B40000}"/>
    <cellStyle name="Note 3 29 2" xfId="46086" xr:uid="{00000000-0005-0000-0000-000005B40000}"/>
    <cellStyle name="Note 3 29 2 2" xfId="46087" xr:uid="{00000000-0005-0000-0000-000006B40000}"/>
    <cellStyle name="Note 3 29 2 3" xfId="46088" xr:uid="{00000000-0005-0000-0000-000007B40000}"/>
    <cellStyle name="Note 3 29 3" xfId="46089" xr:uid="{00000000-0005-0000-0000-000008B40000}"/>
    <cellStyle name="Note 3 29 3 2" xfId="46090" xr:uid="{00000000-0005-0000-0000-000009B40000}"/>
    <cellStyle name="Note 3 29 3 3" xfId="46091" xr:uid="{00000000-0005-0000-0000-00000AB40000}"/>
    <cellStyle name="Note 3 29 4" xfId="46092" xr:uid="{00000000-0005-0000-0000-00000BB40000}"/>
    <cellStyle name="Note 3 29 5" xfId="46093" xr:uid="{00000000-0005-0000-0000-00000CB40000}"/>
    <cellStyle name="Note 3 3" xfId="46094" xr:uid="{00000000-0005-0000-0000-00000DB40000}"/>
    <cellStyle name="Note 3 3 2" xfId="46095" xr:uid="{00000000-0005-0000-0000-00000EB40000}"/>
    <cellStyle name="Note 3 3 2 2" xfId="46096" xr:uid="{00000000-0005-0000-0000-00000FB40000}"/>
    <cellStyle name="Note 3 3 2 3" xfId="46097" xr:uid="{00000000-0005-0000-0000-000010B40000}"/>
    <cellStyle name="Note 3 3 3" xfId="46098" xr:uid="{00000000-0005-0000-0000-000011B40000}"/>
    <cellStyle name="Note 3 3 3 2" xfId="46099" xr:uid="{00000000-0005-0000-0000-000012B40000}"/>
    <cellStyle name="Note 3 3 3 3" xfId="46100" xr:uid="{00000000-0005-0000-0000-000013B40000}"/>
    <cellStyle name="Note 3 3 4" xfId="46101" xr:uid="{00000000-0005-0000-0000-000014B40000}"/>
    <cellStyle name="Note 3 3 5" xfId="46102" xr:uid="{00000000-0005-0000-0000-000015B40000}"/>
    <cellStyle name="Note 3 30" xfId="46103" xr:uid="{00000000-0005-0000-0000-000016B40000}"/>
    <cellStyle name="Note 3 30 2" xfId="46104" xr:uid="{00000000-0005-0000-0000-000017B40000}"/>
    <cellStyle name="Note 3 30 2 2" xfId="46105" xr:uid="{00000000-0005-0000-0000-000018B40000}"/>
    <cellStyle name="Note 3 30 2 3" xfId="46106" xr:uid="{00000000-0005-0000-0000-000019B40000}"/>
    <cellStyle name="Note 3 30 3" xfId="46107" xr:uid="{00000000-0005-0000-0000-00001AB40000}"/>
    <cellStyle name="Note 3 30 3 2" xfId="46108" xr:uid="{00000000-0005-0000-0000-00001BB40000}"/>
    <cellStyle name="Note 3 30 3 3" xfId="46109" xr:uid="{00000000-0005-0000-0000-00001CB40000}"/>
    <cellStyle name="Note 3 30 4" xfId="46110" xr:uid="{00000000-0005-0000-0000-00001DB40000}"/>
    <cellStyle name="Note 3 30 5" xfId="46111" xr:uid="{00000000-0005-0000-0000-00001EB40000}"/>
    <cellStyle name="Note 3 31" xfId="46112" xr:uid="{00000000-0005-0000-0000-00001FB40000}"/>
    <cellStyle name="Note 3 31 2" xfId="46113" xr:uid="{00000000-0005-0000-0000-000020B40000}"/>
    <cellStyle name="Note 3 31 2 2" xfId="46114" xr:uid="{00000000-0005-0000-0000-000021B40000}"/>
    <cellStyle name="Note 3 31 2 3" xfId="46115" xr:uid="{00000000-0005-0000-0000-000022B40000}"/>
    <cellStyle name="Note 3 31 3" xfId="46116" xr:uid="{00000000-0005-0000-0000-000023B40000}"/>
    <cellStyle name="Note 3 31 3 2" xfId="46117" xr:uid="{00000000-0005-0000-0000-000024B40000}"/>
    <cellStyle name="Note 3 31 3 3" xfId="46118" xr:uid="{00000000-0005-0000-0000-000025B40000}"/>
    <cellStyle name="Note 3 31 4" xfId="46119" xr:uid="{00000000-0005-0000-0000-000026B40000}"/>
    <cellStyle name="Note 3 31 5" xfId="46120" xr:uid="{00000000-0005-0000-0000-000027B40000}"/>
    <cellStyle name="Note 3 32" xfId="46121" xr:uid="{00000000-0005-0000-0000-000028B40000}"/>
    <cellStyle name="Note 3 32 2" xfId="46122" xr:uid="{00000000-0005-0000-0000-000029B40000}"/>
    <cellStyle name="Note 3 32 2 2" xfId="46123" xr:uid="{00000000-0005-0000-0000-00002AB40000}"/>
    <cellStyle name="Note 3 32 2 3" xfId="46124" xr:uid="{00000000-0005-0000-0000-00002BB40000}"/>
    <cellStyle name="Note 3 32 3" xfId="46125" xr:uid="{00000000-0005-0000-0000-00002CB40000}"/>
    <cellStyle name="Note 3 32 3 2" xfId="46126" xr:uid="{00000000-0005-0000-0000-00002DB40000}"/>
    <cellStyle name="Note 3 32 3 3" xfId="46127" xr:uid="{00000000-0005-0000-0000-00002EB40000}"/>
    <cellStyle name="Note 3 32 4" xfId="46128" xr:uid="{00000000-0005-0000-0000-00002FB40000}"/>
    <cellStyle name="Note 3 32 5" xfId="46129" xr:uid="{00000000-0005-0000-0000-000030B40000}"/>
    <cellStyle name="Note 3 33" xfId="46130" xr:uid="{00000000-0005-0000-0000-000031B40000}"/>
    <cellStyle name="Note 3 33 2" xfId="46131" xr:uid="{00000000-0005-0000-0000-000032B40000}"/>
    <cellStyle name="Note 3 33 2 2" xfId="46132" xr:uid="{00000000-0005-0000-0000-000033B40000}"/>
    <cellStyle name="Note 3 33 2 3" xfId="46133" xr:uid="{00000000-0005-0000-0000-000034B40000}"/>
    <cellStyle name="Note 3 33 3" xfId="46134" xr:uid="{00000000-0005-0000-0000-000035B40000}"/>
    <cellStyle name="Note 3 33 3 2" xfId="46135" xr:uid="{00000000-0005-0000-0000-000036B40000}"/>
    <cellStyle name="Note 3 33 3 3" xfId="46136" xr:uid="{00000000-0005-0000-0000-000037B40000}"/>
    <cellStyle name="Note 3 33 4" xfId="46137" xr:uid="{00000000-0005-0000-0000-000038B40000}"/>
    <cellStyle name="Note 3 33 5" xfId="46138" xr:uid="{00000000-0005-0000-0000-000039B40000}"/>
    <cellStyle name="Note 3 34" xfId="46139" xr:uid="{00000000-0005-0000-0000-00003AB40000}"/>
    <cellStyle name="Note 3 34 2" xfId="46140" xr:uid="{00000000-0005-0000-0000-00003BB40000}"/>
    <cellStyle name="Note 3 34 2 2" xfId="46141" xr:uid="{00000000-0005-0000-0000-00003CB40000}"/>
    <cellStyle name="Note 3 34 2 3" xfId="46142" xr:uid="{00000000-0005-0000-0000-00003DB40000}"/>
    <cellStyle name="Note 3 34 3" xfId="46143" xr:uid="{00000000-0005-0000-0000-00003EB40000}"/>
    <cellStyle name="Note 3 34 3 2" xfId="46144" xr:uid="{00000000-0005-0000-0000-00003FB40000}"/>
    <cellStyle name="Note 3 34 3 3" xfId="46145" xr:uid="{00000000-0005-0000-0000-000040B40000}"/>
    <cellStyle name="Note 3 34 4" xfId="46146" xr:uid="{00000000-0005-0000-0000-000041B40000}"/>
    <cellStyle name="Note 3 34 5" xfId="46147" xr:uid="{00000000-0005-0000-0000-000042B40000}"/>
    <cellStyle name="Note 3 35" xfId="46148" xr:uid="{00000000-0005-0000-0000-000043B40000}"/>
    <cellStyle name="Note 3 35 2" xfId="46149" xr:uid="{00000000-0005-0000-0000-000044B40000}"/>
    <cellStyle name="Note 3 35 2 2" xfId="46150" xr:uid="{00000000-0005-0000-0000-000045B40000}"/>
    <cellStyle name="Note 3 35 2 3" xfId="46151" xr:uid="{00000000-0005-0000-0000-000046B40000}"/>
    <cellStyle name="Note 3 35 3" xfId="46152" xr:uid="{00000000-0005-0000-0000-000047B40000}"/>
    <cellStyle name="Note 3 35 3 2" xfId="46153" xr:uid="{00000000-0005-0000-0000-000048B40000}"/>
    <cellStyle name="Note 3 35 3 3" xfId="46154" xr:uid="{00000000-0005-0000-0000-000049B40000}"/>
    <cellStyle name="Note 3 35 4" xfId="46155" xr:uid="{00000000-0005-0000-0000-00004AB40000}"/>
    <cellStyle name="Note 3 35 5" xfId="46156" xr:uid="{00000000-0005-0000-0000-00004BB40000}"/>
    <cellStyle name="Note 3 36" xfId="46157" xr:uid="{00000000-0005-0000-0000-00004CB40000}"/>
    <cellStyle name="Note 3 36 2" xfId="46158" xr:uid="{00000000-0005-0000-0000-00004DB40000}"/>
    <cellStyle name="Note 3 36 2 2" xfId="46159" xr:uid="{00000000-0005-0000-0000-00004EB40000}"/>
    <cellStyle name="Note 3 36 2 3" xfId="46160" xr:uid="{00000000-0005-0000-0000-00004FB40000}"/>
    <cellStyle name="Note 3 36 3" xfId="46161" xr:uid="{00000000-0005-0000-0000-000050B40000}"/>
    <cellStyle name="Note 3 36 3 2" xfId="46162" xr:uid="{00000000-0005-0000-0000-000051B40000}"/>
    <cellStyle name="Note 3 36 3 3" xfId="46163" xr:uid="{00000000-0005-0000-0000-000052B40000}"/>
    <cellStyle name="Note 3 36 4" xfId="46164" xr:uid="{00000000-0005-0000-0000-000053B40000}"/>
    <cellStyle name="Note 3 36 5" xfId="46165" xr:uid="{00000000-0005-0000-0000-000054B40000}"/>
    <cellStyle name="Note 3 37" xfId="46166" xr:uid="{00000000-0005-0000-0000-000055B40000}"/>
    <cellStyle name="Note 3 37 2" xfId="46167" xr:uid="{00000000-0005-0000-0000-000056B40000}"/>
    <cellStyle name="Note 3 37 2 2" xfId="46168" xr:uid="{00000000-0005-0000-0000-000057B40000}"/>
    <cellStyle name="Note 3 37 2 3" xfId="46169" xr:uid="{00000000-0005-0000-0000-000058B40000}"/>
    <cellStyle name="Note 3 37 3" xfId="46170" xr:uid="{00000000-0005-0000-0000-000059B40000}"/>
    <cellStyle name="Note 3 37 3 2" xfId="46171" xr:uid="{00000000-0005-0000-0000-00005AB40000}"/>
    <cellStyle name="Note 3 37 3 3" xfId="46172" xr:uid="{00000000-0005-0000-0000-00005BB40000}"/>
    <cellStyle name="Note 3 37 4" xfId="46173" xr:uid="{00000000-0005-0000-0000-00005CB40000}"/>
    <cellStyle name="Note 3 37 5" xfId="46174" xr:uid="{00000000-0005-0000-0000-00005DB40000}"/>
    <cellStyle name="Note 3 38" xfId="46175" xr:uid="{00000000-0005-0000-0000-00005EB40000}"/>
    <cellStyle name="Note 3 38 2" xfId="46176" xr:uid="{00000000-0005-0000-0000-00005FB40000}"/>
    <cellStyle name="Note 3 38 2 2" xfId="46177" xr:uid="{00000000-0005-0000-0000-000060B40000}"/>
    <cellStyle name="Note 3 38 2 3" xfId="46178" xr:uid="{00000000-0005-0000-0000-000061B40000}"/>
    <cellStyle name="Note 3 38 3" xfId="46179" xr:uid="{00000000-0005-0000-0000-000062B40000}"/>
    <cellStyle name="Note 3 38 3 2" xfId="46180" xr:uid="{00000000-0005-0000-0000-000063B40000}"/>
    <cellStyle name="Note 3 38 3 3" xfId="46181" xr:uid="{00000000-0005-0000-0000-000064B40000}"/>
    <cellStyle name="Note 3 38 4" xfId="46182" xr:uid="{00000000-0005-0000-0000-000065B40000}"/>
    <cellStyle name="Note 3 38 5" xfId="46183" xr:uid="{00000000-0005-0000-0000-000066B40000}"/>
    <cellStyle name="Note 3 39" xfId="46184" xr:uid="{00000000-0005-0000-0000-000067B40000}"/>
    <cellStyle name="Note 3 39 2" xfId="46185" xr:uid="{00000000-0005-0000-0000-000068B40000}"/>
    <cellStyle name="Note 3 39 2 2" xfId="46186" xr:uid="{00000000-0005-0000-0000-000069B40000}"/>
    <cellStyle name="Note 3 39 2 3" xfId="46187" xr:uid="{00000000-0005-0000-0000-00006AB40000}"/>
    <cellStyle name="Note 3 39 3" xfId="46188" xr:uid="{00000000-0005-0000-0000-00006BB40000}"/>
    <cellStyle name="Note 3 39 3 2" xfId="46189" xr:uid="{00000000-0005-0000-0000-00006CB40000}"/>
    <cellStyle name="Note 3 39 3 3" xfId="46190" xr:uid="{00000000-0005-0000-0000-00006DB40000}"/>
    <cellStyle name="Note 3 39 4" xfId="46191" xr:uid="{00000000-0005-0000-0000-00006EB40000}"/>
    <cellStyle name="Note 3 39 5" xfId="46192" xr:uid="{00000000-0005-0000-0000-00006FB40000}"/>
    <cellStyle name="Note 3 4" xfId="46193" xr:uid="{00000000-0005-0000-0000-000070B40000}"/>
    <cellStyle name="Note 3 4 2" xfId="46194" xr:uid="{00000000-0005-0000-0000-000071B40000}"/>
    <cellStyle name="Note 3 4 2 2" xfId="46195" xr:uid="{00000000-0005-0000-0000-000072B40000}"/>
    <cellStyle name="Note 3 4 2 3" xfId="46196" xr:uid="{00000000-0005-0000-0000-000073B40000}"/>
    <cellStyle name="Note 3 4 3" xfId="46197" xr:uid="{00000000-0005-0000-0000-000074B40000}"/>
    <cellStyle name="Note 3 4 3 2" xfId="46198" xr:uid="{00000000-0005-0000-0000-000075B40000}"/>
    <cellStyle name="Note 3 4 3 3" xfId="46199" xr:uid="{00000000-0005-0000-0000-000076B40000}"/>
    <cellStyle name="Note 3 4 4" xfId="46200" xr:uid="{00000000-0005-0000-0000-000077B40000}"/>
    <cellStyle name="Note 3 4 5" xfId="46201" xr:uid="{00000000-0005-0000-0000-000078B40000}"/>
    <cellStyle name="Note 3 40" xfId="46202" xr:uid="{00000000-0005-0000-0000-000079B40000}"/>
    <cellStyle name="Note 3 40 2" xfId="46203" xr:uid="{00000000-0005-0000-0000-00007AB40000}"/>
    <cellStyle name="Note 3 40 2 2" xfId="46204" xr:uid="{00000000-0005-0000-0000-00007BB40000}"/>
    <cellStyle name="Note 3 40 2 3" xfId="46205" xr:uid="{00000000-0005-0000-0000-00007CB40000}"/>
    <cellStyle name="Note 3 40 3" xfId="46206" xr:uid="{00000000-0005-0000-0000-00007DB40000}"/>
    <cellStyle name="Note 3 40 3 2" xfId="46207" xr:uid="{00000000-0005-0000-0000-00007EB40000}"/>
    <cellStyle name="Note 3 40 3 3" xfId="46208" xr:uid="{00000000-0005-0000-0000-00007FB40000}"/>
    <cellStyle name="Note 3 40 4" xfId="46209" xr:uid="{00000000-0005-0000-0000-000080B40000}"/>
    <cellStyle name="Note 3 40 5" xfId="46210" xr:uid="{00000000-0005-0000-0000-000081B40000}"/>
    <cellStyle name="Note 3 41" xfId="46211" xr:uid="{00000000-0005-0000-0000-000082B40000}"/>
    <cellStyle name="Note 3 41 2" xfId="46212" xr:uid="{00000000-0005-0000-0000-000083B40000}"/>
    <cellStyle name="Note 3 41 2 2" xfId="46213" xr:uid="{00000000-0005-0000-0000-000084B40000}"/>
    <cellStyle name="Note 3 41 2 3" xfId="46214" xr:uid="{00000000-0005-0000-0000-000085B40000}"/>
    <cellStyle name="Note 3 41 3" xfId="46215" xr:uid="{00000000-0005-0000-0000-000086B40000}"/>
    <cellStyle name="Note 3 41 3 2" xfId="46216" xr:uid="{00000000-0005-0000-0000-000087B40000}"/>
    <cellStyle name="Note 3 41 3 3" xfId="46217" xr:uid="{00000000-0005-0000-0000-000088B40000}"/>
    <cellStyle name="Note 3 41 4" xfId="46218" xr:uid="{00000000-0005-0000-0000-000089B40000}"/>
    <cellStyle name="Note 3 41 5" xfId="46219" xr:uid="{00000000-0005-0000-0000-00008AB40000}"/>
    <cellStyle name="Note 3 42" xfId="46220" xr:uid="{00000000-0005-0000-0000-00008BB40000}"/>
    <cellStyle name="Note 3 42 2" xfId="46221" xr:uid="{00000000-0005-0000-0000-00008CB40000}"/>
    <cellStyle name="Note 3 42 2 2" xfId="46222" xr:uid="{00000000-0005-0000-0000-00008DB40000}"/>
    <cellStyle name="Note 3 42 2 3" xfId="46223" xr:uid="{00000000-0005-0000-0000-00008EB40000}"/>
    <cellStyle name="Note 3 42 3" xfId="46224" xr:uid="{00000000-0005-0000-0000-00008FB40000}"/>
    <cellStyle name="Note 3 42 3 2" xfId="46225" xr:uid="{00000000-0005-0000-0000-000090B40000}"/>
    <cellStyle name="Note 3 42 3 3" xfId="46226" xr:uid="{00000000-0005-0000-0000-000091B40000}"/>
    <cellStyle name="Note 3 42 4" xfId="46227" xr:uid="{00000000-0005-0000-0000-000092B40000}"/>
    <cellStyle name="Note 3 42 5" xfId="46228" xr:uid="{00000000-0005-0000-0000-000093B40000}"/>
    <cellStyle name="Note 3 43" xfId="46229" xr:uid="{00000000-0005-0000-0000-000094B40000}"/>
    <cellStyle name="Note 3 43 2" xfId="46230" xr:uid="{00000000-0005-0000-0000-000095B40000}"/>
    <cellStyle name="Note 3 43 2 2" xfId="46231" xr:uid="{00000000-0005-0000-0000-000096B40000}"/>
    <cellStyle name="Note 3 43 2 3" xfId="46232" xr:uid="{00000000-0005-0000-0000-000097B40000}"/>
    <cellStyle name="Note 3 43 3" xfId="46233" xr:uid="{00000000-0005-0000-0000-000098B40000}"/>
    <cellStyle name="Note 3 43 3 2" xfId="46234" xr:uid="{00000000-0005-0000-0000-000099B40000}"/>
    <cellStyle name="Note 3 43 3 3" xfId="46235" xr:uid="{00000000-0005-0000-0000-00009AB40000}"/>
    <cellStyle name="Note 3 43 4" xfId="46236" xr:uid="{00000000-0005-0000-0000-00009BB40000}"/>
    <cellStyle name="Note 3 43 5" xfId="46237" xr:uid="{00000000-0005-0000-0000-00009CB40000}"/>
    <cellStyle name="Note 3 44" xfId="46238" xr:uid="{00000000-0005-0000-0000-00009DB40000}"/>
    <cellStyle name="Note 3 44 2" xfId="46239" xr:uid="{00000000-0005-0000-0000-00009EB40000}"/>
    <cellStyle name="Note 3 44 2 2" xfId="46240" xr:uid="{00000000-0005-0000-0000-00009FB40000}"/>
    <cellStyle name="Note 3 44 2 3" xfId="46241" xr:uid="{00000000-0005-0000-0000-0000A0B40000}"/>
    <cellStyle name="Note 3 44 3" xfId="46242" xr:uid="{00000000-0005-0000-0000-0000A1B40000}"/>
    <cellStyle name="Note 3 44 3 2" xfId="46243" xr:uid="{00000000-0005-0000-0000-0000A2B40000}"/>
    <cellStyle name="Note 3 44 3 3" xfId="46244" xr:uid="{00000000-0005-0000-0000-0000A3B40000}"/>
    <cellStyle name="Note 3 44 4" xfId="46245" xr:uid="{00000000-0005-0000-0000-0000A4B40000}"/>
    <cellStyle name="Note 3 44 5" xfId="46246" xr:uid="{00000000-0005-0000-0000-0000A5B40000}"/>
    <cellStyle name="Note 3 45" xfId="46247" xr:uid="{00000000-0005-0000-0000-0000A6B40000}"/>
    <cellStyle name="Note 3 45 2" xfId="46248" xr:uid="{00000000-0005-0000-0000-0000A7B40000}"/>
    <cellStyle name="Note 3 45 2 2" xfId="46249" xr:uid="{00000000-0005-0000-0000-0000A8B40000}"/>
    <cellStyle name="Note 3 45 2 3" xfId="46250" xr:uid="{00000000-0005-0000-0000-0000A9B40000}"/>
    <cellStyle name="Note 3 45 3" xfId="46251" xr:uid="{00000000-0005-0000-0000-0000AAB40000}"/>
    <cellStyle name="Note 3 45 3 2" xfId="46252" xr:uid="{00000000-0005-0000-0000-0000ABB40000}"/>
    <cellStyle name="Note 3 45 3 3" xfId="46253" xr:uid="{00000000-0005-0000-0000-0000ACB40000}"/>
    <cellStyle name="Note 3 45 4" xfId="46254" xr:uid="{00000000-0005-0000-0000-0000ADB40000}"/>
    <cellStyle name="Note 3 45 5" xfId="46255" xr:uid="{00000000-0005-0000-0000-0000AEB40000}"/>
    <cellStyle name="Note 3 46" xfId="46256" xr:uid="{00000000-0005-0000-0000-0000AFB40000}"/>
    <cellStyle name="Note 3 46 2" xfId="46257" xr:uid="{00000000-0005-0000-0000-0000B0B40000}"/>
    <cellStyle name="Note 3 46 2 2" xfId="46258" xr:uid="{00000000-0005-0000-0000-0000B1B40000}"/>
    <cellStyle name="Note 3 46 2 3" xfId="46259" xr:uid="{00000000-0005-0000-0000-0000B2B40000}"/>
    <cellStyle name="Note 3 46 3" xfId="46260" xr:uid="{00000000-0005-0000-0000-0000B3B40000}"/>
    <cellStyle name="Note 3 46 3 2" xfId="46261" xr:uid="{00000000-0005-0000-0000-0000B4B40000}"/>
    <cellStyle name="Note 3 46 3 3" xfId="46262" xr:uid="{00000000-0005-0000-0000-0000B5B40000}"/>
    <cellStyle name="Note 3 46 4" xfId="46263" xr:uid="{00000000-0005-0000-0000-0000B6B40000}"/>
    <cellStyle name="Note 3 46 5" xfId="46264" xr:uid="{00000000-0005-0000-0000-0000B7B40000}"/>
    <cellStyle name="Note 3 47" xfId="46265" xr:uid="{00000000-0005-0000-0000-0000B8B40000}"/>
    <cellStyle name="Note 3 47 2" xfId="46266" xr:uid="{00000000-0005-0000-0000-0000B9B40000}"/>
    <cellStyle name="Note 3 47 2 2" xfId="46267" xr:uid="{00000000-0005-0000-0000-0000BAB40000}"/>
    <cellStyle name="Note 3 47 2 3" xfId="46268" xr:uid="{00000000-0005-0000-0000-0000BBB40000}"/>
    <cellStyle name="Note 3 47 3" xfId="46269" xr:uid="{00000000-0005-0000-0000-0000BCB40000}"/>
    <cellStyle name="Note 3 47 3 2" xfId="46270" xr:uid="{00000000-0005-0000-0000-0000BDB40000}"/>
    <cellStyle name="Note 3 47 3 3" xfId="46271" xr:uid="{00000000-0005-0000-0000-0000BEB40000}"/>
    <cellStyle name="Note 3 47 4" xfId="46272" xr:uid="{00000000-0005-0000-0000-0000BFB40000}"/>
    <cellStyle name="Note 3 47 5" xfId="46273" xr:uid="{00000000-0005-0000-0000-0000C0B40000}"/>
    <cellStyle name="Note 3 48" xfId="46274" xr:uid="{00000000-0005-0000-0000-0000C1B40000}"/>
    <cellStyle name="Note 3 48 2" xfId="46275" xr:uid="{00000000-0005-0000-0000-0000C2B40000}"/>
    <cellStyle name="Note 3 48 2 2" xfId="46276" xr:uid="{00000000-0005-0000-0000-0000C3B40000}"/>
    <cellStyle name="Note 3 48 2 3" xfId="46277" xr:uid="{00000000-0005-0000-0000-0000C4B40000}"/>
    <cellStyle name="Note 3 48 3" xfId="46278" xr:uid="{00000000-0005-0000-0000-0000C5B40000}"/>
    <cellStyle name="Note 3 48 3 2" xfId="46279" xr:uid="{00000000-0005-0000-0000-0000C6B40000}"/>
    <cellStyle name="Note 3 48 3 3" xfId="46280" xr:uid="{00000000-0005-0000-0000-0000C7B40000}"/>
    <cellStyle name="Note 3 48 4" xfId="46281" xr:uid="{00000000-0005-0000-0000-0000C8B40000}"/>
    <cellStyle name="Note 3 48 5" xfId="46282" xr:uid="{00000000-0005-0000-0000-0000C9B40000}"/>
    <cellStyle name="Note 3 49" xfId="46283" xr:uid="{00000000-0005-0000-0000-0000CAB40000}"/>
    <cellStyle name="Note 3 49 2" xfId="46284" xr:uid="{00000000-0005-0000-0000-0000CBB40000}"/>
    <cellStyle name="Note 3 49 2 2" xfId="46285" xr:uid="{00000000-0005-0000-0000-0000CCB40000}"/>
    <cellStyle name="Note 3 49 2 3" xfId="46286" xr:uid="{00000000-0005-0000-0000-0000CDB40000}"/>
    <cellStyle name="Note 3 49 3" xfId="46287" xr:uid="{00000000-0005-0000-0000-0000CEB40000}"/>
    <cellStyle name="Note 3 49 3 2" xfId="46288" xr:uid="{00000000-0005-0000-0000-0000CFB40000}"/>
    <cellStyle name="Note 3 49 3 3" xfId="46289" xr:uid="{00000000-0005-0000-0000-0000D0B40000}"/>
    <cellStyle name="Note 3 49 4" xfId="46290" xr:uid="{00000000-0005-0000-0000-0000D1B40000}"/>
    <cellStyle name="Note 3 49 5" xfId="46291" xr:uid="{00000000-0005-0000-0000-0000D2B40000}"/>
    <cellStyle name="Note 3 5" xfId="46292" xr:uid="{00000000-0005-0000-0000-0000D3B40000}"/>
    <cellStyle name="Note 3 5 2" xfId="46293" xr:uid="{00000000-0005-0000-0000-0000D4B40000}"/>
    <cellStyle name="Note 3 5 2 2" xfId="46294" xr:uid="{00000000-0005-0000-0000-0000D5B40000}"/>
    <cellStyle name="Note 3 5 2 3" xfId="46295" xr:uid="{00000000-0005-0000-0000-0000D6B40000}"/>
    <cellStyle name="Note 3 5 3" xfId="46296" xr:uid="{00000000-0005-0000-0000-0000D7B40000}"/>
    <cellStyle name="Note 3 5 3 2" xfId="46297" xr:uid="{00000000-0005-0000-0000-0000D8B40000}"/>
    <cellStyle name="Note 3 5 3 3" xfId="46298" xr:uid="{00000000-0005-0000-0000-0000D9B40000}"/>
    <cellStyle name="Note 3 5 4" xfId="46299" xr:uid="{00000000-0005-0000-0000-0000DAB40000}"/>
    <cellStyle name="Note 3 5 5" xfId="46300" xr:uid="{00000000-0005-0000-0000-0000DBB40000}"/>
    <cellStyle name="Note 3 50" xfId="46301" xr:uid="{00000000-0005-0000-0000-0000DCB40000}"/>
    <cellStyle name="Note 3 50 2" xfId="46302" xr:uid="{00000000-0005-0000-0000-0000DDB40000}"/>
    <cellStyle name="Note 3 50 2 2" xfId="46303" xr:uid="{00000000-0005-0000-0000-0000DEB40000}"/>
    <cellStyle name="Note 3 50 2 3" xfId="46304" xr:uid="{00000000-0005-0000-0000-0000DFB40000}"/>
    <cellStyle name="Note 3 50 3" xfId="46305" xr:uid="{00000000-0005-0000-0000-0000E0B40000}"/>
    <cellStyle name="Note 3 50 3 2" xfId="46306" xr:uid="{00000000-0005-0000-0000-0000E1B40000}"/>
    <cellStyle name="Note 3 50 3 3" xfId="46307" xr:uid="{00000000-0005-0000-0000-0000E2B40000}"/>
    <cellStyle name="Note 3 50 4" xfId="46308" xr:uid="{00000000-0005-0000-0000-0000E3B40000}"/>
    <cellStyle name="Note 3 50 5" xfId="46309" xr:uid="{00000000-0005-0000-0000-0000E4B40000}"/>
    <cellStyle name="Note 3 51" xfId="46310" xr:uid="{00000000-0005-0000-0000-0000E5B40000}"/>
    <cellStyle name="Note 3 51 2" xfId="46311" xr:uid="{00000000-0005-0000-0000-0000E6B40000}"/>
    <cellStyle name="Note 3 51 2 2" xfId="46312" xr:uid="{00000000-0005-0000-0000-0000E7B40000}"/>
    <cellStyle name="Note 3 51 2 3" xfId="46313" xr:uid="{00000000-0005-0000-0000-0000E8B40000}"/>
    <cellStyle name="Note 3 51 3" xfId="46314" xr:uid="{00000000-0005-0000-0000-0000E9B40000}"/>
    <cellStyle name="Note 3 51 3 2" xfId="46315" xr:uid="{00000000-0005-0000-0000-0000EAB40000}"/>
    <cellStyle name="Note 3 51 3 3" xfId="46316" xr:uid="{00000000-0005-0000-0000-0000EBB40000}"/>
    <cellStyle name="Note 3 51 4" xfId="46317" xr:uid="{00000000-0005-0000-0000-0000ECB40000}"/>
    <cellStyle name="Note 3 51 5" xfId="46318" xr:uid="{00000000-0005-0000-0000-0000EDB40000}"/>
    <cellStyle name="Note 3 52" xfId="46319" xr:uid="{00000000-0005-0000-0000-0000EEB40000}"/>
    <cellStyle name="Note 3 52 2" xfId="46320" xr:uid="{00000000-0005-0000-0000-0000EFB40000}"/>
    <cellStyle name="Note 3 52 2 2" xfId="46321" xr:uid="{00000000-0005-0000-0000-0000F0B40000}"/>
    <cellStyle name="Note 3 52 2 3" xfId="46322" xr:uid="{00000000-0005-0000-0000-0000F1B40000}"/>
    <cellStyle name="Note 3 52 3" xfId="46323" xr:uid="{00000000-0005-0000-0000-0000F2B40000}"/>
    <cellStyle name="Note 3 52 3 2" xfId="46324" xr:uid="{00000000-0005-0000-0000-0000F3B40000}"/>
    <cellStyle name="Note 3 52 3 3" xfId="46325" xr:uid="{00000000-0005-0000-0000-0000F4B40000}"/>
    <cellStyle name="Note 3 52 4" xfId="46326" xr:uid="{00000000-0005-0000-0000-0000F5B40000}"/>
    <cellStyle name="Note 3 52 5" xfId="46327" xr:uid="{00000000-0005-0000-0000-0000F6B40000}"/>
    <cellStyle name="Note 3 53" xfId="46328" xr:uid="{00000000-0005-0000-0000-0000F7B40000}"/>
    <cellStyle name="Note 3 53 2" xfId="46329" xr:uid="{00000000-0005-0000-0000-0000F8B40000}"/>
    <cellStyle name="Note 3 53 2 2" xfId="46330" xr:uid="{00000000-0005-0000-0000-0000F9B40000}"/>
    <cellStyle name="Note 3 53 2 3" xfId="46331" xr:uid="{00000000-0005-0000-0000-0000FAB40000}"/>
    <cellStyle name="Note 3 53 3" xfId="46332" xr:uid="{00000000-0005-0000-0000-0000FBB40000}"/>
    <cellStyle name="Note 3 53 3 2" xfId="46333" xr:uid="{00000000-0005-0000-0000-0000FCB40000}"/>
    <cellStyle name="Note 3 53 3 3" xfId="46334" xr:uid="{00000000-0005-0000-0000-0000FDB40000}"/>
    <cellStyle name="Note 3 53 4" xfId="46335" xr:uid="{00000000-0005-0000-0000-0000FEB40000}"/>
    <cellStyle name="Note 3 53 5" xfId="46336" xr:uid="{00000000-0005-0000-0000-0000FFB40000}"/>
    <cellStyle name="Note 3 54" xfId="46337" xr:uid="{00000000-0005-0000-0000-000000B50000}"/>
    <cellStyle name="Note 3 54 2" xfId="46338" xr:uid="{00000000-0005-0000-0000-000001B50000}"/>
    <cellStyle name="Note 3 54 2 2" xfId="46339" xr:uid="{00000000-0005-0000-0000-000002B50000}"/>
    <cellStyle name="Note 3 54 2 3" xfId="46340" xr:uid="{00000000-0005-0000-0000-000003B50000}"/>
    <cellStyle name="Note 3 54 3" xfId="46341" xr:uid="{00000000-0005-0000-0000-000004B50000}"/>
    <cellStyle name="Note 3 54 3 2" xfId="46342" xr:uid="{00000000-0005-0000-0000-000005B50000}"/>
    <cellStyle name="Note 3 54 3 3" xfId="46343" xr:uid="{00000000-0005-0000-0000-000006B50000}"/>
    <cellStyle name="Note 3 54 4" xfId="46344" xr:uid="{00000000-0005-0000-0000-000007B50000}"/>
    <cellStyle name="Note 3 54 5" xfId="46345" xr:uid="{00000000-0005-0000-0000-000008B50000}"/>
    <cellStyle name="Note 3 55" xfId="46346" xr:uid="{00000000-0005-0000-0000-000009B50000}"/>
    <cellStyle name="Note 3 55 2" xfId="46347" xr:uid="{00000000-0005-0000-0000-00000AB50000}"/>
    <cellStyle name="Note 3 55 2 2" xfId="46348" xr:uid="{00000000-0005-0000-0000-00000BB50000}"/>
    <cellStyle name="Note 3 55 2 3" xfId="46349" xr:uid="{00000000-0005-0000-0000-00000CB50000}"/>
    <cellStyle name="Note 3 55 3" xfId="46350" xr:uid="{00000000-0005-0000-0000-00000DB50000}"/>
    <cellStyle name="Note 3 55 3 2" xfId="46351" xr:uid="{00000000-0005-0000-0000-00000EB50000}"/>
    <cellStyle name="Note 3 55 3 3" xfId="46352" xr:uid="{00000000-0005-0000-0000-00000FB50000}"/>
    <cellStyle name="Note 3 55 4" xfId="46353" xr:uid="{00000000-0005-0000-0000-000010B50000}"/>
    <cellStyle name="Note 3 55 5" xfId="46354" xr:uid="{00000000-0005-0000-0000-000011B50000}"/>
    <cellStyle name="Note 3 56" xfId="46355" xr:uid="{00000000-0005-0000-0000-000012B50000}"/>
    <cellStyle name="Note 3 56 2" xfId="46356" xr:uid="{00000000-0005-0000-0000-000013B50000}"/>
    <cellStyle name="Note 3 56 2 2" xfId="46357" xr:uid="{00000000-0005-0000-0000-000014B50000}"/>
    <cellStyle name="Note 3 56 2 3" xfId="46358" xr:uid="{00000000-0005-0000-0000-000015B50000}"/>
    <cellStyle name="Note 3 56 3" xfId="46359" xr:uid="{00000000-0005-0000-0000-000016B50000}"/>
    <cellStyle name="Note 3 56 3 2" xfId="46360" xr:uid="{00000000-0005-0000-0000-000017B50000}"/>
    <cellStyle name="Note 3 56 3 3" xfId="46361" xr:uid="{00000000-0005-0000-0000-000018B50000}"/>
    <cellStyle name="Note 3 56 4" xfId="46362" xr:uid="{00000000-0005-0000-0000-000019B50000}"/>
    <cellStyle name="Note 3 56 5" xfId="46363" xr:uid="{00000000-0005-0000-0000-00001AB50000}"/>
    <cellStyle name="Note 3 57" xfId="46364" xr:uid="{00000000-0005-0000-0000-00001BB50000}"/>
    <cellStyle name="Note 3 57 2" xfId="46365" xr:uid="{00000000-0005-0000-0000-00001CB50000}"/>
    <cellStyle name="Note 3 57 2 2" xfId="46366" xr:uid="{00000000-0005-0000-0000-00001DB50000}"/>
    <cellStyle name="Note 3 57 2 3" xfId="46367" xr:uid="{00000000-0005-0000-0000-00001EB50000}"/>
    <cellStyle name="Note 3 57 3" xfId="46368" xr:uid="{00000000-0005-0000-0000-00001FB50000}"/>
    <cellStyle name="Note 3 57 3 2" xfId="46369" xr:uid="{00000000-0005-0000-0000-000020B50000}"/>
    <cellStyle name="Note 3 57 3 3" xfId="46370" xr:uid="{00000000-0005-0000-0000-000021B50000}"/>
    <cellStyle name="Note 3 57 4" xfId="46371" xr:uid="{00000000-0005-0000-0000-000022B50000}"/>
    <cellStyle name="Note 3 57 5" xfId="46372" xr:uid="{00000000-0005-0000-0000-000023B50000}"/>
    <cellStyle name="Note 3 58" xfId="46373" xr:uid="{00000000-0005-0000-0000-000024B50000}"/>
    <cellStyle name="Note 3 58 2" xfId="46374" xr:uid="{00000000-0005-0000-0000-000025B50000}"/>
    <cellStyle name="Note 3 58 2 2" xfId="46375" xr:uid="{00000000-0005-0000-0000-000026B50000}"/>
    <cellStyle name="Note 3 58 2 3" xfId="46376" xr:uid="{00000000-0005-0000-0000-000027B50000}"/>
    <cellStyle name="Note 3 58 3" xfId="46377" xr:uid="{00000000-0005-0000-0000-000028B50000}"/>
    <cellStyle name="Note 3 58 3 2" xfId="46378" xr:uid="{00000000-0005-0000-0000-000029B50000}"/>
    <cellStyle name="Note 3 58 3 3" xfId="46379" xr:uid="{00000000-0005-0000-0000-00002AB50000}"/>
    <cellStyle name="Note 3 58 4" xfId="46380" xr:uid="{00000000-0005-0000-0000-00002BB50000}"/>
    <cellStyle name="Note 3 58 5" xfId="46381" xr:uid="{00000000-0005-0000-0000-00002CB50000}"/>
    <cellStyle name="Note 3 59" xfId="46382" xr:uid="{00000000-0005-0000-0000-00002DB50000}"/>
    <cellStyle name="Note 3 59 2" xfId="46383" xr:uid="{00000000-0005-0000-0000-00002EB50000}"/>
    <cellStyle name="Note 3 59 2 2" xfId="46384" xr:uid="{00000000-0005-0000-0000-00002FB50000}"/>
    <cellStyle name="Note 3 59 2 3" xfId="46385" xr:uid="{00000000-0005-0000-0000-000030B50000}"/>
    <cellStyle name="Note 3 59 3" xfId="46386" xr:uid="{00000000-0005-0000-0000-000031B50000}"/>
    <cellStyle name="Note 3 59 3 2" xfId="46387" xr:uid="{00000000-0005-0000-0000-000032B50000}"/>
    <cellStyle name="Note 3 59 3 3" xfId="46388" xr:uid="{00000000-0005-0000-0000-000033B50000}"/>
    <cellStyle name="Note 3 59 4" xfId="46389" xr:uid="{00000000-0005-0000-0000-000034B50000}"/>
    <cellStyle name="Note 3 59 5" xfId="46390" xr:uid="{00000000-0005-0000-0000-000035B50000}"/>
    <cellStyle name="Note 3 6" xfId="46391" xr:uid="{00000000-0005-0000-0000-000036B50000}"/>
    <cellStyle name="Note 3 6 2" xfId="46392" xr:uid="{00000000-0005-0000-0000-000037B50000}"/>
    <cellStyle name="Note 3 6 2 2" xfId="46393" xr:uid="{00000000-0005-0000-0000-000038B50000}"/>
    <cellStyle name="Note 3 6 2 3" xfId="46394" xr:uid="{00000000-0005-0000-0000-000039B50000}"/>
    <cellStyle name="Note 3 6 3" xfId="46395" xr:uid="{00000000-0005-0000-0000-00003AB50000}"/>
    <cellStyle name="Note 3 6 3 2" xfId="46396" xr:uid="{00000000-0005-0000-0000-00003BB50000}"/>
    <cellStyle name="Note 3 6 3 3" xfId="46397" xr:uid="{00000000-0005-0000-0000-00003CB50000}"/>
    <cellStyle name="Note 3 6 4" xfId="46398" xr:uid="{00000000-0005-0000-0000-00003DB50000}"/>
    <cellStyle name="Note 3 6 5" xfId="46399" xr:uid="{00000000-0005-0000-0000-00003EB50000}"/>
    <cellStyle name="Note 3 60" xfId="46400" xr:uid="{00000000-0005-0000-0000-00003FB50000}"/>
    <cellStyle name="Note 3 60 2" xfId="46401" xr:uid="{00000000-0005-0000-0000-000040B50000}"/>
    <cellStyle name="Note 3 60 2 2" xfId="46402" xr:uid="{00000000-0005-0000-0000-000041B50000}"/>
    <cellStyle name="Note 3 60 2 3" xfId="46403" xr:uid="{00000000-0005-0000-0000-000042B50000}"/>
    <cellStyle name="Note 3 60 3" xfId="46404" xr:uid="{00000000-0005-0000-0000-000043B50000}"/>
    <cellStyle name="Note 3 60 3 2" xfId="46405" xr:uid="{00000000-0005-0000-0000-000044B50000}"/>
    <cellStyle name="Note 3 60 3 3" xfId="46406" xr:uid="{00000000-0005-0000-0000-000045B50000}"/>
    <cellStyle name="Note 3 60 4" xfId="46407" xr:uid="{00000000-0005-0000-0000-000046B50000}"/>
    <cellStyle name="Note 3 60 5" xfId="46408" xr:uid="{00000000-0005-0000-0000-000047B50000}"/>
    <cellStyle name="Note 3 61" xfId="46409" xr:uid="{00000000-0005-0000-0000-000048B50000}"/>
    <cellStyle name="Note 3 61 2" xfId="46410" xr:uid="{00000000-0005-0000-0000-000049B50000}"/>
    <cellStyle name="Note 3 61 2 2" xfId="46411" xr:uid="{00000000-0005-0000-0000-00004AB50000}"/>
    <cellStyle name="Note 3 61 2 3" xfId="46412" xr:uid="{00000000-0005-0000-0000-00004BB50000}"/>
    <cellStyle name="Note 3 61 3" xfId="46413" xr:uid="{00000000-0005-0000-0000-00004CB50000}"/>
    <cellStyle name="Note 3 61 3 2" xfId="46414" xr:uid="{00000000-0005-0000-0000-00004DB50000}"/>
    <cellStyle name="Note 3 61 3 3" xfId="46415" xr:uid="{00000000-0005-0000-0000-00004EB50000}"/>
    <cellStyle name="Note 3 61 4" xfId="46416" xr:uid="{00000000-0005-0000-0000-00004FB50000}"/>
    <cellStyle name="Note 3 61 5" xfId="46417" xr:uid="{00000000-0005-0000-0000-000050B50000}"/>
    <cellStyle name="Note 3 62" xfId="46418" xr:uid="{00000000-0005-0000-0000-000051B50000}"/>
    <cellStyle name="Note 3 62 2" xfId="46419" xr:uid="{00000000-0005-0000-0000-000052B50000}"/>
    <cellStyle name="Note 3 62 2 2" xfId="46420" xr:uid="{00000000-0005-0000-0000-000053B50000}"/>
    <cellStyle name="Note 3 62 2 3" xfId="46421" xr:uid="{00000000-0005-0000-0000-000054B50000}"/>
    <cellStyle name="Note 3 62 3" xfId="46422" xr:uid="{00000000-0005-0000-0000-000055B50000}"/>
    <cellStyle name="Note 3 62 3 2" xfId="46423" xr:uid="{00000000-0005-0000-0000-000056B50000}"/>
    <cellStyle name="Note 3 62 3 3" xfId="46424" xr:uid="{00000000-0005-0000-0000-000057B50000}"/>
    <cellStyle name="Note 3 62 4" xfId="46425" xr:uid="{00000000-0005-0000-0000-000058B50000}"/>
    <cellStyle name="Note 3 62 5" xfId="46426" xr:uid="{00000000-0005-0000-0000-000059B50000}"/>
    <cellStyle name="Note 3 63" xfId="46427" xr:uid="{00000000-0005-0000-0000-00005AB50000}"/>
    <cellStyle name="Note 3 63 2" xfId="46428" xr:uid="{00000000-0005-0000-0000-00005BB50000}"/>
    <cellStyle name="Note 3 63 2 2" xfId="46429" xr:uid="{00000000-0005-0000-0000-00005CB50000}"/>
    <cellStyle name="Note 3 63 2 3" xfId="46430" xr:uid="{00000000-0005-0000-0000-00005DB50000}"/>
    <cellStyle name="Note 3 63 3" xfId="46431" xr:uid="{00000000-0005-0000-0000-00005EB50000}"/>
    <cellStyle name="Note 3 63 3 2" xfId="46432" xr:uid="{00000000-0005-0000-0000-00005FB50000}"/>
    <cellStyle name="Note 3 63 3 3" xfId="46433" xr:uid="{00000000-0005-0000-0000-000060B50000}"/>
    <cellStyle name="Note 3 63 4" xfId="46434" xr:uid="{00000000-0005-0000-0000-000061B50000}"/>
    <cellStyle name="Note 3 63 5" xfId="46435" xr:uid="{00000000-0005-0000-0000-000062B50000}"/>
    <cellStyle name="Note 3 64" xfId="46436" xr:uid="{00000000-0005-0000-0000-000063B50000}"/>
    <cellStyle name="Note 3 64 2" xfId="46437" xr:uid="{00000000-0005-0000-0000-000064B50000}"/>
    <cellStyle name="Note 3 64 2 2" xfId="46438" xr:uid="{00000000-0005-0000-0000-000065B50000}"/>
    <cellStyle name="Note 3 64 2 3" xfId="46439" xr:uid="{00000000-0005-0000-0000-000066B50000}"/>
    <cellStyle name="Note 3 64 3" xfId="46440" xr:uid="{00000000-0005-0000-0000-000067B50000}"/>
    <cellStyle name="Note 3 64 3 2" xfId="46441" xr:uid="{00000000-0005-0000-0000-000068B50000}"/>
    <cellStyle name="Note 3 64 3 3" xfId="46442" xr:uid="{00000000-0005-0000-0000-000069B50000}"/>
    <cellStyle name="Note 3 64 4" xfId="46443" xr:uid="{00000000-0005-0000-0000-00006AB50000}"/>
    <cellStyle name="Note 3 64 5" xfId="46444" xr:uid="{00000000-0005-0000-0000-00006BB50000}"/>
    <cellStyle name="Note 3 65" xfId="46445" xr:uid="{00000000-0005-0000-0000-00006CB50000}"/>
    <cellStyle name="Note 3 65 2" xfId="46446" xr:uid="{00000000-0005-0000-0000-00006DB50000}"/>
    <cellStyle name="Note 3 65 2 2" xfId="46447" xr:uid="{00000000-0005-0000-0000-00006EB50000}"/>
    <cellStyle name="Note 3 65 2 3" xfId="46448" xr:uid="{00000000-0005-0000-0000-00006FB50000}"/>
    <cellStyle name="Note 3 65 3" xfId="46449" xr:uid="{00000000-0005-0000-0000-000070B50000}"/>
    <cellStyle name="Note 3 65 3 2" xfId="46450" xr:uid="{00000000-0005-0000-0000-000071B50000}"/>
    <cellStyle name="Note 3 65 3 3" xfId="46451" xr:uid="{00000000-0005-0000-0000-000072B50000}"/>
    <cellStyle name="Note 3 65 4" xfId="46452" xr:uid="{00000000-0005-0000-0000-000073B50000}"/>
    <cellStyle name="Note 3 65 5" xfId="46453" xr:uid="{00000000-0005-0000-0000-000074B50000}"/>
    <cellStyle name="Note 3 66" xfId="46454" xr:uid="{00000000-0005-0000-0000-000075B50000}"/>
    <cellStyle name="Note 3 66 2" xfId="46455" xr:uid="{00000000-0005-0000-0000-000076B50000}"/>
    <cellStyle name="Note 3 66 2 2" xfId="46456" xr:uid="{00000000-0005-0000-0000-000077B50000}"/>
    <cellStyle name="Note 3 66 2 3" xfId="46457" xr:uid="{00000000-0005-0000-0000-000078B50000}"/>
    <cellStyle name="Note 3 66 3" xfId="46458" xr:uid="{00000000-0005-0000-0000-000079B50000}"/>
    <cellStyle name="Note 3 66 3 2" xfId="46459" xr:uid="{00000000-0005-0000-0000-00007AB50000}"/>
    <cellStyle name="Note 3 66 3 3" xfId="46460" xr:uid="{00000000-0005-0000-0000-00007BB50000}"/>
    <cellStyle name="Note 3 66 4" xfId="46461" xr:uid="{00000000-0005-0000-0000-00007CB50000}"/>
    <cellStyle name="Note 3 66 5" xfId="46462" xr:uid="{00000000-0005-0000-0000-00007DB50000}"/>
    <cellStyle name="Note 3 67" xfId="46463" xr:uid="{00000000-0005-0000-0000-00007EB50000}"/>
    <cellStyle name="Note 3 67 2" xfId="46464" xr:uid="{00000000-0005-0000-0000-00007FB50000}"/>
    <cellStyle name="Note 3 67 2 2" xfId="46465" xr:uid="{00000000-0005-0000-0000-000080B50000}"/>
    <cellStyle name="Note 3 67 2 3" xfId="46466" xr:uid="{00000000-0005-0000-0000-000081B50000}"/>
    <cellStyle name="Note 3 67 3" xfId="46467" xr:uid="{00000000-0005-0000-0000-000082B50000}"/>
    <cellStyle name="Note 3 67 3 2" xfId="46468" xr:uid="{00000000-0005-0000-0000-000083B50000}"/>
    <cellStyle name="Note 3 67 3 3" xfId="46469" xr:uid="{00000000-0005-0000-0000-000084B50000}"/>
    <cellStyle name="Note 3 67 4" xfId="46470" xr:uid="{00000000-0005-0000-0000-000085B50000}"/>
    <cellStyle name="Note 3 67 5" xfId="46471" xr:uid="{00000000-0005-0000-0000-000086B50000}"/>
    <cellStyle name="Note 3 68" xfId="46472" xr:uid="{00000000-0005-0000-0000-000087B50000}"/>
    <cellStyle name="Note 3 68 2" xfId="46473" xr:uid="{00000000-0005-0000-0000-000088B50000}"/>
    <cellStyle name="Note 3 68 2 2" xfId="46474" xr:uid="{00000000-0005-0000-0000-000089B50000}"/>
    <cellStyle name="Note 3 68 2 3" xfId="46475" xr:uid="{00000000-0005-0000-0000-00008AB50000}"/>
    <cellStyle name="Note 3 68 3" xfId="46476" xr:uid="{00000000-0005-0000-0000-00008BB50000}"/>
    <cellStyle name="Note 3 68 3 2" xfId="46477" xr:uid="{00000000-0005-0000-0000-00008CB50000}"/>
    <cellStyle name="Note 3 68 3 3" xfId="46478" xr:uid="{00000000-0005-0000-0000-00008DB50000}"/>
    <cellStyle name="Note 3 68 4" xfId="46479" xr:uid="{00000000-0005-0000-0000-00008EB50000}"/>
    <cellStyle name="Note 3 68 5" xfId="46480" xr:uid="{00000000-0005-0000-0000-00008FB50000}"/>
    <cellStyle name="Note 3 69" xfId="46481" xr:uid="{00000000-0005-0000-0000-000090B50000}"/>
    <cellStyle name="Note 3 69 2" xfId="46482" xr:uid="{00000000-0005-0000-0000-000091B50000}"/>
    <cellStyle name="Note 3 69 2 2" xfId="46483" xr:uid="{00000000-0005-0000-0000-000092B50000}"/>
    <cellStyle name="Note 3 69 2 3" xfId="46484" xr:uid="{00000000-0005-0000-0000-000093B50000}"/>
    <cellStyle name="Note 3 69 3" xfId="46485" xr:uid="{00000000-0005-0000-0000-000094B50000}"/>
    <cellStyle name="Note 3 69 3 2" xfId="46486" xr:uid="{00000000-0005-0000-0000-000095B50000}"/>
    <cellStyle name="Note 3 69 3 3" xfId="46487" xr:uid="{00000000-0005-0000-0000-000096B50000}"/>
    <cellStyle name="Note 3 69 4" xfId="46488" xr:uid="{00000000-0005-0000-0000-000097B50000}"/>
    <cellStyle name="Note 3 69 5" xfId="46489" xr:uid="{00000000-0005-0000-0000-000098B50000}"/>
    <cellStyle name="Note 3 7" xfId="46490" xr:uid="{00000000-0005-0000-0000-000099B50000}"/>
    <cellStyle name="Note 3 7 2" xfId="46491" xr:uid="{00000000-0005-0000-0000-00009AB50000}"/>
    <cellStyle name="Note 3 7 2 2" xfId="46492" xr:uid="{00000000-0005-0000-0000-00009BB50000}"/>
    <cellStyle name="Note 3 7 2 3" xfId="46493" xr:uid="{00000000-0005-0000-0000-00009CB50000}"/>
    <cellStyle name="Note 3 7 3" xfId="46494" xr:uid="{00000000-0005-0000-0000-00009DB50000}"/>
    <cellStyle name="Note 3 7 3 2" xfId="46495" xr:uid="{00000000-0005-0000-0000-00009EB50000}"/>
    <cellStyle name="Note 3 7 3 3" xfId="46496" xr:uid="{00000000-0005-0000-0000-00009FB50000}"/>
    <cellStyle name="Note 3 7 4" xfId="46497" xr:uid="{00000000-0005-0000-0000-0000A0B50000}"/>
    <cellStyle name="Note 3 7 5" xfId="46498" xr:uid="{00000000-0005-0000-0000-0000A1B50000}"/>
    <cellStyle name="Note 3 70" xfId="46499" xr:uid="{00000000-0005-0000-0000-0000A2B50000}"/>
    <cellStyle name="Note 3 70 2" xfId="46500" xr:uid="{00000000-0005-0000-0000-0000A3B50000}"/>
    <cellStyle name="Note 3 70 2 2" xfId="46501" xr:uid="{00000000-0005-0000-0000-0000A4B50000}"/>
    <cellStyle name="Note 3 70 2 3" xfId="46502" xr:uid="{00000000-0005-0000-0000-0000A5B50000}"/>
    <cellStyle name="Note 3 70 3" xfId="46503" xr:uid="{00000000-0005-0000-0000-0000A6B50000}"/>
    <cellStyle name="Note 3 70 3 2" xfId="46504" xr:uid="{00000000-0005-0000-0000-0000A7B50000}"/>
    <cellStyle name="Note 3 70 3 3" xfId="46505" xr:uid="{00000000-0005-0000-0000-0000A8B50000}"/>
    <cellStyle name="Note 3 70 4" xfId="46506" xr:uid="{00000000-0005-0000-0000-0000A9B50000}"/>
    <cellStyle name="Note 3 70 5" xfId="46507" xr:uid="{00000000-0005-0000-0000-0000AAB50000}"/>
    <cellStyle name="Note 3 71" xfId="46508" xr:uid="{00000000-0005-0000-0000-0000ABB50000}"/>
    <cellStyle name="Note 3 71 2" xfId="46509" xr:uid="{00000000-0005-0000-0000-0000ACB50000}"/>
    <cellStyle name="Note 3 71 2 2" xfId="46510" xr:uid="{00000000-0005-0000-0000-0000ADB50000}"/>
    <cellStyle name="Note 3 71 2 3" xfId="46511" xr:uid="{00000000-0005-0000-0000-0000AEB50000}"/>
    <cellStyle name="Note 3 71 3" xfId="46512" xr:uid="{00000000-0005-0000-0000-0000AFB50000}"/>
    <cellStyle name="Note 3 71 3 2" xfId="46513" xr:uid="{00000000-0005-0000-0000-0000B0B50000}"/>
    <cellStyle name="Note 3 71 3 3" xfId="46514" xr:uid="{00000000-0005-0000-0000-0000B1B50000}"/>
    <cellStyle name="Note 3 71 4" xfId="46515" xr:uid="{00000000-0005-0000-0000-0000B2B50000}"/>
    <cellStyle name="Note 3 71 5" xfId="46516" xr:uid="{00000000-0005-0000-0000-0000B3B50000}"/>
    <cellStyle name="Note 3 72" xfId="46517" xr:uid="{00000000-0005-0000-0000-0000B4B50000}"/>
    <cellStyle name="Note 3 72 2" xfId="46518" xr:uid="{00000000-0005-0000-0000-0000B5B50000}"/>
    <cellStyle name="Note 3 72 2 2" xfId="46519" xr:uid="{00000000-0005-0000-0000-0000B6B50000}"/>
    <cellStyle name="Note 3 72 2 3" xfId="46520" xr:uid="{00000000-0005-0000-0000-0000B7B50000}"/>
    <cellStyle name="Note 3 72 3" xfId="46521" xr:uid="{00000000-0005-0000-0000-0000B8B50000}"/>
    <cellStyle name="Note 3 72 3 2" xfId="46522" xr:uid="{00000000-0005-0000-0000-0000B9B50000}"/>
    <cellStyle name="Note 3 72 3 3" xfId="46523" xr:uid="{00000000-0005-0000-0000-0000BAB50000}"/>
    <cellStyle name="Note 3 72 4" xfId="46524" xr:uid="{00000000-0005-0000-0000-0000BBB50000}"/>
    <cellStyle name="Note 3 72 5" xfId="46525" xr:uid="{00000000-0005-0000-0000-0000BCB50000}"/>
    <cellStyle name="Note 3 73" xfId="46526" xr:uid="{00000000-0005-0000-0000-0000BDB50000}"/>
    <cellStyle name="Note 3 73 2" xfId="46527" xr:uid="{00000000-0005-0000-0000-0000BEB50000}"/>
    <cellStyle name="Note 3 73 2 2" xfId="46528" xr:uid="{00000000-0005-0000-0000-0000BFB50000}"/>
    <cellStyle name="Note 3 73 2 3" xfId="46529" xr:uid="{00000000-0005-0000-0000-0000C0B50000}"/>
    <cellStyle name="Note 3 73 3" xfId="46530" xr:uid="{00000000-0005-0000-0000-0000C1B50000}"/>
    <cellStyle name="Note 3 73 3 2" xfId="46531" xr:uid="{00000000-0005-0000-0000-0000C2B50000}"/>
    <cellStyle name="Note 3 73 3 3" xfId="46532" xr:uid="{00000000-0005-0000-0000-0000C3B50000}"/>
    <cellStyle name="Note 3 73 4" xfId="46533" xr:uid="{00000000-0005-0000-0000-0000C4B50000}"/>
    <cellStyle name="Note 3 73 5" xfId="46534" xr:uid="{00000000-0005-0000-0000-0000C5B50000}"/>
    <cellStyle name="Note 3 74" xfId="46535" xr:uid="{00000000-0005-0000-0000-0000C6B50000}"/>
    <cellStyle name="Note 3 74 2" xfId="46536" xr:uid="{00000000-0005-0000-0000-0000C7B50000}"/>
    <cellStyle name="Note 3 74 2 2" xfId="46537" xr:uid="{00000000-0005-0000-0000-0000C8B50000}"/>
    <cellStyle name="Note 3 74 2 3" xfId="46538" xr:uid="{00000000-0005-0000-0000-0000C9B50000}"/>
    <cellStyle name="Note 3 74 3" xfId="46539" xr:uid="{00000000-0005-0000-0000-0000CAB50000}"/>
    <cellStyle name="Note 3 74 3 2" xfId="46540" xr:uid="{00000000-0005-0000-0000-0000CBB50000}"/>
    <cellStyle name="Note 3 74 3 3" xfId="46541" xr:uid="{00000000-0005-0000-0000-0000CCB50000}"/>
    <cellStyle name="Note 3 74 4" xfId="46542" xr:uid="{00000000-0005-0000-0000-0000CDB50000}"/>
    <cellStyle name="Note 3 74 5" xfId="46543" xr:uid="{00000000-0005-0000-0000-0000CEB50000}"/>
    <cellStyle name="Note 3 75" xfId="46544" xr:uid="{00000000-0005-0000-0000-0000CFB50000}"/>
    <cellStyle name="Note 3 75 2" xfId="46545" xr:uid="{00000000-0005-0000-0000-0000D0B50000}"/>
    <cellStyle name="Note 3 75 2 2" xfId="46546" xr:uid="{00000000-0005-0000-0000-0000D1B50000}"/>
    <cellStyle name="Note 3 75 2 3" xfId="46547" xr:uid="{00000000-0005-0000-0000-0000D2B50000}"/>
    <cellStyle name="Note 3 75 3" xfId="46548" xr:uid="{00000000-0005-0000-0000-0000D3B50000}"/>
    <cellStyle name="Note 3 75 3 2" xfId="46549" xr:uid="{00000000-0005-0000-0000-0000D4B50000}"/>
    <cellStyle name="Note 3 75 3 3" xfId="46550" xr:uid="{00000000-0005-0000-0000-0000D5B50000}"/>
    <cellStyle name="Note 3 75 4" xfId="46551" xr:uid="{00000000-0005-0000-0000-0000D6B50000}"/>
    <cellStyle name="Note 3 75 5" xfId="46552" xr:uid="{00000000-0005-0000-0000-0000D7B50000}"/>
    <cellStyle name="Note 3 76" xfId="46553" xr:uid="{00000000-0005-0000-0000-0000D8B50000}"/>
    <cellStyle name="Note 3 76 2" xfId="46554" xr:uid="{00000000-0005-0000-0000-0000D9B50000}"/>
    <cellStyle name="Note 3 76 2 2" xfId="46555" xr:uid="{00000000-0005-0000-0000-0000DAB50000}"/>
    <cellStyle name="Note 3 76 2 3" xfId="46556" xr:uid="{00000000-0005-0000-0000-0000DBB50000}"/>
    <cellStyle name="Note 3 76 3" xfId="46557" xr:uid="{00000000-0005-0000-0000-0000DCB50000}"/>
    <cellStyle name="Note 3 76 3 2" xfId="46558" xr:uid="{00000000-0005-0000-0000-0000DDB50000}"/>
    <cellStyle name="Note 3 76 3 3" xfId="46559" xr:uid="{00000000-0005-0000-0000-0000DEB50000}"/>
    <cellStyle name="Note 3 76 4" xfId="46560" xr:uid="{00000000-0005-0000-0000-0000DFB50000}"/>
    <cellStyle name="Note 3 76 5" xfId="46561" xr:uid="{00000000-0005-0000-0000-0000E0B50000}"/>
    <cellStyle name="Note 3 77" xfId="46562" xr:uid="{00000000-0005-0000-0000-0000E1B50000}"/>
    <cellStyle name="Note 3 77 2" xfId="46563" xr:uid="{00000000-0005-0000-0000-0000E2B50000}"/>
    <cellStyle name="Note 3 77 2 2" xfId="46564" xr:uid="{00000000-0005-0000-0000-0000E3B50000}"/>
    <cellStyle name="Note 3 77 2 3" xfId="46565" xr:uid="{00000000-0005-0000-0000-0000E4B50000}"/>
    <cellStyle name="Note 3 77 3" xfId="46566" xr:uid="{00000000-0005-0000-0000-0000E5B50000}"/>
    <cellStyle name="Note 3 77 3 2" xfId="46567" xr:uid="{00000000-0005-0000-0000-0000E6B50000}"/>
    <cellStyle name="Note 3 77 3 3" xfId="46568" xr:uid="{00000000-0005-0000-0000-0000E7B50000}"/>
    <cellStyle name="Note 3 77 4" xfId="46569" xr:uid="{00000000-0005-0000-0000-0000E8B50000}"/>
    <cellStyle name="Note 3 77 5" xfId="46570" xr:uid="{00000000-0005-0000-0000-0000E9B50000}"/>
    <cellStyle name="Note 3 78" xfId="46571" xr:uid="{00000000-0005-0000-0000-0000EAB50000}"/>
    <cellStyle name="Note 3 78 2" xfId="46572" xr:uid="{00000000-0005-0000-0000-0000EBB50000}"/>
    <cellStyle name="Note 3 78 2 2" xfId="46573" xr:uid="{00000000-0005-0000-0000-0000ECB50000}"/>
    <cellStyle name="Note 3 78 2 3" xfId="46574" xr:uid="{00000000-0005-0000-0000-0000EDB50000}"/>
    <cellStyle name="Note 3 78 3" xfId="46575" xr:uid="{00000000-0005-0000-0000-0000EEB50000}"/>
    <cellStyle name="Note 3 78 3 2" xfId="46576" xr:uid="{00000000-0005-0000-0000-0000EFB50000}"/>
    <cellStyle name="Note 3 78 3 3" xfId="46577" xr:uid="{00000000-0005-0000-0000-0000F0B50000}"/>
    <cellStyle name="Note 3 78 4" xfId="46578" xr:uid="{00000000-0005-0000-0000-0000F1B50000}"/>
    <cellStyle name="Note 3 78 5" xfId="46579" xr:uid="{00000000-0005-0000-0000-0000F2B50000}"/>
    <cellStyle name="Note 3 79" xfId="46580" xr:uid="{00000000-0005-0000-0000-0000F3B50000}"/>
    <cellStyle name="Note 3 79 2" xfId="46581" xr:uid="{00000000-0005-0000-0000-0000F4B50000}"/>
    <cellStyle name="Note 3 79 2 2" xfId="46582" xr:uid="{00000000-0005-0000-0000-0000F5B50000}"/>
    <cellStyle name="Note 3 79 2 3" xfId="46583" xr:uid="{00000000-0005-0000-0000-0000F6B50000}"/>
    <cellStyle name="Note 3 79 3" xfId="46584" xr:uid="{00000000-0005-0000-0000-0000F7B50000}"/>
    <cellStyle name="Note 3 79 3 2" xfId="46585" xr:uid="{00000000-0005-0000-0000-0000F8B50000}"/>
    <cellStyle name="Note 3 79 3 3" xfId="46586" xr:uid="{00000000-0005-0000-0000-0000F9B50000}"/>
    <cellStyle name="Note 3 79 4" xfId="46587" xr:uid="{00000000-0005-0000-0000-0000FAB50000}"/>
    <cellStyle name="Note 3 79 5" xfId="46588" xr:uid="{00000000-0005-0000-0000-0000FBB50000}"/>
    <cellStyle name="Note 3 8" xfId="46589" xr:uid="{00000000-0005-0000-0000-0000FCB50000}"/>
    <cellStyle name="Note 3 8 2" xfId="46590" xr:uid="{00000000-0005-0000-0000-0000FDB50000}"/>
    <cellStyle name="Note 3 8 2 2" xfId="46591" xr:uid="{00000000-0005-0000-0000-0000FEB50000}"/>
    <cellStyle name="Note 3 8 2 3" xfId="46592" xr:uid="{00000000-0005-0000-0000-0000FFB50000}"/>
    <cellStyle name="Note 3 8 3" xfId="46593" xr:uid="{00000000-0005-0000-0000-000000B60000}"/>
    <cellStyle name="Note 3 8 3 2" xfId="46594" xr:uid="{00000000-0005-0000-0000-000001B60000}"/>
    <cellStyle name="Note 3 8 3 3" xfId="46595" xr:uid="{00000000-0005-0000-0000-000002B60000}"/>
    <cellStyle name="Note 3 8 4" xfId="46596" xr:uid="{00000000-0005-0000-0000-000003B60000}"/>
    <cellStyle name="Note 3 8 5" xfId="46597" xr:uid="{00000000-0005-0000-0000-000004B60000}"/>
    <cellStyle name="Note 3 80" xfId="46598" xr:uid="{00000000-0005-0000-0000-000005B60000}"/>
    <cellStyle name="Note 3 80 2" xfId="46599" xr:uid="{00000000-0005-0000-0000-000006B60000}"/>
    <cellStyle name="Note 3 80 2 2" xfId="46600" xr:uid="{00000000-0005-0000-0000-000007B60000}"/>
    <cellStyle name="Note 3 80 2 3" xfId="46601" xr:uid="{00000000-0005-0000-0000-000008B60000}"/>
    <cellStyle name="Note 3 80 3" xfId="46602" xr:uid="{00000000-0005-0000-0000-000009B60000}"/>
    <cellStyle name="Note 3 80 3 2" xfId="46603" xr:uid="{00000000-0005-0000-0000-00000AB60000}"/>
    <cellStyle name="Note 3 80 3 3" xfId="46604" xr:uid="{00000000-0005-0000-0000-00000BB60000}"/>
    <cellStyle name="Note 3 80 4" xfId="46605" xr:uid="{00000000-0005-0000-0000-00000CB60000}"/>
    <cellStyle name="Note 3 80 5" xfId="46606" xr:uid="{00000000-0005-0000-0000-00000DB60000}"/>
    <cellStyle name="Note 3 81" xfId="46607" xr:uid="{00000000-0005-0000-0000-00000EB60000}"/>
    <cellStyle name="Note 3 81 2" xfId="46608" xr:uid="{00000000-0005-0000-0000-00000FB60000}"/>
    <cellStyle name="Note 3 81 2 2" xfId="46609" xr:uid="{00000000-0005-0000-0000-000010B60000}"/>
    <cellStyle name="Note 3 81 2 3" xfId="46610" xr:uid="{00000000-0005-0000-0000-000011B60000}"/>
    <cellStyle name="Note 3 81 3" xfId="46611" xr:uid="{00000000-0005-0000-0000-000012B60000}"/>
    <cellStyle name="Note 3 81 3 2" xfId="46612" xr:uid="{00000000-0005-0000-0000-000013B60000}"/>
    <cellStyle name="Note 3 81 3 3" xfId="46613" xr:uid="{00000000-0005-0000-0000-000014B60000}"/>
    <cellStyle name="Note 3 81 4" xfId="46614" xr:uid="{00000000-0005-0000-0000-000015B60000}"/>
    <cellStyle name="Note 3 81 5" xfId="46615" xr:uid="{00000000-0005-0000-0000-000016B60000}"/>
    <cellStyle name="Note 3 82" xfId="46616" xr:uid="{00000000-0005-0000-0000-000017B60000}"/>
    <cellStyle name="Note 3 82 2" xfId="46617" xr:uid="{00000000-0005-0000-0000-000018B60000}"/>
    <cellStyle name="Note 3 82 2 2" xfId="46618" xr:uid="{00000000-0005-0000-0000-000019B60000}"/>
    <cellStyle name="Note 3 82 2 3" xfId="46619" xr:uid="{00000000-0005-0000-0000-00001AB60000}"/>
    <cellStyle name="Note 3 82 3" xfId="46620" xr:uid="{00000000-0005-0000-0000-00001BB60000}"/>
    <cellStyle name="Note 3 82 3 2" xfId="46621" xr:uid="{00000000-0005-0000-0000-00001CB60000}"/>
    <cellStyle name="Note 3 82 3 3" xfId="46622" xr:uid="{00000000-0005-0000-0000-00001DB60000}"/>
    <cellStyle name="Note 3 82 4" xfId="46623" xr:uid="{00000000-0005-0000-0000-00001EB60000}"/>
    <cellStyle name="Note 3 82 5" xfId="46624" xr:uid="{00000000-0005-0000-0000-00001FB60000}"/>
    <cellStyle name="Note 3 83" xfId="46625" xr:uid="{00000000-0005-0000-0000-000020B60000}"/>
    <cellStyle name="Note 3 83 2" xfId="46626" xr:uid="{00000000-0005-0000-0000-000021B60000}"/>
    <cellStyle name="Note 3 83 3" xfId="46627" xr:uid="{00000000-0005-0000-0000-000022B60000}"/>
    <cellStyle name="Note 3 84" xfId="46628" xr:uid="{00000000-0005-0000-0000-000023B60000}"/>
    <cellStyle name="Note 3 84 2" xfId="46629" xr:uid="{00000000-0005-0000-0000-000024B60000}"/>
    <cellStyle name="Note 3 84 3" xfId="46630" xr:uid="{00000000-0005-0000-0000-000025B60000}"/>
    <cellStyle name="Note 3 85" xfId="46631" xr:uid="{00000000-0005-0000-0000-000026B60000}"/>
    <cellStyle name="Note 3 86" xfId="46632" xr:uid="{00000000-0005-0000-0000-000027B60000}"/>
    <cellStyle name="Note 3 9" xfId="46633" xr:uid="{00000000-0005-0000-0000-000028B60000}"/>
    <cellStyle name="Note 3 9 2" xfId="46634" xr:uid="{00000000-0005-0000-0000-000029B60000}"/>
    <cellStyle name="Note 3 9 2 2" xfId="46635" xr:uid="{00000000-0005-0000-0000-00002AB60000}"/>
    <cellStyle name="Note 3 9 2 3" xfId="46636" xr:uid="{00000000-0005-0000-0000-00002BB60000}"/>
    <cellStyle name="Note 3 9 3" xfId="46637" xr:uid="{00000000-0005-0000-0000-00002CB60000}"/>
    <cellStyle name="Note 3 9 3 2" xfId="46638" xr:uid="{00000000-0005-0000-0000-00002DB60000}"/>
    <cellStyle name="Note 3 9 3 3" xfId="46639" xr:uid="{00000000-0005-0000-0000-00002EB60000}"/>
    <cellStyle name="Note 3 9 4" xfId="46640" xr:uid="{00000000-0005-0000-0000-00002FB60000}"/>
    <cellStyle name="Note 3 9 5" xfId="46641" xr:uid="{00000000-0005-0000-0000-000030B60000}"/>
    <cellStyle name="Note 4" xfId="46642" xr:uid="{00000000-0005-0000-0000-000031B60000}"/>
    <cellStyle name="Note 4 10" xfId="46643" xr:uid="{00000000-0005-0000-0000-000032B60000}"/>
    <cellStyle name="Note 4 11" xfId="46644" xr:uid="{00000000-0005-0000-0000-000033B60000}"/>
    <cellStyle name="Note 4 12" xfId="46645" xr:uid="{00000000-0005-0000-0000-000034B60000}"/>
    <cellStyle name="Note 4 13" xfId="46646" xr:uid="{00000000-0005-0000-0000-000035B60000}"/>
    <cellStyle name="Note 4 14" xfId="46647" xr:uid="{00000000-0005-0000-0000-000036B60000}"/>
    <cellStyle name="Note 4 15" xfId="46648" xr:uid="{00000000-0005-0000-0000-000037B60000}"/>
    <cellStyle name="Note 4 2" xfId="46649" xr:uid="{00000000-0005-0000-0000-000038B60000}"/>
    <cellStyle name="Note 4 3" xfId="46650" xr:uid="{00000000-0005-0000-0000-000039B60000}"/>
    <cellStyle name="Note 4 4" xfId="46651" xr:uid="{00000000-0005-0000-0000-00003AB60000}"/>
    <cellStyle name="Note 4 5" xfId="46652" xr:uid="{00000000-0005-0000-0000-00003BB60000}"/>
    <cellStyle name="Note 4 6" xfId="46653" xr:uid="{00000000-0005-0000-0000-00003CB60000}"/>
    <cellStyle name="Note 4 7" xfId="46654" xr:uid="{00000000-0005-0000-0000-00003DB60000}"/>
    <cellStyle name="Note 4 8" xfId="46655" xr:uid="{00000000-0005-0000-0000-00003EB60000}"/>
    <cellStyle name="Note 4 9" xfId="46656" xr:uid="{00000000-0005-0000-0000-00003FB60000}"/>
    <cellStyle name="num1Style" xfId="46657" xr:uid="{00000000-0005-0000-0000-000040B60000}"/>
    <cellStyle name="Numbers" xfId="46658" xr:uid="{00000000-0005-0000-0000-000041B60000}"/>
    <cellStyle name="Numbers - Bold" xfId="46659" xr:uid="{00000000-0005-0000-0000-000042B60000}"/>
    <cellStyle name="Numbers - Bold - Italic" xfId="46660" xr:uid="{00000000-0005-0000-0000-000043B60000}"/>
    <cellStyle name="Numbers - Bold_6079BX" xfId="46661" xr:uid="{00000000-0005-0000-0000-000044B60000}"/>
    <cellStyle name="Numbers - Large" xfId="46662" xr:uid="{00000000-0005-0000-0000-000045B60000}"/>
    <cellStyle name="Numbers_6079BX" xfId="46663" xr:uid="{00000000-0005-0000-0000-000046B60000}"/>
    <cellStyle name="Output 2" xfId="46664" xr:uid="{00000000-0005-0000-0000-000047B60000}"/>
    <cellStyle name="Output Amounts" xfId="46665" xr:uid="{00000000-0005-0000-0000-000048B60000}"/>
    <cellStyle name="OUTPUT COLUMN HEADINGS" xfId="46666" xr:uid="{00000000-0005-0000-0000-000049B60000}"/>
    <cellStyle name="OUTPUT LINE ITEMS" xfId="46667" xr:uid="{00000000-0005-0000-0000-00004AB60000}"/>
    <cellStyle name="OUTPUT REPORT HEADING" xfId="46668" xr:uid="{00000000-0005-0000-0000-00004BB60000}"/>
    <cellStyle name="OUTPUT REPORT TITLE" xfId="46669" xr:uid="{00000000-0005-0000-0000-00004CB60000}"/>
    <cellStyle name="p " xfId="46670" xr:uid="{00000000-0005-0000-0000-00004DB60000}"/>
    <cellStyle name="Percent" xfId="1" builtinId="5"/>
    <cellStyle name="Percent - 2 dec" xfId="46671" xr:uid="{00000000-0005-0000-0000-00004FB60000}"/>
    <cellStyle name="Percent [0]" xfId="46672" xr:uid="{00000000-0005-0000-0000-000050B60000}"/>
    <cellStyle name="Percent [1]" xfId="46673" xr:uid="{00000000-0005-0000-0000-000051B60000}"/>
    <cellStyle name="Percent [2]" xfId="46674" xr:uid="{00000000-0005-0000-0000-000052B60000}"/>
    <cellStyle name="Percent 10" xfId="46675" xr:uid="{00000000-0005-0000-0000-000053B60000}"/>
    <cellStyle name="Percent 11" xfId="46676" xr:uid="{00000000-0005-0000-0000-000054B60000}"/>
    <cellStyle name="Percent 12" xfId="46677" xr:uid="{00000000-0005-0000-0000-000055B60000}"/>
    <cellStyle name="Percent 13" xfId="46678" xr:uid="{00000000-0005-0000-0000-000056B60000}"/>
    <cellStyle name="Percent 14" xfId="46679" xr:uid="{00000000-0005-0000-0000-000057B60000}"/>
    <cellStyle name="Percent 15" xfId="46680" xr:uid="{00000000-0005-0000-0000-000058B60000}"/>
    <cellStyle name="Percent 16" xfId="46681" xr:uid="{00000000-0005-0000-0000-000059B60000}"/>
    <cellStyle name="Percent 17" xfId="46682" xr:uid="{00000000-0005-0000-0000-00005AB60000}"/>
    <cellStyle name="Percent 18" xfId="46683" xr:uid="{00000000-0005-0000-0000-00005BB60000}"/>
    <cellStyle name="Percent 19" xfId="46684" xr:uid="{00000000-0005-0000-0000-00005CB60000}"/>
    <cellStyle name="Percent 2" xfId="46685" xr:uid="{00000000-0005-0000-0000-00005DB60000}"/>
    <cellStyle name="Percent 2 10" xfId="46686" xr:uid="{00000000-0005-0000-0000-00005EB60000}"/>
    <cellStyle name="Percent 2 10 2" xfId="46687" xr:uid="{00000000-0005-0000-0000-00005FB60000}"/>
    <cellStyle name="Percent 2 10 2 2" xfId="46688" xr:uid="{00000000-0005-0000-0000-000060B60000}"/>
    <cellStyle name="Percent 2 10 2 3" xfId="46689" xr:uid="{00000000-0005-0000-0000-000061B60000}"/>
    <cellStyle name="Percent 2 10 3" xfId="46690" xr:uid="{00000000-0005-0000-0000-000062B60000}"/>
    <cellStyle name="Percent 2 10 3 2" xfId="46691" xr:uid="{00000000-0005-0000-0000-000063B60000}"/>
    <cellStyle name="Percent 2 10 3 3" xfId="46692" xr:uid="{00000000-0005-0000-0000-000064B60000}"/>
    <cellStyle name="Percent 2 10 4" xfId="46693" xr:uid="{00000000-0005-0000-0000-000065B60000}"/>
    <cellStyle name="Percent 2 10 5" xfId="46694" xr:uid="{00000000-0005-0000-0000-000066B60000}"/>
    <cellStyle name="Percent 2 11" xfId="46695" xr:uid="{00000000-0005-0000-0000-000067B60000}"/>
    <cellStyle name="Percent 2 11 2" xfId="46696" xr:uid="{00000000-0005-0000-0000-000068B60000}"/>
    <cellStyle name="Percent 2 11 2 2" xfId="46697" xr:uid="{00000000-0005-0000-0000-000069B60000}"/>
    <cellStyle name="Percent 2 11 2 3" xfId="46698" xr:uid="{00000000-0005-0000-0000-00006AB60000}"/>
    <cellStyle name="Percent 2 11 3" xfId="46699" xr:uid="{00000000-0005-0000-0000-00006BB60000}"/>
    <cellStyle name="Percent 2 11 3 2" xfId="46700" xr:uid="{00000000-0005-0000-0000-00006CB60000}"/>
    <cellStyle name="Percent 2 11 3 3" xfId="46701" xr:uid="{00000000-0005-0000-0000-00006DB60000}"/>
    <cellStyle name="Percent 2 11 4" xfId="46702" xr:uid="{00000000-0005-0000-0000-00006EB60000}"/>
    <cellStyle name="Percent 2 11 5" xfId="46703" xr:uid="{00000000-0005-0000-0000-00006FB60000}"/>
    <cellStyle name="Percent 2 12" xfId="46704" xr:uid="{00000000-0005-0000-0000-000070B60000}"/>
    <cellStyle name="Percent 2 12 2" xfId="46705" xr:uid="{00000000-0005-0000-0000-000071B60000}"/>
    <cellStyle name="Percent 2 12 2 2" xfId="46706" xr:uid="{00000000-0005-0000-0000-000072B60000}"/>
    <cellStyle name="Percent 2 12 2 3" xfId="46707" xr:uid="{00000000-0005-0000-0000-000073B60000}"/>
    <cellStyle name="Percent 2 12 3" xfId="46708" xr:uid="{00000000-0005-0000-0000-000074B60000}"/>
    <cellStyle name="Percent 2 12 3 2" xfId="46709" xr:uid="{00000000-0005-0000-0000-000075B60000}"/>
    <cellStyle name="Percent 2 12 3 3" xfId="46710" xr:uid="{00000000-0005-0000-0000-000076B60000}"/>
    <cellStyle name="Percent 2 12 4" xfId="46711" xr:uid="{00000000-0005-0000-0000-000077B60000}"/>
    <cellStyle name="Percent 2 12 5" xfId="46712" xr:uid="{00000000-0005-0000-0000-000078B60000}"/>
    <cellStyle name="Percent 2 13" xfId="46713" xr:uid="{00000000-0005-0000-0000-000079B60000}"/>
    <cellStyle name="Percent 2 13 2" xfId="46714" xr:uid="{00000000-0005-0000-0000-00007AB60000}"/>
    <cellStyle name="Percent 2 13 2 2" xfId="46715" xr:uid="{00000000-0005-0000-0000-00007BB60000}"/>
    <cellStyle name="Percent 2 13 2 3" xfId="46716" xr:uid="{00000000-0005-0000-0000-00007CB60000}"/>
    <cellStyle name="Percent 2 13 3" xfId="46717" xr:uid="{00000000-0005-0000-0000-00007DB60000}"/>
    <cellStyle name="Percent 2 13 3 2" xfId="46718" xr:uid="{00000000-0005-0000-0000-00007EB60000}"/>
    <cellStyle name="Percent 2 13 3 3" xfId="46719" xr:uid="{00000000-0005-0000-0000-00007FB60000}"/>
    <cellStyle name="Percent 2 13 4" xfId="46720" xr:uid="{00000000-0005-0000-0000-000080B60000}"/>
    <cellStyle name="Percent 2 13 5" xfId="46721" xr:uid="{00000000-0005-0000-0000-000081B60000}"/>
    <cellStyle name="Percent 2 14" xfId="46722" xr:uid="{00000000-0005-0000-0000-000082B60000}"/>
    <cellStyle name="Percent 2 14 2" xfId="46723" xr:uid="{00000000-0005-0000-0000-000083B60000}"/>
    <cellStyle name="Percent 2 14 2 2" xfId="46724" xr:uid="{00000000-0005-0000-0000-000084B60000}"/>
    <cellStyle name="Percent 2 14 2 3" xfId="46725" xr:uid="{00000000-0005-0000-0000-000085B60000}"/>
    <cellStyle name="Percent 2 14 3" xfId="46726" xr:uid="{00000000-0005-0000-0000-000086B60000}"/>
    <cellStyle name="Percent 2 14 3 2" xfId="46727" xr:uid="{00000000-0005-0000-0000-000087B60000}"/>
    <cellStyle name="Percent 2 14 3 3" xfId="46728" xr:uid="{00000000-0005-0000-0000-000088B60000}"/>
    <cellStyle name="Percent 2 14 4" xfId="46729" xr:uid="{00000000-0005-0000-0000-000089B60000}"/>
    <cellStyle name="Percent 2 14 5" xfId="46730" xr:uid="{00000000-0005-0000-0000-00008AB60000}"/>
    <cellStyle name="Percent 2 15" xfId="46731" xr:uid="{00000000-0005-0000-0000-00008BB60000}"/>
    <cellStyle name="Percent 2 15 2" xfId="46732" xr:uid="{00000000-0005-0000-0000-00008CB60000}"/>
    <cellStyle name="Percent 2 15 2 2" xfId="46733" xr:uid="{00000000-0005-0000-0000-00008DB60000}"/>
    <cellStyle name="Percent 2 15 2 3" xfId="46734" xr:uid="{00000000-0005-0000-0000-00008EB60000}"/>
    <cellStyle name="Percent 2 15 3" xfId="46735" xr:uid="{00000000-0005-0000-0000-00008FB60000}"/>
    <cellStyle name="Percent 2 15 3 2" xfId="46736" xr:uid="{00000000-0005-0000-0000-000090B60000}"/>
    <cellStyle name="Percent 2 15 3 3" xfId="46737" xr:uid="{00000000-0005-0000-0000-000091B60000}"/>
    <cellStyle name="Percent 2 15 4" xfId="46738" xr:uid="{00000000-0005-0000-0000-000092B60000}"/>
    <cellStyle name="Percent 2 15 5" xfId="46739" xr:uid="{00000000-0005-0000-0000-000093B60000}"/>
    <cellStyle name="Percent 2 16" xfId="46740" xr:uid="{00000000-0005-0000-0000-000094B60000}"/>
    <cellStyle name="Percent 2 16 2" xfId="46741" xr:uid="{00000000-0005-0000-0000-000095B60000}"/>
    <cellStyle name="Percent 2 16 2 2" xfId="46742" xr:uid="{00000000-0005-0000-0000-000096B60000}"/>
    <cellStyle name="Percent 2 16 2 3" xfId="46743" xr:uid="{00000000-0005-0000-0000-000097B60000}"/>
    <cellStyle name="Percent 2 16 3" xfId="46744" xr:uid="{00000000-0005-0000-0000-000098B60000}"/>
    <cellStyle name="Percent 2 16 3 2" xfId="46745" xr:uid="{00000000-0005-0000-0000-000099B60000}"/>
    <cellStyle name="Percent 2 16 3 3" xfId="46746" xr:uid="{00000000-0005-0000-0000-00009AB60000}"/>
    <cellStyle name="Percent 2 16 4" xfId="46747" xr:uid="{00000000-0005-0000-0000-00009BB60000}"/>
    <cellStyle name="Percent 2 16 5" xfId="46748" xr:uid="{00000000-0005-0000-0000-00009CB60000}"/>
    <cellStyle name="Percent 2 17" xfId="46749" xr:uid="{00000000-0005-0000-0000-00009DB60000}"/>
    <cellStyle name="Percent 2 17 2" xfId="46750" xr:uid="{00000000-0005-0000-0000-00009EB60000}"/>
    <cellStyle name="Percent 2 17 2 2" xfId="46751" xr:uid="{00000000-0005-0000-0000-00009FB60000}"/>
    <cellStyle name="Percent 2 17 2 3" xfId="46752" xr:uid="{00000000-0005-0000-0000-0000A0B60000}"/>
    <cellStyle name="Percent 2 17 3" xfId="46753" xr:uid="{00000000-0005-0000-0000-0000A1B60000}"/>
    <cellStyle name="Percent 2 17 3 2" xfId="46754" xr:uid="{00000000-0005-0000-0000-0000A2B60000}"/>
    <cellStyle name="Percent 2 17 3 3" xfId="46755" xr:uid="{00000000-0005-0000-0000-0000A3B60000}"/>
    <cellStyle name="Percent 2 17 4" xfId="46756" xr:uid="{00000000-0005-0000-0000-0000A4B60000}"/>
    <cellStyle name="Percent 2 17 5" xfId="46757" xr:uid="{00000000-0005-0000-0000-0000A5B60000}"/>
    <cellStyle name="Percent 2 18" xfId="46758" xr:uid="{00000000-0005-0000-0000-0000A6B60000}"/>
    <cellStyle name="Percent 2 18 2" xfId="46759" xr:uid="{00000000-0005-0000-0000-0000A7B60000}"/>
    <cellStyle name="Percent 2 18 2 2" xfId="46760" xr:uid="{00000000-0005-0000-0000-0000A8B60000}"/>
    <cellStyle name="Percent 2 18 2 3" xfId="46761" xr:uid="{00000000-0005-0000-0000-0000A9B60000}"/>
    <cellStyle name="Percent 2 18 3" xfId="46762" xr:uid="{00000000-0005-0000-0000-0000AAB60000}"/>
    <cellStyle name="Percent 2 18 3 2" xfId="46763" xr:uid="{00000000-0005-0000-0000-0000ABB60000}"/>
    <cellStyle name="Percent 2 18 3 3" xfId="46764" xr:uid="{00000000-0005-0000-0000-0000ACB60000}"/>
    <cellStyle name="Percent 2 18 4" xfId="46765" xr:uid="{00000000-0005-0000-0000-0000ADB60000}"/>
    <cellStyle name="Percent 2 18 5" xfId="46766" xr:uid="{00000000-0005-0000-0000-0000AEB60000}"/>
    <cellStyle name="Percent 2 19" xfId="46767" xr:uid="{00000000-0005-0000-0000-0000AFB60000}"/>
    <cellStyle name="Percent 2 19 2" xfId="46768" xr:uid="{00000000-0005-0000-0000-0000B0B60000}"/>
    <cellStyle name="Percent 2 19 2 2" xfId="46769" xr:uid="{00000000-0005-0000-0000-0000B1B60000}"/>
    <cellStyle name="Percent 2 19 2 3" xfId="46770" xr:uid="{00000000-0005-0000-0000-0000B2B60000}"/>
    <cellStyle name="Percent 2 19 3" xfId="46771" xr:uid="{00000000-0005-0000-0000-0000B3B60000}"/>
    <cellStyle name="Percent 2 19 3 2" xfId="46772" xr:uid="{00000000-0005-0000-0000-0000B4B60000}"/>
    <cellStyle name="Percent 2 19 3 3" xfId="46773" xr:uid="{00000000-0005-0000-0000-0000B5B60000}"/>
    <cellStyle name="Percent 2 19 4" xfId="46774" xr:uid="{00000000-0005-0000-0000-0000B6B60000}"/>
    <cellStyle name="Percent 2 19 5" xfId="46775" xr:uid="{00000000-0005-0000-0000-0000B7B60000}"/>
    <cellStyle name="Percent 2 2" xfId="46776" xr:uid="{00000000-0005-0000-0000-0000B8B60000}"/>
    <cellStyle name="Percent 2 2 2" xfId="46777" xr:uid="{00000000-0005-0000-0000-0000B9B60000}"/>
    <cellStyle name="Percent 2 2 2 2" xfId="46778" xr:uid="{00000000-0005-0000-0000-0000BAB60000}"/>
    <cellStyle name="Percent 2 2 2 2 2" xfId="46779" xr:uid="{00000000-0005-0000-0000-0000BBB60000}"/>
    <cellStyle name="Percent 2 2 2 2 2 2" xfId="46780" xr:uid="{00000000-0005-0000-0000-0000BCB60000}"/>
    <cellStyle name="Percent 2 2 2 2 2 2 2" xfId="46781" xr:uid="{00000000-0005-0000-0000-0000BDB60000}"/>
    <cellStyle name="Percent 2 2 2 2 2 2 3" xfId="46782" xr:uid="{00000000-0005-0000-0000-0000BEB60000}"/>
    <cellStyle name="Percent 2 2 2 2 2 3" xfId="46783" xr:uid="{00000000-0005-0000-0000-0000BFB60000}"/>
    <cellStyle name="Percent 2 2 2 2 3" xfId="46784" xr:uid="{00000000-0005-0000-0000-0000C0B60000}"/>
    <cellStyle name="Percent 2 2 2 3" xfId="46785" xr:uid="{00000000-0005-0000-0000-0000C1B60000}"/>
    <cellStyle name="Percent 2 2 3" xfId="46786" xr:uid="{00000000-0005-0000-0000-0000C2B60000}"/>
    <cellStyle name="Percent 2 2 3 2" xfId="46787" xr:uid="{00000000-0005-0000-0000-0000C3B60000}"/>
    <cellStyle name="Percent 2 2 3 3" xfId="46788" xr:uid="{00000000-0005-0000-0000-0000C4B60000}"/>
    <cellStyle name="Percent 2 2 4" xfId="46789" xr:uid="{00000000-0005-0000-0000-0000C5B60000}"/>
    <cellStyle name="Percent 2 2 5" xfId="46790" xr:uid="{00000000-0005-0000-0000-0000C6B60000}"/>
    <cellStyle name="Percent 2 2 6" xfId="46791" xr:uid="{00000000-0005-0000-0000-0000C7B60000}"/>
    <cellStyle name="Percent 2 20" xfId="46792" xr:uid="{00000000-0005-0000-0000-0000C8B60000}"/>
    <cellStyle name="Percent 2 20 2" xfId="46793" xr:uid="{00000000-0005-0000-0000-0000C9B60000}"/>
    <cellStyle name="Percent 2 20 2 2" xfId="46794" xr:uid="{00000000-0005-0000-0000-0000CAB60000}"/>
    <cellStyle name="Percent 2 20 2 3" xfId="46795" xr:uid="{00000000-0005-0000-0000-0000CBB60000}"/>
    <cellStyle name="Percent 2 20 3" xfId="46796" xr:uid="{00000000-0005-0000-0000-0000CCB60000}"/>
    <cellStyle name="Percent 2 20 3 2" xfId="46797" xr:uid="{00000000-0005-0000-0000-0000CDB60000}"/>
    <cellStyle name="Percent 2 20 3 3" xfId="46798" xr:uid="{00000000-0005-0000-0000-0000CEB60000}"/>
    <cellStyle name="Percent 2 20 4" xfId="46799" xr:uid="{00000000-0005-0000-0000-0000CFB60000}"/>
    <cellStyle name="Percent 2 20 5" xfId="46800" xr:uid="{00000000-0005-0000-0000-0000D0B60000}"/>
    <cellStyle name="Percent 2 21" xfId="46801" xr:uid="{00000000-0005-0000-0000-0000D1B60000}"/>
    <cellStyle name="Percent 2 21 2" xfId="46802" xr:uid="{00000000-0005-0000-0000-0000D2B60000}"/>
    <cellStyle name="Percent 2 21 2 2" xfId="46803" xr:uid="{00000000-0005-0000-0000-0000D3B60000}"/>
    <cellStyle name="Percent 2 21 2 3" xfId="46804" xr:uid="{00000000-0005-0000-0000-0000D4B60000}"/>
    <cellStyle name="Percent 2 21 3" xfId="46805" xr:uid="{00000000-0005-0000-0000-0000D5B60000}"/>
    <cellStyle name="Percent 2 21 3 2" xfId="46806" xr:uid="{00000000-0005-0000-0000-0000D6B60000}"/>
    <cellStyle name="Percent 2 21 3 3" xfId="46807" xr:uid="{00000000-0005-0000-0000-0000D7B60000}"/>
    <cellStyle name="Percent 2 21 4" xfId="46808" xr:uid="{00000000-0005-0000-0000-0000D8B60000}"/>
    <cellStyle name="Percent 2 21 5" xfId="46809" xr:uid="{00000000-0005-0000-0000-0000D9B60000}"/>
    <cellStyle name="Percent 2 22" xfId="46810" xr:uid="{00000000-0005-0000-0000-0000DAB60000}"/>
    <cellStyle name="Percent 2 22 2" xfId="46811" xr:uid="{00000000-0005-0000-0000-0000DBB60000}"/>
    <cellStyle name="Percent 2 22 2 2" xfId="46812" xr:uid="{00000000-0005-0000-0000-0000DCB60000}"/>
    <cellStyle name="Percent 2 22 2 3" xfId="46813" xr:uid="{00000000-0005-0000-0000-0000DDB60000}"/>
    <cellStyle name="Percent 2 22 3" xfId="46814" xr:uid="{00000000-0005-0000-0000-0000DEB60000}"/>
    <cellStyle name="Percent 2 22 3 2" xfId="46815" xr:uid="{00000000-0005-0000-0000-0000DFB60000}"/>
    <cellStyle name="Percent 2 22 3 3" xfId="46816" xr:uid="{00000000-0005-0000-0000-0000E0B60000}"/>
    <cellStyle name="Percent 2 22 4" xfId="46817" xr:uid="{00000000-0005-0000-0000-0000E1B60000}"/>
    <cellStyle name="Percent 2 22 5" xfId="46818" xr:uid="{00000000-0005-0000-0000-0000E2B60000}"/>
    <cellStyle name="Percent 2 23" xfId="46819" xr:uid="{00000000-0005-0000-0000-0000E3B60000}"/>
    <cellStyle name="Percent 2 23 2" xfId="46820" xr:uid="{00000000-0005-0000-0000-0000E4B60000}"/>
    <cellStyle name="Percent 2 23 2 2" xfId="46821" xr:uid="{00000000-0005-0000-0000-0000E5B60000}"/>
    <cellStyle name="Percent 2 23 2 3" xfId="46822" xr:uid="{00000000-0005-0000-0000-0000E6B60000}"/>
    <cellStyle name="Percent 2 23 3" xfId="46823" xr:uid="{00000000-0005-0000-0000-0000E7B60000}"/>
    <cellStyle name="Percent 2 23 3 2" xfId="46824" xr:uid="{00000000-0005-0000-0000-0000E8B60000}"/>
    <cellStyle name="Percent 2 23 3 3" xfId="46825" xr:uid="{00000000-0005-0000-0000-0000E9B60000}"/>
    <cellStyle name="Percent 2 23 4" xfId="46826" xr:uid="{00000000-0005-0000-0000-0000EAB60000}"/>
    <cellStyle name="Percent 2 23 5" xfId="46827" xr:uid="{00000000-0005-0000-0000-0000EBB60000}"/>
    <cellStyle name="Percent 2 24" xfId="46828" xr:uid="{00000000-0005-0000-0000-0000ECB60000}"/>
    <cellStyle name="Percent 2 24 2" xfId="46829" xr:uid="{00000000-0005-0000-0000-0000EDB60000}"/>
    <cellStyle name="Percent 2 24 2 2" xfId="46830" xr:uid="{00000000-0005-0000-0000-0000EEB60000}"/>
    <cellStyle name="Percent 2 24 2 3" xfId="46831" xr:uid="{00000000-0005-0000-0000-0000EFB60000}"/>
    <cellStyle name="Percent 2 24 3" xfId="46832" xr:uid="{00000000-0005-0000-0000-0000F0B60000}"/>
    <cellStyle name="Percent 2 24 3 2" xfId="46833" xr:uid="{00000000-0005-0000-0000-0000F1B60000}"/>
    <cellStyle name="Percent 2 24 3 3" xfId="46834" xr:uid="{00000000-0005-0000-0000-0000F2B60000}"/>
    <cellStyle name="Percent 2 24 4" xfId="46835" xr:uid="{00000000-0005-0000-0000-0000F3B60000}"/>
    <cellStyle name="Percent 2 24 5" xfId="46836" xr:uid="{00000000-0005-0000-0000-0000F4B60000}"/>
    <cellStyle name="Percent 2 25" xfId="46837" xr:uid="{00000000-0005-0000-0000-0000F5B60000}"/>
    <cellStyle name="Percent 2 25 2" xfId="46838" xr:uid="{00000000-0005-0000-0000-0000F6B60000}"/>
    <cellStyle name="Percent 2 25 2 2" xfId="46839" xr:uid="{00000000-0005-0000-0000-0000F7B60000}"/>
    <cellStyle name="Percent 2 25 2 3" xfId="46840" xr:uid="{00000000-0005-0000-0000-0000F8B60000}"/>
    <cellStyle name="Percent 2 25 3" xfId="46841" xr:uid="{00000000-0005-0000-0000-0000F9B60000}"/>
    <cellStyle name="Percent 2 25 3 2" xfId="46842" xr:uid="{00000000-0005-0000-0000-0000FAB60000}"/>
    <cellStyle name="Percent 2 25 3 3" xfId="46843" xr:uid="{00000000-0005-0000-0000-0000FBB60000}"/>
    <cellStyle name="Percent 2 25 4" xfId="46844" xr:uid="{00000000-0005-0000-0000-0000FCB60000}"/>
    <cellStyle name="Percent 2 25 5" xfId="46845" xr:uid="{00000000-0005-0000-0000-0000FDB60000}"/>
    <cellStyle name="Percent 2 26" xfId="46846" xr:uid="{00000000-0005-0000-0000-0000FEB60000}"/>
    <cellStyle name="Percent 2 26 2" xfId="46847" xr:uid="{00000000-0005-0000-0000-0000FFB60000}"/>
    <cellStyle name="Percent 2 26 2 2" xfId="46848" xr:uid="{00000000-0005-0000-0000-000000B70000}"/>
    <cellStyle name="Percent 2 26 2 3" xfId="46849" xr:uid="{00000000-0005-0000-0000-000001B70000}"/>
    <cellStyle name="Percent 2 26 3" xfId="46850" xr:uid="{00000000-0005-0000-0000-000002B70000}"/>
    <cellStyle name="Percent 2 26 3 2" xfId="46851" xr:uid="{00000000-0005-0000-0000-000003B70000}"/>
    <cellStyle name="Percent 2 26 3 3" xfId="46852" xr:uid="{00000000-0005-0000-0000-000004B70000}"/>
    <cellStyle name="Percent 2 26 4" xfId="46853" xr:uid="{00000000-0005-0000-0000-000005B70000}"/>
    <cellStyle name="Percent 2 26 5" xfId="46854" xr:uid="{00000000-0005-0000-0000-000006B70000}"/>
    <cellStyle name="Percent 2 27" xfId="46855" xr:uid="{00000000-0005-0000-0000-000007B70000}"/>
    <cellStyle name="Percent 2 27 2" xfId="46856" xr:uid="{00000000-0005-0000-0000-000008B70000}"/>
    <cellStyle name="Percent 2 27 2 2" xfId="46857" xr:uid="{00000000-0005-0000-0000-000009B70000}"/>
    <cellStyle name="Percent 2 27 2 3" xfId="46858" xr:uid="{00000000-0005-0000-0000-00000AB70000}"/>
    <cellStyle name="Percent 2 27 3" xfId="46859" xr:uid="{00000000-0005-0000-0000-00000BB70000}"/>
    <cellStyle name="Percent 2 27 3 2" xfId="46860" xr:uid="{00000000-0005-0000-0000-00000CB70000}"/>
    <cellStyle name="Percent 2 27 3 3" xfId="46861" xr:uid="{00000000-0005-0000-0000-00000DB70000}"/>
    <cellStyle name="Percent 2 27 4" xfId="46862" xr:uid="{00000000-0005-0000-0000-00000EB70000}"/>
    <cellStyle name="Percent 2 27 5" xfId="46863" xr:uid="{00000000-0005-0000-0000-00000FB70000}"/>
    <cellStyle name="Percent 2 28" xfId="46864" xr:uid="{00000000-0005-0000-0000-000010B70000}"/>
    <cellStyle name="Percent 2 28 2" xfId="46865" xr:uid="{00000000-0005-0000-0000-000011B70000}"/>
    <cellStyle name="Percent 2 28 2 2" xfId="46866" xr:uid="{00000000-0005-0000-0000-000012B70000}"/>
    <cellStyle name="Percent 2 28 2 3" xfId="46867" xr:uid="{00000000-0005-0000-0000-000013B70000}"/>
    <cellStyle name="Percent 2 28 3" xfId="46868" xr:uid="{00000000-0005-0000-0000-000014B70000}"/>
    <cellStyle name="Percent 2 28 3 2" xfId="46869" xr:uid="{00000000-0005-0000-0000-000015B70000}"/>
    <cellStyle name="Percent 2 28 3 3" xfId="46870" xr:uid="{00000000-0005-0000-0000-000016B70000}"/>
    <cellStyle name="Percent 2 28 4" xfId="46871" xr:uid="{00000000-0005-0000-0000-000017B70000}"/>
    <cellStyle name="Percent 2 28 5" xfId="46872" xr:uid="{00000000-0005-0000-0000-000018B70000}"/>
    <cellStyle name="Percent 2 29" xfId="46873" xr:uid="{00000000-0005-0000-0000-000019B70000}"/>
    <cellStyle name="Percent 2 29 2" xfId="46874" xr:uid="{00000000-0005-0000-0000-00001AB70000}"/>
    <cellStyle name="Percent 2 29 2 2" xfId="46875" xr:uid="{00000000-0005-0000-0000-00001BB70000}"/>
    <cellStyle name="Percent 2 29 2 3" xfId="46876" xr:uid="{00000000-0005-0000-0000-00001CB70000}"/>
    <cellStyle name="Percent 2 29 3" xfId="46877" xr:uid="{00000000-0005-0000-0000-00001DB70000}"/>
    <cellStyle name="Percent 2 29 3 2" xfId="46878" xr:uid="{00000000-0005-0000-0000-00001EB70000}"/>
    <cellStyle name="Percent 2 29 3 3" xfId="46879" xr:uid="{00000000-0005-0000-0000-00001FB70000}"/>
    <cellStyle name="Percent 2 29 4" xfId="46880" xr:uid="{00000000-0005-0000-0000-000020B70000}"/>
    <cellStyle name="Percent 2 29 5" xfId="46881" xr:uid="{00000000-0005-0000-0000-000021B70000}"/>
    <cellStyle name="Percent 2 3" xfId="46882" xr:uid="{00000000-0005-0000-0000-000022B70000}"/>
    <cellStyle name="Percent 2 30" xfId="46883" xr:uid="{00000000-0005-0000-0000-000023B70000}"/>
    <cellStyle name="Percent 2 30 2" xfId="46884" xr:uid="{00000000-0005-0000-0000-000024B70000}"/>
    <cellStyle name="Percent 2 30 2 2" xfId="46885" xr:uid="{00000000-0005-0000-0000-000025B70000}"/>
    <cellStyle name="Percent 2 30 2 3" xfId="46886" xr:uid="{00000000-0005-0000-0000-000026B70000}"/>
    <cellStyle name="Percent 2 30 3" xfId="46887" xr:uid="{00000000-0005-0000-0000-000027B70000}"/>
    <cellStyle name="Percent 2 30 3 2" xfId="46888" xr:uid="{00000000-0005-0000-0000-000028B70000}"/>
    <cellStyle name="Percent 2 30 3 3" xfId="46889" xr:uid="{00000000-0005-0000-0000-000029B70000}"/>
    <cellStyle name="Percent 2 30 4" xfId="46890" xr:uid="{00000000-0005-0000-0000-00002AB70000}"/>
    <cellStyle name="Percent 2 30 5" xfId="46891" xr:uid="{00000000-0005-0000-0000-00002BB70000}"/>
    <cellStyle name="Percent 2 31" xfId="46892" xr:uid="{00000000-0005-0000-0000-00002CB70000}"/>
    <cellStyle name="Percent 2 31 2" xfId="46893" xr:uid="{00000000-0005-0000-0000-00002DB70000}"/>
    <cellStyle name="Percent 2 31 2 2" xfId="46894" xr:uid="{00000000-0005-0000-0000-00002EB70000}"/>
    <cellStyle name="Percent 2 31 2 3" xfId="46895" xr:uid="{00000000-0005-0000-0000-00002FB70000}"/>
    <cellStyle name="Percent 2 31 3" xfId="46896" xr:uid="{00000000-0005-0000-0000-000030B70000}"/>
    <cellStyle name="Percent 2 31 3 2" xfId="46897" xr:uid="{00000000-0005-0000-0000-000031B70000}"/>
    <cellStyle name="Percent 2 31 3 3" xfId="46898" xr:uid="{00000000-0005-0000-0000-000032B70000}"/>
    <cellStyle name="Percent 2 31 4" xfId="46899" xr:uid="{00000000-0005-0000-0000-000033B70000}"/>
    <cellStyle name="Percent 2 31 5" xfId="46900" xr:uid="{00000000-0005-0000-0000-000034B70000}"/>
    <cellStyle name="Percent 2 32" xfId="46901" xr:uid="{00000000-0005-0000-0000-000035B70000}"/>
    <cellStyle name="Percent 2 32 2" xfId="46902" xr:uid="{00000000-0005-0000-0000-000036B70000}"/>
    <cellStyle name="Percent 2 32 2 2" xfId="46903" xr:uid="{00000000-0005-0000-0000-000037B70000}"/>
    <cellStyle name="Percent 2 32 2 3" xfId="46904" xr:uid="{00000000-0005-0000-0000-000038B70000}"/>
    <cellStyle name="Percent 2 32 3" xfId="46905" xr:uid="{00000000-0005-0000-0000-000039B70000}"/>
    <cellStyle name="Percent 2 32 3 2" xfId="46906" xr:uid="{00000000-0005-0000-0000-00003AB70000}"/>
    <cellStyle name="Percent 2 32 3 3" xfId="46907" xr:uid="{00000000-0005-0000-0000-00003BB70000}"/>
    <cellStyle name="Percent 2 32 4" xfId="46908" xr:uid="{00000000-0005-0000-0000-00003CB70000}"/>
    <cellStyle name="Percent 2 32 5" xfId="46909" xr:uid="{00000000-0005-0000-0000-00003DB70000}"/>
    <cellStyle name="Percent 2 33" xfId="46910" xr:uid="{00000000-0005-0000-0000-00003EB70000}"/>
    <cellStyle name="Percent 2 33 2" xfId="46911" xr:uid="{00000000-0005-0000-0000-00003FB70000}"/>
    <cellStyle name="Percent 2 33 2 2" xfId="46912" xr:uid="{00000000-0005-0000-0000-000040B70000}"/>
    <cellStyle name="Percent 2 33 2 3" xfId="46913" xr:uid="{00000000-0005-0000-0000-000041B70000}"/>
    <cellStyle name="Percent 2 33 3" xfId="46914" xr:uid="{00000000-0005-0000-0000-000042B70000}"/>
    <cellStyle name="Percent 2 33 3 2" xfId="46915" xr:uid="{00000000-0005-0000-0000-000043B70000}"/>
    <cellStyle name="Percent 2 33 3 3" xfId="46916" xr:uid="{00000000-0005-0000-0000-000044B70000}"/>
    <cellStyle name="Percent 2 33 4" xfId="46917" xr:uid="{00000000-0005-0000-0000-000045B70000}"/>
    <cellStyle name="Percent 2 33 5" xfId="46918" xr:uid="{00000000-0005-0000-0000-000046B70000}"/>
    <cellStyle name="Percent 2 34" xfId="46919" xr:uid="{00000000-0005-0000-0000-000047B70000}"/>
    <cellStyle name="Percent 2 34 2" xfId="46920" xr:uid="{00000000-0005-0000-0000-000048B70000}"/>
    <cellStyle name="Percent 2 34 2 2" xfId="46921" xr:uid="{00000000-0005-0000-0000-000049B70000}"/>
    <cellStyle name="Percent 2 34 2 3" xfId="46922" xr:uid="{00000000-0005-0000-0000-00004AB70000}"/>
    <cellStyle name="Percent 2 34 3" xfId="46923" xr:uid="{00000000-0005-0000-0000-00004BB70000}"/>
    <cellStyle name="Percent 2 34 3 2" xfId="46924" xr:uid="{00000000-0005-0000-0000-00004CB70000}"/>
    <cellStyle name="Percent 2 34 3 3" xfId="46925" xr:uid="{00000000-0005-0000-0000-00004DB70000}"/>
    <cellStyle name="Percent 2 34 4" xfId="46926" xr:uid="{00000000-0005-0000-0000-00004EB70000}"/>
    <cellStyle name="Percent 2 34 5" xfId="46927" xr:uid="{00000000-0005-0000-0000-00004FB70000}"/>
    <cellStyle name="Percent 2 35" xfId="46928" xr:uid="{00000000-0005-0000-0000-000050B70000}"/>
    <cellStyle name="Percent 2 35 2" xfId="46929" xr:uid="{00000000-0005-0000-0000-000051B70000}"/>
    <cellStyle name="Percent 2 35 2 2" xfId="46930" xr:uid="{00000000-0005-0000-0000-000052B70000}"/>
    <cellStyle name="Percent 2 35 2 3" xfId="46931" xr:uid="{00000000-0005-0000-0000-000053B70000}"/>
    <cellStyle name="Percent 2 35 3" xfId="46932" xr:uid="{00000000-0005-0000-0000-000054B70000}"/>
    <cellStyle name="Percent 2 35 3 2" xfId="46933" xr:uid="{00000000-0005-0000-0000-000055B70000}"/>
    <cellStyle name="Percent 2 35 3 3" xfId="46934" xr:uid="{00000000-0005-0000-0000-000056B70000}"/>
    <cellStyle name="Percent 2 35 4" xfId="46935" xr:uid="{00000000-0005-0000-0000-000057B70000}"/>
    <cellStyle name="Percent 2 35 5" xfId="46936" xr:uid="{00000000-0005-0000-0000-000058B70000}"/>
    <cellStyle name="Percent 2 36" xfId="46937" xr:uid="{00000000-0005-0000-0000-000059B70000}"/>
    <cellStyle name="Percent 2 36 2" xfId="46938" xr:uid="{00000000-0005-0000-0000-00005AB70000}"/>
    <cellStyle name="Percent 2 36 2 2" xfId="46939" xr:uid="{00000000-0005-0000-0000-00005BB70000}"/>
    <cellStyle name="Percent 2 36 2 3" xfId="46940" xr:uid="{00000000-0005-0000-0000-00005CB70000}"/>
    <cellStyle name="Percent 2 36 3" xfId="46941" xr:uid="{00000000-0005-0000-0000-00005DB70000}"/>
    <cellStyle name="Percent 2 36 3 2" xfId="46942" xr:uid="{00000000-0005-0000-0000-00005EB70000}"/>
    <cellStyle name="Percent 2 36 3 3" xfId="46943" xr:uid="{00000000-0005-0000-0000-00005FB70000}"/>
    <cellStyle name="Percent 2 36 4" xfId="46944" xr:uid="{00000000-0005-0000-0000-000060B70000}"/>
    <cellStyle name="Percent 2 36 5" xfId="46945" xr:uid="{00000000-0005-0000-0000-000061B70000}"/>
    <cellStyle name="Percent 2 37" xfId="46946" xr:uid="{00000000-0005-0000-0000-000062B70000}"/>
    <cellStyle name="Percent 2 37 2" xfId="46947" xr:uid="{00000000-0005-0000-0000-000063B70000}"/>
    <cellStyle name="Percent 2 37 2 2" xfId="46948" xr:uid="{00000000-0005-0000-0000-000064B70000}"/>
    <cellStyle name="Percent 2 37 2 3" xfId="46949" xr:uid="{00000000-0005-0000-0000-000065B70000}"/>
    <cellStyle name="Percent 2 37 3" xfId="46950" xr:uid="{00000000-0005-0000-0000-000066B70000}"/>
    <cellStyle name="Percent 2 37 3 2" xfId="46951" xr:uid="{00000000-0005-0000-0000-000067B70000}"/>
    <cellStyle name="Percent 2 37 3 3" xfId="46952" xr:uid="{00000000-0005-0000-0000-000068B70000}"/>
    <cellStyle name="Percent 2 37 4" xfId="46953" xr:uid="{00000000-0005-0000-0000-000069B70000}"/>
    <cellStyle name="Percent 2 37 5" xfId="46954" xr:uid="{00000000-0005-0000-0000-00006AB70000}"/>
    <cellStyle name="Percent 2 38" xfId="46955" xr:uid="{00000000-0005-0000-0000-00006BB70000}"/>
    <cellStyle name="Percent 2 38 2" xfId="46956" xr:uid="{00000000-0005-0000-0000-00006CB70000}"/>
    <cellStyle name="Percent 2 38 2 2" xfId="46957" xr:uid="{00000000-0005-0000-0000-00006DB70000}"/>
    <cellStyle name="Percent 2 38 2 3" xfId="46958" xr:uid="{00000000-0005-0000-0000-00006EB70000}"/>
    <cellStyle name="Percent 2 38 3" xfId="46959" xr:uid="{00000000-0005-0000-0000-00006FB70000}"/>
    <cellStyle name="Percent 2 38 3 2" xfId="46960" xr:uid="{00000000-0005-0000-0000-000070B70000}"/>
    <cellStyle name="Percent 2 38 3 3" xfId="46961" xr:uid="{00000000-0005-0000-0000-000071B70000}"/>
    <cellStyle name="Percent 2 38 4" xfId="46962" xr:uid="{00000000-0005-0000-0000-000072B70000}"/>
    <cellStyle name="Percent 2 38 5" xfId="46963" xr:uid="{00000000-0005-0000-0000-000073B70000}"/>
    <cellStyle name="Percent 2 39" xfId="46964" xr:uid="{00000000-0005-0000-0000-000074B70000}"/>
    <cellStyle name="Percent 2 39 2" xfId="46965" xr:uid="{00000000-0005-0000-0000-000075B70000}"/>
    <cellStyle name="Percent 2 39 2 2" xfId="46966" xr:uid="{00000000-0005-0000-0000-000076B70000}"/>
    <cellStyle name="Percent 2 39 2 3" xfId="46967" xr:uid="{00000000-0005-0000-0000-000077B70000}"/>
    <cellStyle name="Percent 2 39 3" xfId="46968" xr:uid="{00000000-0005-0000-0000-000078B70000}"/>
    <cellStyle name="Percent 2 39 3 2" xfId="46969" xr:uid="{00000000-0005-0000-0000-000079B70000}"/>
    <cellStyle name="Percent 2 39 3 3" xfId="46970" xr:uid="{00000000-0005-0000-0000-00007AB70000}"/>
    <cellStyle name="Percent 2 39 4" xfId="46971" xr:uid="{00000000-0005-0000-0000-00007BB70000}"/>
    <cellStyle name="Percent 2 39 5" xfId="46972" xr:uid="{00000000-0005-0000-0000-00007CB70000}"/>
    <cellStyle name="Percent 2 4" xfId="46973" xr:uid="{00000000-0005-0000-0000-00007DB70000}"/>
    <cellStyle name="Percent 2 4 10" xfId="46974" xr:uid="{00000000-0005-0000-0000-00007EB70000}"/>
    <cellStyle name="Percent 2 4 10 2" xfId="46975" xr:uid="{00000000-0005-0000-0000-00007FB70000}"/>
    <cellStyle name="Percent 2 4 10 2 2" xfId="46976" xr:uid="{00000000-0005-0000-0000-000080B70000}"/>
    <cellStyle name="Percent 2 4 10 2 3" xfId="46977" xr:uid="{00000000-0005-0000-0000-000081B70000}"/>
    <cellStyle name="Percent 2 4 10 3" xfId="46978" xr:uid="{00000000-0005-0000-0000-000082B70000}"/>
    <cellStyle name="Percent 2 4 10 3 2" xfId="46979" xr:uid="{00000000-0005-0000-0000-000083B70000}"/>
    <cellStyle name="Percent 2 4 10 3 3" xfId="46980" xr:uid="{00000000-0005-0000-0000-000084B70000}"/>
    <cellStyle name="Percent 2 4 10 4" xfId="46981" xr:uid="{00000000-0005-0000-0000-000085B70000}"/>
    <cellStyle name="Percent 2 4 10 5" xfId="46982" xr:uid="{00000000-0005-0000-0000-000086B70000}"/>
    <cellStyle name="Percent 2 4 11" xfId="46983" xr:uid="{00000000-0005-0000-0000-000087B70000}"/>
    <cellStyle name="Percent 2 4 11 2" xfId="46984" xr:uid="{00000000-0005-0000-0000-000088B70000}"/>
    <cellStyle name="Percent 2 4 11 2 2" xfId="46985" xr:uid="{00000000-0005-0000-0000-000089B70000}"/>
    <cellStyle name="Percent 2 4 11 2 3" xfId="46986" xr:uid="{00000000-0005-0000-0000-00008AB70000}"/>
    <cellStyle name="Percent 2 4 11 3" xfId="46987" xr:uid="{00000000-0005-0000-0000-00008BB70000}"/>
    <cellStyle name="Percent 2 4 11 3 2" xfId="46988" xr:uid="{00000000-0005-0000-0000-00008CB70000}"/>
    <cellStyle name="Percent 2 4 11 3 3" xfId="46989" xr:uid="{00000000-0005-0000-0000-00008DB70000}"/>
    <cellStyle name="Percent 2 4 11 4" xfId="46990" xr:uid="{00000000-0005-0000-0000-00008EB70000}"/>
    <cellStyle name="Percent 2 4 11 5" xfId="46991" xr:uid="{00000000-0005-0000-0000-00008FB70000}"/>
    <cellStyle name="Percent 2 4 12" xfId="46992" xr:uid="{00000000-0005-0000-0000-000090B70000}"/>
    <cellStyle name="Percent 2 4 12 2" xfId="46993" xr:uid="{00000000-0005-0000-0000-000091B70000}"/>
    <cellStyle name="Percent 2 4 12 2 2" xfId="46994" xr:uid="{00000000-0005-0000-0000-000092B70000}"/>
    <cellStyle name="Percent 2 4 12 2 3" xfId="46995" xr:uid="{00000000-0005-0000-0000-000093B70000}"/>
    <cellStyle name="Percent 2 4 12 3" xfId="46996" xr:uid="{00000000-0005-0000-0000-000094B70000}"/>
    <cellStyle name="Percent 2 4 12 3 2" xfId="46997" xr:uid="{00000000-0005-0000-0000-000095B70000}"/>
    <cellStyle name="Percent 2 4 12 3 3" xfId="46998" xr:uid="{00000000-0005-0000-0000-000096B70000}"/>
    <cellStyle name="Percent 2 4 12 4" xfId="46999" xr:uid="{00000000-0005-0000-0000-000097B70000}"/>
    <cellStyle name="Percent 2 4 12 5" xfId="47000" xr:uid="{00000000-0005-0000-0000-000098B70000}"/>
    <cellStyle name="Percent 2 4 13" xfId="47001" xr:uid="{00000000-0005-0000-0000-000099B70000}"/>
    <cellStyle name="Percent 2 4 13 2" xfId="47002" xr:uid="{00000000-0005-0000-0000-00009AB70000}"/>
    <cellStyle name="Percent 2 4 13 2 2" xfId="47003" xr:uid="{00000000-0005-0000-0000-00009BB70000}"/>
    <cellStyle name="Percent 2 4 13 2 3" xfId="47004" xr:uid="{00000000-0005-0000-0000-00009CB70000}"/>
    <cellStyle name="Percent 2 4 13 3" xfId="47005" xr:uid="{00000000-0005-0000-0000-00009DB70000}"/>
    <cellStyle name="Percent 2 4 13 3 2" xfId="47006" xr:uid="{00000000-0005-0000-0000-00009EB70000}"/>
    <cellStyle name="Percent 2 4 13 3 3" xfId="47007" xr:uid="{00000000-0005-0000-0000-00009FB70000}"/>
    <cellStyle name="Percent 2 4 13 4" xfId="47008" xr:uid="{00000000-0005-0000-0000-0000A0B70000}"/>
    <cellStyle name="Percent 2 4 13 5" xfId="47009" xr:uid="{00000000-0005-0000-0000-0000A1B70000}"/>
    <cellStyle name="Percent 2 4 14" xfId="47010" xr:uid="{00000000-0005-0000-0000-0000A2B70000}"/>
    <cellStyle name="Percent 2 4 14 2" xfId="47011" xr:uid="{00000000-0005-0000-0000-0000A3B70000}"/>
    <cellStyle name="Percent 2 4 14 2 2" xfId="47012" xr:uid="{00000000-0005-0000-0000-0000A4B70000}"/>
    <cellStyle name="Percent 2 4 14 2 3" xfId="47013" xr:uid="{00000000-0005-0000-0000-0000A5B70000}"/>
    <cellStyle name="Percent 2 4 14 3" xfId="47014" xr:uid="{00000000-0005-0000-0000-0000A6B70000}"/>
    <cellStyle name="Percent 2 4 14 3 2" xfId="47015" xr:uid="{00000000-0005-0000-0000-0000A7B70000}"/>
    <cellStyle name="Percent 2 4 14 3 3" xfId="47016" xr:uid="{00000000-0005-0000-0000-0000A8B70000}"/>
    <cellStyle name="Percent 2 4 14 4" xfId="47017" xr:uid="{00000000-0005-0000-0000-0000A9B70000}"/>
    <cellStyle name="Percent 2 4 14 5" xfId="47018" xr:uid="{00000000-0005-0000-0000-0000AAB70000}"/>
    <cellStyle name="Percent 2 4 15" xfId="47019" xr:uid="{00000000-0005-0000-0000-0000ABB70000}"/>
    <cellStyle name="Percent 2 4 15 2" xfId="47020" xr:uid="{00000000-0005-0000-0000-0000ACB70000}"/>
    <cellStyle name="Percent 2 4 15 2 2" xfId="47021" xr:uid="{00000000-0005-0000-0000-0000ADB70000}"/>
    <cellStyle name="Percent 2 4 15 2 3" xfId="47022" xr:uid="{00000000-0005-0000-0000-0000AEB70000}"/>
    <cellStyle name="Percent 2 4 15 3" xfId="47023" xr:uid="{00000000-0005-0000-0000-0000AFB70000}"/>
    <cellStyle name="Percent 2 4 15 3 2" xfId="47024" xr:uid="{00000000-0005-0000-0000-0000B0B70000}"/>
    <cellStyle name="Percent 2 4 15 3 3" xfId="47025" xr:uid="{00000000-0005-0000-0000-0000B1B70000}"/>
    <cellStyle name="Percent 2 4 15 4" xfId="47026" xr:uid="{00000000-0005-0000-0000-0000B2B70000}"/>
    <cellStyle name="Percent 2 4 15 5" xfId="47027" xr:uid="{00000000-0005-0000-0000-0000B3B70000}"/>
    <cellStyle name="Percent 2 4 16" xfId="47028" xr:uid="{00000000-0005-0000-0000-0000B4B70000}"/>
    <cellStyle name="Percent 2 4 16 2" xfId="47029" xr:uid="{00000000-0005-0000-0000-0000B5B70000}"/>
    <cellStyle name="Percent 2 4 16 2 2" xfId="47030" xr:uid="{00000000-0005-0000-0000-0000B6B70000}"/>
    <cellStyle name="Percent 2 4 16 2 3" xfId="47031" xr:uid="{00000000-0005-0000-0000-0000B7B70000}"/>
    <cellStyle name="Percent 2 4 16 3" xfId="47032" xr:uid="{00000000-0005-0000-0000-0000B8B70000}"/>
    <cellStyle name="Percent 2 4 16 3 2" xfId="47033" xr:uid="{00000000-0005-0000-0000-0000B9B70000}"/>
    <cellStyle name="Percent 2 4 16 3 3" xfId="47034" xr:uid="{00000000-0005-0000-0000-0000BAB70000}"/>
    <cellStyle name="Percent 2 4 16 4" xfId="47035" xr:uid="{00000000-0005-0000-0000-0000BBB70000}"/>
    <cellStyle name="Percent 2 4 16 5" xfId="47036" xr:uid="{00000000-0005-0000-0000-0000BCB70000}"/>
    <cellStyle name="Percent 2 4 17" xfId="47037" xr:uid="{00000000-0005-0000-0000-0000BDB70000}"/>
    <cellStyle name="Percent 2 4 17 2" xfId="47038" xr:uid="{00000000-0005-0000-0000-0000BEB70000}"/>
    <cellStyle name="Percent 2 4 17 2 2" xfId="47039" xr:uid="{00000000-0005-0000-0000-0000BFB70000}"/>
    <cellStyle name="Percent 2 4 17 2 3" xfId="47040" xr:uid="{00000000-0005-0000-0000-0000C0B70000}"/>
    <cellStyle name="Percent 2 4 17 3" xfId="47041" xr:uid="{00000000-0005-0000-0000-0000C1B70000}"/>
    <cellStyle name="Percent 2 4 17 3 2" xfId="47042" xr:uid="{00000000-0005-0000-0000-0000C2B70000}"/>
    <cellStyle name="Percent 2 4 17 3 3" xfId="47043" xr:uid="{00000000-0005-0000-0000-0000C3B70000}"/>
    <cellStyle name="Percent 2 4 17 4" xfId="47044" xr:uid="{00000000-0005-0000-0000-0000C4B70000}"/>
    <cellStyle name="Percent 2 4 17 5" xfId="47045" xr:uid="{00000000-0005-0000-0000-0000C5B70000}"/>
    <cellStyle name="Percent 2 4 18" xfId="47046" xr:uid="{00000000-0005-0000-0000-0000C6B70000}"/>
    <cellStyle name="Percent 2 4 18 2" xfId="47047" xr:uid="{00000000-0005-0000-0000-0000C7B70000}"/>
    <cellStyle name="Percent 2 4 18 2 2" xfId="47048" xr:uid="{00000000-0005-0000-0000-0000C8B70000}"/>
    <cellStyle name="Percent 2 4 18 2 3" xfId="47049" xr:uid="{00000000-0005-0000-0000-0000C9B70000}"/>
    <cellStyle name="Percent 2 4 18 3" xfId="47050" xr:uid="{00000000-0005-0000-0000-0000CAB70000}"/>
    <cellStyle name="Percent 2 4 18 3 2" xfId="47051" xr:uid="{00000000-0005-0000-0000-0000CBB70000}"/>
    <cellStyle name="Percent 2 4 18 3 3" xfId="47052" xr:uid="{00000000-0005-0000-0000-0000CCB70000}"/>
    <cellStyle name="Percent 2 4 18 4" xfId="47053" xr:uid="{00000000-0005-0000-0000-0000CDB70000}"/>
    <cellStyle name="Percent 2 4 18 5" xfId="47054" xr:uid="{00000000-0005-0000-0000-0000CEB70000}"/>
    <cellStyle name="Percent 2 4 19" xfId="47055" xr:uid="{00000000-0005-0000-0000-0000CFB70000}"/>
    <cellStyle name="Percent 2 4 19 2" xfId="47056" xr:uid="{00000000-0005-0000-0000-0000D0B70000}"/>
    <cellStyle name="Percent 2 4 19 2 2" xfId="47057" xr:uid="{00000000-0005-0000-0000-0000D1B70000}"/>
    <cellStyle name="Percent 2 4 19 2 3" xfId="47058" xr:uid="{00000000-0005-0000-0000-0000D2B70000}"/>
    <cellStyle name="Percent 2 4 19 3" xfId="47059" xr:uid="{00000000-0005-0000-0000-0000D3B70000}"/>
    <cellStyle name="Percent 2 4 19 3 2" xfId="47060" xr:uid="{00000000-0005-0000-0000-0000D4B70000}"/>
    <cellStyle name="Percent 2 4 19 3 3" xfId="47061" xr:uid="{00000000-0005-0000-0000-0000D5B70000}"/>
    <cellStyle name="Percent 2 4 19 4" xfId="47062" xr:uid="{00000000-0005-0000-0000-0000D6B70000}"/>
    <cellStyle name="Percent 2 4 19 5" xfId="47063" xr:uid="{00000000-0005-0000-0000-0000D7B70000}"/>
    <cellStyle name="Percent 2 4 2" xfId="47064" xr:uid="{00000000-0005-0000-0000-0000D8B70000}"/>
    <cellStyle name="Percent 2 4 2 2" xfId="47065" xr:uid="{00000000-0005-0000-0000-0000D9B70000}"/>
    <cellStyle name="Percent 2 4 2 2 2" xfId="47066" xr:uid="{00000000-0005-0000-0000-0000DAB70000}"/>
    <cellStyle name="Percent 2 4 2 2 3" xfId="47067" xr:uid="{00000000-0005-0000-0000-0000DBB70000}"/>
    <cellStyle name="Percent 2 4 2 3" xfId="47068" xr:uid="{00000000-0005-0000-0000-0000DCB70000}"/>
    <cellStyle name="Percent 2 4 2 3 2" xfId="47069" xr:uid="{00000000-0005-0000-0000-0000DDB70000}"/>
    <cellStyle name="Percent 2 4 2 3 3" xfId="47070" xr:uid="{00000000-0005-0000-0000-0000DEB70000}"/>
    <cellStyle name="Percent 2 4 2 4" xfId="47071" xr:uid="{00000000-0005-0000-0000-0000DFB70000}"/>
    <cellStyle name="Percent 2 4 2 5" xfId="47072" xr:uid="{00000000-0005-0000-0000-0000E0B70000}"/>
    <cellStyle name="Percent 2 4 20" xfId="47073" xr:uid="{00000000-0005-0000-0000-0000E1B70000}"/>
    <cellStyle name="Percent 2 4 20 2" xfId="47074" xr:uid="{00000000-0005-0000-0000-0000E2B70000}"/>
    <cellStyle name="Percent 2 4 20 2 2" xfId="47075" xr:uid="{00000000-0005-0000-0000-0000E3B70000}"/>
    <cellStyle name="Percent 2 4 20 2 3" xfId="47076" xr:uid="{00000000-0005-0000-0000-0000E4B70000}"/>
    <cellStyle name="Percent 2 4 20 3" xfId="47077" xr:uid="{00000000-0005-0000-0000-0000E5B70000}"/>
    <cellStyle name="Percent 2 4 20 3 2" xfId="47078" xr:uid="{00000000-0005-0000-0000-0000E6B70000}"/>
    <cellStyle name="Percent 2 4 20 3 3" xfId="47079" xr:uid="{00000000-0005-0000-0000-0000E7B70000}"/>
    <cellStyle name="Percent 2 4 20 4" xfId="47080" xr:uid="{00000000-0005-0000-0000-0000E8B70000}"/>
    <cellStyle name="Percent 2 4 20 5" xfId="47081" xr:uid="{00000000-0005-0000-0000-0000E9B70000}"/>
    <cellStyle name="Percent 2 4 21" xfId="47082" xr:uid="{00000000-0005-0000-0000-0000EAB70000}"/>
    <cellStyle name="Percent 2 4 21 2" xfId="47083" xr:uid="{00000000-0005-0000-0000-0000EBB70000}"/>
    <cellStyle name="Percent 2 4 21 2 2" xfId="47084" xr:uid="{00000000-0005-0000-0000-0000ECB70000}"/>
    <cellStyle name="Percent 2 4 21 2 3" xfId="47085" xr:uid="{00000000-0005-0000-0000-0000EDB70000}"/>
    <cellStyle name="Percent 2 4 21 3" xfId="47086" xr:uid="{00000000-0005-0000-0000-0000EEB70000}"/>
    <cellStyle name="Percent 2 4 21 3 2" xfId="47087" xr:uid="{00000000-0005-0000-0000-0000EFB70000}"/>
    <cellStyle name="Percent 2 4 21 3 3" xfId="47088" xr:uid="{00000000-0005-0000-0000-0000F0B70000}"/>
    <cellStyle name="Percent 2 4 21 4" xfId="47089" xr:uid="{00000000-0005-0000-0000-0000F1B70000}"/>
    <cellStyle name="Percent 2 4 21 5" xfId="47090" xr:uid="{00000000-0005-0000-0000-0000F2B70000}"/>
    <cellStyle name="Percent 2 4 22" xfId="47091" xr:uid="{00000000-0005-0000-0000-0000F3B70000}"/>
    <cellStyle name="Percent 2 4 22 2" xfId="47092" xr:uid="{00000000-0005-0000-0000-0000F4B70000}"/>
    <cellStyle name="Percent 2 4 22 2 2" xfId="47093" xr:uid="{00000000-0005-0000-0000-0000F5B70000}"/>
    <cellStyle name="Percent 2 4 22 2 3" xfId="47094" xr:uid="{00000000-0005-0000-0000-0000F6B70000}"/>
    <cellStyle name="Percent 2 4 22 3" xfId="47095" xr:uid="{00000000-0005-0000-0000-0000F7B70000}"/>
    <cellStyle name="Percent 2 4 22 3 2" xfId="47096" xr:uid="{00000000-0005-0000-0000-0000F8B70000}"/>
    <cellStyle name="Percent 2 4 22 3 3" xfId="47097" xr:uid="{00000000-0005-0000-0000-0000F9B70000}"/>
    <cellStyle name="Percent 2 4 22 4" xfId="47098" xr:uid="{00000000-0005-0000-0000-0000FAB70000}"/>
    <cellStyle name="Percent 2 4 22 5" xfId="47099" xr:uid="{00000000-0005-0000-0000-0000FBB70000}"/>
    <cellStyle name="Percent 2 4 23" xfId="47100" xr:uid="{00000000-0005-0000-0000-0000FCB70000}"/>
    <cellStyle name="Percent 2 4 23 2" xfId="47101" xr:uid="{00000000-0005-0000-0000-0000FDB70000}"/>
    <cellStyle name="Percent 2 4 23 2 2" xfId="47102" xr:uid="{00000000-0005-0000-0000-0000FEB70000}"/>
    <cellStyle name="Percent 2 4 23 2 3" xfId="47103" xr:uid="{00000000-0005-0000-0000-0000FFB70000}"/>
    <cellStyle name="Percent 2 4 23 3" xfId="47104" xr:uid="{00000000-0005-0000-0000-000000B80000}"/>
    <cellStyle name="Percent 2 4 23 3 2" xfId="47105" xr:uid="{00000000-0005-0000-0000-000001B80000}"/>
    <cellStyle name="Percent 2 4 23 3 3" xfId="47106" xr:uid="{00000000-0005-0000-0000-000002B80000}"/>
    <cellStyle name="Percent 2 4 23 4" xfId="47107" xr:uid="{00000000-0005-0000-0000-000003B80000}"/>
    <cellStyle name="Percent 2 4 23 5" xfId="47108" xr:uid="{00000000-0005-0000-0000-000004B80000}"/>
    <cellStyle name="Percent 2 4 24" xfId="47109" xr:uid="{00000000-0005-0000-0000-000005B80000}"/>
    <cellStyle name="Percent 2 4 24 2" xfId="47110" xr:uid="{00000000-0005-0000-0000-000006B80000}"/>
    <cellStyle name="Percent 2 4 24 2 2" xfId="47111" xr:uid="{00000000-0005-0000-0000-000007B80000}"/>
    <cellStyle name="Percent 2 4 24 2 3" xfId="47112" xr:uid="{00000000-0005-0000-0000-000008B80000}"/>
    <cellStyle name="Percent 2 4 24 3" xfId="47113" xr:uid="{00000000-0005-0000-0000-000009B80000}"/>
    <cellStyle name="Percent 2 4 24 3 2" xfId="47114" xr:uid="{00000000-0005-0000-0000-00000AB80000}"/>
    <cellStyle name="Percent 2 4 24 3 3" xfId="47115" xr:uid="{00000000-0005-0000-0000-00000BB80000}"/>
    <cellStyle name="Percent 2 4 24 4" xfId="47116" xr:uid="{00000000-0005-0000-0000-00000CB80000}"/>
    <cellStyle name="Percent 2 4 24 5" xfId="47117" xr:uid="{00000000-0005-0000-0000-00000DB80000}"/>
    <cellStyle name="Percent 2 4 25" xfId="47118" xr:uid="{00000000-0005-0000-0000-00000EB80000}"/>
    <cellStyle name="Percent 2 4 25 2" xfId="47119" xr:uid="{00000000-0005-0000-0000-00000FB80000}"/>
    <cellStyle name="Percent 2 4 25 2 2" xfId="47120" xr:uid="{00000000-0005-0000-0000-000010B80000}"/>
    <cellStyle name="Percent 2 4 25 2 3" xfId="47121" xr:uid="{00000000-0005-0000-0000-000011B80000}"/>
    <cellStyle name="Percent 2 4 25 3" xfId="47122" xr:uid="{00000000-0005-0000-0000-000012B80000}"/>
    <cellStyle name="Percent 2 4 25 3 2" xfId="47123" xr:uid="{00000000-0005-0000-0000-000013B80000}"/>
    <cellStyle name="Percent 2 4 25 3 3" xfId="47124" xr:uid="{00000000-0005-0000-0000-000014B80000}"/>
    <cellStyle name="Percent 2 4 25 4" xfId="47125" xr:uid="{00000000-0005-0000-0000-000015B80000}"/>
    <cellStyle name="Percent 2 4 25 5" xfId="47126" xr:uid="{00000000-0005-0000-0000-000016B80000}"/>
    <cellStyle name="Percent 2 4 26" xfId="47127" xr:uid="{00000000-0005-0000-0000-000017B80000}"/>
    <cellStyle name="Percent 2 4 26 2" xfId="47128" xr:uid="{00000000-0005-0000-0000-000018B80000}"/>
    <cellStyle name="Percent 2 4 26 2 2" xfId="47129" xr:uid="{00000000-0005-0000-0000-000019B80000}"/>
    <cellStyle name="Percent 2 4 26 2 3" xfId="47130" xr:uid="{00000000-0005-0000-0000-00001AB80000}"/>
    <cellStyle name="Percent 2 4 26 3" xfId="47131" xr:uid="{00000000-0005-0000-0000-00001BB80000}"/>
    <cellStyle name="Percent 2 4 26 3 2" xfId="47132" xr:uid="{00000000-0005-0000-0000-00001CB80000}"/>
    <cellStyle name="Percent 2 4 26 3 3" xfId="47133" xr:uid="{00000000-0005-0000-0000-00001DB80000}"/>
    <cellStyle name="Percent 2 4 26 4" xfId="47134" xr:uid="{00000000-0005-0000-0000-00001EB80000}"/>
    <cellStyle name="Percent 2 4 26 5" xfId="47135" xr:uid="{00000000-0005-0000-0000-00001FB80000}"/>
    <cellStyle name="Percent 2 4 27" xfId="47136" xr:uid="{00000000-0005-0000-0000-000020B80000}"/>
    <cellStyle name="Percent 2 4 27 2" xfId="47137" xr:uid="{00000000-0005-0000-0000-000021B80000}"/>
    <cellStyle name="Percent 2 4 27 2 2" xfId="47138" xr:uid="{00000000-0005-0000-0000-000022B80000}"/>
    <cellStyle name="Percent 2 4 27 2 3" xfId="47139" xr:uid="{00000000-0005-0000-0000-000023B80000}"/>
    <cellStyle name="Percent 2 4 27 3" xfId="47140" xr:uid="{00000000-0005-0000-0000-000024B80000}"/>
    <cellStyle name="Percent 2 4 27 3 2" xfId="47141" xr:uid="{00000000-0005-0000-0000-000025B80000}"/>
    <cellStyle name="Percent 2 4 27 3 3" xfId="47142" xr:uid="{00000000-0005-0000-0000-000026B80000}"/>
    <cellStyle name="Percent 2 4 27 4" xfId="47143" xr:uid="{00000000-0005-0000-0000-000027B80000}"/>
    <cellStyle name="Percent 2 4 27 5" xfId="47144" xr:uid="{00000000-0005-0000-0000-000028B80000}"/>
    <cellStyle name="Percent 2 4 28" xfId="47145" xr:uid="{00000000-0005-0000-0000-000029B80000}"/>
    <cellStyle name="Percent 2 4 28 2" xfId="47146" xr:uid="{00000000-0005-0000-0000-00002AB80000}"/>
    <cellStyle name="Percent 2 4 28 2 2" xfId="47147" xr:uid="{00000000-0005-0000-0000-00002BB80000}"/>
    <cellStyle name="Percent 2 4 28 2 3" xfId="47148" xr:uid="{00000000-0005-0000-0000-00002CB80000}"/>
    <cellStyle name="Percent 2 4 28 3" xfId="47149" xr:uid="{00000000-0005-0000-0000-00002DB80000}"/>
    <cellStyle name="Percent 2 4 28 3 2" xfId="47150" xr:uid="{00000000-0005-0000-0000-00002EB80000}"/>
    <cellStyle name="Percent 2 4 28 3 3" xfId="47151" xr:uid="{00000000-0005-0000-0000-00002FB80000}"/>
    <cellStyle name="Percent 2 4 28 4" xfId="47152" xr:uid="{00000000-0005-0000-0000-000030B80000}"/>
    <cellStyle name="Percent 2 4 28 5" xfId="47153" xr:uid="{00000000-0005-0000-0000-000031B80000}"/>
    <cellStyle name="Percent 2 4 29" xfId="47154" xr:uid="{00000000-0005-0000-0000-000032B80000}"/>
    <cellStyle name="Percent 2 4 29 2" xfId="47155" xr:uid="{00000000-0005-0000-0000-000033B80000}"/>
    <cellStyle name="Percent 2 4 29 2 2" xfId="47156" xr:uid="{00000000-0005-0000-0000-000034B80000}"/>
    <cellStyle name="Percent 2 4 29 2 3" xfId="47157" xr:uid="{00000000-0005-0000-0000-000035B80000}"/>
    <cellStyle name="Percent 2 4 29 3" xfId="47158" xr:uid="{00000000-0005-0000-0000-000036B80000}"/>
    <cellStyle name="Percent 2 4 29 3 2" xfId="47159" xr:uid="{00000000-0005-0000-0000-000037B80000}"/>
    <cellStyle name="Percent 2 4 29 3 3" xfId="47160" xr:uid="{00000000-0005-0000-0000-000038B80000}"/>
    <cellStyle name="Percent 2 4 29 4" xfId="47161" xr:uid="{00000000-0005-0000-0000-000039B80000}"/>
    <cellStyle name="Percent 2 4 29 5" xfId="47162" xr:uid="{00000000-0005-0000-0000-00003AB80000}"/>
    <cellStyle name="Percent 2 4 3" xfId="47163" xr:uid="{00000000-0005-0000-0000-00003BB80000}"/>
    <cellStyle name="Percent 2 4 3 2" xfId="47164" xr:uid="{00000000-0005-0000-0000-00003CB80000}"/>
    <cellStyle name="Percent 2 4 3 2 2" xfId="47165" xr:uid="{00000000-0005-0000-0000-00003DB80000}"/>
    <cellStyle name="Percent 2 4 3 2 3" xfId="47166" xr:uid="{00000000-0005-0000-0000-00003EB80000}"/>
    <cellStyle name="Percent 2 4 3 3" xfId="47167" xr:uid="{00000000-0005-0000-0000-00003FB80000}"/>
    <cellStyle name="Percent 2 4 3 3 2" xfId="47168" xr:uid="{00000000-0005-0000-0000-000040B80000}"/>
    <cellStyle name="Percent 2 4 3 3 3" xfId="47169" xr:uid="{00000000-0005-0000-0000-000041B80000}"/>
    <cellStyle name="Percent 2 4 3 4" xfId="47170" xr:uid="{00000000-0005-0000-0000-000042B80000}"/>
    <cellStyle name="Percent 2 4 3 5" xfId="47171" xr:uid="{00000000-0005-0000-0000-000043B80000}"/>
    <cellStyle name="Percent 2 4 30" xfId="47172" xr:uid="{00000000-0005-0000-0000-000044B80000}"/>
    <cellStyle name="Percent 2 4 30 2" xfId="47173" xr:uid="{00000000-0005-0000-0000-000045B80000}"/>
    <cellStyle name="Percent 2 4 30 2 2" xfId="47174" xr:uid="{00000000-0005-0000-0000-000046B80000}"/>
    <cellStyle name="Percent 2 4 30 2 3" xfId="47175" xr:uid="{00000000-0005-0000-0000-000047B80000}"/>
    <cellStyle name="Percent 2 4 30 3" xfId="47176" xr:uid="{00000000-0005-0000-0000-000048B80000}"/>
    <cellStyle name="Percent 2 4 30 3 2" xfId="47177" xr:uid="{00000000-0005-0000-0000-000049B80000}"/>
    <cellStyle name="Percent 2 4 30 3 3" xfId="47178" xr:uid="{00000000-0005-0000-0000-00004AB80000}"/>
    <cellStyle name="Percent 2 4 30 4" xfId="47179" xr:uid="{00000000-0005-0000-0000-00004BB80000}"/>
    <cellStyle name="Percent 2 4 30 5" xfId="47180" xr:uid="{00000000-0005-0000-0000-00004CB80000}"/>
    <cellStyle name="Percent 2 4 31" xfId="47181" xr:uid="{00000000-0005-0000-0000-00004DB80000}"/>
    <cellStyle name="Percent 2 4 31 2" xfId="47182" xr:uid="{00000000-0005-0000-0000-00004EB80000}"/>
    <cellStyle name="Percent 2 4 31 2 2" xfId="47183" xr:uid="{00000000-0005-0000-0000-00004FB80000}"/>
    <cellStyle name="Percent 2 4 31 2 3" xfId="47184" xr:uid="{00000000-0005-0000-0000-000050B80000}"/>
    <cellStyle name="Percent 2 4 31 3" xfId="47185" xr:uid="{00000000-0005-0000-0000-000051B80000}"/>
    <cellStyle name="Percent 2 4 31 3 2" xfId="47186" xr:uid="{00000000-0005-0000-0000-000052B80000}"/>
    <cellStyle name="Percent 2 4 31 3 3" xfId="47187" xr:uid="{00000000-0005-0000-0000-000053B80000}"/>
    <cellStyle name="Percent 2 4 31 4" xfId="47188" xr:uid="{00000000-0005-0000-0000-000054B80000}"/>
    <cellStyle name="Percent 2 4 31 5" xfId="47189" xr:uid="{00000000-0005-0000-0000-000055B80000}"/>
    <cellStyle name="Percent 2 4 32" xfId="47190" xr:uid="{00000000-0005-0000-0000-000056B80000}"/>
    <cellStyle name="Percent 2 4 32 2" xfId="47191" xr:uid="{00000000-0005-0000-0000-000057B80000}"/>
    <cellStyle name="Percent 2 4 32 2 2" xfId="47192" xr:uid="{00000000-0005-0000-0000-000058B80000}"/>
    <cellStyle name="Percent 2 4 32 2 3" xfId="47193" xr:uid="{00000000-0005-0000-0000-000059B80000}"/>
    <cellStyle name="Percent 2 4 32 3" xfId="47194" xr:uid="{00000000-0005-0000-0000-00005AB80000}"/>
    <cellStyle name="Percent 2 4 32 3 2" xfId="47195" xr:uid="{00000000-0005-0000-0000-00005BB80000}"/>
    <cellStyle name="Percent 2 4 32 3 3" xfId="47196" xr:uid="{00000000-0005-0000-0000-00005CB80000}"/>
    <cellStyle name="Percent 2 4 32 4" xfId="47197" xr:uid="{00000000-0005-0000-0000-00005DB80000}"/>
    <cellStyle name="Percent 2 4 32 5" xfId="47198" xr:uid="{00000000-0005-0000-0000-00005EB80000}"/>
    <cellStyle name="Percent 2 4 33" xfId="47199" xr:uid="{00000000-0005-0000-0000-00005FB80000}"/>
    <cellStyle name="Percent 2 4 33 2" xfId="47200" xr:uid="{00000000-0005-0000-0000-000060B80000}"/>
    <cellStyle name="Percent 2 4 33 2 2" xfId="47201" xr:uid="{00000000-0005-0000-0000-000061B80000}"/>
    <cellStyle name="Percent 2 4 33 2 3" xfId="47202" xr:uid="{00000000-0005-0000-0000-000062B80000}"/>
    <cellStyle name="Percent 2 4 33 3" xfId="47203" xr:uid="{00000000-0005-0000-0000-000063B80000}"/>
    <cellStyle name="Percent 2 4 33 3 2" xfId="47204" xr:uid="{00000000-0005-0000-0000-000064B80000}"/>
    <cellStyle name="Percent 2 4 33 3 3" xfId="47205" xr:uid="{00000000-0005-0000-0000-000065B80000}"/>
    <cellStyle name="Percent 2 4 33 4" xfId="47206" xr:uid="{00000000-0005-0000-0000-000066B80000}"/>
    <cellStyle name="Percent 2 4 33 5" xfId="47207" xr:uid="{00000000-0005-0000-0000-000067B80000}"/>
    <cellStyle name="Percent 2 4 34" xfId="47208" xr:uid="{00000000-0005-0000-0000-000068B80000}"/>
    <cellStyle name="Percent 2 4 34 2" xfId="47209" xr:uid="{00000000-0005-0000-0000-000069B80000}"/>
    <cellStyle name="Percent 2 4 34 2 2" xfId="47210" xr:uid="{00000000-0005-0000-0000-00006AB80000}"/>
    <cellStyle name="Percent 2 4 34 2 3" xfId="47211" xr:uid="{00000000-0005-0000-0000-00006BB80000}"/>
    <cellStyle name="Percent 2 4 34 3" xfId="47212" xr:uid="{00000000-0005-0000-0000-00006CB80000}"/>
    <cellStyle name="Percent 2 4 34 3 2" xfId="47213" xr:uid="{00000000-0005-0000-0000-00006DB80000}"/>
    <cellStyle name="Percent 2 4 34 3 3" xfId="47214" xr:uid="{00000000-0005-0000-0000-00006EB80000}"/>
    <cellStyle name="Percent 2 4 34 4" xfId="47215" xr:uid="{00000000-0005-0000-0000-00006FB80000}"/>
    <cellStyle name="Percent 2 4 34 5" xfId="47216" xr:uid="{00000000-0005-0000-0000-000070B80000}"/>
    <cellStyle name="Percent 2 4 35" xfId="47217" xr:uid="{00000000-0005-0000-0000-000071B80000}"/>
    <cellStyle name="Percent 2 4 35 2" xfId="47218" xr:uid="{00000000-0005-0000-0000-000072B80000}"/>
    <cellStyle name="Percent 2 4 35 2 2" xfId="47219" xr:uid="{00000000-0005-0000-0000-000073B80000}"/>
    <cellStyle name="Percent 2 4 35 2 3" xfId="47220" xr:uid="{00000000-0005-0000-0000-000074B80000}"/>
    <cellStyle name="Percent 2 4 35 3" xfId="47221" xr:uid="{00000000-0005-0000-0000-000075B80000}"/>
    <cellStyle name="Percent 2 4 35 3 2" xfId="47222" xr:uid="{00000000-0005-0000-0000-000076B80000}"/>
    <cellStyle name="Percent 2 4 35 3 3" xfId="47223" xr:uid="{00000000-0005-0000-0000-000077B80000}"/>
    <cellStyle name="Percent 2 4 35 4" xfId="47224" xr:uid="{00000000-0005-0000-0000-000078B80000}"/>
    <cellStyle name="Percent 2 4 35 5" xfId="47225" xr:uid="{00000000-0005-0000-0000-000079B80000}"/>
    <cellStyle name="Percent 2 4 36" xfId="47226" xr:uid="{00000000-0005-0000-0000-00007AB80000}"/>
    <cellStyle name="Percent 2 4 36 2" xfId="47227" xr:uid="{00000000-0005-0000-0000-00007BB80000}"/>
    <cellStyle name="Percent 2 4 36 2 2" xfId="47228" xr:uid="{00000000-0005-0000-0000-00007CB80000}"/>
    <cellStyle name="Percent 2 4 36 2 3" xfId="47229" xr:uid="{00000000-0005-0000-0000-00007DB80000}"/>
    <cellStyle name="Percent 2 4 36 3" xfId="47230" xr:uid="{00000000-0005-0000-0000-00007EB80000}"/>
    <cellStyle name="Percent 2 4 36 3 2" xfId="47231" xr:uid="{00000000-0005-0000-0000-00007FB80000}"/>
    <cellStyle name="Percent 2 4 36 3 3" xfId="47232" xr:uid="{00000000-0005-0000-0000-000080B80000}"/>
    <cellStyle name="Percent 2 4 36 4" xfId="47233" xr:uid="{00000000-0005-0000-0000-000081B80000}"/>
    <cellStyle name="Percent 2 4 36 5" xfId="47234" xr:uid="{00000000-0005-0000-0000-000082B80000}"/>
    <cellStyle name="Percent 2 4 37" xfId="47235" xr:uid="{00000000-0005-0000-0000-000083B80000}"/>
    <cellStyle name="Percent 2 4 37 2" xfId="47236" xr:uid="{00000000-0005-0000-0000-000084B80000}"/>
    <cellStyle name="Percent 2 4 37 2 2" xfId="47237" xr:uid="{00000000-0005-0000-0000-000085B80000}"/>
    <cellStyle name="Percent 2 4 37 2 3" xfId="47238" xr:uid="{00000000-0005-0000-0000-000086B80000}"/>
    <cellStyle name="Percent 2 4 37 3" xfId="47239" xr:uid="{00000000-0005-0000-0000-000087B80000}"/>
    <cellStyle name="Percent 2 4 37 3 2" xfId="47240" xr:uid="{00000000-0005-0000-0000-000088B80000}"/>
    <cellStyle name="Percent 2 4 37 3 3" xfId="47241" xr:uid="{00000000-0005-0000-0000-000089B80000}"/>
    <cellStyle name="Percent 2 4 37 4" xfId="47242" xr:uid="{00000000-0005-0000-0000-00008AB80000}"/>
    <cellStyle name="Percent 2 4 37 5" xfId="47243" xr:uid="{00000000-0005-0000-0000-00008BB80000}"/>
    <cellStyle name="Percent 2 4 38" xfId="47244" xr:uid="{00000000-0005-0000-0000-00008CB80000}"/>
    <cellStyle name="Percent 2 4 38 2" xfId="47245" xr:uid="{00000000-0005-0000-0000-00008DB80000}"/>
    <cellStyle name="Percent 2 4 38 2 2" xfId="47246" xr:uid="{00000000-0005-0000-0000-00008EB80000}"/>
    <cellStyle name="Percent 2 4 38 2 3" xfId="47247" xr:uid="{00000000-0005-0000-0000-00008FB80000}"/>
    <cellStyle name="Percent 2 4 38 3" xfId="47248" xr:uid="{00000000-0005-0000-0000-000090B80000}"/>
    <cellStyle name="Percent 2 4 38 3 2" xfId="47249" xr:uid="{00000000-0005-0000-0000-000091B80000}"/>
    <cellStyle name="Percent 2 4 38 3 3" xfId="47250" xr:uid="{00000000-0005-0000-0000-000092B80000}"/>
    <cellStyle name="Percent 2 4 38 4" xfId="47251" xr:uid="{00000000-0005-0000-0000-000093B80000}"/>
    <cellStyle name="Percent 2 4 38 5" xfId="47252" xr:uid="{00000000-0005-0000-0000-000094B80000}"/>
    <cellStyle name="Percent 2 4 39" xfId="47253" xr:uid="{00000000-0005-0000-0000-000095B80000}"/>
    <cellStyle name="Percent 2 4 39 2" xfId="47254" xr:uid="{00000000-0005-0000-0000-000096B80000}"/>
    <cellStyle name="Percent 2 4 39 2 2" xfId="47255" xr:uid="{00000000-0005-0000-0000-000097B80000}"/>
    <cellStyle name="Percent 2 4 39 2 3" xfId="47256" xr:uid="{00000000-0005-0000-0000-000098B80000}"/>
    <cellStyle name="Percent 2 4 39 3" xfId="47257" xr:uid="{00000000-0005-0000-0000-000099B80000}"/>
    <cellStyle name="Percent 2 4 39 3 2" xfId="47258" xr:uid="{00000000-0005-0000-0000-00009AB80000}"/>
    <cellStyle name="Percent 2 4 39 3 3" xfId="47259" xr:uid="{00000000-0005-0000-0000-00009BB80000}"/>
    <cellStyle name="Percent 2 4 39 4" xfId="47260" xr:uid="{00000000-0005-0000-0000-00009CB80000}"/>
    <cellStyle name="Percent 2 4 39 5" xfId="47261" xr:uid="{00000000-0005-0000-0000-00009DB80000}"/>
    <cellStyle name="Percent 2 4 4" xfId="47262" xr:uid="{00000000-0005-0000-0000-00009EB80000}"/>
    <cellStyle name="Percent 2 4 4 2" xfId="47263" xr:uid="{00000000-0005-0000-0000-00009FB80000}"/>
    <cellStyle name="Percent 2 4 4 2 2" xfId="47264" xr:uid="{00000000-0005-0000-0000-0000A0B80000}"/>
    <cellStyle name="Percent 2 4 4 2 3" xfId="47265" xr:uid="{00000000-0005-0000-0000-0000A1B80000}"/>
    <cellStyle name="Percent 2 4 4 3" xfId="47266" xr:uid="{00000000-0005-0000-0000-0000A2B80000}"/>
    <cellStyle name="Percent 2 4 4 3 2" xfId="47267" xr:uid="{00000000-0005-0000-0000-0000A3B80000}"/>
    <cellStyle name="Percent 2 4 4 3 3" xfId="47268" xr:uid="{00000000-0005-0000-0000-0000A4B80000}"/>
    <cellStyle name="Percent 2 4 4 4" xfId="47269" xr:uid="{00000000-0005-0000-0000-0000A5B80000}"/>
    <cellStyle name="Percent 2 4 4 5" xfId="47270" xr:uid="{00000000-0005-0000-0000-0000A6B80000}"/>
    <cellStyle name="Percent 2 4 40" xfId="47271" xr:uid="{00000000-0005-0000-0000-0000A7B80000}"/>
    <cellStyle name="Percent 2 4 40 2" xfId="47272" xr:uid="{00000000-0005-0000-0000-0000A8B80000}"/>
    <cellStyle name="Percent 2 4 40 2 2" xfId="47273" xr:uid="{00000000-0005-0000-0000-0000A9B80000}"/>
    <cellStyle name="Percent 2 4 40 2 3" xfId="47274" xr:uid="{00000000-0005-0000-0000-0000AAB80000}"/>
    <cellStyle name="Percent 2 4 40 3" xfId="47275" xr:uid="{00000000-0005-0000-0000-0000ABB80000}"/>
    <cellStyle name="Percent 2 4 40 3 2" xfId="47276" xr:uid="{00000000-0005-0000-0000-0000ACB80000}"/>
    <cellStyle name="Percent 2 4 40 3 3" xfId="47277" xr:uid="{00000000-0005-0000-0000-0000ADB80000}"/>
    <cellStyle name="Percent 2 4 40 4" xfId="47278" xr:uid="{00000000-0005-0000-0000-0000AEB80000}"/>
    <cellStyle name="Percent 2 4 40 5" xfId="47279" xr:uid="{00000000-0005-0000-0000-0000AFB80000}"/>
    <cellStyle name="Percent 2 4 41" xfId="47280" xr:uid="{00000000-0005-0000-0000-0000B0B80000}"/>
    <cellStyle name="Percent 2 4 41 2" xfId="47281" xr:uid="{00000000-0005-0000-0000-0000B1B80000}"/>
    <cellStyle name="Percent 2 4 41 2 2" xfId="47282" xr:uid="{00000000-0005-0000-0000-0000B2B80000}"/>
    <cellStyle name="Percent 2 4 41 2 3" xfId="47283" xr:uid="{00000000-0005-0000-0000-0000B3B80000}"/>
    <cellStyle name="Percent 2 4 41 3" xfId="47284" xr:uid="{00000000-0005-0000-0000-0000B4B80000}"/>
    <cellStyle name="Percent 2 4 41 3 2" xfId="47285" xr:uid="{00000000-0005-0000-0000-0000B5B80000}"/>
    <cellStyle name="Percent 2 4 41 3 3" xfId="47286" xr:uid="{00000000-0005-0000-0000-0000B6B80000}"/>
    <cellStyle name="Percent 2 4 41 4" xfId="47287" xr:uid="{00000000-0005-0000-0000-0000B7B80000}"/>
    <cellStyle name="Percent 2 4 41 5" xfId="47288" xr:uid="{00000000-0005-0000-0000-0000B8B80000}"/>
    <cellStyle name="Percent 2 4 42" xfId="47289" xr:uid="{00000000-0005-0000-0000-0000B9B80000}"/>
    <cellStyle name="Percent 2 4 42 2" xfId="47290" xr:uid="{00000000-0005-0000-0000-0000BAB80000}"/>
    <cellStyle name="Percent 2 4 42 2 2" xfId="47291" xr:uid="{00000000-0005-0000-0000-0000BBB80000}"/>
    <cellStyle name="Percent 2 4 42 2 3" xfId="47292" xr:uid="{00000000-0005-0000-0000-0000BCB80000}"/>
    <cellStyle name="Percent 2 4 42 3" xfId="47293" xr:uid="{00000000-0005-0000-0000-0000BDB80000}"/>
    <cellStyle name="Percent 2 4 42 3 2" xfId="47294" xr:uid="{00000000-0005-0000-0000-0000BEB80000}"/>
    <cellStyle name="Percent 2 4 42 3 3" xfId="47295" xr:uid="{00000000-0005-0000-0000-0000BFB80000}"/>
    <cellStyle name="Percent 2 4 42 4" xfId="47296" xr:uid="{00000000-0005-0000-0000-0000C0B80000}"/>
    <cellStyle name="Percent 2 4 42 5" xfId="47297" xr:uid="{00000000-0005-0000-0000-0000C1B80000}"/>
    <cellStyle name="Percent 2 4 43" xfId="47298" xr:uid="{00000000-0005-0000-0000-0000C2B80000}"/>
    <cellStyle name="Percent 2 4 43 2" xfId="47299" xr:uid="{00000000-0005-0000-0000-0000C3B80000}"/>
    <cellStyle name="Percent 2 4 43 2 2" xfId="47300" xr:uid="{00000000-0005-0000-0000-0000C4B80000}"/>
    <cellStyle name="Percent 2 4 43 2 3" xfId="47301" xr:uid="{00000000-0005-0000-0000-0000C5B80000}"/>
    <cellStyle name="Percent 2 4 43 3" xfId="47302" xr:uid="{00000000-0005-0000-0000-0000C6B80000}"/>
    <cellStyle name="Percent 2 4 43 3 2" xfId="47303" xr:uid="{00000000-0005-0000-0000-0000C7B80000}"/>
    <cellStyle name="Percent 2 4 43 3 3" xfId="47304" xr:uid="{00000000-0005-0000-0000-0000C8B80000}"/>
    <cellStyle name="Percent 2 4 43 4" xfId="47305" xr:uid="{00000000-0005-0000-0000-0000C9B80000}"/>
    <cellStyle name="Percent 2 4 43 5" xfId="47306" xr:uid="{00000000-0005-0000-0000-0000CAB80000}"/>
    <cellStyle name="Percent 2 4 44" xfId="47307" xr:uid="{00000000-0005-0000-0000-0000CBB80000}"/>
    <cellStyle name="Percent 2 4 44 2" xfId="47308" xr:uid="{00000000-0005-0000-0000-0000CCB80000}"/>
    <cellStyle name="Percent 2 4 44 2 2" xfId="47309" xr:uid="{00000000-0005-0000-0000-0000CDB80000}"/>
    <cellStyle name="Percent 2 4 44 2 3" xfId="47310" xr:uid="{00000000-0005-0000-0000-0000CEB80000}"/>
    <cellStyle name="Percent 2 4 44 3" xfId="47311" xr:uid="{00000000-0005-0000-0000-0000CFB80000}"/>
    <cellStyle name="Percent 2 4 44 3 2" xfId="47312" xr:uid="{00000000-0005-0000-0000-0000D0B80000}"/>
    <cellStyle name="Percent 2 4 44 3 3" xfId="47313" xr:uid="{00000000-0005-0000-0000-0000D1B80000}"/>
    <cellStyle name="Percent 2 4 44 4" xfId="47314" xr:uid="{00000000-0005-0000-0000-0000D2B80000}"/>
    <cellStyle name="Percent 2 4 44 5" xfId="47315" xr:uid="{00000000-0005-0000-0000-0000D3B80000}"/>
    <cellStyle name="Percent 2 4 45" xfId="47316" xr:uid="{00000000-0005-0000-0000-0000D4B80000}"/>
    <cellStyle name="Percent 2 4 45 2" xfId="47317" xr:uid="{00000000-0005-0000-0000-0000D5B80000}"/>
    <cellStyle name="Percent 2 4 45 2 2" xfId="47318" xr:uid="{00000000-0005-0000-0000-0000D6B80000}"/>
    <cellStyle name="Percent 2 4 45 2 3" xfId="47319" xr:uid="{00000000-0005-0000-0000-0000D7B80000}"/>
    <cellStyle name="Percent 2 4 45 3" xfId="47320" xr:uid="{00000000-0005-0000-0000-0000D8B80000}"/>
    <cellStyle name="Percent 2 4 45 3 2" xfId="47321" xr:uid="{00000000-0005-0000-0000-0000D9B80000}"/>
    <cellStyle name="Percent 2 4 45 3 3" xfId="47322" xr:uid="{00000000-0005-0000-0000-0000DAB80000}"/>
    <cellStyle name="Percent 2 4 45 4" xfId="47323" xr:uid="{00000000-0005-0000-0000-0000DBB80000}"/>
    <cellStyle name="Percent 2 4 45 5" xfId="47324" xr:uid="{00000000-0005-0000-0000-0000DCB80000}"/>
    <cellStyle name="Percent 2 4 46" xfId="47325" xr:uid="{00000000-0005-0000-0000-0000DDB80000}"/>
    <cellStyle name="Percent 2 4 46 2" xfId="47326" xr:uid="{00000000-0005-0000-0000-0000DEB80000}"/>
    <cellStyle name="Percent 2 4 46 2 2" xfId="47327" xr:uid="{00000000-0005-0000-0000-0000DFB80000}"/>
    <cellStyle name="Percent 2 4 46 2 3" xfId="47328" xr:uid="{00000000-0005-0000-0000-0000E0B80000}"/>
    <cellStyle name="Percent 2 4 46 3" xfId="47329" xr:uid="{00000000-0005-0000-0000-0000E1B80000}"/>
    <cellStyle name="Percent 2 4 46 3 2" xfId="47330" xr:uid="{00000000-0005-0000-0000-0000E2B80000}"/>
    <cellStyle name="Percent 2 4 46 3 3" xfId="47331" xr:uid="{00000000-0005-0000-0000-0000E3B80000}"/>
    <cellStyle name="Percent 2 4 46 4" xfId="47332" xr:uid="{00000000-0005-0000-0000-0000E4B80000}"/>
    <cellStyle name="Percent 2 4 46 5" xfId="47333" xr:uid="{00000000-0005-0000-0000-0000E5B80000}"/>
    <cellStyle name="Percent 2 4 47" xfId="47334" xr:uid="{00000000-0005-0000-0000-0000E6B80000}"/>
    <cellStyle name="Percent 2 4 47 2" xfId="47335" xr:uid="{00000000-0005-0000-0000-0000E7B80000}"/>
    <cellStyle name="Percent 2 4 47 2 2" xfId="47336" xr:uid="{00000000-0005-0000-0000-0000E8B80000}"/>
    <cellStyle name="Percent 2 4 47 2 3" xfId="47337" xr:uid="{00000000-0005-0000-0000-0000E9B80000}"/>
    <cellStyle name="Percent 2 4 47 3" xfId="47338" xr:uid="{00000000-0005-0000-0000-0000EAB80000}"/>
    <cellStyle name="Percent 2 4 47 3 2" xfId="47339" xr:uid="{00000000-0005-0000-0000-0000EBB80000}"/>
    <cellStyle name="Percent 2 4 47 3 3" xfId="47340" xr:uid="{00000000-0005-0000-0000-0000ECB80000}"/>
    <cellStyle name="Percent 2 4 47 4" xfId="47341" xr:uid="{00000000-0005-0000-0000-0000EDB80000}"/>
    <cellStyle name="Percent 2 4 47 5" xfId="47342" xr:uid="{00000000-0005-0000-0000-0000EEB80000}"/>
    <cellStyle name="Percent 2 4 48" xfId="47343" xr:uid="{00000000-0005-0000-0000-0000EFB80000}"/>
    <cellStyle name="Percent 2 4 48 2" xfId="47344" xr:uid="{00000000-0005-0000-0000-0000F0B80000}"/>
    <cellStyle name="Percent 2 4 48 2 2" xfId="47345" xr:uid="{00000000-0005-0000-0000-0000F1B80000}"/>
    <cellStyle name="Percent 2 4 48 2 3" xfId="47346" xr:uid="{00000000-0005-0000-0000-0000F2B80000}"/>
    <cellStyle name="Percent 2 4 48 3" xfId="47347" xr:uid="{00000000-0005-0000-0000-0000F3B80000}"/>
    <cellStyle name="Percent 2 4 48 3 2" xfId="47348" xr:uid="{00000000-0005-0000-0000-0000F4B80000}"/>
    <cellStyle name="Percent 2 4 48 3 3" xfId="47349" xr:uid="{00000000-0005-0000-0000-0000F5B80000}"/>
    <cellStyle name="Percent 2 4 48 4" xfId="47350" xr:uid="{00000000-0005-0000-0000-0000F6B80000}"/>
    <cellStyle name="Percent 2 4 48 5" xfId="47351" xr:uid="{00000000-0005-0000-0000-0000F7B80000}"/>
    <cellStyle name="Percent 2 4 49" xfId="47352" xr:uid="{00000000-0005-0000-0000-0000F8B80000}"/>
    <cellStyle name="Percent 2 4 49 2" xfId="47353" xr:uid="{00000000-0005-0000-0000-0000F9B80000}"/>
    <cellStyle name="Percent 2 4 49 2 2" xfId="47354" xr:uid="{00000000-0005-0000-0000-0000FAB80000}"/>
    <cellStyle name="Percent 2 4 49 2 3" xfId="47355" xr:uid="{00000000-0005-0000-0000-0000FBB80000}"/>
    <cellStyle name="Percent 2 4 49 3" xfId="47356" xr:uid="{00000000-0005-0000-0000-0000FCB80000}"/>
    <cellStyle name="Percent 2 4 49 3 2" xfId="47357" xr:uid="{00000000-0005-0000-0000-0000FDB80000}"/>
    <cellStyle name="Percent 2 4 49 3 3" xfId="47358" xr:uid="{00000000-0005-0000-0000-0000FEB80000}"/>
    <cellStyle name="Percent 2 4 49 4" xfId="47359" xr:uid="{00000000-0005-0000-0000-0000FFB80000}"/>
    <cellStyle name="Percent 2 4 49 5" xfId="47360" xr:uid="{00000000-0005-0000-0000-000000B90000}"/>
    <cellStyle name="Percent 2 4 5" xfId="47361" xr:uid="{00000000-0005-0000-0000-000001B90000}"/>
    <cellStyle name="Percent 2 4 5 2" xfId="47362" xr:uid="{00000000-0005-0000-0000-000002B90000}"/>
    <cellStyle name="Percent 2 4 5 2 2" xfId="47363" xr:uid="{00000000-0005-0000-0000-000003B90000}"/>
    <cellStyle name="Percent 2 4 5 2 3" xfId="47364" xr:uid="{00000000-0005-0000-0000-000004B90000}"/>
    <cellStyle name="Percent 2 4 5 3" xfId="47365" xr:uid="{00000000-0005-0000-0000-000005B90000}"/>
    <cellStyle name="Percent 2 4 5 3 2" xfId="47366" xr:uid="{00000000-0005-0000-0000-000006B90000}"/>
    <cellStyle name="Percent 2 4 5 3 3" xfId="47367" xr:uid="{00000000-0005-0000-0000-000007B90000}"/>
    <cellStyle name="Percent 2 4 5 4" xfId="47368" xr:uid="{00000000-0005-0000-0000-000008B90000}"/>
    <cellStyle name="Percent 2 4 5 5" xfId="47369" xr:uid="{00000000-0005-0000-0000-000009B90000}"/>
    <cellStyle name="Percent 2 4 50" xfId="47370" xr:uid="{00000000-0005-0000-0000-00000AB90000}"/>
    <cellStyle name="Percent 2 4 50 2" xfId="47371" xr:uid="{00000000-0005-0000-0000-00000BB90000}"/>
    <cellStyle name="Percent 2 4 50 2 2" xfId="47372" xr:uid="{00000000-0005-0000-0000-00000CB90000}"/>
    <cellStyle name="Percent 2 4 50 2 3" xfId="47373" xr:uid="{00000000-0005-0000-0000-00000DB90000}"/>
    <cellStyle name="Percent 2 4 50 3" xfId="47374" xr:uid="{00000000-0005-0000-0000-00000EB90000}"/>
    <cellStyle name="Percent 2 4 50 3 2" xfId="47375" xr:uid="{00000000-0005-0000-0000-00000FB90000}"/>
    <cellStyle name="Percent 2 4 50 3 3" xfId="47376" xr:uid="{00000000-0005-0000-0000-000010B90000}"/>
    <cellStyle name="Percent 2 4 50 4" xfId="47377" xr:uid="{00000000-0005-0000-0000-000011B90000}"/>
    <cellStyle name="Percent 2 4 50 5" xfId="47378" xr:uid="{00000000-0005-0000-0000-000012B90000}"/>
    <cellStyle name="Percent 2 4 51" xfId="47379" xr:uid="{00000000-0005-0000-0000-000013B90000}"/>
    <cellStyle name="Percent 2 4 51 2" xfId="47380" xr:uid="{00000000-0005-0000-0000-000014B90000}"/>
    <cellStyle name="Percent 2 4 51 2 2" xfId="47381" xr:uid="{00000000-0005-0000-0000-000015B90000}"/>
    <cellStyle name="Percent 2 4 51 2 3" xfId="47382" xr:uid="{00000000-0005-0000-0000-000016B90000}"/>
    <cellStyle name="Percent 2 4 51 3" xfId="47383" xr:uid="{00000000-0005-0000-0000-000017B90000}"/>
    <cellStyle name="Percent 2 4 51 3 2" xfId="47384" xr:uid="{00000000-0005-0000-0000-000018B90000}"/>
    <cellStyle name="Percent 2 4 51 3 3" xfId="47385" xr:uid="{00000000-0005-0000-0000-000019B90000}"/>
    <cellStyle name="Percent 2 4 51 4" xfId="47386" xr:uid="{00000000-0005-0000-0000-00001AB90000}"/>
    <cellStyle name="Percent 2 4 51 5" xfId="47387" xr:uid="{00000000-0005-0000-0000-00001BB90000}"/>
    <cellStyle name="Percent 2 4 52" xfId="47388" xr:uid="{00000000-0005-0000-0000-00001CB90000}"/>
    <cellStyle name="Percent 2 4 52 2" xfId="47389" xr:uid="{00000000-0005-0000-0000-00001DB90000}"/>
    <cellStyle name="Percent 2 4 52 2 2" xfId="47390" xr:uid="{00000000-0005-0000-0000-00001EB90000}"/>
    <cellStyle name="Percent 2 4 52 2 3" xfId="47391" xr:uid="{00000000-0005-0000-0000-00001FB90000}"/>
    <cellStyle name="Percent 2 4 52 3" xfId="47392" xr:uid="{00000000-0005-0000-0000-000020B90000}"/>
    <cellStyle name="Percent 2 4 52 3 2" xfId="47393" xr:uid="{00000000-0005-0000-0000-000021B90000}"/>
    <cellStyle name="Percent 2 4 52 3 3" xfId="47394" xr:uid="{00000000-0005-0000-0000-000022B90000}"/>
    <cellStyle name="Percent 2 4 52 4" xfId="47395" xr:uid="{00000000-0005-0000-0000-000023B90000}"/>
    <cellStyle name="Percent 2 4 52 5" xfId="47396" xr:uid="{00000000-0005-0000-0000-000024B90000}"/>
    <cellStyle name="Percent 2 4 53" xfId="47397" xr:uid="{00000000-0005-0000-0000-000025B90000}"/>
    <cellStyle name="Percent 2 4 53 2" xfId="47398" xr:uid="{00000000-0005-0000-0000-000026B90000}"/>
    <cellStyle name="Percent 2 4 53 2 2" xfId="47399" xr:uid="{00000000-0005-0000-0000-000027B90000}"/>
    <cellStyle name="Percent 2 4 53 2 3" xfId="47400" xr:uid="{00000000-0005-0000-0000-000028B90000}"/>
    <cellStyle name="Percent 2 4 53 3" xfId="47401" xr:uid="{00000000-0005-0000-0000-000029B90000}"/>
    <cellStyle name="Percent 2 4 53 3 2" xfId="47402" xr:uid="{00000000-0005-0000-0000-00002AB90000}"/>
    <cellStyle name="Percent 2 4 53 3 3" xfId="47403" xr:uid="{00000000-0005-0000-0000-00002BB90000}"/>
    <cellStyle name="Percent 2 4 53 4" xfId="47404" xr:uid="{00000000-0005-0000-0000-00002CB90000}"/>
    <cellStyle name="Percent 2 4 53 5" xfId="47405" xr:uid="{00000000-0005-0000-0000-00002DB90000}"/>
    <cellStyle name="Percent 2 4 54" xfId="47406" xr:uid="{00000000-0005-0000-0000-00002EB90000}"/>
    <cellStyle name="Percent 2 4 54 2" xfId="47407" xr:uid="{00000000-0005-0000-0000-00002FB90000}"/>
    <cellStyle name="Percent 2 4 54 2 2" xfId="47408" xr:uid="{00000000-0005-0000-0000-000030B90000}"/>
    <cellStyle name="Percent 2 4 54 2 3" xfId="47409" xr:uid="{00000000-0005-0000-0000-000031B90000}"/>
    <cellStyle name="Percent 2 4 54 3" xfId="47410" xr:uid="{00000000-0005-0000-0000-000032B90000}"/>
    <cellStyle name="Percent 2 4 54 3 2" xfId="47411" xr:uid="{00000000-0005-0000-0000-000033B90000}"/>
    <cellStyle name="Percent 2 4 54 3 3" xfId="47412" xr:uid="{00000000-0005-0000-0000-000034B90000}"/>
    <cellStyle name="Percent 2 4 54 4" xfId="47413" xr:uid="{00000000-0005-0000-0000-000035B90000}"/>
    <cellStyle name="Percent 2 4 54 5" xfId="47414" xr:uid="{00000000-0005-0000-0000-000036B90000}"/>
    <cellStyle name="Percent 2 4 55" xfId="47415" xr:uid="{00000000-0005-0000-0000-000037B90000}"/>
    <cellStyle name="Percent 2 4 55 2" xfId="47416" xr:uid="{00000000-0005-0000-0000-000038B90000}"/>
    <cellStyle name="Percent 2 4 55 2 2" xfId="47417" xr:uid="{00000000-0005-0000-0000-000039B90000}"/>
    <cellStyle name="Percent 2 4 55 2 3" xfId="47418" xr:uid="{00000000-0005-0000-0000-00003AB90000}"/>
    <cellStyle name="Percent 2 4 55 3" xfId="47419" xr:uid="{00000000-0005-0000-0000-00003BB90000}"/>
    <cellStyle name="Percent 2 4 55 3 2" xfId="47420" xr:uid="{00000000-0005-0000-0000-00003CB90000}"/>
    <cellStyle name="Percent 2 4 55 3 3" xfId="47421" xr:uid="{00000000-0005-0000-0000-00003DB90000}"/>
    <cellStyle name="Percent 2 4 55 4" xfId="47422" xr:uid="{00000000-0005-0000-0000-00003EB90000}"/>
    <cellStyle name="Percent 2 4 55 5" xfId="47423" xr:uid="{00000000-0005-0000-0000-00003FB90000}"/>
    <cellStyle name="Percent 2 4 56" xfId="47424" xr:uid="{00000000-0005-0000-0000-000040B90000}"/>
    <cellStyle name="Percent 2 4 56 2" xfId="47425" xr:uid="{00000000-0005-0000-0000-000041B90000}"/>
    <cellStyle name="Percent 2 4 56 2 2" xfId="47426" xr:uid="{00000000-0005-0000-0000-000042B90000}"/>
    <cellStyle name="Percent 2 4 56 2 3" xfId="47427" xr:uid="{00000000-0005-0000-0000-000043B90000}"/>
    <cellStyle name="Percent 2 4 56 3" xfId="47428" xr:uid="{00000000-0005-0000-0000-000044B90000}"/>
    <cellStyle name="Percent 2 4 56 3 2" xfId="47429" xr:uid="{00000000-0005-0000-0000-000045B90000}"/>
    <cellStyle name="Percent 2 4 56 3 3" xfId="47430" xr:uid="{00000000-0005-0000-0000-000046B90000}"/>
    <cellStyle name="Percent 2 4 56 4" xfId="47431" xr:uid="{00000000-0005-0000-0000-000047B90000}"/>
    <cellStyle name="Percent 2 4 56 5" xfId="47432" xr:uid="{00000000-0005-0000-0000-000048B90000}"/>
    <cellStyle name="Percent 2 4 57" xfId="47433" xr:uid="{00000000-0005-0000-0000-000049B90000}"/>
    <cellStyle name="Percent 2 4 57 2" xfId="47434" xr:uid="{00000000-0005-0000-0000-00004AB90000}"/>
    <cellStyle name="Percent 2 4 57 2 2" xfId="47435" xr:uid="{00000000-0005-0000-0000-00004BB90000}"/>
    <cellStyle name="Percent 2 4 57 2 3" xfId="47436" xr:uid="{00000000-0005-0000-0000-00004CB90000}"/>
    <cellStyle name="Percent 2 4 57 3" xfId="47437" xr:uid="{00000000-0005-0000-0000-00004DB90000}"/>
    <cellStyle name="Percent 2 4 57 3 2" xfId="47438" xr:uid="{00000000-0005-0000-0000-00004EB90000}"/>
    <cellStyle name="Percent 2 4 57 3 3" xfId="47439" xr:uid="{00000000-0005-0000-0000-00004FB90000}"/>
    <cellStyle name="Percent 2 4 57 4" xfId="47440" xr:uid="{00000000-0005-0000-0000-000050B90000}"/>
    <cellStyle name="Percent 2 4 57 5" xfId="47441" xr:uid="{00000000-0005-0000-0000-000051B90000}"/>
    <cellStyle name="Percent 2 4 58" xfId="47442" xr:uid="{00000000-0005-0000-0000-000052B90000}"/>
    <cellStyle name="Percent 2 4 58 2" xfId="47443" xr:uid="{00000000-0005-0000-0000-000053B90000}"/>
    <cellStyle name="Percent 2 4 58 2 2" xfId="47444" xr:uid="{00000000-0005-0000-0000-000054B90000}"/>
    <cellStyle name="Percent 2 4 58 2 3" xfId="47445" xr:uid="{00000000-0005-0000-0000-000055B90000}"/>
    <cellStyle name="Percent 2 4 58 3" xfId="47446" xr:uid="{00000000-0005-0000-0000-000056B90000}"/>
    <cellStyle name="Percent 2 4 58 3 2" xfId="47447" xr:uid="{00000000-0005-0000-0000-000057B90000}"/>
    <cellStyle name="Percent 2 4 58 3 3" xfId="47448" xr:uid="{00000000-0005-0000-0000-000058B90000}"/>
    <cellStyle name="Percent 2 4 58 4" xfId="47449" xr:uid="{00000000-0005-0000-0000-000059B90000}"/>
    <cellStyle name="Percent 2 4 58 5" xfId="47450" xr:uid="{00000000-0005-0000-0000-00005AB90000}"/>
    <cellStyle name="Percent 2 4 59" xfId="47451" xr:uid="{00000000-0005-0000-0000-00005BB90000}"/>
    <cellStyle name="Percent 2 4 59 2" xfId="47452" xr:uid="{00000000-0005-0000-0000-00005CB90000}"/>
    <cellStyle name="Percent 2 4 59 2 2" xfId="47453" xr:uid="{00000000-0005-0000-0000-00005DB90000}"/>
    <cellStyle name="Percent 2 4 59 2 3" xfId="47454" xr:uid="{00000000-0005-0000-0000-00005EB90000}"/>
    <cellStyle name="Percent 2 4 59 3" xfId="47455" xr:uid="{00000000-0005-0000-0000-00005FB90000}"/>
    <cellStyle name="Percent 2 4 59 3 2" xfId="47456" xr:uid="{00000000-0005-0000-0000-000060B90000}"/>
    <cellStyle name="Percent 2 4 59 3 3" xfId="47457" xr:uid="{00000000-0005-0000-0000-000061B90000}"/>
    <cellStyle name="Percent 2 4 59 4" xfId="47458" xr:uid="{00000000-0005-0000-0000-000062B90000}"/>
    <cellStyle name="Percent 2 4 59 5" xfId="47459" xr:uid="{00000000-0005-0000-0000-000063B90000}"/>
    <cellStyle name="Percent 2 4 6" xfId="47460" xr:uid="{00000000-0005-0000-0000-000064B90000}"/>
    <cellStyle name="Percent 2 4 6 2" xfId="47461" xr:uid="{00000000-0005-0000-0000-000065B90000}"/>
    <cellStyle name="Percent 2 4 6 2 2" xfId="47462" xr:uid="{00000000-0005-0000-0000-000066B90000}"/>
    <cellStyle name="Percent 2 4 6 2 3" xfId="47463" xr:uid="{00000000-0005-0000-0000-000067B90000}"/>
    <cellStyle name="Percent 2 4 6 3" xfId="47464" xr:uid="{00000000-0005-0000-0000-000068B90000}"/>
    <cellStyle name="Percent 2 4 6 3 2" xfId="47465" xr:uid="{00000000-0005-0000-0000-000069B90000}"/>
    <cellStyle name="Percent 2 4 6 3 3" xfId="47466" xr:uid="{00000000-0005-0000-0000-00006AB90000}"/>
    <cellStyle name="Percent 2 4 6 4" xfId="47467" xr:uid="{00000000-0005-0000-0000-00006BB90000}"/>
    <cellStyle name="Percent 2 4 6 5" xfId="47468" xr:uid="{00000000-0005-0000-0000-00006CB90000}"/>
    <cellStyle name="Percent 2 4 60" xfId="47469" xr:uid="{00000000-0005-0000-0000-00006DB90000}"/>
    <cellStyle name="Percent 2 4 60 2" xfId="47470" xr:uid="{00000000-0005-0000-0000-00006EB90000}"/>
    <cellStyle name="Percent 2 4 60 2 2" xfId="47471" xr:uid="{00000000-0005-0000-0000-00006FB90000}"/>
    <cellStyle name="Percent 2 4 60 2 3" xfId="47472" xr:uid="{00000000-0005-0000-0000-000070B90000}"/>
    <cellStyle name="Percent 2 4 60 3" xfId="47473" xr:uid="{00000000-0005-0000-0000-000071B90000}"/>
    <cellStyle name="Percent 2 4 60 3 2" xfId="47474" xr:uid="{00000000-0005-0000-0000-000072B90000}"/>
    <cellStyle name="Percent 2 4 60 3 3" xfId="47475" xr:uid="{00000000-0005-0000-0000-000073B90000}"/>
    <cellStyle name="Percent 2 4 60 4" xfId="47476" xr:uid="{00000000-0005-0000-0000-000074B90000}"/>
    <cellStyle name="Percent 2 4 60 5" xfId="47477" xr:uid="{00000000-0005-0000-0000-000075B90000}"/>
    <cellStyle name="Percent 2 4 61" xfId="47478" xr:uid="{00000000-0005-0000-0000-000076B90000}"/>
    <cellStyle name="Percent 2 4 61 2" xfId="47479" xr:uid="{00000000-0005-0000-0000-000077B90000}"/>
    <cellStyle name="Percent 2 4 61 2 2" xfId="47480" xr:uid="{00000000-0005-0000-0000-000078B90000}"/>
    <cellStyle name="Percent 2 4 61 2 3" xfId="47481" xr:uid="{00000000-0005-0000-0000-000079B90000}"/>
    <cellStyle name="Percent 2 4 61 3" xfId="47482" xr:uid="{00000000-0005-0000-0000-00007AB90000}"/>
    <cellStyle name="Percent 2 4 61 3 2" xfId="47483" xr:uid="{00000000-0005-0000-0000-00007BB90000}"/>
    <cellStyle name="Percent 2 4 61 3 3" xfId="47484" xr:uid="{00000000-0005-0000-0000-00007CB90000}"/>
    <cellStyle name="Percent 2 4 61 4" xfId="47485" xr:uid="{00000000-0005-0000-0000-00007DB90000}"/>
    <cellStyle name="Percent 2 4 61 5" xfId="47486" xr:uid="{00000000-0005-0000-0000-00007EB90000}"/>
    <cellStyle name="Percent 2 4 62" xfId="47487" xr:uid="{00000000-0005-0000-0000-00007FB90000}"/>
    <cellStyle name="Percent 2 4 62 2" xfId="47488" xr:uid="{00000000-0005-0000-0000-000080B90000}"/>
    <cellStyle name="Percent 2 4 62 2 2" xfId="47489" xr:uid="{00000000-0005-0000-0000-000081B90000}"/>
    <cellStyle name="Percent 2 4 62 2 3" xfId="47490" xr:uid="{00000000-0005-0000-0000-000082B90000}"/>
    <cellStyle name="Percent 2 4 62 3" xfId="47491" xr:uid="{00000000-0005-0000-0000-000083B90000}"/>
    <cellStyle name="Percent 2 4 62 3 2" xfId="47492" xr:uid="{00000000-0005-0000-0000-000084B90000}"/>
    <cellStyle name="Percent 2 4 62 3 3" xfId="47493" xr:uid="{00000000-0005-0000-0000-000085B90000}"/>
    <cellStyle name="Percent 2 4 62 4" xfId="47494" xr:uid="{00000000-0005-0000-0000-000086B90000}"/>
    <cellStyle name="Percent 2 4 62 5" xfId="47495" xr:uid="{00000000-0005-0000-0000-000087B90000}"/>
    <cellStyle name="Percent 2 4 63" xfId="47496" xr:uid="{00000000-0005-0000-0000-000088B90000}"/>
    <cellStyle name="Percent 2 4 63 2" xfId="47497" xr:uid="{00000000-0005-0000-0000-000089B90000}"/>
    <cellStyle name="Percent 2 4 63 2 2" xfId="47498" xr:uid="{00000000-0005-0000-0000-00008AB90000}"/>
    <cellStyle name="Percent 2 4 63 2 3" xfId="47499" xr:uid="{00000000-0005-0000-0000-00008BB90000}"/>
    <cellStyle name="Percent 2 4 63 3" xfId="47500" xr:uid="{00000000-0005-0000-0000-00008CB90000}"/>
    <cellStyle name="Percent 2 4 63 3 2" xfId="47501" xr:uid="{00000000-0005-0000-0000-00008DB90000}"/>
    <cellStyle name="Percent 2 4 63 3 3" xfId="47502" xr:uid="{00000000-0005-0000-0000-00008EB90000}"/>
    <cellStyle name="Percent 2 4 63 4" xfId="47503" xr:uid="{00000000-0005-0000-0000-00008FB90000}"/>
    <cellStyle name="Percent 2 4 63 5" xfId="47504" xr:uid="{00000000-0005-0000-0000-000090B90000}"/>
    <cellStyle name="Percent 2 4 64" xfId="47505" xr:uid="{00000000-0005-0000-0000-000091B90000}"/>
    <cellStyle name="Percent 2 4 64 2" xfId="47506" xr:uid="{00000000-0005-0000-0000-000092B90000}"/>
    <cellStyle name="Percent 2 4 64 2 2" xfId="47507" xr:uid="{00000000-0005-0000-0000-000093B90000}"/>
    <cellStyle name="Percent 2 4 64 2 3" xfId="47508" xr:uid="{00000000-0005-0000-0000-000094B90000}"/>
    <cellStyle name="Percent 2 4 64 3" xfId="47509" xr:uid="{00000000-0005-0000-0000-000095B90000}"/>
    <cellStyle name="Percent 2 4 64 3 2" xfId="47510" xr:uid="{00000000-0005-0000-0000-000096B90000}"/>
    <cellStyle name="Percent 2 4 64 3 3" xfId="47511" xr:uid="{00000000-0005-0000-0000-000097B90000}"/>
    <cellStyle name="Percent 2 4 64 4" xfId="47512" xr:uid="{00000000-0005-0000-0000-000098B90000}"/>
    <cellStyle name="Percent 2 4 64 5" xfId="47513" xr:uid="{00000000-0005-0000-0000-000099B90000}"/>
    <cellStyle name="Percent 2 4 65" xfId="47514" xr:uid="{00000000-0005-0000-0000-00009AB90000}"/>
    <cellStyle name="Percent 2 4 65 2" xfId="47515" xr:uid="{00000000-0005-0000-0000-00009BB90000}"/>
    <cellStyle name="Percent 2 4 65 2 2" xfId="47516" xr:uid="{00000000-0005-0000-0000-00009CB90000}"/>
    <cellStyle name="Percent 2 4 65 2 3" xfId="47517" xr:uid="{00000000-0005-0000-0000-00009DB90000}"/>
    <cellStyle name="Percent 2 4 65 3" xfId="47518" xr:uid="{00000000-0005-0000-0000-00009EB90000}"/>
    <cellStyle name="Percent 2 4 65 3 2" xfId="47519" xr:uid="{00000000-0005-0000-0000-00009FB90000}"/>
    <cellStyle name="Percent 2 4 65 3 3" xfId="47520" xr:uid="{00000000-0005-0000-0000-0000A0B90000}"/>
    <cellStyle name="Percent 2 4 65 4" xfId="47521" xr:uid="{00000000-0005-0000-0000-0000A1B90000}"/>
    <cellStyle name="Percent 2 4 65 5" xfId="47522" xr:uid="{00000000-0005-0000-0000-0000A2B90000}"/>
    <cellStyle name="Percent 2 4 66" xfId="47523" xr:uid="{00000000-0005-0000-0000-0000A3B90000}"/>
    <cellStyle name="Percent 2 4 66 2" xfId="47524" xr:uid="{00000000-0005-0000-0000-0000A4B90000}"/>
    <cellStyle name="Percent 2 4 66 2 2" xfId="47525" xr:uid="{00000000-0005-0000-0000-0000A5B90000}"/>
    <cellStyle name="Percent 2 4 66 2 3" xfId="47526" xr:uid="{00000000-0005-0000-0000-0000A6B90000}"/>
    <cellStyle name="Percent 2 4 66 3" xfId="47527" xr:uid="{00000000-0005-0000-0000-0000A7B90000}"/>
    <cellStyle name="Percent 2 4 66 3 2" xfId="47528" xr:uid="{00000000-0005-0000-0000-0000A8B90000}"/>
    <cellStyle name="Percent 2 4 66 3 3" xfId="47529" xr:uid="{00000000-0005-0000-0000-0000A9B90000}"/>
    <cellStyle name="Percent 2 4 66 4" xfId="47530" xr:uid="{00000000-0005-0000-0000-0000AAB90000}"/>
    <cellStyle name="Percent 2 4 66 5" xfId="47531" xr:uid="{00000000-0005-0000-0000-0000ABB90000}"/>
    <cellStyle name="Percent 2 4 67" xfId="47532" xr:uid="{00000000-0005-0000-0000-0000ACB90000}"/>
    <cellStyle name="Percent 2 4 67 2" xfId="47533" xr:uid="{00000000-0005-0000-0000-0000ADB90000}"/>
    <cellStyle name="Percent 2 4 67 2 2" xfId="47534" xr:uid="{00000000-0005-0000-0000-0000AEB90000}"/>
    <cellStyle name="Percent 2 4 67 2 3" xfId="47535" xr:uid="{00000000-0005-0000-0000-0000AFB90000}"/>
    <cellStyle name="Percent 2 4 67 3" xfId="47536" xr:uid="{00000000-0005-0000-0000-0000B0B90000}"/>
    <cellStyle name="Percent 2 4 67 3 2" xfId="47537" xr:uid="{00000000-0005-0000-0000-0000B1B90000}"/>
    <cellStyle name="Percent 2 4 67 3 3" xfId="47538" xr:uid="{00000000-0005-0000-0000-0000B2B90000}"/>
    <cellStyle name="Percent 2 4 67 4" xfId="47539" xr:uid="{00000000-0005-0000-0000-0000B3B90000}"/>
    <cellStyle name="Percent 2 4 67 5" xfId="47540" xr:uid="{00000000-0005-0000-0000-0000B4B90000}"/>
    <cellStyle name="Percent 2 4 68" xfId="47541" xr:uid="{00000000-0005-0000-0000-0000B5B90000}"/>
    <cellStyle name="Percent 2 4 68 2" xfId="47542" xr:uid="{00000000-0005-0000-0000-0000B6B90000}"/>
    <cellStyle name="Percent 2 4 68 2 2" xfId="47543" xr:uid="{00000000-0005-0000-0000-0000B7B90000}"/>
    <cellStyle name="Percent 2 4 68 2 3" xfId="47544" xr:uid="{00000000-0005-0000-0000-0000B8B90000}"/>
    <cellStyle name="Percent 2 4 68 3" xfId="47545" xr:uid="{00000000-0005-0000-0000-0000B9B90000}"/>
    <cellStyle name="Percent 2 4 68 3 2" xfId="47546" xr:uid="{00000000-0005-0000-0000-0000BAB90000}"/>
    <cellStyle name="Percent 2 4 68 3 3" xfId="47547" xr:uid="{00000000-0005-0000-0000-0000BBB90000}"/>
    <cellStyle name="Percent 2 4 68 4" xfId="47548" xr:uid="{00000000-0005-0000-0000-0000BCB90000}"/>
    <cellStyle name="Percent 2 4 68 5" xfId="47549" xr:uid="{00000000-0005-0000-0000-0000BDB90000}"/>
    <cellStyle name="Percent 2 4 69" xfId="47550" xr:uid="{00000000-0005-0000-0000-0000BEB90000}"/>
    <cellStyle name="Percent 2 4 69 2" xfId="47551" xr:uid="{00000000-0005-0000-0000-0000BFB90000}"/>
    <cellStyle name="Percent 2 4 69 2 2" xfId="47552" xr:uid="{00000000-0005-0000-0000-0000C0B90000}"/>
    <cellStyle name="Percent 2 4 69 2 3" xfId="47553" xr:uid="{00000000-0005-0000-0000-0000C1B90000}"/>
    <cellStyle name="Percent 2 4 69 3" xfId="47554" xr:uid="{00000000-0005-0000-0000-0000C2B90000}"/>
    <cellStyle name="Percent 2 4 69 3 2" xfId="47555" xr:uid="{00000000-0005-0000-0000-0000C3B90000}"/>
    <cellStyle name="Percent 2 4 69 3 3" xfId="47556" xr:uid="{00000000-0005-0000-0000-0000C4B90000}"/>
    <cellStyle name="Percent 2 4 69 4" xfId="47557" xr:uid="{00000000-0005-0000-0000-0000C5B90000}"/>
    <cellStyle name="Percent 2 4 69 5" xfId="47558" xr:uid="{00000000-0005-0000-0000-0000C6B90000}"/>
    <cellStyle name="Percent 2 4 7" xfId="47559" xr:uid="{00000000-0005-0000-0000-0000C7B90000}"/>
    <cellStyle name="Percent 2 4 7 2" xfId="47560" xr:uid="{00000000-0005-0000-0000-0000C8B90000}"/>
    <cellStyle name="Percent 2 4 7 2 2" xfId="47561" xr:uid="{00000000-0005-0000-0000-0000C9B90000}"/>
    <cellStyle name="Percent 2 4 7 2 3" xfId="47562" xr:uid="{00000000-0005-0000-0000-0000CAB90000}"/>
    <cellStyle name="Percent 2 4 7 3" xfId="47563" xr:uid="{00000000-0005-0000-0000-0000CBB90000}"/>
    <cellStyle name="Percent 2 4 7 3 2" xfId="47564" xr:uid="{00000000-0005-0000-0000-0000CCB90000}"/>
    <cellStyle name="Percent 2 4 7 3 3" xfId="47565" xr:uid="{00000000-0005-0000-0000-0000CDB90000}"/>
    <cellStyle name="Percent 2 4 7 4" xfId="47566" xr:uid="{00000000-0005-0000-0000-0000CEB90000}"/>
    <cellStyle name="Percent 2 4 7 5" xfId="47567" xr:uid="{00000000-0005-0000-0000-0000CFB90000}"/>
    <cellStyle name="Percent 2 4 70" xfId="47568" xr:uid="{00000000-0005-0000-0000-0000D0B90000}"/>
    <cellStyle name="Percent 2 4 70 2" xfId="47569" xr:uid="{00000000-0005-0000-0000-0000D1B90000}"/>
    <cellStyle name="Percent 2 4 70 2 2" xfId="47570" xr:uid="{00000000-0005-0000-0000-0000D2B90000}"/>
    <cellStyle name="Percent 2 4 70 2 3" xfId="47571" xr:uid="{00000000-0005-0000-0000-0000D3B90000}"/>
    <cellStyle name="Percent 2 4 70 3" xfId="47572" xr:uid="{00000000-0005-0000-0000-0000D4B90000}"/>
    <cellStyle name="Percent 2 4 70 3 2" xfId="47573" xr:uid="{00000000-0005-0000-0000-0000D5B90000}"/>
    <cellStyle name="Percent 2 4 70 3 3" xfId="47574" xr:uid="{00000000-0005-0000-0000-0000D6B90000}"/>
    <cellStyle name="Percent 2 4 70 4" xfId="47575" xr:uid="{00000000-0005-0000-0000-0000D7B90000}"/>
    <cellStyle name="Percent 2 4 70 5" xfId="47576" xr:uid="{00000000-0005-0000-0000-0000D8B90000}"/>
    <cellStyle name="Percent 2 4 71" xfId="47577" xr:uid="{00000000-0005-0000-0000-0000D9B90000}"/>
    <cellStyle name="Percent 2 4 71 2" xfId="47578" xr:uid="{00000000-0005-0000-0000-0000DAB90000}"/>
    <cellStyle name="Percent 2 4 71 2 2" xfId="47579" xr:uid="{00000000-0005-0000-0000-0000DBB90000}"/>
    <cellStyle name="Percent 2 4 71 2 3" xfId="47580" xr:uid="{00000000-0005-0000-0000-0000DCB90000}"/>
    <cellStyle name="Percent 2 4 71 3" xfId="47581" xr:uid="{00000000-0005-0000-0000-0000DDB90000}"/>
    <cellStyle name="Percent 2 4 71 3 2" xfId="47582" xr:uid="{00000000-0005-0000-0000-0000DEB90000}"/>
    <cellStyle name="Percent 2 4 71 3 3" xfId="47583" xr:uid="{00000000-0005-0000-0000-0000DFB90000}"/>
    <cellStyle name="Percent 2 4 71 4" xfId="47584" xr:uid="{00000000-0005-0000-0000-0000E0B90000}"/>
    <cellStyle name="Percent 2 4 71 5" xfId="47585" xr:uid="{00000000-0005-0000-0000-0000E1B90000}"/>
    <cellStyle name="Percent 2 4 72" xfId="47586" xr:uid="{00000000-0005-0000-0000-0000E2B90000}"/>
    <cellStyle name="Percent 2 4 72 2" xfId="47587" xr:uid="{00000000-0005-0000-0000-0000E3B90000}"/>
    <cellStyle name="Percent 2 4 72 2 2" xfId="47588" xr:uid="{00000000-0005-0000-0000-0000E4B90000}"/>
    <cellStyle name="Percent 2 4 72 2 3" xfId="47589" xr:uid="{00000000-0005-0000-0000-0000E5B90000}"/>
    <cellStyle name="Percent 2 4 72 3" xfId="47590" xr:uid="{00000000-0005-0000-0000-0000E6B90000}"/>
    <cellStyle name="Percent 2 4 72 3 2" xfId="47591" xr:uid="{00000000-0005-0000-0000-0000E7B90000}"/>
    <cellStyle name="Percent 2 4 72 3 3" xfId="47592" xr:uid="{00000000-0005-0000-0000-0000E8B90000}"/>
    <cellStyle name="Percent 2 4 72 4" xfId="47593" xr:uid="{00000000-0005-0000-0000-0000E9B90000}"/>
    <cellStyle name="Percent 2 4 72 5" xfId="47594" xr:uid="{00000000-0005-0000-0000-0000EAB90000}"/>
    <cellStyle name="Percent 2 4 73" xfId="47595" xr:uid="{00000000-0005-0000-0000-0000EBB90000}"/>
    <cellStyle name="Percent 2 4 73 2" xfId="47596" xr:uid="{00000000-0005-0000-0000-0000ECB90000}"/>
    <cellStyle name="Percent 2 4 73 2 2" xfId="47597" xr:uid="{00000000-0005-0000-0000-0000EDB90000}"/>
    <cellStyle name="Percent 2 4 73 2 3" xfId="47598" xr:uid="{00000000-0005-0000-0000-0000EEB90000}"/>
    <cellStyle name="Percent 2 4 73 3" xfId="47599" xr:uid="{00000000-0005-0000-0000-0000EFB90000}"/>
    <cellStyle name="Percent 2 4 73 3 2" xfId="47600" xr:uid="{00000000-0005-0000-0000-0000F0B90000}"/>
    <cellStyle name="Percent 2 4 73 3 3" xfId="47601" xr:uid="{00000000-0005-0000-0000-0000F1B90000}"/>
    <cellStyle name="Percent 2 4 73 4" xfId="47602" xr:uid="{00000000-0005-0000-0000-0000F2B90000}"/>
    <cellStyle name="Percent 2 4 73 5" xfId="47603" xr:uid="{00000000-0005-0000-0000-0000F3B90000}"/>
    <cellStyle name="Percent 2 4 74" xfId="47604" xr:uid="{00000000-0005-0000-0000-0000F4B90000}"/>
    <cellStyle name="Percent 2 4 74 2" xfId="47605" xr:uid="{00000000-0005-0000-0000-0000F5B90000}"/>
    <cellStyle name="Percent 2 4 74 2 2" xfId="47606" xr:uid="{00000000-0005-0000-0000-0000F6B90000}"/>
    <cellStyle name="Percent 2 4 74 2 3" xfId="47607" xr:uid="{00000000-0005-0000-0000-0000F7B90000}"/>
    <cellStyle name="Percent 2 4 74 3" xfId="47608" xr:uid="{00000000-0005-0000-0000-0000F8B90000}"/>
    <cellStyle name="Percent 2 4 74 3 2" xfId="47609" xr:uid="{00000000-0005-0000-0000-0000F9B90000}"/>
    <cellStyle name="Percent 2 4 74 3 3" xfId="47610" xr:uid="{00000000-0005-0000-0000-0000FAB90000}"/>
    <cellStyle name="Percent 2 4 74 4" xfId="47611" xr:uid="{00000000-0005-0000-0000-0000FBB90000}"/>
    <cellStyle name="Percent 2 4 74 5" xfId="47612" xr:uid="{00000000-0005-0000-0000-0000FCB90000}"/>
    <cellStyle name="Percent 2 4 75" xfId="47613" xr:uid="{00000000-0005-0000-0000-0000FDB90000}"/>
    <cellStyle name="Percent 2 4 75 2" xfId="47614" xr:uid="{00000000-0005-0000-0000-0000FEB90000}"/>
    <cellStyle name="Percent 2 4 75 2 2" xfId="47615" xr:uid="{00000000-0005-0000-0000-0000FFB90000}"/>
    <cellStyle name="Percent 2 4 75 2 3" xfId="47616" xr:uid="{00000000-0005-0000-0000-000000BA0000}"/>
    <cellStyle name="Percent 2 4 75 3" xfId="47617" xr:uid="{00000000-0005-0000-0000-000001BA0000}"/>
    <cellStyle name="Percent 2 4 75 3 2" xfId="47618" xr:uid="{00000000-0005-0000-0000-000002BA0000}"/>
    <cellStyle name="Percent 2 4 75 3 3" xfId="47619" xr:uid="{00000000-0005-0000-0000-000003BA0000}"/>
    <cellStyle name="Percent 2 4 75 4" xfId="47620" xr:uid="{00000000-0005-0000-0000-000004BA0000}"/>
    <cellStyle name="Percent 2 4 75 5" xfId="47621" xr:uid="{00000000-0005-0000-0000-000005BA0000}"/>
    <cellStyle name="Percent 2 4 76" xfId="47622" xr:uid="{00000000-0005-0000-0000-000006BA0000}"/>
    <cellStyle name="Percent 2 4 76 2" xfId="47623" xr:uid="{00000000-0005-0000-0000-000007BA0000}"/>
    <cellStyle name="Percent 2 4 76 2 2" xfId="47624" xr:uid="{00000000-0005-0000-0000-000008BA0000}"/>
    <cellStyle name="Percent 2 4 76 2 3" xfId="47625" xr:uid="{00000000-0005-0000-0000-000009BA0000}"/>
    <cellStyle name="Percent 2 4 76 3" xfId="47626" xr:uid="{00000000-0005-0000-0000-00000ABA0000}"/>
    <cellStyle name="Percent 2 4 76 3 2" xfId="47627" xr:uid="{00000000-0005-0000-0000-00000BBA0000}"/>
    <cellStyle name="Percent 2 4 76 3 3" xfId="47628" xr:uid="{00000000-0005-0000-0000-00000CBA0000}"/>
    <cellStyle name="Percent 2 4 76 4" xfId="47629" xr:uid="{00000000-0005-0000-0000-00000DBA0000}"/>
    <cellStyle name="Percent 2 4 76 5" xfId="47630" xr:uid="{00000000-0005-0000-0000-00000EBA0000}"/>
    <cellStyle name="Percent 2 4 77" xfId="47631" xr:uid="{00000000-0005-0000-0000-00000FBA0000}"/>
    <cellStyle name="Percent 2 4 77 2" xfId="47632" xr:uid="{00000000-0005-0000-0000-000010BA0000}"/>
    <cellStyle name="Percent 2 4 77 2 2" xfId="47633" xr:uid="{00000000-0005-0000-0000-000011BA0000}"/>
    <cellStyle name="Percent 2 4 77 2 3" xfId="47634" xr:uid="{00000000-0005-0000-0000-000012BA0000}"/>
    <cellStyle name="Percent 2 4 77 3" xfId="47635" xr:uid="{00000000-0005-0000-0000-000013BA0000}"/>
    <cellStyle name="Percent 2 4 77 3 2" xfId="47636" xr:uid="{00000000-0005-0000-0000-000014BA0000}"/>
    <cellStyle name="Percent 2 4 77 3 3" xfId="47637" xr:uid="{00000000-0005-0000-0000-000015BA0000}"/>
    <cellStyle name="Percent 2 4 77 4" xfId="47638" xr:uid="{00000000-0005-0000-0000-000016BA0000}"/>
    <cellStyle name="Percent 2 4 77 5" xfId="47639" xr:uid="{00000000-0005-0000-0000-000017BA0000}"/>
    <cellStyle name="Percent 2 4 78" xfId="47640" xr:uid="{00000000-0005-0000-0000-000018BA0000}"/>
    <cellStyle name="Percent 2 4 78 2" xfId="47641" xr:uid="{00000000-0005-0000-0000-000019BA0000}"/>
    <cellStyle name="Percent 2 4 78 2 2" xfId="47642" xr:uid="{00000000-0005-0000-0000-00001ABA0000}"/>
    <cellStyle name="Percent 2 4 78 2 3" xfId="47643" xr:uid="{00000000-0005-0000-0000-00001BBA0000}"/>
    <cellStyle name="Percent 2 4 78 3" xfId="47644" xr:uid="{00000000-0005-0000-0000-00001CBA0000}"/>
    <cellStyle name="Percent 2 4 78 3 2" xfId="47645" xr:uid="{00000000-0005-0000-0000-00001DBA0000}"/>
    <cellStyle name="Percent 2 4 78 3 3" xfId="47646" xr:uid="{00000000-0005-0000-0000-00001EBA0000}"/>
    <cellStyle name="Percent 2 4 78 4" xfId="47647" xr:uid="{00000000-0005-0000-0000-00001FBA0000}"/>
    <cellStyle name="Percent 2 4 78 5" xfId="47648" xr:uid="{00000000-0005-0000-0000-000020BA0000}"/>
    <cellStyle name="Percent 2 4 79" xfId="47649" xr:uid="{00000000-0005-0000-0000-000021BA0000}"/>
    <cellStyle name="Percent 2 4 79 2" xfId="47650" xr:uid="{00000000-0005-0000-0000-000022BA0000}"/>
    <cellStyle name="Percent 2 4 79 2 2" xfId="47651" xr:uid="{00000000-0005-0000-0000-000023BA0000}"/>
    <cellStyle name="Percent 2 4 79 2 3" xfId="47652" xr:uid="{00000000-0005-0000-0000-000024BA0000}"/>
    <cellStyle name="Percent 2 4 79 3" xfId="47653" xr:uid="{00000000-0005-0000-0000-000025BA0000}"/>
    <cellStyle name="Percent 2 4 79 3 2" xfId="47654" xr:uid="{00000000-0005-0000-0000-000026BA0000}"/>
    <cellStyle name="Percent 2 4 79 3 3" xfId="47655" xr:uid="{00000000-0005-0000-0000-000027BA0000}"/>
    <cellStyle name="Percent 2 4 79 4" xfId="47656" xr:uid="{00000000-0005-0000-0000-000028BA0000}"/>
    <cellStyle name="Percent 2 4 79 5" xfId="47657" xr:uid="{00000000-0005-0000-0000-000029BA0000}"/>
    <cellStyle name="Percent 2 4 8" xfId="47658" xr:uid="{00000000-0005-0000-0000-00002ABA0000}"/>
    <cellStyle name="Percent 2 4 8 2" xfId="47659" xr:uid="{00000000-0005-0000-0000-00002BBA0000}"/>
    <cellStyle name="Percent 2 4 8 2 2" xfId="47660" xr:uid="{00000000-0005-0000-0000-00002CBA0000}"/>
    <cellStyle name="Percent 2 4 8 2 3" xfId="47661" xr:uid="{00000000-0005-0000-0000-00002DBA0000}"/>
    <cellStyle name="Percent 2 4 8 3" xfId="47662" xr:uid="{00000000-0005-0000-0000-00002EBA0000}"/>
    <cellStyle name="Percent 2 4 8 3 2" xfId="47663" xr:uid="{00000000-0005-0000-0000-00002FBA0000}"/>
    <cellStyle name="Percent 2 4 8 3 3" xfId="47664" xr:uid="{00000000-0005-0000-0000-000030BA0000}"/>
    <cellStyle name="Percent 2 4 8 4" xfId="47665" xr:uid="{00000000-0005-0000-0000-000031BA0000}"/>
    <cellStyle name="Percent 2 4 8 5" xfId="47666" xr:uid="{00000000-0005-0000-0000-000032BA0000}"/>
    <cellStyle name="Percent 2 4 80" xfId="47667" xr:uid="{00000000-0005-0000-0000-000033BA0000}"/>
    <cellStyle name="Percent 2 4 80 2" xfId="47668" xr:uid="{00000000-0005-0000-0000-000034BA0000}"/>
    <cellStyle name="Percent 2 4 80 2 2" xfId="47669" xr:uid="{00000000-0005-0000-0000-000035BA0000}"/>
    <cellStyle name="Percent 2 4 80 2 3" xfId="47670" xr:uid="{00000000-0005-0000-0000-000036BA0000}"/>
    <cellStyle name="Percent 2 4 80 3" xfId="47671" xr:uid="{00000000-0005-0000-0000-000037BA0000}"/>
    <cellStyle name="Percent 2 4 80 3 2" xfId="47672" xr:uid="{00000000-0005-0000-0000-000038BA0000}"/>
    <cellStyle name="Percent 2 4 80 3 3" xfId="47673" xr:uid="{00000000-0005-0000-0000-000039BA0000}"/>
    <cellStyle name="Percent 2 4 80 4" xfId="47674" xr:uid="{00000000-0005-0000-0000-00003ABA0000}"/>
    <cellStyle name="Percent 2 4 80 5" xfId="47675" xr:uid="{00000000-0005-0000-0000-00003BBA0000}"/>
    <cellStyle name="Percent 2 4 81" xfId="47676" xr:uid="{00000000-0005-0000-0000-00003CBA0000}"/>
    <cellStyle name="Percent 2 4 81 2" xfId="47677" xr:uid="{00000000-0005-0000-0000-00003DBA0000}"/>
    <cellStyle name="Percent 2 4 81 2 2" xfId="47678" xr:uid="{00000000-0005-0000-0000-00003EBA0000}"/>
    <cellStyle name="Percent 2 4 81 2 3" xfId="47679" xr:uid="{00000000-0005-0000-0000-00003FBA0000}"/>
    <cellStyle name="Percent 2 4 81 3" xfId="47680" xr:uid="{00000000-0005-0000-0000-000040BA0000}"/>
    <cellStyle name="Percent 2 4 81 3 2" xfId="47681" xr:uid="{00000000-0005-0000-0000-000041BA0000}"/>
    <cellStyle name="Percent 2 4 81 3 3" xfId="47682" xr:uid="{00000000-0005-0000-0000-000042BA0000}"/>
    <cellStyle name="Percent 2 4 81 4" xfId="47683" xr:uid="{00000000-0005-0000-0000-000043BA0000}"/>
    <cellStyle name="Percent 2 4 81 5" xfId="47684" xr:uid="{00000000-0005-0000-0000-000044BA0000}"/>
    <cellStyle name="Percent 2 4 82" xfId="47685" xr:uid="{00000000-0005-0000-0000-000045BA0000}"/>
    <cellStyle name="Percent 2 4 82 2" xfId="47686" xr:uid="{00000000-0005-0000-0000-000046BA0000}"/>
    <cellStyle name="Percent 2 4 82 3" xfId="47687" xr:uid="{00000000-0005-0000-0000-000047BA0000}"/>
    <cellStyle name="Percent 2 4 83" xfId="47688" xr:uid="{00000000-0005-0000-0000-000048BA0000}"/>
    <cellStyle name="Percent 2 4 83 2" xfId="47689" xr:uid="{00000000-0005-0000-0000-000049BA0000}"/>
    <cellStyle name="Percent 2 4 83 3" xfId="47690" xr:uid="{00000000-0005-0000-0000-00004ABA0000}"/>
    <cellStyle name="Percent 2 4 84" xfId="47691" xr:uid="{00000000-0005-0000-0000-00004BBA0000}"/>
    <cellStyle name="Percent 2 4 85" xfId="47692" xr:uid="{00000000-0005-0000-0000-00004CBA0000}"/>
    <cellStyle name="Percent 2 4 9" xfId="47693" xr:uid="{00000000-0005-0000-0000-00004DBA0000}"/>
    <cellStyle name="Percent 2 4 9 2" xfId="47694" xr:uid="{00000000-0005-0000-0000-00004EBA0000}"/>
    <cellStyle name="Percent 2 4 9 2 2" xfId="47695" xr:uid="{00000000-0005-0000-0000-00004FBA0000}"/>
    <cellStyle name="Percent 2 4 9 2 3" xfId="47696" xr:uid="{00000000-0005-0000-0000-000050BA0000}"/>
    <cellStyle name="Percent 2 4 9 3" xfId="47697" xr:uid="{00000000-0005-0000-0000-000051BA0000}"/>
    <cellStyle name="Percent 2 4 9 3 2" xfId="47698" xr:uid="{00000000-0005-0000-0000-000052BA0000}"/>
    <cellStyle name="Percent 2 4 9 3 3" xfId="47699" xr:uid="{00000000-0005-0000-0000-000053BA0000}"/>
    <cellStyle name="Percent 2 4 9 4" xfId="47700" xr:uid="{00000000-0005-0000-0000-000054BA0000}"/>
    <cellStyle name="Percent 2 4 9 5" xfId="47701" xr:uid="{00000000-0005-0000-0000-000055BA0000}"/>
    <cellStyle name="Percent 2 40" xfId="47702" xr:uid="{00000000-0005-0000-0000-000056BA0000}"/>
    <cellStyle name="Percent 2 40 2" xfId="47703" xr:uid="{00000000-0005-0000-0000-000057BA0000}"/>
    <cellStyle name="Percent 2 40 2 2" xfId="47704" xr:uid="{00000000-0005-0000-0000-000058BA0000}"/>
    <cellStyle name="Percent 2 40 2 3" xfId="47705" xr:uid="{00000000-0005-0000-0000-000059BA0000}"/>
    <cellStyle name="Percent 2 40 3" xfId="47706" xr:uid="{00000000-0005-0000-0000-00005ABA0000}"/>
    <cellStyle name="Percent 2 40 3 2" xfId="47707" xr:uid="{00000000-0005-0000-0000-00005BBA0000}"/>
    <cellStyle name="Percent 2 40 3 3" xfId="47708" xr:uid="{00000000-0005-0000-0000-00005CBA0000}"/>
    <cellStyle name="Percent 2 40 4" xfId="47709" xr:uid="{00000000-0005-0000-0000-00005DBA0000}"/>
    <cellStyle name="Percent 2 40 5" xfId="47710" xr:uid="{00000000-0005-0000-0000-00005EBA0000}"/>
    <cellStyle name="Percent 2 41" xfId="47711" xr:uid="{00000000-0005-0000-0000-00005FBA0000}"/>
    <cellStyle name="Percent 2 41 2" xfId="47712" xr:uid="{00000000-0005-0000-0000-000060BA0000}"/>
    <cellStyle name="Percent 2 41 2 2" xfId="47713" xr:uid="{00000000-0005-0000-0000-000061BA0000}"/>
    <cellStyle name="Percent 2 41 2 3" xfId="47714" xr:uid="{00000000-0005-0000-0000-000062BA0000}"/>
    <cellStyle name="Percent 2 41 3" xfId="47715" xr:uid="{00000000-0005-0000-0000-000063BA0000}"/>
    <cellStyle name="Percent 2 41 3 2" xfId="47716" xr:uid="{00000000-0005-0000-0000-000064BA0000}"/>
    <cellStyle name="Percent 2 41 3 3" xfId="47717" xr:uid="{00000000-0005-0000-0000-000065BA0000}"/>
    <cellStyle name="Percent 2 41 4" xfId="47718" xr:uid="{00000000-0005-0000-0000-000066BA0000}"/>
    <cellStyle name="Percent 2 41 5" xfId="47719" xr:uid="{00000000-0005-0000-0000-000067BA0000}"/>
    <cellStyle name="Percent 2 42" xfId="47720" xr:uid="{00000000-0005-0000-0000-000068BA0000}"/>
    <cellStyle name="Percent 2 42 2" xfId="47721" xr:uid="{00000000-0005-0000-0000-000069BA0000}"/>
    <cellStyle name="Percent 2 42 2 2" xfId="47722" xr:uid="{00000000-0005-0000-0000-00006ABA0000}"/>
    <cellStyle name="Percent 2 42 2 3" xfId="47723" xr:uid="{00000000-0005-0000-0000-00006BBA0000}"/>
    <cellStyle name="Percent 2 42 3" xfId="47724" xr:uid="{00000000-0005-0000-0000-00006CBA0000}"/>
    <cellStyle name="Percent 2 42 3 2" xfId="47725" xr:uid="{00000000-0005-0000-0000-00006DBA0000}"/>
    <cellStyle name="Percent 2 42 3 3" xfId="47726" xr:uid="{00000000-0005-0000-0000-00006EBA0000}"/>
    <cellStyle name="Percent 2 42 4" xfId="47727" xr:uid="{00000000-0005-0000-0000-00006FBA0000}"/>
    <cellStyle name="Percent 2 42 5" xfId="47728" xr:uid="{00000000-0005-0000-0000-000070BA0000}"/>
    <cellStyle name="Percent 2 43" xfId="47729" xr:uid="{00000000-0005-0000-0000-000071BA0000}"/>
    <cellStyle name="Percent 2 43 2" xfId="47730" xr:uid="{00000000-0005-0000-0000-000072BA0000}"/>
    <cellStyle name="Percent 2 43 2 2" xfId="47731" xr:uid="{00000000-0005-0000-0000-000073BA0000}"/>
    <cellStyle name="Percent 2 43 2 3" xfId="47732" xr:uid="{00000000-0005-0000-0000-000074BA0000}"/>
    <cellStyle name="Percent 2 43 3" xfId="47733" xr:uid="{00000000-0005-0000-0000-000075BA0000}"/>
    <cellStyle name="Percent 2 43 3 2" xfId="47734" xr:uid="{00000000-0005-0000-0000-000076BA0000}"/>
    <cellStyle name="Percent 2 43 3 3" xfId="47735" xr:uid="{00000000-0005-0000-0000-000077BA0000}"/>
    <cellStyle name="Percent 2 43 4" xfId="47736" xr:uid="{00000000-0005-0000-0000-000078BA0000}"/>
    <cellStyle name="Percent 2 43 5" xfId="47737" xr:uid="{00000000-0005-0000-0000-000079BA0000}"/>
    <cellStyle name="Percent 2 44" xfId="47738" xr:uid="{00000000-0005-0000-0000-00007ABA0000}"/>
    <cellStyle name="Percent 2 44 2" xfId="47739" xr:uid="{00000000-0005-0000-0000-00007BBA0000}"/>
    <cellStyle name="Percent 2 44 2 2" xfId="47740" xr:uid="{00000000-0005-0000-0000-00007CBA0000}"/>
    <cellStyle name="Percent 2 44 2 3" xfId="47741" xr:uid="{00000000-0005-0000-0000-00007DBA0000}"/>
    <cellStyle name="Percent 2 44 3" xfId="47742" xr:uid="{00000000-0005-0000-0000-00007EBA0000}"/>
    <cellStyle name="Percent 2 44 3 2" xfId="47743" xr:uid="{00000000-0005-0000-0000-00007FBA0000}"/>
    <cellStyle name="Percent 2 44 3 3" xfId="47744" xr:uid="{00000000-0005-0000-0000-000080BA0000}"/>
    <cellStyle name="Percent 2 44 4" xfId="47745" xr:uid="{00000000-0005-0000-0000-000081BA0000}"/>
    <cellStyle name="Percent 2 44 5" xfId="47746" xr:uid="{00000000-0005-0000-0000-000082BA0000}"/>
    <cellStyle name="Percent 2 45" xfId="47747" xr:uid="{00000000-0005-0000-0000-000083BA0000}"/>
    <cellStyle name="Percent 2 45 2" xfId="47748" xr:uid="{00000000-0005-0000-0000-000084BA0000}"/>
    <cellStyle name="Percent 2 45 2 2" xfId="47749" xr:uid="{00000000-0005-0000-0000-000085BA0000}"/>
    <cellStyle name="Percent 2 45 2 3" xfId="47750" xr:uid="{00000000-0005-0000-0000-000086BA0000}"/>
    <cellStyle name="Percent 2 45 3" xfId="47751" xr:uid="{00000000-0005-0000-0000-000087BA0000}"/>
    <cellStyle name="Percent 2 45 3 2" xfId="47752" xr:uid="{00000000-0005-0000-0000-000088BA0000}"/>
    <cellStyle name="Percent 2 45 3 3" xfId="47753" xr:uid="{00000000-0005-0000-0000-000089BA0000}"/>
    <cellStyle name="Percent 2 45 4" xfId="47754" xr:uid="{00000000-0005-0000-0000-00008ABA0000}"/>
    <cellStyle name="Percent 2 45 5" xfId="47755" xr:uid="{00000000-0005-0000-0000-00008BBA0000}"/>
    <cellStyle name="Percent 2 46" xfId="47756" xr:uid="{00000000-0005-0000-0000-00008CBA0000}"/>
    <cellStyle name="Percent 2 46 2" xfId="47757" xr:uid="{00000000-0005-0000-0000-00008DBA0000}"/>
    <cellStyle name="Percent 2 46 2 2" xfId="47758" xr:uid="{00000000-0005-0000-0000-00008EBA0000}"/>
    <cellStyle name="Percent 2 46 2 3" xfId="47759" xr:uid="{00000000-0005-0000-0000-00008FBA0000}"/>
    <cellStyle name="Percent 2 46 3" xfId="47760" xr:uid="{00000000-0005-0000-0000-000090BA0000}"/>
    <cellStyle name="Percent 2 46 3 2" xfId="47761" xr:uid="{00000000-0005-0000-0000-000091BA0000}"/>
    <cellStyle name="Percent 2 46 3 3" xfId="47762" xr:uid="{00000000-0005-0000-0000-000092BA0000}"/>
    <cellStyle name="Percent 2 46 4" xfId="47763" xr:uid="{00000000-0005-0000-0000-000093BA0000}"/>
    <cellStyle name="Percent 2 46 5" xfId="47764" xr:uid="{00000000-0005-0000-0000-000094BA0000}"/>
    <cellStyle name="Percent 2 47" xfId="47765" xr:uid="{00000000-0005-0000-0000-000095BA0000}"/>
    <cellStyle name="Percent 2 47 2" xfId="47766" xr:uid="{00000000-0005-0000-0000-000096BA0000}"/>
    <cellStyle name="Percent 2 47 2 2" xfId="47767" xr:uid="{00000000-0005-0000-0000-000097BA0000}"/>
    <cellStyle name="Percent 2 47 2 3" xfId="47768" xr:uid="{00000000-0005-0000-0000-000098BA0000}"/>
    <cellStyle name="Percent 2 47 3" xfId="47769" xr:uid="{00000000-0005-0000-0000-000099BA0000}"/>
    <cellStyle name="Percent 2 47 3 2" xfId="47770" xr:uid="{00000000-0005-0000-0000-00009ABA0000}"/>
    <cellStyle name="Percent 2 47 3 3" xfId="47771" xr:uid="{00000000-0005-0000-0000-00009BBA0000}"/>
    <cellStyle name="Percent 2 47 4" xfId="47772" xr:uid="{00000000-0005-0000-0000-00009CBA0000}"/>
    <cellStyle name="Percent 2 47 5" xfId="47773" xr:uid="{00000000-0005-0000-0000-00009DBA0000}"/>
    <cellStyle name="Percent 2 48" xfId="47774" xr:uid="{00000000-0005-0000-0000-00009EBA0000}"/>
    <cellStyle name="Percent 2 48 2" xfId="47775" xr:uid="{00000000-0005-0000-0000-00009FBA0000}"/>
    <cellStyle name="Percent 2 48 2 2" xfId="47776" xr:uid="{00000000-0005-0000-0000-0000A0BA0000}"/>
    <cellStyle name="Percent 2 48 2 3" xfId="47777" xr:uid="{00000000-0005-0000-0000-0000A1BA0000}"/>
    <cellStyle name="Percent 2 48 3" xfId="47778" xr:uid="{00000000-0005-0000-0000-0000A2BA0000}"/>
    <cellStyle name="Percent 2 48 3 2" xfId="47779" xr:uid="{00000000-0005-0000-0000-0000A3BA0000}"/>
    <cellStyle name="Percent 2 48 3 3" xfId="47780" xr:uid="{00000000-0005-0000-0000-0000A4BA0000}"/>
    <cellStyle name="Percent 2 48 4" xfId="47781" xr:uid="{00000000-0005-0000-0000-0000A5BA0000}"/>
    <cellStyle name="Percent 2 48 5" xfId="47782" xr:uid="{00000000-0005-0000-0000-0000A6BA0000}"/>
    <cellStyle name="Percent 2 49" xfId="47783" xr:uid="{00000000-0005-0000-0000-0000A7BA0000}"/>
    <cellStyle name="Percent 2 49 2" xfId="47784" xr:uid="{00000000-0005-0000-0000-0000A8BA0000}"/>
    <cellStyle name="Percent 2 49 2 2" xfId="47785" xr:uid="{00000000-0005-0000-0000-0000A9BA0000}"/>
    <cellStyle name="Percent 2 49 2 3" xfId="47786" xr:uid="{00000000-0005-0000-0000-0000AABA0000}"/>
    <cellStyle name="Percent 2 49 3" xfId="47787" xr:uid="{00000000-0005-0000-0000-0000ABBA0000}"/>
    <cellStyle name="Percent 2 49 3 2" xfId="47788" xr:uid="{00000000-0005-0000-0000-0000ACBA0000}"/>
    <cellStyle name="Percent 2 49 3 3" xfId="47789" xr:uid="{00000000-0005-0000-0000-0000ADBA0000}"/>
    <cellStyle name="Percent 2 49 4" xfId="47790" xr:uid="{00000000-0005-0000-0000-0000AEBA0000}"/>
    <cellStyle name="Percent 2 49 5" xfId="47791" xr:uid="{00000000-0005-0000-0000-0000AFBA0000}"/>
    <cellStyle name="Percent 2 5" xfId="47792" xr:uid="{00000000-0005-0000-0000-0000B0BA0000}"/>
    <cellStyle name="Percent 2 5 2" xfId="47793" xr:uid="{00000000-0005-0000-0000-0000B1BA0000}"/>
    <cellStyle name="Percent 2 5 2 2" xfId="47794" xr:uid="{00000000-0005-0000-0000-0000B2BA0000}"/>
    <cellStyle name="Percent 2 5 2 3" xfId="47795" xr:uid="{00000000-0005-0000-0000-0000B3BA0000}"/>
    <cellStyle name="Percent 2 5 3" xfId="47796" xr:uid="{00000000-0005-0000-0000-0000B4BA0000}"/>
    <cellStyle name="Percent 2 5 3 2" xfId="47797" xr:uid="{00000000-0005-0000-0000-0000B5BA0000}"/>
    <cellStyle name="Percent 2 5 3 3" xfId="47798" xr:uid="{00000000-0005-0000-0000-0000B6BA0000}"/>
    <cellStyle name="Percent 2 5 4" xfId="47799" xr:uid="{00000000-0005-0000-0000-0000B7BA0000}"/>
    <cellStyle name="Percent 2 5 5" xfId="47800" xr:uid="{00000000-0005-0000-0000-0000B8BA0000}"/>
    <cellStyle name="Percent 2 50" xfId="47801" xr:uid="{00000000-0005-0000-0000-0000B9BA0000}"/>
    <cellStyle name="Percent 2 50 2" xfId="47802" xr:uid="{00000000-0005-0000-0000-0000BABA0000}"/>
    <cellStyle name="Percent 2 50 2 2" xfId="47803" xr:uid="{00000000-0005-0000-0000-0000BBBA0000}"/>
    <cellStyle name="Percent 2 50 2 3" xfId="47804" xr:uid="{00000000-0005-0000-0000-0000BCBA0000}"/>
    <cellStyle name="Percent 2 50 3" xfId="47805" xr:uid="{00000000-0005-0000-0000-0000BDBA0000}"/>
    <cellStyle name="Percent 2 50 3 2" xfId="47806" xr:uid="{00000000-0005-0000-0000-0000BEBA0000}"/>
    <cellStyle name="Percent 2 50 3 3" xfId="47807" xr:uid="{00000000-0005-0000-0000-0000BFBA0000}"/>
    <cellStyle name="Percent 2 50 4" xfId="47808" xr:uid="{00000000-0005-0000-0000-0000C0BA0000}"/>
    <cellStyle name="Percent 2 50 5" xfId="47809" xr:uid="{00000000-0005-0000-0000-0000C1BA0000}"/>
    <cellStyle name="Percent 2 51" xfId="47810" xr:uid="{00000000-0005-0000-0000-0000C2BA0000}"/>
    <cellStyle name="Percent 2 51 2" xfId="47811" xr:uid="{00000000-0005-0000-0000-0000C3BA0000}"/>
    <cellStyle name="Percent 2 51 2 2" xfId="47812" xr:uid="{00000000-0005-0000-0000-0000C4BA0000}"/>
    <cellStyle name="Percent 2 51 2 3" xfId="47813" xr:uid="{00000000-0005-0000-0000-0000C5BA0000}"/>
    <cellStyle name="Percent 2 51 3" xfId="47814" xr:uid="{00000000-0005-0000-0000-0000C6BA0000}"/>
    <cellStyle name="Percent 2 51 3 2" xfId="47815" xr:uid="{00000000-0005-0000-0000-0000C7BA0000}"/>
    <cellStyle name="Percent 2 51 3 3" xfId="47816" xr:uid="{00000000-0005-0000-0000-0000C8BA0000}"/>
    <cellStyle name="Percent 2 51 4" xfId="47817" xr:uid="{00000000-0005-0000-0000-0000C9BA0000}"/>
    <cellStyle name="Percent 2 51 5" xfId="47818" xr:uid="{00000000-0005-0000-0000-0000CABA0000}"/>
    <cellStyle name="Percent 2 52" xfId="47819" xr:uid="{00000000-0005-0000-0000-0000CBBA0000}"/>
    <cellStyle name="Percent 2 52 2" xfId="47820" xr:uid="{00000000-0005-0000-0000-0000CCBA0000}"/>
    <cellStyle name="Percent 2 52 2 2" xfId="47821" xr:uid="{00000000-0005-0000-0000-0000CDBA0000}"/>
    <cellStyle name="Percent 2 52 2 3" xfId="47822" xr:uid="{00000000-0005-0000-0000-0000CEBA0000}"/>
    <cellStyle name="Percent 2 52 3" xfId="47823" xr:uid="{00000000-0005-0000-0000-0000CFBA0000}"/>
    <cellStyle name="Percent 2 52 3 2" xfId="47824" xr:uid="{00000000-0005-0000-0000-0000D0BA0000}"/>
    <cellStyle name="Percent 2 52 3 3" xfId="47825" xr:uid="{00000000-0005-0000-0000-0000D1BA0000}"/>
    <cellStyle name="Percent 2 52 4" xfId="47826" xr:uid="{00000000-0005-0000-0000-0000D2BA0000}"/>
    <cellStyle name="Percent 2 52 5" xfId="47827" xr:uid="{00000000-0005-0000-0000-0000D3BA0000}"/>
    <cellStyle name="Percent 2 53" xfId="47828" xr:uid="{00000000-0005-0000-0000-0000D4BA0000}"/>
    <cellStyle name="Percent 2 53 2" xfId="47829" xr:uid="{00000000-0005-0000-0000-0000D5BA0000}"/>
    <cellStyle name="Percent 2 53 2 2" xfId="47830" xr:uid="{00000000-0005-0000-0000-0000D6BA0000}"/>
    <cellStyle name="Percent 2 53 2 3" xfId="47831" xr:uid="{00000000-0005-0000-0000-0000D7BA0000}"/>
    <cellStyle name="Percent 2 53 3" xfId="47832" xr:uid="{00000000-0005-0000-0000-0000D8BA0000}"/>
    <cellStyle name="Percent 2 53 3 2" xfId="47833" xr:uid="{00000000-0005-0000-0000-0000D9BA0000}"/>
    <cellStyle name="Percent 2 53 3 3" xfId="47834" xr:uid="{00000000-0005-0000-0000-0000DABA0000}"/>
    <cellStyle name="Percent 2 53 4" xfId="47835" xr:uid="{00000000-0005-0000-0000-0000DBBA0000}"/>
    <cellStyle name="Percent 2 53 5" xfId="47836" xr:uid="{00000000-0005-0000-0000-0000DCBA0000}"/>
    <cellStyle name="Percent 2 54" xfId="47837" xr:uid="{00000000-0005-0000-0000-0000DDBA0000}"/>
    <cellStyle name="Percent 2 54 2" xfId="47838" xr:uid="{00000000-0005-0000-0000-0000DEBA0000}"/>
    <cellStyle name="Percent 2 54 2 2" xfId="47839" xr:uid="{00000000-0005-0000-0000-0000DFBA0000}"/>
    <cellStyle name="Percent 2 54 2 3" xfId="47840" xr:uid="{00000000-0005-0000-0000-0000E0BA0000}"/>
    <cellStyle name="Percent 2 54 3" xfId="47841" xr:uid="{00000000-0005-0000-0000-0000E1BA0000}"/>
    <cellStyle name="Percent 2 54 3 2" xfId="47842" xr:uid="{00000000-0005-0000-0000-0000E2BA0000}"/>
    <cellStyle name="Percent 2 54 3 3" xfId="47843" xr:uid="{00000000-0005-0000-0000-0000E3BA0000}"/>
    <cellStyle name="Percent 2 54 4" xfId="47844" xr:uid="{00000000-0005-0000-0000-0000E4BA0000}"/>
    <cellStyle name="Percent 2 54 5" xfId="47845" xr:uid="{00000000-0005-0000-0000-0000E5BA0000}"/>
    <cellStyle name="Percent 2 55" xfId="47846" xr:uid="{00000000-0005-0000-0000-0000E6BA0000}"/>
    <cellStyle name="Percent 2 55 2" xfId="47847" xr:uid="{00000000-0005-0000-0000-0000E7BA0000}"/>
    <cellStyle name="Percent 2 55 2 2" xfId="47848" xr:uid="{00000000-0005-0000-0000-0000E8BA0000}"/>
    <cellStyle name="Percent 2 55 2 3" xfId="47849" xr:uid="{00000000-0005-0000-0000-0000E9BA0000}"/>
    <cellStyle name="Percent 2 55 3" xfId="47850" xr:uid="{00000000-0005-0000-0000-0000EABA0000}"/>
    <cellStyle name="Percent 2 55 3 2" xfId="47851" xr:uid="{00000000-0005-0000-0000-0000EBBA0000}"/>
    <cellStyle name="Percent 2 55 3 3" xfId="47852" xr:uid="{00000000-0005-0000-0000-0000ECBA0000}"/>
    <cellStyle name="Percent 2 55 4" xfId="47853" xr:uid="{00000000-0005-0000-0000-0000EDBA0000}"/>
    <cellStyle name="Percent 2 55 5" xfId="47854" xr:uid="{00000000-0005-0000-0000-0000EEBA0000}"/>
    <cellStyle name="Percent 2 56" xfId="47855" xr:uid="{00000000-0005-0000-0000-0000EFBA0000}"/>
    <cellStyle name="Percent 2 56 2" xfId="47856" xr:uid="{00000000-0005-0000-0000-0000F0BA0000}"/>
    <cellStyle name="Percent 2 56 2 2" xfId="47857" xr:uid="{00000000-0005-0000-0000-0000F1BA0000}"/>
    <cellStyle name="Percent 2 56 2 3" xfId="47858" xr:uid="{00000000-0005-0000-0000-0000F2BA0000}"/>
    <cellStyle name="Percent 2 56 3" xfId="47859" xr:uid="{00000000-0005-0000-0000-0000F3BA0000}"/>
    <cellStyle name="Percent 2 56 3 2" xfId="47860" xr:uid="{00000000-0005-0000-0000-0000F4BA0000}"/>
    <cellStyle name="Percent 2 56 3 3" xfId="47861" xr:uid="{00000000-0005-0000-0000-0000F5BA0000}"/>
    <cellStyle name="Percent 2 56 4" xfId="47862" xr:uid="{00000000-0005-0000-0000-0000F6BA0000}"/>
    <cellStyle name="Percent 2 56 5" xfId="47863" xr:uid="{00000000-0005-0000-0000-0000F7BA0000}"/>
    <cellStyle name="Percent 2 57" xfId="47864" xr:uid="{00000000-0005-0000-0000-0000F8BA0000}"/>
    <cellStyle name="Percent 2 57 2" xfId="47865" xr:uid="{00000000-0005-0000-0000-0000F9BA0000}"/>
    <cellStyle name="Percent 2 57 2 2" xfId="47866" xr:uid="{00000000-0005-0000-0000-0000FABA0000}"/>
    <cellStyle name="Percent 2 57 2 3" xfId="47867" xr:uid="{00000000-0005-0000-0000-0000FBBA0000}"/>
    <cellStyle name="Percent 2 57 3" xfId="47868" xr:uid="{00000000-0005-0000-0000-0000FCBA0000}"/>
    <cellStyle name="Percent 2 57 3 2" xfId="47869" xr:uid="{00000000-0005-0000-0000-0000FDBA0000}"/>
    <cellStyle name="Percent 2 57 3 3" xfId="47870" xr:uid="{00000000-0005-0000-0000-0000FEBA0000}"/>
    <cellStyle name="Percent 2 57 4" xfId="47871" xr:uid="{00000000-0005-0000-0000-0000FFBA0000}"/>
    <cellStyle name="Percent 2 57 5" xfId="47872" xr:uid="{00000000-0005-0000-0000-000000BB0000}"/>
    <cellStyle name="Percent 2 58" xfId="47873" xr:uid="{00000000-0005-0000-0000-000001BB0000}"/>
    <cellStyle name="Percent 2 58 2" xfId="47874" xr:uid="{00000000-0005-0000-0000-000002BB0000}"/>
    <cellStyle name="Percent 2 58 2 2" xfId="47875" xr:uid="{00000000-0005-0000-0000-000003BB0000}"/>
    <cellStyle name="Percent 2 58 2 3" xfId="47876" xr:uid="{00000000-0005-0000-0000-000004BB0000}"/>
    <cellStyle name="Percent 2 58 3" xfId="47877" xr:uid="{00000000-0005-0000-0000-000005BB0000}"/>
    <cellStyle name="Percent 2 58 3 2" xfId="47878" xr:uid="{00000000-0005-0000-0000-000006BB0000}"/>
    <cellStyle name="Percent 2 58 3 3" xfId="47879" xr:uid="{00000000-0005-0000-0000-000007BB0000}"/>
    <cellStyle name="Percent 2 58 4" xfId="47880" xr:uid="{00000000-0005-0000-0000-000008BB0000}"/>
    <cellStyle name="Percent 2 58 5" xfId="47881" xr:uid="{00000000-0005-0000-0000-000009BB0000}"/>
    <cellStyle name="Percent 2 59" xfId="47882" xr:uid="{00000000-0005-0000-0000-00000ABB0000}"/>
    <cellStyle name="Percent 2 59 2" xfId="47883" xr:uid="{00000000-0005-0000-0000-00000BBB0000}"/>
    <cellStyle name="Percent 2 59 2 2" xfId="47884" xr:uid="{00000000-0005-0000-0000-00000CBB0000}"/>
    <cellStyle name="Percent 2 59 2 3" xfId="47885" xr:uid="{00000000-0005-0000-0000-00000DBB0000}"/>
    <cellStyle name="Percent 2 59 3" xfId="47886" xr:uid="{00000000-0005-0000-0000-00000EBB0000}"/>
    <cellStyle name="Percent 2 59 3 2" xfId="47887" xr:uid="{00000000-0005-0000-0000-00000FBB0000}"/>
    <cellStyle name="Percent 2 59 3 3" xfId="47888" xr:uid="{00000000-0005-0000-0000-000010BB0000}"/>
    <cellStyle name="Percent 2 59 4" xfId="47889" xr:uid="{00000000-0005-0000-0000-000011BB0000}"/>
    <cellStyle name="Percent 2 59 5" xfId="47890" xr:uid="{00000000-0005-0000-0000-000012BB0000}"/>
    <cellStyle name="Percent 2 6" xfId="47891" xr:uid="{00000000-0005-0000-0000-000013BB0000}"/>
    <cellStyle name="Percent 2 6 2" xfId="47892" xr:uid="{00000000-0005-0000-0000-000014BB0000}"/>
    <cellStyle name="Percent 2 6 2 2" xfId="47893" xr:uid="{00000000-0005-0000-0000-000015BB0000}"/>
    <cellStyle name="Percent 2 6 2 3" xfId="47894" xr:uid="{00000000-0005-0000-0000-000016BB0000}"/>
    <cellStyle name="Percent 2 6 3" xfId="47895" xr:uid="{00000000-0005-0000-0000-000017BB0000}"/>
    <cellStyle name="Percent 2 6 3 2" xfId="47896" xr:uid="{00000000-0005-0000-0000-000018BB0000}"/>
    <cellStyle name="Percent 2 6 3 3" xfId="47897" xr:uid="{00000000-0005-0000-0000-000019BB0000}"/>
    <cellStyle name="Percent 2 6 4" xfId="47898" xr:uid="{00000000-0005-0000-0000-00001ABB0000}"/>
    <cellStyle name="Percent 2 6 5" xfId="47899" xr:uid="{00000000-0005-0000-0000-00001BBB0000}"/>
    <cellStyle name="Percent 2 60" xfId="47900" xr:uid="{00000000-0005-0000-0000-00001CBB0000}"/>
    <cellStyle name="Percent 2 60 2" xfId="47901" xr:uid="{00000000-0005-0000-0000-00001DBB0000}"/>
    <cellStyle name="Percent 2 60 2 2" xfId="47902" xr:uid="{00000000-0005-0000-0000-00001EBB0000}"/>
    <cellStyle name="Percent 2 60 2 3" xfId="47903" xr:uid="{00000000-0005-0000-0000-00001FBB0000}"/>
    <cellStyle name="Percent 2 60 3" xfId="47904" xr:uid="{00000000-0005-0000-0000-000020BB0000}"/>
    <cellStyle name="Percent 2 60 3 2" xfId="47905" xr:uid="{00000000-0005-0000-0000-000021BB0000}"/>
    <cellStyle name="Percent 2 60 3 3" xfId="47906" xr:uid="{00000000-0005-0000-0000-000022BB0000}"/>
    <cellStyle name="Percent 2 60 4" xfId="47907" xr:uid="{00000000-0005-0000-0000-000023BB0000}"/>
    <cellStyle name="Percent 2 60 5" xfId="47908" xr:uid="{00000000-0005-0000-0000-000024BB0000}"/>
    <cellStyle name="Percent 2 61" xfId="47909" xr:uid="{00000000-0005-0000-0000-000025BB0000}"/>
    <cellStyle name="Percent 2 61 2" xfId="47910" xr:uid="{00000000-0005-0000-0000-000026BB0000}"/>
    <cellStyle name="Percent 2 61 2 2" xfId="47911" xr:uid="{00000000-0005-0000-0000-000027BB0000}"/>
    <cellStyle name="Percent 2 61 2 3" xfId="47912" xr:uid="{00000000-0005-0000-0000-000028BB0000}"/>
    <cellStyle name="Percent 2 61 3" xfId="47913" xr:uid="{00000000-0005-0000-0000-000029BB0000}"/>
    <cellStyle name="Percent 2 61 3 2" xfId="47914" xr:uid="{00000000-0005-0000-0000-00002ABB0000}"/>
    <cellStyle name="Percent 2 61 3 3" xfId="47915" xr:uid="{00000000-0005-0000-0000-00002BBB0000}"/>
    <cellStyle name="Percent 2 61 4" xfId="47916" xr:uid="{00000000-0005-0000-0000-00002CBB0000}"/>
    <cellStyle name="Percent 2 61 5" xfId="47917" xr:uid="{00000000-0005-0000-0000-00002DBB0000}"/>
    <cellStyle name="Percent 2 62" xfId="47918" xr:uid="{00000000-0005-0000-0000-00002EBB0000}"/>
    <cellStyle name="Percent 2 62 2" xfId="47919" xr:uid="{00000000-0005-0000-0000-00002FBB0000}"/>
    <cellStyle name="Percent 2 62 2 2" xfId="47920" xr:uid="{00000000-0005-0000-0000-000030BB0000}"/>
    <cellStyle name="Percent 2 62 2 3" xfId="47921" xr:uid="{00000000-0005-0000-0000-000031BB0000}"/>
    <cellStyle name="Percent 2 62 3" xfId="47922" xr:uid="{00000000-0005-0000-0000-000032BB0000}"/>
    <cellStyle name="Percent 2 62 3 2" xfId="47923" xr:uid="{00000000-0005-0000-0000-000033BB0000}"/>
    <cellStyle name="Percent 2 62 3 3" xfId="47924" xr:uid="{00000000-0005-0000-0000-000034BB0000}"/>
    <cellStyle name="Percent 2 62 4" xfId="47925" xr:uid="{00000000-0005-0000-0000-000035BB0000}"/>
    <cellStyle name="Percent 2 62 5" xfId="47926" xr:uid="{00000000-0005-0000-0000-000036BB0000}"/>
    <cellStyle name="Percent 2 63" xfId="47927" xr:uid="{00000000-0005-0000-0000-000037BB0000}"/>
    <cellStyle name="Percent 2 63 2" xfId="47928" xr:uid="{00000000-0005-0000-0000-000038BB0000}"/>
    <cellStyle name="Percent 2 63 2 2" xfId="47929" xr:uid="{00000000-0005-0000-0000-000039BB0000}"/>
    <cellStyle name="Percent 2 63 2 3" xfId="47930" xr:uid="{00000000-0005-0000-0000-00003ABB0000}"/>
    <cellStyle name="Percent 2 63 3" xfId="47931" xr:uid="{00000000-0005-0000-0000-00003BBB0000}"/>
    <cellStyle name="Percent 2 63 3 2" xfId="47932" xr:uid="{00000000-0005-0000-0000-00003CBB0000}"/>
    <cellStyle name="Percent 2 63 3 3" xfId="47933" xr:uid="{00000000-0005-0000-0000-00003DBB0000}"/>
    <cellStyle name="Percent 2 63 4" xfId="47934" xr:uid="{00000000-0005-0000-0000-00003EBB0000}"/>
    <cellStyle name="Percent 2 63 5" xfId="47935" xr:uid="{00000000-0005-0000-0000-00003FBB0000}"/>
    <cellStyle name="Percent 2 64" xfId="47936" xr:uid="{00000000-0005-0000-0000-000040BB0000}"/>
    <cellStyle name="Percent 2 64 2" xfId="47937" xr:uid="{00000000-0005-0000-0000-000041BB0000}"/>
    <cellStyle name="Percent 2 64 2 2" xfId="47938" xr:uid="{00000000-0005-0000-0000-000042BB0000}"/>
    <cellStyle name="Percent 2 64 2 3" xfId="47939" xr:uid="{00000000-0005-0000-0000-000043BB0000}"/>
    <cellStyle name="Percent 2 64 3" xfId="47940" xr:uid="{00000000-0005-0000-0000-000044BB0000}"/>
    <cellStyle name="Percent 2 64 3 2" xfId="47941" xr:uid="{00000000-0005-0000-0000-000045BB0000}"/>
    <cellStyle name="Percent 2 64 3 3" xfId="47942" xr:uid="{00000000-0005-0000-0000-000046BB0000}"/>
    <cellStyle name="Percent 2 64 4" xfId="47943" xr:uid="{00000000-0005-0000-0000-000047BB0000}"/>
    <cellStyle name="Percent 2 64 5" xfId="47944" xr:uid="{00000000-0005-0000-0000-000048BB0000}"/>
    <cellStyle name="Percent 2 65" xfId="47945" xr:uid="{00000000-0005-0000-0000-000049BB0000}"/>
    <cellStyle name="Percent 2 65 2" xfId="47946" xr:uid="{00000000-0005-0000-0000-00004ABB0000}"/>
    <cellStyle name="Percent 2 65 2 2" xfId="47947" xr:uid="{00000000-0005-0000-0000-00004BBB0000}"/>
    <cellStyle name="Percent 2 65 2 3" xfId="47948" xr:uid="{00000000-0005-0000-0000-00004CBB0000}"/>
    <cellStyle name="Percent 2 65 3" xfId="47949" xr:uid="{00000000-0005-0000-0000-00004DBB0000}"/>
    <cellStyle name="Percent 2 65 3 2" xfId="47950" xr:uid="{00000000-0005-0000-0000-00004EBB0000}"/>
    <cellStyle name="Percent 2 65 3 3" xfId="47951" xr:uid="{00000000-0005-0000-0000-00004FBB0000}"/>
    <cellStyle name="Percent 2 65 4" xfId="47952" xr:uid="{00000000-0005-0000-0000-000050BB0000}"/>
    <cellStyle name="Percent 2 65 5" xfId="47953" xr:uid="{00000000-0005-0000-0000-000051BB0000}"/>
    <cellStyle name="Percent 2 66" xfId="47954" xr:uid="{00000000-0005-0000-0000-000052BB0000}"/>
    <cellStyle name="Percent 2 66 2" xfId="47955" xr:uid="{00000000-0005-0000-0000-000053BB0000}"/>
    <cellStyle name="Percent 2 66 2 2" xfId="47956" xr:uid="{00000000-0005-0000-0000-000054BB0000}"/>
    <cellStyle name="Percent 2 66 2 3" xfId="47957" xr:uid="{00000000-0005-0000-0000-000055BB0000}"/>
    <cellStyle name="Percent 2 66 3" xfId="47958" xr:uid="{00000000-0005-0000-0000-000056BB0000}"/>
    <cellStyle name="Percent 2 66 3 2" xfId="47959" xr:uid="{00000000-0005-0000-0000-000057BB0000}"/>
    <cellStyle name="Percent 2 66 3 3" xfId="47960" xr:uid="{00000000-0005-0000-0000-000058BB0000}"/>
    <cellStyle name="Percent 2 66 4" xfId="47961" xr:uid="{00000000-0005-0000-0000-000059BB0000}"/>
    <cellStyle name="Percent 2 66 5" xfId="47962" xr:uid="{00000000-0005-0000-0000-00005ABB0000}"/>
    <cellStyle name="Percent 2 67" xfId="47963" xr:uid="{00000000-0005-0000-0000-00005BBB0000}"/>
    <cellStyle name="Percent 2 67 2" xfId="47964" xr:uid="{00000000-0005-0000-0000-00005CBB0000}"/>
    <cellStyle name="Percent 2 67 2 2" xfId="47965" xr:uid="{00000000-0005-0000-0000-00005DBB0000}"/>
    <cellStyle name="Percent 2 67 2 3" xfId="47966" xr:uid="{00000000-0005-0000-0000-00005EBB0000}"/>
    <cellStyle name="Percent 2 67 3" xfId="47967" xr:uid="{00000000-0005-0000-0000-00005FBB0000}"/>
    <cellStyle name="Percent 2 67 3 2" xfId="47968" xr:uid="{00000000-0005-0000-0000-000060BB0000}"/>
    <cellStyle name="Percent 2 67 3 3" xfId="47969" xr:uid="{00000000-0005-0000-0000-000061BB0000}"/>
    <cellStyle name="Percent 2 67 4" xfId="47970" xr:uid="{00000000-0005-0000-0000-000062BB0000}"/>
    <cellStyle name="Percent 2 67 5" xfId="47971" xr:uid="{00000000-0005-0000-0000-000063BB0000}"/>
    <cellStyle name="Percent 2 68" xfId="47972" xr:uid="{00000000-0005-0000-0000-000064BB0000}"/>
    <cellStyle name="Percent 2 68 2" xfId="47973" xr:uid="{00000000-0005-0000-0000-000065BB0000}"/>
    <cellStyle name="Percent 2 68 2 2" xfId="47974" xr:uid="{00000000-0005-0000-0000-000066BB0000}"/>
    <cellStyle name="Percent 2 68 2 3" xfId="47975" xr:uid="{00000000-0005-0000-0000-000067BB0000}"/>
    <cellStyle name="Percent 2 68 3" xfId="47976" xr:uid="{00000000-0005-0000-0000-000068BB0000}"/>
    <cellStyle name="Percent 2 68 3 2" xfId="47977" xr:uid="{00000000-0005-0000-0000-000069BB0000}"/>
    <cellStyle name="Percent 2 68 3 3" xfId="47978" xr:uid="{00000000-0005-0000-0000-00006ABB0000}"/>
    <cellStyle name="Percent 2 68 4" xfId="47979" xr:uid="{00000000-0005-0000-0000-00006BBB0000}"/>
    <cellStyle name="Percent 2 68 5" xfId="47980" xr:uid="{00000000-0005-0000-0000-00006CBB0000}"/>
    <cellStyle name="Percent 2 69" xfId="47981" xr:uid="{00000000-0005-0000-0000-00006DBB0000}"/>
    <cellStyle name="Percent 2 69 2" xfId="47982" xr:uid="{00000000-0005-0000-0000-00006EBB0000}"/>
    <cellStyle name="Percent 2 69 2 2" xfId="47983" xr:uid="{00000000-0005-0000-0000-00006FBB0000}"/>
    <cellStyle name="Percent 2 69 2 3" xfId="47984" xr:uid="{00000000-0005-0000-0000-000070BB0000}"/>
    <cellStyle name="Percent 2 69 3" xfId="47985" xr:uid="{00000000-0005-0000-0000-000071BB0000}"/>
    <cellStyle name="Percent 2 69 3 2" xfId="47986" xr:uid="{00000000-0005-0000-0000-000072BB0000}"/>
    <cellStyle name="Percent 2 69 3 3" xfId="47987" xr:uid="{00000000-0005-0000-0000-000073BB0000}"/>
    <cellStyle name="Percent 2 69 4" xfId="47988" xr:uid="{00000000-0005-0000-0000-000074BB0000}"/>
    <cellStyle name="Percent 2 69 5" xfId="47989" xr:uid="{00000000-0005-0000-0000-000075BB0000}"/>
    <cellStyle name="Percent 2 7" xfId="47990" xr:uid="{00000000-0005-0000-0000-000076BB0000}"/>
    <cellStyle name="Percent 2 7 2" xfId="47991" xr:uid="{00000000-0005-0000-0000-000077BB0000}"/>
    <cellStyle name="Percent 2 7 2 2" xfId="47992" xr:uid="{00000000-0005-0000-0000-000078BB0000}"/>
    <cellStyle name="Percent 2 7 2 3" xfId="47993" xr:uid="{00000000-0005-0000-0000-000079BB0000}"/>
    <cellStyle name="Percent 2 7 3" xfId="47994" xr:uid="{00000000-0005-0000-0000-00007ABB0000}"/>
    <cellStyle name="Percent 2 7 3 2" xfId="47995" xr:uid="{00000000-0005-0000-0000-00007BBB0000}"/>
    <cellStyle name="Percent 2 7 3 3" xfId="47996" xr:uid="{00000000-0005-0000-0000-00007CBB0000}"/>
    <cellStyle name="Percent 2 7 4" xfId="47997" xr:uid="{00000000-0005-0000-0000-00007DBB0000}"/>
    <cellStyle name="Percent 2 7 5" xfId="47998" xr:uid="{00000000-0005-0000-0000-00007EBB0000}"/>
    <cellStyle name="Percent 2 70" xfId="47999" xr:uid="{00000000-0005-0000-0000-00007FBB0000}"/>
    <cellStyle name="Percent 2 70 2" xfId="48000" xr:uid="{00000000-0005-0000-0000-000080BB0000}"/>
    <cellStyle name="Percent 2 70 2 2" xfId="48001" xr:uid="{00000000-0005-0000-0000-000081BB0000}"/>
    <cellStyle name="Percent 2 70 2 3" xfId="48002" xr:uid="{00000000-0005-0000-0000-000082BB0000}"/>
    <cellStyle name="Percent 2 70 3" xfId="48003" xr:uid="{00000000-0005-0000-0000-000083BB0000}"/>
    <cellStyle name="Percent 2 70 3 2" xfId="48004" xr:uid="{00000000-0005-0000-0000-000084BB0000}"/>
    <cellStyle name="Percent 2 70 3 3" xfId="48005" xr:uid="{00000000-0005-0000-0000-000085BB0000}"/>
    <cellStyle name="Percent 2 70 4" xfId="48006" xr:uid="{00000000-0005-0000-0000-000086BB0000}"/>
    <cellStyle name="Percent 2 70 5" xfId="48007" xr:uid="{00000000-0005-0000-0000-000087BB0000}"/>
    <cellStyle name="Percent 2 71" xfId="48008" xr:uid="{00000000-0005-0000-0000-000088BB0000}"/>
    <cellStyle name="Percent 2 71 2" xfId="48009" xr:uid="{00000000-0005-0000-0000-000089BB0000}"/>
    <cellStyle name="Percent 2 71 2 2" xfId="48010" xr:uid="{00000000-0005-0000-0000-00008ABB0000}"/>
    <cellStyle name="Percent 2 71 2 3" xfId="48011" xr:uid="{00000000-0005-0000-0000-00008BBB0000}"/>
    <cellStyle name="Percent 2 71 3" xfId="48012" xr:uid="{00000000-0005-0000-0000-00008CBB0000}"/>
    <cellStyle name="Percent 2 71 3 2" xfId="48013" xr:uid="{00000000-0005-0000-0000-00008DBB0000}"/>
    <cellStyle name="Percent 2 71 3 3" xfId="48014" xr:uid="{00000000-0005-0000-0000-00008EBB0000}"/>
    <cellStyle name="Percent 2 71 4" xfId="48015" xr:uid="{00000000-0005-0000-0000-00008FBB0000}"/>
    <cellStyle name="Percent 2 71 5" xfId="48016" xr:uid="{00000000-0005-0000-0000-000090BB0000}"/>
    <cellStyle name="Percent 2 72" xfId="48017" xr:uid="{00000000-0005-0000-0000-000091BB0000}"/>
    <cellStyle name="Percent 2 72 2" xfId="48018" xr:uid="{00000000-0005-0000-0000-000092BB0000}"/>
    <cellStyle name="Percent 2 72 2 2" xfId="48019" xr:uid="{00000000-0005-0000-0000-000093BB0000}"/>
    <cellStyle name="Percent 2 72 2 3" xfId="48020" xr:uid="{00000000-0005-0000-0000-000094BB0000}"/>
    <cellStyle name="Percent 2 72 3" xfId="48021" xr:uid="{00000000-0005-0000-0000-000095BB0000}"/>
    <cellStyle name="Percent 2 72 3 2" xfId="48022" xr:uid="{00000000-0005-0000-0000-000096BB0000}"/>
    <cellStyle name="Percent 2 72 3 3" xfId="48023" xr:uid="{00000000-0005-0000-0000-000097BB0000}"/>
    <cellStyle name="Percent 2 72 4" xfId="48024" xr:uid="{00000000-0005-0000-0000-000098BB0000}"/>
    <cellStyle name="Percent 2 72 5" xfId="48025" xr:uid="{00000000-0005-0000-0000-000099BB0000}"/>
    <cellStyle name="Percent 2 73" xfId="48026" xr:uid="{00000000-0005-0000-0000-00009ABB0000}"/>
    <cellStyle name="Percent 2 73 2" xfId="48027" xr:uid="{00000000-0005-0000-0000-00009BBB0000}"/>
    <cellStyle name="Percent 2 73 2 2" xfId="48028" xr:uid="{00000000-0005-0000-0000-00009CBB0000}"/>
    <cellStyle name="Percent 2 73 2 3" xfId="48029" xr:uid="{00000000-0005-0000-0000-00009DBB0000}"/>
    <cellStyle name="Percent 2 73 3" xfId="48030" xr:uid="{00000000-0005-0000-0000-00009EBB0000}"/>
    <cellStyle name="Percent 2 73 3 2" xfId="48031" xr:uid="{00000000-0005-0000-0000-00009FBB0000}"/>
    <cellStyle name="Percent 2 73 3 3" xfId="48032" xr:uid="{00000000-0005-0000-0000-0000A0BB0000}"/>
    <cellStyle name="Percent 2 73 4" xfId="48033" xr:uid="{00000000-0005-0000-0000-0000A1BB0000}"/>
    <cellStyle name="Percent 2 73 5" xfId="48034" xr:uid="{00000000-0005-0000-0000-0000A2BB0000}"/>
    <cellStyle name="Percent 2 74" xfId="48035" xr:uid="{00000000-0005-0000-0000-0000A3BB0000}"/>
    <cellStyle name="Percent 2 74 2" xfId="48036" xr:uid="{00000000-0005-0000-0000-0000A4BB0000}"/>
    <cellStyle name="Percent 2 74 2 2" xfId="48037" xr:uid="{00000000-0005-0000-0000-0000A5BB0000}"/>
    <cellStyle name="Percent 2 74 2 3" xfId="48038" xr:uid="{00000000-0005-0000-0000-0000A6BB0000}"/>
    <cellStyle name="Percent 2 74 3" xfId="48039" xr:uid="{00000000-0005-0000-0000-0000A7BB0000}"/>
    <cellStyle name="Percent 2 74 3 2" xfId="48040" xr:uid="{00000000-0005-0000-0000-0000A8BB0000}"/>
    <cellStyle name="Percent 2 74 3 3" xfId="48041" xr:uid="{00000000-0005-0000-0000-0000A9BB0000}"/>
    <cellStyle name="Percent 2 74 4" xfId="48042" xr:uid="{00000000-0005-0000-0000-0000AABB0000}"/>
    <cellStyle name="Percent 2 74 5" xfId="48043" xr:uid="{00000000-0005-0000-0000-0000ABBB0000}"/>
    <cellStyle name="Percent 2 75" xfId="48044" xr:uid="{00000000-0005-0000-0000-0000ACBB0000}"/>
    <cellStyle name="Percent 2 75 2" xfId="48045" xr:uid="{00000000-0005-0000-0000-0000ADBB0000}"/>
    <cellStyle name="Percent 2 75 2 2" xfId="48046" xr:uid="{00000000-0005-0000-0000-0000AEBB0000}"/>
    <cellStyle name="Percent 2 75 2 3" xfId="48047" xr:uid="{00000000-0005-0000-0000-0000AFBB0000}"/>
    <cellStyle name="Percent 2 75 3" xfId="48048" xr:uid="{00000000-0005-0000-0000-0000B0BB0000}"/>
    <cellStyle name="Percent 2 75 3 2" xfId="48049" xr:uid="{00000000-0005-0000-0000-0000B1BB0000}"/>
    <cellStyle name="Percent 2 75 3 3" xfId="48050" xr:uid="{00000000-0005-0000-0000-0000B2BB0000}"/>
    <cellStyle name="Percent 2 75 4" xfId="48051" xr:uid="{00000000-0005-0000-0000-0000B3BB0000}"/>
    <cellStyle name="Percent 2 75 5" xfId="48052" xr:uid="{00000000-0005-0000-0000-0000B4BB0000}"/>
    <cellStyle name="Percent 2 76" xfId="48053" xr:uid="{00000000-0005-0000-0000-0000B5BB0000}"/>
    <cellStyle name="Percent 2 76 2" xfId="48054" xr:uid="{00000000-0005-0000-0000-0000B6BB0000}"/>
    <cellStyle name="Percent 2 76 2 2" xfId="48055" xr:uid="{00000000-0005-0000-0000-0000B7BB0000}"/>
    <cellStyle name="Percent 2 76 2 3" xfId="48056" xr:uid="{00000000-0005-0000-0000-0000B8BB0000}"/>
    <cellStyle name="Percent 2 76 3" xfId="48057" xr:uid="{00000000-0005-0000-0000-0000B9BB0000}"/>
    <cellStyle name="Percent 2 76 3 2" xfId="48058" xr:uid="{00000000-0005-0000-0000-0000BABB0000}"/>
    <cellStyle name="Percent 2 76 3 3" xfId="48059" xr:uid="{00000000-0005-0000-0000-0000BBBB0000}"/>
    <cellStyle name="Percent 2 76 4" xfId="48060" xr:uid="{00000000-0005-0000-0000-0000BCBB0000}"/>
    <cellStyle name="Percent 2 76 5" xfId="48061" xr:uid="{00000000-0005-0000-0000-0000BDBB0000}"/>
    <cellStyle name="Percent 2 77" xfId="48062" xr:uid="{00000000-0005-0000-0000-0000BEBB0000}"/>
    <cellStyle name="Percent 2 77 2" xfId="48063" xr:uid="{00000000-0005-0000-0000-0000BFBB0000}"/>
    <cellStyle name="Percent 2 77 2 2" xfId="48064" xr:uid="{00000000-0005-0000-0000-0000C0BB0000}"/>
    <cellStyle name="Percent 2 77 2 3" xfId="48065" xr:uid="{00000000-0005-0000-0000-0000C1BB0000}"/>
    <cellStyle name="Percent 2 77 3" xfId="48066" xr:uid="{00000000-0005-0000-0000-0000C2BB0000}"/>
    <cellStyle name="Percent 2 77 3 2" xfId="48067" xr:uid="{00000000-0005-0000-0000-0000C3BB0000}"/>
    <cellStyle name="Percent 2 77 3 3" xfId="48068" xr:uid="{00000000-0005-0000-0000-0000C4BB0000}"/>
    <cellStyle name="Percent 2 77 4" xfId="48069" xr:uid="{00000000-0005-0000-0000-0000C5BB0000}"/>
    <cellStyle name="Percent 2 77 5" xfId="48070" xr:uid="{00000000-0005-0000-0000-0000C6BB0000}"/>
    <cellStyle name="Percent 2 78" xfId="48071" xr:uid="{00000000-0005-0000-0000-0000C7BB0000}"/>
    <cellStyle name="Percent 2 78 2" xfId="48072" xr:uid="{00000000-0005-0000-0000-0000C8BB0000}"/>
    <cellStyle name="Percent 2 78 2 2" xfId="48073" xr:uid="{00000000-0005-0000-0000-0000C9BB0000}"/>
    <cellStyle name="Percent 2 78 2 3" xfId="48074" xr:uid="{00000000-0005-0000-0000-0000CABB0000}"/>
    <cellStyle name="Percent 2 78 3" xfId="48075" xr:uid="{00000000-0005-0000-0000-0000CBBB0000}"/>
    <cellStyle name="Percent 2 78 3 2" xfId="48076" xr:uid="{00000000-0005-0000-0000-0000CCBB0000}"/>
    <cellStyle name="Percent 2 78 3 3" xfId="48077" xr:uid="{00000000-0005-0000-0000-0000CDBB0000}"/>
    <cellStyle name="Percent 2 78 4" xfId="48078" xr:uid="{00000000-0005-0000-0000-0000CEBB0000}"/>
    <cellStyle name="Percent 2 78 5" xfId="48079" xr:uid="{00000000-0005-0000-0000-0000CFBB0000}"/>
    <cellStyle name="Percent 2 79" xfId="48080" xr:uid="{00000000-0005-0000-0000-0000D0BB0000}"/>
    <cellStyle name="Percent 2 79 2" xfId="48081" xr:uid="{00000000-0005-0000-0000-0000D1BB0000}"/>
    <cellStyle name="Percent 2 79 2 2" xfId="48082" xr:uid="{00000000-0005-0000-0000-0000D2BB0000}"/>
    <cellStyle name="Percent 2 79 2 3" xfId="48083" xr:uid="{00000000-0005-0000-0000-0000D3BB0000}"/>
    <cellStyle name="Percent 2 79 3" xfId="48084" xr:uid="{00000000-0005-0000-0000-0000D4BB0000}"/>
    <cellStyle name="Percent 2 79 3 2" xfId="48085" xr:uid="{00000000-0005-0000-0000-0000D5BB0000}"/>
    <cellStyle name="Percent 2 79 3 3" xfId="48086" xr:uid="{00000000-0005-0000-0000-0000D6BB0000}"/>
    <cellStyle name="Percent 2 79 4" xfId="48087" xr:uid="{00000000-0005-0000-0000-0000D7BB0000}"/>
    <cellStyle name="Percent 2 79 5" xfId="48088" xr:uid="{00000000-0005-0000-0000-0000D8BB0000}"/>
    <cellStyle name="Percent 2 8" xfId="48089" xr:uid="{00000000-0005-0000-0000-0000D9BB0000}"/>
    <cellStyle name="Percent 2 8 2" xfId="48090" xr:uid="{00000000-0005-0000-0000-0000DABB0000}"/>
    <cellStyle name="Percent 2 8 2 2" xfId="48091" xr:uid="{00000000-0005-0000-0000-0000DBBB0000}"/>
    <cellStyle name="Percent 2 8 2 3" xfId="48092" xr:uid="{00000000-0005-0000-0000-0000DCBB0000}"/>
    <cellStyle name="Percent 2 8 3" xfId="48093" xr:uid="{00000000-0005-0000-0000-0000DDBB0000}"/>
    <cellStyle name="Percent 2 8 3 2" xfId="48094" xr:uid="{00000000-0005-0000-0000-0000DEBB0000}"/>
    <cellStyle name="Percent 2 8 3 3" xfId="48095" xr:uid="{00000000-0005-0000-0000-0000DFBB0000}"/>
    <cellStyle name="Percent 2 8 4" xfId="48096" xr:uid="{00000000-0005-0000-0000-0000E0BB0000}"/>
    <cellStyle name="Percent 2 8 5" xfId="48097" xr:uid="{00000000-0005-0000-0000-0000E1BB0000}"/>
    <cellStyle name="Percent 2 80" xfId="48098" xr:uid="{00000000-0005-0000-0000-0000E2BB0000}"/>
    <cellStyle name="Percent 2 80 2" xfId="48099" xr:uid="{00000000-0005-0000-0000-0000E3BB0000}"/>
    <cellStyle name="Percent 2 80 2 2" xfId="48100" xr:uid="{00000000-0005-0000-0000-0000E4BB0000}"/>
    <cellStyle name="Percent 2 80 2 3" xfId="48101" xr:uid="{00000000-0005-0000-0000-0000E5BB0000}"/>
    <cellStyle name="Percent 2 80 3" xfId="48102" xr:uid="{00000000-0005-0000-0000-0000E6BB0000}"/>
    <cellStyle name="Percent 2 80 3 2" xfId="48103" xr:uid="{00000000-0005-0000-0000-0000E7BB0000}"/>
    <cellStyle name="Percent 2 80 3 3" xfId="48104" xr:uid="{00000000-0005-0000-0000-0000E8BB0000}"/>
    <cellStyle name="Percent 2 80 4" xfId="48105" xr:uid="{00000000-0005-0000-0000-0000E9BB0000}"/>
    <cellStyle name="Percent 2 80 5" xfId="48106" xr:uid="{00000000-0005-0000-0000-0000EABB0000}"/>
    <cellStyle name="Percent 2 81" xfId="48107" xr:uid="{00000000-0005-0000-0000-0000EBBB0000}"/>
    <cellStyle name="Percent 2 81 2" xfId="48108" xr:uid="{00000000-0005-0000-0000-0000ECBB0000}"/>
    <cellStyle name="Percent 2 81 2 2" xfId="48109" xr:uid="{00000000-0005-0000-0000-0000EDBB0000}"/>
    <cellStyle name="Percent 2 81 2 3" xfId="48110" xr:uid="{00000000-0005-0000-0000-0000EEBB0000}"/>
    <cellStyle name="Percent 2 81 3" xfId="48111" xr:uid="{00000000-0005-0000-0000-0000EFBB0000}"/>
    <cellStyle name="Percent 2 81 3 2" xfId="48112" xr:uid="{00000000-0005-0000-0000-0000F0BB0000}"/>
    <cellStyle name="Percent 2 81 3 3" xfId="48113" xr:uid="{00000000-0005-0000-0000-0000F1BB0000}"/>
    <cellStyle name="Percent 2 81 4" xfId="48114" xr:uid="{00000000-0005-0000-0000-0000F2BB0000}"/>
    <cellStyle name="Percent 2 81 5" xfId="48115" xr:uid="{00000000-0005-0000-0000-0000F3BB0000}"/>
    <cellStyle name="Percent 2 82" xfId="48116" xr:uid="{00000000-0005-0000-0000-0000F4BB0000}"/>
    <cellStyle name="Percent 2 82 2" xfId="48117" xr:uid="{00000000-0005-0000-0000-0000F5BB0000}"/>
    <cellStyle name="Percent 2 82 2 2" xfId="48118" xr:uid="{00000000-0005-0000-0000-0000F6BB0000}"/>
    <cellStyle name="Percent 2 82 2 3" xfId="48119" xr:uid="{00000000-0005-0000-0000-0000F7BB0000}"/>
    <cellStyle name="Percent 2 82 3" xfId="48120" xr:uid="{00000000-0005-0000-0000-0000F8BB0000}"/>
    <cellStyle name="Percent 2 82 3 2" xfId="48121" xr:uid="{00000000-0005-0000-0000-0000F9BB0000}"/>
    <cellStyle name="Percent 2 82 3 3" xfId="48122" xr:uid="{00000000-0005-0000-0000-0000FABB0000}"/>
    <cellStyle name="Percent 2 82 4" xfId="48123" xr:uid="{00000000-0005-0000-0000-0000FBBB0000}"/>
    <cellStyle name="Percent 2 82 5" xfId="48124" xr:uid="{00000000-0005-0000-0000-0000FCBB0000}"/>
    <cellStyle name="Percent 2 83" xfId="48125" xr:uid="{00000000-0005-0000-0000-0000FDBB0000}"/>
    <cellStyle name="Percent 2 83 2" xfId="48126" xr:uid="{00000000-0005-0000-0000-0000FEBB0000}"/>
    <cellStyle name="Percent 2 83 2 2" xfId="48127" xr:uid="{00000000-0005-0000-0000-0000FFBB0000}"/>
    <cellStyle name="Percent 2 83 2 3" xfId="48128" xr:uid="{00000000-0005-0000-0000-000000BC0000}"/>
    <cellStyle name="Percent 2 83 3" xfId="48129" xr:uid="{00000000-0005-0000-0000-000001BC0000}"/>
    <cellStyle name="Percent 2 83 3 2" xfId="48130" xr:uid="{00000000-0005-0000-0000-000002BC0000}"/>
    <cellStyle name="Percent 2 83 3 3" xfId="48131" xr:uid="{00000000-0005-0000-0000-000003BC0000}"/>
    <cellStyle name="Percent 2 83 4" xfId="48132" xr:uid="{00000000-0005-0000-0000-000004BC0000}"/>
    <cellStyle name="Percent 2 83 5" xfId="48133" xr:uid="{00000000-0005-0000-0000-000005BC0000}"/>
    <cellStyle name="Percent 2 84" xfId="48134" xr:uid="{00000000-0005-0000-0000-000006BC0000}"/>
    <cellStyle name="Percent 2 84 2" xfId="48135" xr:uid="{00000000-0005-0000-0000-000007BC0000}"/>
    <cellStyle name="Percent 2 84 2 2" xfId="48136" xr:uid="{00000000-0005-0000-0000-000008BC0000}"/>
    <cellStyle name="Percent 2 84 2 3" xfId="48137" xr:uid="{00000000-0005-0000-0000-000009BC0000}"/>
    <cellStyle name="Percent 2 84 3" xfId="48138" xr:uid="{00000000-0005-0000-0000-00000ABC0000}"/>
    <cellStyle name="Percent 2 84 3 2" xfId="48139" xr:uid="{00000000-0005-0000-0000-00000BBC0000}"/>
    <cellStyle name="Percent 2 84 3 3" xfId="48140" xr:uid="{00000000-0005-0000-0000-00000CBC0000}"/>
    <cellStyle name="Percent 2 84 4" xfId="48141" xr:uid="{00000000-0005-0000-0000-00000DBC0000}"/>
    <cellStyle name="Percent 2 84 5" xfId="48142" xr:uid="{00000000-0005-0000-0000-00000EBC0000}"/>
    <cellStyle name="Percent 2 85" xfId="48143" xr:uid="{00000000-0005-0000-0000-00000FBC0000}"/>
    <cellStyle name="Percent 2 85 2" xfId="48144" xr:uid="{00000000-0005-0000-0000-000010BC0000}"/>
    <cellStyle name="Percent 2 85 3" xfId="48145" xr:uid="{00000000-0005-0000-0000-000011BC0000}"/>
    <cellStyle name="Percent 2 86" xfId="48146" xr:uid="{00000000-0005-0000-0000-000012BC0000}"/>
    <cellStyle name="Percent 2 86 2" xfId="48147" xr:uid="{00000000-0005-0000-0000-000013BC0000}"/>
    <cellStyle name="Percent 2 86 3" xfId="48148" xr:uid="{00000000-0005-0000-0000-000014BC0000}"/>
    <cellStyle name="Percent 2 87" xfId="48149" xr:uid="{00000000-0005-0000-0000-000015BC0000}"/>
    <cellStyle name="Percent 2 9" xfId="48150" xr:uid="{00000000-0005-0000-0000-000016BC0000}"/>
    <cellStyle name="Percent 2 9 2" xfId="48151" xr:uid="{00000000-0005-0000-0000-000017BC0000}"/>
    <cellStyle name="Percent 2 9 2 2" xfId="48152" xr:uid="{00000000-0005-0000-0000-000018BC0000}"/>
    <cellStyle name="Percent 2 9 2 3" xfId="48153" xr:uid="{00000000-0005-0000-0000-000019BC0000}"/>
    <cellStyle name="Percent 2 9 3" xfId="48154" xr:uid="{00000000-0005-0000-0000-00001ABC0000}"/>
    <cellStyle name="Percent 2 9 3 2" xfId="48155" xr:uid="{00000000-0005-0000-0000-00001BBC0000}"/>
    <cellStyle name="Percent 2 9 3 3" xfId="48156" xr:uid="{00000000-0005-0000-0000-00001CBC0000}"/>
    <cellStyle name="Percent 2 9 4" xfId="48157" xr:uid="{00000000-0005-0000-0000-00001DBC0000}"/>
    <cellStyle name="Percent 2 9 5" xfId="48158" xr:uid="{00000000-0005-0000-0000-00001EBC0000}"/>
    <cellStyle name="Percent 20" xfId="48159" xr:uid="{00000000-0005-0000-0000-00001FBC0000}"/>
    <cellStyle name="Percent 21" xfId="48160" xr:uid="{00000000-0005-0000-0000-000020BC0000}"/>
    <cellStyle name="Percent 22" xfId="48161" xr:uid="{00000000-0005-0000-0000-000021BC0000}"/>
    <cellStyle name="Percent 23" xfId="48162" xr:uid="{00000000-0005-0000-0000-000022BC0000}"/>
    <cellStyle name="Percent 3" xfId="48163" xr:uid="{00000000-0005-0000-0000-000023BC0000}"/>
    <cellStyle name="Percent 3 10" xfId="48164" xr:uid="{00000000-0005-0000-0000-000024BC0000}"/>
    <cellStyle name="Percent 3 10 2" xfId="48165" xr:uid="{00000000-0005-0000-0000-000025BC0000}"/>
    <cellStyle name="Percent 3 10 2 2" xfId="48166" xr:uid="{00000000-0005-0000-0000-000026BC0000}"/>
    <cellStyle name="Percent 3 10 2 3" xfId="48167" xr:uid="{00000000-0005-0000-0000-000027BC0000}"/>
    <cellStyle name="Percent 3 10 3" xfId="48168" xr:uid="{00000000-0005-0000-0000-000028BC0000}"/>
    <cellStyle name="Percent 3 10 3 2" xfId="48169" xr:uid="{00000000-0005-0000-0000-000029BC0000}"/>
    <cellStyle name="Percent 3 10 3 3" xfId="48170" xr:uid="{00000000-0005-0000-0000-00002ABC0000}"/>
    <cellStyle name="Percent 3 10 4" xfId="48171" xr:uid="{00000000-0005-0000-0000-00002BBC0000}"/>
    <cellStyle name="Percent 3 10 5" xfId="48172" xr:uid="{00000000-0005-0000-0000-00002CBC0000}"/>
    <cellStyle name="Percent 3 11" xfId="48173" xr:uid="{00000000-0005-0000-0000-00002DBC0000}"/>
    <cellStyle name="Percent 3 11 2" xfId="48174" xr:uid="{00000000-0005-0000-0000-00002EBC0000}"/>
    <cellStyle name="Percent 3 11 2 2" xfId="48175" xr:uid="{00000000-0005-0000-0000-00002FBC0000}"/>
    <cellStyle name="Percent 3 11 2 3" xfId="48176" xr:uid="{00000000-0005-0000-0000-000030BC0000}"/>
    <cellStyle name="Percent 3 11 3" xfId="48177" xr:uid="{00000000-0005-0000-0000-000031BC0000}"/>
    <cellStyle name="Percent 3 11 3 2" xfId="48178" xr:uid="{00000000-0005-0000-0000-000032BC0000}"/>
    <cellStyle name="Percent 3 11 3 3" xfId="48179" xr:uid="{00000000-0005-0000-0000-000033BC0000}"/>
    <cellStyle name="Percent 3 11 4" xfId="48180" xr:uid="{00000000-0005-0000-0000-000034BC0000}"/>
    <cellStyle name="Percent 3 11 5" xfId="48181" xr:uid="{00000000-0005-0000-0000-000035BC0000}"/>
    <cellStyle name="Percent 3 12" xfId="48182" xr:uid="{00000000-0005-0000-0000-000036BC0000}"/>
    <cellStyle name="Percent 3 12 2" xfId="48183" xr:uid="{00000000-0005-0000-0000-000037BC0000}"/>
    <cellStyle name="Percent 3 12 2 2" xfId="48184" xr:uid="{00000000-0005-0000-0000-000038BC0000}"/>
    <cellStyle name="Percent 3 12 2 3" xfId="48185" xr:uid="{00000000-0005-0000-0000-000039BC0000}"/>
    <cellStyle name="Percent 3 12 3" xfId="48186" xr:uid="{00000000-0005-0000-0000-00003ABC0000}"/>
    <cellStyle name="Percent 3 12 3 2" xfId="48187" xr:uid="{00000000-0005-0000-0000-00003BBC0000}"/>
    <cellStyle name="Percent 3 12 3 3" xfId="48188" xr:uid="{00000000-0005-0000-0000-00003CBC0000}"/>
    <cellStyle name="Percent 3 12 4" xfId="48189" xr:uid="{00000000-0005-0000-0000-00003DBC0000}"/>
    <cellStyle name="Percent 3 12 5" xfId="48190" xr:uid="{00000000-0005-0000-0000-00003EBC0000}"/>
    <cellStyle name="Percent 3 13" xfId="48191" xr:uid="{00000000-0005-0000-0000-00003FBC0000}"/>
    <cellStyle name="Percent 3 13 2" xfId="48192" xr:uid="{00000000-0005-0000-0000-000040BC0000}"/>
    <cellStyle name="Percent 3 13 2 2" xfId="48193" xr:uid="{00000000-0005-0000-0000-000041BC0000}"/>
    <cellStyle name="Percent 3 13 2 3" xfId="48194" xr:uid="{00000000-0005-0000-0000-000042BC0000}"/>
    <cellStyle name="Percent 3 13 3" xfId="48195" xr:uid="{00000000-0005-0000-0000-000043BC0000}"/>
    <cellStyle name="Percent 3 13 3 2" xfId="48196" xr:uid="{00000000-0005-0000-0000-000044BC0000}"/>
    <cellStyle name="Percent 3 13 3 3" xfId="48197" xr:uid="{00000000-0005-0000-0000-000045BC0000}"/>
    <cellStyle name="Percent 3 13 4" xfId="48198" xr:uid="{00000000-0005-0000-0000-000046BC0000}"/>
    <cellStyle name="Percent 3 13 5" xfId="48199" xr:uid="{00000000-0005-0000-0000-000047BC0000}"/>
    <cellStyle name="Percent 3 14" xfId="48200" xr:uid="{00000000-0005-0000-0000-000048BC0000}"/>
    <cellStyle name="Percent 3 14 2" xfId="48201" xr:uid="{00000000-0005-0000-0000-000049BC0000}"/>
    <cellStyle name="Percent 3 14 2 2" xfId="48202" xr:uid="{00000000-0005-0000-0000-00004ABC0000}"/>
    <cellStyle name="Percent 3 14 2 3" xfId="48203" xr:uid="{00000000-0005-0000-0000-00004BBC0000}"/>
    <cellStyle name="Percent 3 14 3" xfId="48204" xr:uid="{00000000-0005-0000-0000-00004CBC0000}"/>
    <cellStyle name="Percent 3 14 3 2" xfId="48205" xr:uid="{00000000-0005-0000-0000-00004DBC0000}"/>
    <cellStyle name="Percent 3 14 3 3" xfId="48206" xr:uid="{00000000-0005-0000-0000-00004EBC0000}"/>
    <cellStyle name="Percent 3 14 4" xfId="48207" xr:uid="{00000000-0005-0000-0000-00004FBC0000}"/>
    <cellStyle name="Percent 3 14 5" xfId="48208" xr:uid="{00000000-0005-0000-0000-000050BC0000}"/>
    <cellStyle name="Percent 3 15" xfId="48209" xr:uid="{00000000-0005-0000-0000-000051BC0000}"/>
    <cellStyle name="Percent 3 15 2" xfId="48210" xr:uid="{00000000-0005-0000-0000-000052BC0000}"/>
    <cellStyle name="Percent 3 15 2 2" xfId="48211" xr:uid="{00000000-0005-0000-0000-000053BC0000}"/>
    <cellStyle name="Percent 3 15 2 3" xfId="48212" xr:uid="{00000000-0005-0000-0000-000054BC0000}"/>
    <cellStyle name="Percent 3 15 3" xfId="48213" xr:uid="{00000000-0005-0000-0000-000055BC0000}"/>
    <cellStyle name="Percent 3 15 3 2" xfId="48214" xr:uid="{00000000-0005-0000-0000-000056BC0000}"/>
    <cellStyle name="Percent 3 15 3 3" xfId="48215" xr:uid="{00000000-0005-0000-0000-000057BC0000}"/>
    <cellStyle name="Percent 3 15 4" xfId="48216" xr:uid="{00000000-0005-0000-0000-000058BC0000}"/>
    <cellStyle name="Percent 3 15 5" xfId="48217" xr:uid="{00000000-0005-0000-0000-000059BC0000}"/>
    <cellStyle name="Percent 3 16" xfId="48218" xr:uid="{00000000-0005-0000-0000-00005ABC0000}"/>
    <cellStyle name="Percent 3 16 2" xfId="48219" xr:uid="{00000000-0005-0000-0000-00005BBC0000}"/>
    <cellStyle name="Percent 3 16 2 2" xfId="48220" xr:uid="{00000000-0005-0000-0000-00005CBC0000}"/>
    <cellStyle name="Percent 3 16 2 3" xfId="48221" xr:uid="{00000000-0005-0000-0000-00005DBC0000}"/>
    <cellStyle name="Percent 3 16 3" xfId="48222" xr:uid="{00000000-0005-0000-0000-00005EBC0000}"/>
    <cellStyle name="Percent 3 16 3 2" xfId="48223" xr:uid="{00000000-0005-0000-0000-00005FBC0000}"/>
    <cellStyle name="Percent 3 16 3 3" xfId="48224" xr:uid="{00000000-0005-0000-0000-000060BC0000}"/>
    <cellStyle name="Percent 3 16 4" xfId="48225" xr:uid="{00000000-0005-0000-0000-000061BC0000}"/>
    <cellStyle name="Percent 3 16 5" xfId="48226" xr:uid="{00000000-0005-0000-0000-000062BC0000}"/>
    <cellStyle name="Percent 3 17" xfId="48227" xr:uid="{00000000-0005-0000-0000-000063BC0000}"/>
    <cellStyle name="Percent 3 17 2" xfId="48228" xr:uid="{00000000-0005-0000-0000-000064BC0000}"/>
    <cellStyle name="Percent 3 17 2 2" xfId="48229" xr:uid="{00000000-0005-0000-0000-000065BC0000}"/>
    <cellStyle name="Percent 3 17 2 3" xfId="48230" xr:uid="{00000000-0005-0000-0000-000066BC0000}"/>
    <cellStyle name="Percent 3 17 3" xfId="48231" xr:uid="{00000000-0005-0000-0000-000067BC0000}"/>
    <cellStyle name="Percent 3 17 3 2" xfId="48232" xr:uid="{00000000-0005-0000-0000-000068BC0000}"/>
    <cellStyle name="Percent 3 17 3 3" xfId="48233" xr:uid="{00000000-0005-0000-0000-000069BC0000}"/>
    <cellStyle name="Percent 3 17 4" xfId="48234" xr:uid="{00000000-0005-0000-0000-00006ABC0000}"/>
    <cellStyle name="Percent 3 17 5" xfId="48235" xr:uid="{00000000-0005-0000-0000-00006BBC0000}"/>
    <cellStyle name="Percent 3 18" xfId="48236" xr:uid="{00000000-0005-0000-0000-00006CBC0000}"/>
    <cellStyle name="Percent 3 18 2" xfId="48237" xr:uid="{00000000-0005-0000-0000-00006DBC0000}"/>
    <cellStyle name="Percent 3 18 2 2" xfId="48238" xr:uid="{00000000-0005-0000-0000-00006EBC0000}"/>
    <cellStyle name="Percent 3 18 2 3" xfId="48239" xr:uid="{00000000-0005-0000-0000-00006FBC0000}"/>
    <cellStyle name="Percent 3 18 3" xfId="48240" xr:uid="{00000000-0005-0000-0000-000070BC0000}"/>
    <cellStyle name="Percent 3 18 3 2" xfId="48241" xr:uid="{00000000-0005-0000-0000-000071BC0000}"/>
    <cellStyle name="Percent 3 18 3 3" xfId="48242" xr:uid="{00000000-0005-0000-0000-000072BC0000}"/>
    <cellStyle name="Percent 3 18 4" xfId="48243" xr:uid="{00000000-0005-0000-0000-000073BC0000}"/>
    <cellStyle name="Percent 3 18 5" xfId="48244" xr:uid="{00000000-0005-0000-0000-000074BC0000}"/>
    <cellStyle name="Percent 3 19" xfId="48245" xr:uid="{00000000-0005-0000-0000-000075BC0000}"/>
    <cellStyle name="Percent 3 19 2" xfId="48246" xr:uid="{00000000-0005-0000-0000-000076BC0000}"/>
    <cellStyle name="Percent 3 19 2 2" xfId="48247" xr:uid="{00000000-0005-0000-0000-000077BC0000}"/>
    <cellStyle name="Percent 3 19 2 3" xfId="48248" xr:uid="{00000000-0005-0000-0000-000078BC0000}"/>
    <cellStyle name="Percent 3 19 3" xfId="48249" xr:uid="{00000000-0005-0000-0000-000079BC0000}"/>
    <cellStyle name="Percent 3 19 3 2" xfId="48250" xr:uid="{00000000-0005-0000-0000-00007ABC0000}"/>
    <cellStyle name="Percent 3 19 3 3" xfId="48251" xr:uid="{00000000-0005-0000-0000-00007BBC0000}"/>
    <cellStyle name="Percent 3 19 4" xfId="48252" xr:uid="{00000000-0005-0000-0000-00007CBC0000}"/>
    <cellStyle name="Percent 3 19 5" xfId="48253" xr:uid="{00000000-0005-0000-0000-00007DBC0000}"/>
    <cellStyle name="Percent 3 2" xfId="48254" xr:uid="{00000000-0005-0000-0000-00007EBC0000}"/>
    <cellStyle name="Percent 3 2 10" xfId="48255" xr:uid="{00000000-0005-0000-0000-00007FBC0000}"/>
    <cellStyle name="Percent 3 2 10 2" xfId="48256" xr:uid="{00000000-0005-0000-0000-000080BC0000}"/>
    <cellStyle name="Percent 3 2 10 2 2" xfId="48257" xr:uid="{00000000-0005-0000-0000-000081BC0000}"/>
    <cellStyle name="Percent 3 2 10 2 3" xfId="48258" xr:uid="{00000000-0005-0000-0000-000082BC0000}"/>
    <cellStyle name="Percent 3 2 10 3" xfId="48259" xr:uid="{00000000-0005-0000-0000-000083BC0000}"/>
    <cellStyle name="Percent 3 2 10 3 2" xfId="48260" xr:uid="{00000000-0005-0000-0000-000084BC0000}"/>
    <cellStyle name="Percent 3 2 10 3 3" xfId="48261" xr:uid="{00000000-0005-0000-0000-000085BC0000}"/>
    <cellStyle name="Percent 3 2 10 4" xfId="48262" xr:uid="{00000000-0005-0000-0000-000086BC0000}"/>
    <cellStyle name="Percent 3 2 10 5" xfId="48263" xr:uid="{00000000-0005-0000-0000-000087BC0000}"/>
    <cellStyle name="Percent 3 2 11" xfId="48264" xr:uid="{00000000-0005-0000-0000-000088BC0000}"/>
    <cellStyle name="Percent 3 2 11 2" xfId="48265" xr:uid="{00000000-0005-0000-0000-000089BC0000}"/>
    <cellStyle name="Percent 3 2 11 2 2" xfId="48266" xr:uid="{00000000-0005-0000-0000-00008ABC0000}"/>
    <cellStyle name="Percent 3 2 11 2 3" xfId="48267" xr:uid="{00000000-0005-0000-0000-00008BBC0000}"/>
    <cellStyle name="Percent 3 2 11 3" xfId="48268" xr:uid="{00000000-0005-0000-0000-00008CBC0000}"/>
    <cellStyle name="Percent 3 2 11 3 2" xfId="48269" xr:uid="{00000000-0005-0000-0000-00008DBC0000}"/>
    <cellStyle name="Percent 3 2 11 3 3" xfId="48270" xr:uid="{00000000-0005-0000-0000-00008EBC0000}"/>
    <cellStyle name="Percent 3 2 11 4" xfId="48271" xr:uid="{00000000-0005-0000-0000-00008FBC0000}"/>
    <cellStyle name="Percent 3 2 11 5" xfId="48272" xr:uid="{00000000-0005-0000-0000-000090BC0000}"/>
    <cellStyle name="Percent 3 2 12" xfId="48273" xr:uid="{00000000-0005-0000-0000-000091BC0000}"/>
    <cellStyle name="Percent 3 2 12 2" xfId="48274" xr:uid="{00000000-0005-0000-0000-000092BC0000}"/>
    <cellStyle name="Percent 3 2 12 2 2" xfId="48275" xr:uid="{00000000-0005-0000-0000-000093BC0000}"/>
    <cellStyle name="Percent 3 2 12 2 3" xfId="48276" xr:uid="{00000000-0005-0000-0000-000094BC0000}"/>
    <cellStyle name="Percent 3 2 12 3" xfId="48277" xr:uid="{00000000-0005-0000-0000-000095BC0000}"/>
    <cellStyle name="Percent 3 2 12 3 2" xfId="48278" xr:uid="{00000000-0005-0000-0000-000096BC0000}"/>
    <cellStyle name="Percent 3 2 12 3 3" xfId="48279" xr:uid="{00000000-0005-0000-0000-000097BC0000}"/>
    <cellStyle name="Percent 3 2 12 4" xfId="48280" xr:uid="{00000000-0005-0000-0000-000098BC0000}"/>
    <cellStyle name="Percent 3 2 12 5" xfId="48281" xr:uid="{00000000-0005-0000-0000-000099BC0000}"/>
    <cellStyle name="Percent 3 2 13" xfId="48282" xr:uid="{00000000-0005-0000-0000-00009ABC0000}"/>
    <cellStyle name="Percent 3 2 13 2" xfId="48283" xr:uid="{00000000-0005-0000-0000-00009BBC0000}"/>
    <cellStyle name="Percent 3 2 13 2 2" xfId="48284" xr:uid="{00000000-0005-0000-0000-00009CBC0000}"/>
    <cellStyle name="Percent 3 2 13 2 3" xfId="48285" xr:uid="{00000000-0005-0000-0000-00009DBC0000}"/>
    <cellStyle name="Percent 3 2 13 3" xfId="48286" xr:uid="{00000000-0005-0000-0000-00009EBC0000}"/>
    <cellStyle name="Percent 3 2 13 3 2" xfId="48287" xr:uid="{00000000-0005-0000-0000-00009FBC0000}"/>
    <cellStyle name="Percent 3 2 13 3 3" xfId="48288" xr:uid="{00000000-0005-0000-0000-0000A0BC0000}"/>
    <cellStyle name="Percent 3 2 13 4" xfId="48289" xr:uid="{00000000-0005-0000-0000-0000A1BC0000}"/>
    <cellStyle name="Percent 3 2 13 5" xfId="48290" xr:uid="{00000000-0005-0000-0000-0000A2BC0000}"/>
    <cellStyle name="Percent 3 2 14" xfId="48291" xr:uid="{00000000-0005-0000-0000-0000A3BC0000}"/>
    <cellStyle name="Percent 3 2 14 2" xfId="48292" xr:uid="{00000000-0005-0000-0000-0000A4BC0000}"/>
    <cellStyle name="Percent 3 2 14 2 2" xfId="48293" xr:uid="{00000000-0005-0000-0000-0000A5BC0000}"/>
    <cellStyle name="Percent 3 2 14 2 3" xfId="48294" xr:uid="{00000000-0005-0000-0000-0000A6BC0000}"/>
    <cellStyle name="Percent 3 2 14 3" xfId="48295" xr:uid="{00000000-0005-0000-0000-0000A7BC0000}"/>
    <cellStyle name="Percent 3 2 14 3 2" xfId="48296" xr:uid="{00000000-0005-0000-0000-0000A8BC0000}"/>
    <cellStyle name="Percent 3 2 14 3 3" xfId="48297" xr:uid="{00000000-0005-0000-0000-0000A9BC0000}"/>
    <cellStyle name="Percent 3 2 14 4" xfId="48298" xr:uid="{00000000-0005-0000-0000-0000AABC0000}"/>
    <cellStyle name="Percent 3 2 14 5" xfId="48299" xr:uid="{00000000-0005-0000-0000-0000ABBC0000}"/>
    <cellStyle name="Percent 3 2 15" xfId="48300" xr:uid="{00000000-0005-0000-0000-0000ACBC0000}"/>
    <cellStyle name="Percent 3 2 15 2" xfId="48301" xr:uid="{00000000-0005-0000-0000-0000ADBC0000}"/>
    <cellStyle name="Percent 3 2 15 2 2" xfId="48302" xr:uid="{00000000-0005-0000-0000-0000AEBC0000}"/>
    <cellStyle name="Percent 3 2 15 2 3" xfId="48303" xr:uid="{00000000-0005-0000-0000-0000AFBC0000}"/>
    <cellStyle name="Percent 3 2 15 3" xfId="48304" xr:uid="{00000000-0005-0000-0000-0000B0BC0000}"/>
    <cellStyle name="Percent 3 2 15 3 2" xfId="48305" xr:uid="{00000000-0005-0000-0000-0000B1BC0000}"/>
    <cellStyle name="Percent 3 2 15 3 3" xfId="48306" xr:uid="{00000000-0005-0000-0000-0000B2BC0000}"/>
    <cellStyle name="Percent 3 2 15 4" xfId="48307" xr:uid="{00000000-0005-0000-0000-0000B3BC0000}"/>
    <cellStyle name="Percent 3 2 15 5" xfId="48308" xr:uid="{00000000-0005-0000-0000-0000B4BC0000}"/>
    <cellStyle name="Percent 3 2 16" xfId="48309" xr:uid="{00000000-0005-0000-0000-0000B5BC0000}"/>
    <cellStyle name="Percent 3 2 16 2" xfId="48310" xr:uid="{00000000-0005-0000-0000-0000B6BC0000}"/>
    <cellStyle name="Percent 3 2 16 2 2" xfId="48311" xr:uid="{00000000-0005-0000-0000-0000B7BC0000}"/>
    <cellStyle name="Percent 3 2 16 2 3" xfId="48312" xr:uid="{00000000-0005-0000-0000-0000B8BC0000}"/>
    <cellStyle name="Percent 3 2 16 3" xfId="48313" xr:uid="{00000000-0005-0000-0000-0000B9BC0000}"/>
    <cellStyle name="Percent 3 2 16 3 2" xfId="48314" xr:uid="{00000000-0005-0000-0000-0000BABC0000}"/>
    <cellStyle name="Percent 3 2 16 3 3" xfId="48315" xr:uid="{00000000-0005-0000-0000-0000BBBC0000}"/>
    <cellStyle name="Percent 3 2 16 4" xfId="48316" xr:uid="{00000000-0005-0000-0000-0000BCBC0000}"/>
    <cellStyle name="Percent 3 2 16 5" xfId="48317" xr:uid="{00000000-0005-0000-0000-0000BDBC0000}"/>
    <cellStyle name="Percent 3 2 17" xfId="48318" xr:uid="{00000000-0005-0000-0000-0000BEBC0000}"/>
    <cellStyle name="Percent 3 2 17 2" xfId="48319" xr:uid="{00000000-0005-0000-0000-0000BFBC0000}"/>
    <cellStyle name="Percent 3 2 17 2 2" xfId="48320" xr:uid="{00000000-0005-0000-0000-0000C0BC0000}"/>
    <cellStyle name="Percent 3 2 17 2 3" xfId="48321" xr:uid="{00000000-0005-0000-0000-0000C1BC0000}"/>
    <cellStyle name="Percent 3 2 17 3" xfId="48322" xr:uid="{00000000-0005-0000-0000-0000C2BC0000}"/>
    <cellStyle name="Percent 3 2 17 3 2" xfId="48323" xr:uid="{00000000-0005-0000-0000-0000C3BC0000}"/>
    <cellStyle name="Percent 3 2 17 3 3" xfId="48324" xr:uid="{00000000-0005-0000-0000-0000C4BC0000}"/>
    <cellStyle name="Percent 3 2 17 4" xfId="48325" xr:uid="{00000000-0005-0000-0000-0000C5BC0000}"/>
    <cellStyle name="Percent 3 2 17 5" xfId="48326" xr:uid="{00000000-0005-0000-0000-0000C6BC0000}"/>
    <cellStyle name="Percent 3 2 18" xfId="48327" xr:uid="{00000000-0005-0000-0000-0000C7BC0000}"/>
    <cellStyle name="Percent 3 2 18 2" xfId="48328" xr:uid="{00000000-0005-0000-0000-0000C8BC0000}"/>
    <cellStyle name="Percent 3 2 18 2 2" xfId="48329" xr:uid="{00000000-0005-0000-0000-0000C9BC0000}"/>
    <cellStyle name="Percent 3 2 18 2 3" xfId="48330" xr:uid="{00000000-0005-0000-0000-0000CABC0000}"/>
    <cellStyle name="Percent 3 2 18 3" xfId="48331" xr:uid="{00000000-0005-0000-0000-0000CBBC0000}"/>
    <cellStyle name="Percent 3 2 18 3 2" xfId="48332" xr:uid="{00000000-0005-0000-0000-0000CCBC0000}"/>
    <cellStyle name="Percent 3 2 18 3 3" xfId="48333" xr:uid="{00000000-0005-0000-0000-0000CDBC0000}"/>
    <cellStyle name="Percent 3 2 18 4" xfId="48334" xr:uid="{00000000-0005-0000-0000-0000CEBC0000}"/>
    <cellStyle name="Percent 3 2 18 5" xfId="48335" xr:uid="{00000000-0005-0000-0000-0000CFBC0000}"/>
    <cellStyle name="Percent 3 2 19" xfId="48336" xr:uid="{00000000-0005-0000-0000-0000D0BC0000}"/>
    <cellStyle name="Percent 3 2 19 2" xfId="48337" xr:uid="{00000000-0005-0000-0000-0000D1BC0000}"/>
    <cellStyle name="Percent 3 2 19 2 2" xfId="48338" xr:uid="{00000000-0005-0000-0000-0000D2BC0000}"/>
    <cellStyle name="Percent 3 2 19 2 3" xfId="48339" xr:uid="{00000000-0005-0000-0000-0000D3BC0000}"/>
    <cellStyle name="Percent 3 2 19 3" xfId="48340" xr:uid="{00000000-0005-0000-0000-0000D4BC0000}"/>
    <cellStyle name="Percent 3 2 19 3 2" xfId="48341" xr:uid="{00000000-0005-0000-0000-0000D5BC0000}"/>
    <cellStyle name="Percent 3 2 19 3 3" xfId="48342" xr:uid="{00000000-0005-0000-0000-0000D6BC0000}"/>
    <cellStyle name="Percent 3 2 19 4" xfId="48343" xr:uid="{00000000-0005-0000-0000-0000D7BC0000}"/>
    <cellStyle name="Percent 3 2 19 5" xfId="48344" xr:uid="{00000000-0005-0000-0000-0000D8BC0000}"/>
    <cellStyle name="Percent 3 2 2" xfId="48345" xr:uid="{00000000-0005-0000-0000-0000D9BC0000}"/>
    <cellStyle name="Percent 3 2 2 2" xfId="48346" xr:uid="{00000000-0005-0000-0000-0000DABC0000}"/>
    <cellStyle name="Percent 3 2 2 2 2" xfId="48347" xr:uid="{00000000-0005-0000-0000-0000DBBC0000}"/>
    <cellStyle name="Percent 3 2 2 2 3" xfId="48348" xr:uid="{00000000-0005-0000-0000-0000DCBC0000}"/>
    <cellStyle name="Percent 3 2 2 3" xfId="48349" xr:uid="{00000000-0005-0000-0000-0000DDBC0000}"/>
    <cellStyle name="Percent 3 2 2 3 2" xfId="48350" xr:uid="{00000000-0005-0000-0000-0000DEBC0000}"/>
    <cellStyle name="Percent 3 2 2 3 3" xfId="48351" xr:uid="{00000000-0005-0000-0000-0000DFBC0000}"/>
    <cellStyle name="Percent 3 2 2 4" xfId="48352" xr:uid="{00000000-0005-0000-0000-0000E0BC0000}"/>
    <cellStyle name="Percent 3 2 2 5" xfId="48353" xr:uid="{00000000-0005-0000-0000-0000E1BC0000}"/>
    <cellStyle name="Percent 3 2 2 6" xfId="48354" xr:uid="{00000000-0005-0000-0000-0000E2BC0000}"/>
    <cellStyle name="Percent 3 2 2 7" xfId="48355" xr:uid="{00000000-0005-0000-0000-0000E3BC0000}"/>
    <cellStyle name="Percent 3 2 2 8" xfId="48356" xr:uid="{00000000-0005-0000-0000-0000E4BC0000}"/>
    <cellStyle name="Percent 3 2 20" xfId="48357" xr:uid="{00000000-0005-0000-0000-0000E5BC0000}"/>
    <cellStyle name="Percent 3 2 20 2" xfId="48358" xr:uid="{00000000-0005-0000-0000-0000E6BC0000}"/>
    <cellStyle name="Percent 3 2 20 2 2" xfId="48359" xr:uid="{00000000-0005-0000-0000-0000E7BC0000}"/>
    <cellStyle name="Percent 3 2 20 2 3" xfId="48360" xr:uid="{00000000-0005-0000-0000-0000E8BC0000}"/>
    <cellStyle name="Percent 3 2 20 3" xfId="48361" xr:uid="{00000000-0005-0000-0000-0000E9BC0000}"/>
    <cellStyle name="Percent 3 2 20 3 2" xfId="48362" xr:uid="{00000000-0005-0000-0000-0000EABC0000}"/>
    <cellStyle name="Percent 3 2 20 3 3" xfId="48363" xr:uid="{00000000-0005-0000-0000-0000EBBC0000}"/>
    <cellStyle name="Percent 3 2 20 4" xfId="48364" xr:uid="{00000000-0005-0000-0000-0000ECBC0000}"/>
    <cellStyle name="Percent 3 2 20 5" xfId="48365" xr:uid="{00000000-0005-0000-0000-0000EDBC0000}"/>
    <cellStyle name="Percent 3 2 21" xfId="48366" xr:uid="{00000000-0005-0000-0000-0000EEBC0000}"/>
    <cellStyle name="Percent 3 2 21 2" xfId="48367" xr:uid="{00000000-0005-0000-0000-0000EFBC0000}"/>
    <cellStyle name="Percent 3 2 21 2 2" xfId="48368" xr:uid="{00000000-0005-0000-0000-0000F0BC0000}"/>
    <cellStyle name="Percent 3 2 21 2 3" xfId="48369" xr:uid="{00000000-0005-0000-0000-0000F1BC0000}"/>
    <cellStyle name="Percent 3 2 21 3" xfId="48370" xr:uid="{00000000-0005-0000-0000-0000F2BC0000}"/>
    <cellStyle name="Percent 3 2 21 3 2" xfId="48371" xr:uid="{00000000-0005-0000-0000-0000F3BC0000}"/>
    <cellStyle name="Percent 3 2 21 3 3" xfId="48372" xr:uid="{00000000-0005-0000-0000-0000F4BC0000}"/>
    <cellStyle name="Percent 3 2 21 4" xfId="48373" xr:uid="{00000000-0005-0000-0000-0000F5BC0000}"/>
    <cellStyle name="Percent 3 2 21 5" xfId="48374" xr:uid="{00000000-0005-0000-0000-0000F6BC0000}"/>
    <cellStyle name="Percent 3 2 22" xfId="48375" xr:uid="{00000000-0005-0000-0000-0000F7BC0000}"/>
    <cellStyle name="Percent 3 2 22 2" xfId="48376" xr:uid="{00000000-0005-0000-0000-0000F8BC0000}"/>
    <cellStyle name="Percent 3 2 22 2 2" xfId="48377" xr:uid="{00000000-0005-0000-0000-0000F9BC0000}"/>
    <cellStyle name="Percent 3 2 22 2 3" xfId="48378" xr:uid="{00000000-0005-0000-0000-0000FABC0000}"/>
    <cellStyle name="Percent 3 2 22 3" xfId="48379" xr:uid="{00000000-0005-0000-0000-0000FBBC0000}"/>
    <cellStyle name="Percent 3 2 22 3 2" xfId="48380" xr:uid="{00000000-0005-0000-0000-0000FCBC0000}"/>
    <cellStyle name="Percent 3 2 22 3 3" xfId="48381" xr:uid="{00000000-0005-0000-0000-0000FDBC0000}"/>
    <cellStyle name="Percent 3 2 22 4" xfId="48382" xr:uid="{00000000-0005-0000-0000-0000FEBC0000}"/>
    <cellStyle name="Percent 3 2 22 5" xfId="48383" xr:uid="{00000000-0005-0000-0000-0000FFBC0000}"/>
    <cellStyle name="Percent 3 2 23" xfId="48384" xr:uid="{00000000-0005-0000-0000-000000BD0000}"/>
    <cellStyle name="Percent 3 2 23 2" xfId="48385" xr:uid="{00000000-0005-0000-0000-000001BD0000}"/>
    <cellStyle name="Percent 3 2 23 2 2" xfId="48386" xr:uid="{00000000-0005-0000-0000-000002BD0000}"/>
    <cellStyle name="Percent 3 2 23 2 3" xfId="48387" xr:uid="{00000000-0005-0000-0000-000003BD0000}"/>
    <cellStyle name="Percent 3 2 23 3" xfId="48388" xr:uid="{00000000-0005-0000-0000-000004BD0000}"/>
    <cellStyle name="Percent 3 2 23 3 2" xfId="48389" xr:uid="{00000000-0005-0000-0000-000005BD0000}"/>
    <cellStyle name="Percent 3 2 23 3 3" xfId="48390" xr:uid="{00000000-0005-0000-0000-000006BD0000}"/>
    <cellStyle name="Percent 3 2 23 4" xfId="48391" xr:uid="{00000000-0005-0000-0000-000007BD0000}"/>
    <cellStyle name="Percent 3 2 23 5" xfId="48392" xr:uid="{00000000-0005-0000-0000-000008BD0000}"/>
    <cellStyle name="Percent 3 2 24" xfId="48393" xr:uid="{00000000-0005-0000-0000-000009BD0000}"/>
    <cellStyle name="Percent 3 2 24 2" xfId="48394" xr:uid="{00000000-0005-0000-0000-00000ABD0000}"/>
    <cellStyle name="Percent 3 2 24 2 2" xfId="48395" xr:uid="{00000000-0005-0000-0000-00000BBD0000}"/>
    <cellStyle name="Percent 3 2 24 2 3" xfId="48396" xr:uid="{00000000-0005-0000-0000-00000CBD0000}"/>
    <cellStyle name="Percent 3 2 24 3" xfId="48397" xr:uid="{00000000-0005-0000-0000-00000DBD0000}"/>
    <cellStyle name="Percent 3 2 24 3 2" xfId="48398" xr:uid="{00000000-0005-0000-0000-00000EBD0000}"/>
    <cellStyle name="Percent 3 2 24 3 3" xfId="48399" xr:uid="{00000000-0005-0000-0000-00000FBD0000}"/>
    <cellStyle name="Percent 3 2 24 4" xfId="48400" xr:uid="{00000000-0005-0000-0000-000010BD0000}"/>
    <cellStyle name="Percent 3 2 24 5" xfId="48401" xr:uid="{00000000-0005-0000-0000-000011BD0000}"/>
    <cellStyle name="Percent 3 2 25" xfId="48402" xr:uid="{00000000-0005-0000-0000-000012BD0000}"/>
    <cellStyle name="Percent 3 2 25 2" xfId="48403" xr:uid="{00000000-0005-0000-0000-000013BD0000}"/>
    <cellStyle name="Percent 3 2 25 2 2" xfId="48404" xr:uid="{00000000-0005-0000-0000-000014BD0000}"/>
    <cellStyle name="Percent 3 2 25 2 3" xfId="48405" xr:uid="{00000000-0005-0000-0000-000015BD0000}"/>
    <cellStyle name="Percent 3 2 25 3" xfId="48406" xr:uid="{00000000-0005-0000-0000-000016BD0000}"/>
    <cellStyle name="Percent 3 2 25 3 2" xfId="48407" xr:uid="{00000000-0005-0000-0000-000017BD0000}"/>
    <cellStyle name="Percent 3 2 25 3 3" xfId="48408" xr:uid="{00000000-0005-0000-0000-000018BD0000}"/>
    <cellStyle name="Percent 3 2 25 4" xfId="48409" xr:uid="{00000000-0005-0000-0000-000019BD0000}"/>
    <cellStyle name="Percent 3 2 25 5" xfId="48410" xr:uid="{00000000-0005-0000-0000-00001ABD0000}"/>
    <cellStyle name="Percent 3 2 26" xfId="48411" xr:uid="{00000000-0005-0000-0000-00001BBD0000}"/>
    <cellStyle name="Percent 3 2 26 2" xfId="48412" xr:uid="{00000000-0005-0000-0000-00001CBD0000}"/>
    <cellStyle name="Percent 3 2 26 2 2" xfId="48413" xr:uid="{00000000-0005-0000-0000-00001DBD0000}"/>
    <cellStyle name="Percent 3 2 26 2 3" xfId="48414" xr:uid="{00000000-0005-0000-0000-00001EBD0000}"/>
    <cellStyle name="Percent 3 2 26 3" xfId="48415" xr:uid="{00000000-0005-0000-0000-00001FBD0000}"/>
    <cellStyle name="Percent 3 2 26 3 2" xfId="48416" xr:uid="{00000000-0005-0000-0000-000020BD0000}"/>
    <cellStyle name="Percent 3 2 26 3 3" xfId="48417" xr:uid="{00000000-0005-0000-0000-000021BD0000}"/>
    <cellStyle name="Percent 3 2 26 4" xfId="48418" xr:uid="{00000000-0005-0000-0000-000022BD0000}"/>
    <cellStyle name="Percent 3 2 26 5" xfId="48419" xr:uid="{00000000-0005-0000-0000-000023BD0000}"/>
    <cellStyle name="Percent 3 2 27" xfId="48420" xr:uid="{00000000-0005-0000-0000-000024BD0000}"/>
    <cellStyle name="Percent 3 2 27 2" xfId="48421" xr:uid="{00000000-0005-0000-0000-000025BD0000}"/>
    <cellStyle name="Percent 3 2 27 2 2" xfId="48422" xr:uid="{00000000-0005-0000-0000-000026BD0000}"/>
    <cellStyle name="Percent 3 2 27 2 3" xfId="48423" xr:uid="{00000000-0005-0000-0000-000027BD0000}"/>
    <cellStyle name="Percent 3 2 27 3" xfId="48424" xr:uid="{00000000-0005-0000-0000-000028BD0000}"/>
    <cellStyle name="Percent 3 2 27 3 2" xfId="48425" xr:uid="{00000000-0005-0000-0000-000029BD0000}"/>
    <cellStyle name="Percent 3 2 27 3 3" xfId="48426" xr:uid="{00000000-0005-0000-0000-00002ABD0000}"/>
    <cellStyle name="Percent 3 2 27 4" xfId="48427" xr:uid="{00000000-0005-0000-0000-00002BBD0000}"/>
    <cellStyle name="Percent 3 2 27 5" xfId="48428" xr:uid="{00000000-0005-0000-0000-00002CBD0000}"/>
    <cellStyle name="Percent 3 2 28" xfId="48429" xr:uid="{00000000-0005-0000-0000-00002DBD0000}"/>
    <cellStyle name="Percent 3 2 28 2" xfId="48430" xr:uid="{00000000-0005-0000-0000-00002EBD0000}"/>
    <cellStyle name="Percent 3 2 28 2 2" xfId="48431" xr:uid="{00000000-0005-0000-0000-00002FBD0000}"/>
    <cellStyle name="Percent 3 2 28 2 3" xfId="48432" xr:uid="{00000000-0005-0000-0000-000030BD0000}"/>
    <cellStyle name="Percent 3 2 28 3" xfId="48433" xr:uid="{00000000-0005-0000-0000-000031BD0000}"/>
    <cellStyle name="Percent 3 2 28 3 2" xfId="48434" xr:uid="{00000000-0005-0000-0000-000032BD0000}"/>
    <cellStyle name="Percent 3 2 28 3 3" xfId="48435" xr:uid="{00000000-0005-0000-0000-000033BD0000}"/>
    <cellStyle name="Percent 3 2 28 4" xfId="48436" xr:uid="{00000000-0005-0000-0000-000034BD0000}"/>
    <cellStyle name="Percent 3 2 28 5" xfId="48437" xr:uid="{00000000-0005-0000-0000-000035BD0000}"/>
    <cellStyle name="Percent 3 2 29" xfId="48438" xr:uid="{00000000-0005-0000-0000-000036BD0000}"/>
    <cellStyle name="Percent 3 2 29 2" xfId="48439" xr:uid="{00000000-0005-0000-0000-000037BD0000}"/>
    <cellStyle name="Percent 3 2 29 2 2" xfId="48440" xr:uid="{00000000-0005-0000-0000-000038BD0000}"/>
    <cellStyle name="Percent 3 2 29 2 3" xfId="48441" xr:uid="{00000000-0005-0000-0000-000039BD0000}"/>
    <cellStyle name="Percent 3 2 29 3" xfId="48442" xr:uid="{00000000-0005-0000-0000-00003ABD0000}"/>
    <cellStyle name="Percent 3 2 29 3 2" xfId="48443" xr:uid="{00000000-0005-0000-0000-00003BBD0000}"/>
    <cellStyle name="Percent 3 2 29 3 3" xfId="48444" xr:uid="{00000000-0005-0000-0000-00003CBD0000}"/>
    <cellStyle name="Percent 3 2 29 4" xfId="48445" xr:uid="{00000000-0005-0000-0000-00003DBD0000}"/>
    <cellStyle name="Percent 3 2 29 5" xfId="48446" xr:uid="{00000000-0005-0000-0000-00003EBD0000}"/>
    <cellStyle name="Percent 3 2 3" xfId="48447" xr:uid="{00000000-0005-0000-0000-00003FBD0000}"/>
    <cellStyle name="Percent 3 2 3 2" xfId="48448" xr:uid="{00000000-0005-0000-0000-000040BD0000}"/>
    <cellStyle name="Percent 3 2 3 2 2" xfId="48449" xr:uid="{00000000-0005-0000-0000-000041BD0000}"/>
    <cellStyle name="Percent 3 2 3 2 3" xfId="48450" xr:uid="{00000000-0005-0000-0000-000042BD0000}"/>
    <cellStyle name="Percent 3 2 3 3" xfId="48451" xr:uid="{00000000-0005-0000-0000-000043BD0000}"/>
    <cellStyle name="Percent 3 2 3 3 2" xfId="48452" xr:uid="{00000000-0005-0000-0000-000044BD0000}"/>
    <cellStyle name="Percent 3 2 3 3 3" xfId="48453" xr:uid="{00000000-0005-0000-0000-000045BD0000}"/>
    <cellStyle name="Percent 3 2 3 4" xfId="48454" xr:uid="{00000000-0005-0000-0000-000046BD0000}"/>
    <cellStyle name="Percent 3 2 3 5" xfId="48455" xr:uid="{00000000-0005-0000-0000-000047BD0000}"/>
    <cellStyle name="Percent 3 2 30" xfId="48456" xr:uid="{00000000-0005-0000-0000-000048BD0000}"/>
    <cellStyle name="Percent 3 2 30 2" xfId="48457" xr:uid="{00000000-0005-0000-0000-000049BD0000}"/>
    <cellStyle name="Percent 3 2 30 2 2" xfId="48458" xr:uid="{00000000-0005-0000-0000-00004ABD0000}"/>
    <cellStyle name="Percent 3 2 30 2 3" xfId="48459" xr:uid="{00000000-0005-0000-0000-00004BBD0000}"/>
    <cellStyle name="Percent 3 2 30 3" xfId="48460" xr:uid="{00000000-0005-0000-0000-00004CBD0000}"/>
    <cellStyle name="Percent 3 2 30 3 2" xfId="48461" xr:uid="{00000000-0005-0000-0000-00004DBD0000}"/>
    <cellStyle name="Percent 3 2 30 3 3" xfId="48462" xr:uid="{00000000-0005-0000-0000-00004EBD0000}"/>
    <cellStyle name="Percent 3 2 30 4" xfId="48463" xr:uid="{00000000-0005-0000-0000-00004FBD0000}"/>
    <cellStyle name="Percent 3 2 30 5" xfId="48464" xr:uid="{00000000-0005-0000-0000-000050BD0000}"/>
    <cellStyle name="Percent 3 2 31" xfId="48465" xr:uid="{00000000-0005-0000-0000-000051BD0000}"/>
    <cellStyle name="Percent 3 2 31 2" xfId="48466" xr:uid="{00000000-0005-0000-0000-000052BD0000}"/>
    <cellStyle name="Percent 3 2 31 2 2" xfId="48467" xr:uid="{00000000-0005-0000-0000-000053BD0000}"/>
    <cellStyle name="Percent 3 2 31 2 3" xfId="48468" xr:uid="{00000000-0005-0000-0000-000054BD0000}"/>
    <cellStyle name="Percent 3 2 31 3" xfId="48469" xr:uid="{00000000-0005-0000-0000-000055BD0000}"/>
    <cellStyle name="Percent 3 2 31 3 2" xfId="48470" xr:uid="{00000000-0005-0000-0000-000056BD0000}"/>
    <cellStyle name="Percent 3 2 31 3 3" xfId="48471" xr:uid="{00000000-0005-0000-0000-000057BD0000}"/>
    <cellStyle name="Percent 3 2 31 4" xfId="48472" xr:uid="{00000000-0005-0000-0000-000058BD0000}"/>
    <cellStyle name="Percent 3 2 31 5" xfId="48473" xr:uid="{00000000-0005-0000-0000-000059BD0000}"/>
    <cellStyle name="Percent 3 2 32" xfId="48474" xr:uid="{00000000-0005-0000-0000-00005ABD0000}"/>
    <cellStyle name="Percent 3 2 32 2" xfId="48475" xr:uid="{00000000-0005-0000-0000-00005BBD0000}"/>
    <cellStyle name="Percent 3 2 32 2 2" xfId="48476" xr:uid="{00000000-0005-0000-0000-00005CBD0000}"/>
    <cellStyle name="Percent 3 2 32 2 3" xfId="48477" xr:uid="{00000000-0005-0000-0000-00005DBD0000}"/>
    <cellStyle name="Percent 3 2 32 3" xfId="48478" xr:uid="{00000000-0005-0000-0000-00005EBD0000}"/>
    <cellStyle name="Percent 3 2 32 3 2" xfId="48479" xr:uid="{00000000-0005-0000-0000-00005FBD0000}"/>
    <cellStyle name="Percent 3 2 32 3 3" xfId="48480" xr:uid="{00000000-0005-0000-0000-000060BD0000}"/>
    <cellStyle name="Percent 3 2 32 4" xfId="48481" xr:uid="{00000000-0005-0000-0000-000061BD0000}"/>
    <cellStyle name="Percent 3 2 32 5" xfId="48482" xr:uid="{00000000-0005-0000-0000-000062BD0000}"/>
    <cellStyle name="Percent 3 2 33" xfId="48483" xr:uid="{00000000-0005-0000-0000-000063BD0000}"/>
    <cellStyle name="Percent 3 2 33 2" xfId="48484" xr:uid="{00000000-0005-0000-0000-000064BD0000}"/>
    <cellStyle name="Percent 3 2 33 2 2" xfId="48485" xr:uid="{00000000-0005-0000-0000-000065BD0000}"/>
    <cellStyle name="Percent 3 2 33 2 3" xfId="48486" xr:uid="{00000000-0005-0000-0000-000066BD0000}"/>
    <cellStyle name="Percent 3 2 33 3" xfId="48487" xr:uid="{00000000-0005-0000-0000-000067BD0000}"/>
    <cellStyle name="Percent 3 2 33 3 2" xfId="48488" xr:uid="{00000000-0005-0000-0000-000068BD0000}"/>
    <cellStyle name="Percent 3 2 33 3 3" xfId="48489" xr:uid="{00000000-0005-0000-0000-000069BD0000}"/>
    <cellStyle name="Percent 3 2 33 4" xfId="48490" xr:uid="{00000000-0005-0000-0000-00006ABD0000}"/>
    <cellStyle name="Percent 3 2 33 5" xfId="48491" xr:uid="{00000000-0005-0000-0000-00006BBD0000}"/>
    <cellStyle name="Percent 3 2 34" xfId="48492" xr:uid="{00000000-0005-0000-0000-00006CBD0000}"/>
    <cellStyle name="Percent 3 2 34 2" xfId="48493" xr:uid="{00000000-0005-0000-0000-00006DBD0000}"/>
    <cellStyle name="Percent 3 2 34 2 2" xfId="48494" xr:uid="{00000000-0005-0000-0000-00006EBD0000}"/>
    <cellStyle name="Percent 3 2 34 2 3" xfId="48495" xr:uid="{00000000-0005-0000-0000-00006FBD0000}"/>
    <cellStyle name="Percent 3 2 34 3" xfId="48496" xr:uid="{00000000-0005-0000-0000-000070BD0000}"/>
    <cellStyle name="Percent 3 2 34 3 2" xfId="48497" xr:uid="{00000000-0005-0000-0000-000071BD0000}"/>
    <cellStyle name="Percent 3 2 34 3 3" xfId="48498" xr:uid="{00000000-0005-0000-0000-000072BD0000}"/>
    <cellStyle name="Percent 3 2 34 4" xfId="48499" xr:uid="{00000000-0005-0000-0000-000073BD0000}"/>
    <cellStyle name="Percent 3 2 34 5" xfId="48500" xr:uid="{00000000-0005-0000-0000-000074BD0000}"/>
    <cellStyle name="Percent 3 2 35" xfId="48501" xr:uid="{00000000-0005-0000-0000-000075BD0000}"/>
    <cellStyle name="Percent 3 2 35 2" xfId="48502" xr:uid="{00000000-0005-0000-0000-000076BD0000}"/>
    <cellStyle name="Percent 3 2 35 2 2" xfId="48503" xr:uid="{00000000-0005-0000-0000-000077BD0000}"/>
    <cellStyle name="Percent 3 2 35 2 3" xfId="48504" xr:uid="{00000000-0005-0000-0000-000078BD0000}"/>
    <cellStyle name="Percent 3 2 35 3" xfId="48505" xr:uid="{00000000-0005-0000-0000-000079BD0000}"/>
    <cellStyle name="Percent 3 2 35 3 2" xfId="48506" xr:uid="{00000000-0005-0000-0000-00007ABD0000}"/>
    <cellStyle name="Percent 3 2 35 3 3" xfId="48507" xr:uid="{00000000-0005-0000-0000-00007BBD0000}"/>
    <cellStyle name="Percent 3 2 35 4" xfId="48508" xr:uid="{00000000-0005-0000-0000-00007CBD0000}"/>
    <cellStyle name="Percent 3 2 35 5" xfId="48509" xr:uid="{00000000-0005-0000-0000-00007DBD0000}"/>
    <cellStyle name="Percent 3 2 36" xfId="48510" xr:uid="{00000000-0005-0000-0000-00007EBD0000}"/>
    <cellStyle name="Percent 3 2 36 2" xfId="48511" xr:uid="{00000000-0005-0000-0000-00007FBD0000}"/>
    <cellStyle name="Percent 3 2 36 2 2" xfId="48512" xr:uid="{00000000-0005-0000-0000-000080BD0000}"/>
    <cellStyle name="Percent 3 2 36 2 3" xfId="48513" xr:uid="{00000000-0005-0000-0000-000081BD0000}"/>
    <cellStyle name="Percent 3 2 36 3" xfId="48514" xr:uid="{00000000-0005-0000-0000-000082BD0000}"/>
    <cellStyle name="Percent 3 2 36 3 2" xfId="48515" xr:uid="{00000000-0005-0000-0000-000083BD0000}"/>
    <cellStyle name="Percent 3 2 36 3 3" xfId="48516" xr:uid="{00000000-0005-0000-0000-000084BD0000}"/>
    <cellStyle name="Percent 3 2 36 4" xfId="48517" xr:uid="{00000000-0005-0000-0000-000085BD0000}"/>
    <cellStyle name="Percent 3 2 36 5" xfId="48518" xr:uid="{00000000-0005-0000-0000-000086BD0000}"/>
    <cellStyle name="Percent 3 2 37" xfId="48519" xr:uid="{00000000-0005-0000-0000-000087BD0000}"/>
    <cellStyle name="Percent 3 2 37 2" xfId="48520" xr:uid="{00000000-0005-0000-0000-000088BD0000}"/>
    <cellStyle name="Percent 3 2 37 2 2" xfId="48521" xr:uid="{00000000-0005-0000-0000-000089BD0000}"/>
    <cellStyle name="Percent 3 2 37 2 3" xfId="48522" xr:uid="{00000000-0005-0000-0000-00008ABD0000}"/>
    <cellStyle name="Percent 3 2 37 3" xfId="48523" xr:uid="{00000000-0005-0000-0000-00008BBD0000}"/>
    <cellStyle name="Percent 3 2 37 3 2" xfId="48524" xr:uid="{00000000-0005-0000-0000-00008CBD0000}"/>
    <cellStyle name="Percent 3 2 37 3 3" xfId="48525" xr:uid="{00000000-0005-0000-0000-00008DBD0000}"/>
    <cellStyle name="Percent 3 2 37 4" xfId="48526" xr:uid="{00000000-0005-0000-0000-00008EBD0000}"/>
    <cellStyle name="Percent 3 2 37 5" xfId="48527" xr:uid="{00000000-0005-0000-0000-00008FBD0000}"/>
    <cellStyle name="Percent 3 2 38" xfId="48528" xr:uid="{00000000-0005-0000-0000-000090BD0000}"/>
    <cellStyle name="Percent 3 2 38 2" xfId="48529" xr:uid="{00000000-0005-0000-0000-000091BD0000}"/>
    <cellStyle name="Percent 3 2 38 2 2" xfId="48530" xr:uid="{00000000-0005-0000-0000-000092BD0000}"/>
    <cellStyle name="Percent 3 2 38 2 3" xfId="48531" xr:uid="{00000000-0005-0000-0000-000093BD0000}"/>
    <cellStyle name="Percent 3 2 38 3" xfId="48532" xr:uid="{00000000-0005-0000-0000-000094BD0000}"/>
    <cellStyle name="Percent 3 2 38 3 2" xfId="48533" xr:uid="{00000000-0005-0000-0000-000095BD0000}"/>
    <cellStyle name="Percent 3 2 38 3 3" xfId="48534" xr:uid="{00000000-0005-0000-0000-000096BD0000}"/>
    <cellStyle name="Percent 3 2 38 4" xfId="48535" xr:uid="{00000000-0005-0000-0000-000097BD0000}"/>
    <cellStyle name="Percent 3 2 38 5" xfId="48536" xr:uid="{00000000-0005-0000-0000-000098BD0000}"/>
    <cellStyle name="Percent 3 2 39" xfId="48537" xr:uid="{00000000-0005-0000-0000-000099BD0000}"/>
    <cellStyle name="Percent 3 2 39 2" xfId="48538" xr:uid="{00000000-0005-0000-0000-00009ABD0000}"/>
    <cellStyle name="Percent 3 2 39 2 2" xfId="48539" xr:uid="{00000000-0005-0000-0000-00009BBD0000}"/>
    <cellStyle name="Percent 3 2 39 2 3" xfId="48540" xr:uid="{00000000-0005-0000-0000-00009CBD0000}"/>
    <cellStyle name="Percent 3 2 39 3" xfId="48541" xr:uid="{00000000-0005-0000-0000-00009DBD0000}"/>
    <cellStyle name="Percent 3 2 39 3 2" xfId="48542" xr:uid="{00000000-0005-0000-0000-00009EBD0000}"/>
    <cellStyle name="Percent 3 2 39 3 3" xfId="48543" xr:uid="{00000000-0005-0000-0000-00009FBD0000}"/>
    <cellStyle name="Percent 3 2 39 4" xfId="48544" xr:uid="{00000000-0005-0000-0000-0000A0BD0000}"/>
    <cellStyle name="Percent 3 2 39 5" xfId="48545" xr:uid="{00000000-0005-0000-0000-0000A1BD0000}"/>
    <cellStyle name="Percent 3 2 4" xfId="48546" xr:uid="{00000000-0005-0000-0000-0000A2BD0000}"/>
    <cellStyle name="Percent 3 2 4 2" xfId="48547" xr:uid="{00000000-0005-0000-0000-0000A3BD0000}"/>
    <cellStyle name="Percent 3 2 4 2 2" xfId="48548" xr:uid="{00000000-0005-0000-0000-0000A4BD0000}"/>
    <cellStyle name="Percent 3 2 4 2 3" xfId="48549" xr:uid="{00000000-0005-0000-0000-0000A5BD0000}"/>
    <cellStyle name="Percent 3 2 4 3" xfId="48550" xr:uid="{00000000-0005-0000-0000-0000A6BD0000}"/>
    <cellStyle name="Percent 3 2 4 3 2" xfId="48551" xr:uid="{00000000-0005-0000-0000-0000A7BD0000}"/>
    <cellStyle name="Percent 3 2 4 3 3" xfId="48552" xr:uid="{00000000-0005-0000-0000-0000A8BD0000}"/>
    <cellStyle name="Percent 3 2 4 4" xfId="48553" xr:uid="{00000000-0005-0000-0000-0000A9BD0000}"/>
    <cellStyle name="Percent 3 2 4 5" xfId="48554" xr:uid="{00000000-0005-0000-0000-0000AABD0000}"/>
    <cellStyle name="Percent 3 2 40" xfId="48555" xr:uid="{00000000-0005-0000-0000-0000ABBD0000}"/>
    <cellStyle name="Percent 3 2 40 2" xfId="48556" xr:uid="{00000000-0005-0000-0000-0000ACBD0000}"/>
    <cellStyle name="Percent 3 2 40 2 2" xfId="48557" xr:uid="{00000000-0005-0000-0000-0000ADBD0000}"/>
    <cellStyle name="Percent 3 2 40 2 3" xfId="48558" xr:uid="{00000000-0005-0000-0000-0000AEBD0000}"/>
    <cellStyle name="Percent 3 2 40 3" xfId="48559" xr:uid="{00000000-0005-0000-0000-0000AFBD0000}"/>
    <cellStyle name="Percent 3 2 40 3 2" xfId="48560" xr:uid="{00000000-0005-0000-0000-0000B0BD0000}"/>
    <cellStyle name="Percent 3 2 40 3 3" xfId="48561" xr:uid="{00000000-0005-0000-0000-0000B1BD0000}"/>
    <cellStyle name="Percent 3 2 40 4" xfId="48562" xr:uid="{00000000-0005-0000-0000-0000B2BD0000}"/>
    <cellStyle name="Percent 3 2 40 5" xfId="48563" xr:uid="{00000000-0005-0000-0000-0000B3BD0000}"/>
    <cellStyle name="Percent 3 2 41" xfId="48564" xr:uid="{00000000-0005-0000-0000-0000B4BD0000}"/>
    <cellStyle name="Percent 3 2 41 2" xfId="48565" xr:uid="{00000000-0005-0000-0000-0000B5BD0000}"/>
    <cellStyle name="Percent 3 2 41 2 2" xfId="48566" xr:uid="{00000000-0005-0000-0000-0000B6BD0000}"/>
    <cellStyle name="Percent 3 2 41 2 3" xfId="48567" xr:uid="{00000000-0005-0000-0000-0000B7BD0000}"/>
    <cellStyle name="Percent 3 2 41 3" xfId="48568" xr:uid="{00000000-0005-0000-0000-0000B8BD0000}"/>
    <cellStyle name="Percent 3 2 41 3 2" xfId="48569" xr:uid="{00000000-0005-0000-0000-0000B9BD0000}"/>
    <cellStyle name="Percent 3 2 41 3 3" xfId="48570" xr:uid="{00000000-0005-0000-0000-0000BABD0000}"/>
    <cellStyle name="Percent 3 2 41 4" xfId="48571" xr:uid="{00000000-0005-0000-0000-0000BBBD0000}"/>
    <cellStyle name="Percent 3 2 41 5" xfId="48572" xr:uid="{00000000-0005-0000-0000-0000BCBD0000}"/>
    <cellStyle name="Percent 3 2 42" xfId="48573" xr:uid="{00000000-0005-0000-0000-0000BDBD0000}"/>
    <cellStyle name="Percent 3 2 42 2" xfId="48574" xr:uid="{00000000-0005-0000-0000-0000BEBD0000}"/>
    <cellStyle name="Percent 3 2 42 2 2" xfId="48575" xr:uid="{00000000-0005-0000-0000-0000BFBD0000}"/>
    <cellStyle name="Percent 3 2 42 2 3" xfId="48576" xr:uid="{00000000-0005-0000-0000-0000C0BD0000}"/>
    <cellStyle name="Percent 3 2 42 3" xfId="48577" xr:uid="{00000000-0005-0000-0000-0000C1BD0000}"/>
    <cellStyle name="Percent 3 2 42 3 2" xfId="48578" xr:uid="{00000000-0005-0000-0000-0000C2BD0000}"/>
    <cellStyle name="Percent 3 2 42 3 3" xfId="48579" xr:uid="{00000000-0005-0000-0000-0000C3BD0000}"/>
    <cellStyle name="Percent 3 2 42 4" xfId="48580" xr:uid="{00000000-0005-0000-0000-0000C4BD0000}"/>
    <cellStyle name="Percent 3 2 42 5" xfId="48581" xr:uid="{00000000-0005-0000-0000-0000C5BD0000}"/>
    <cellStyle name="Percent 3 2 43" xfId="48582" xr:uid="{00000000-0005-0000-0000-0000C6BD0000}"/>
    <cellStyle name="Percent 3 2 43 2" xfId="48583" xr:uid="{00000000-0005-0000-0000-0000C7BD0000}"/>
    <cellStyle name="Percent 3 2 43 2 2" xfId="48584" xr:uid="{00000000-0005-0000-0000-0000C8BD0000}"/>
    <cellStyle name="Percent 3 2 43 2 3" xfId="48585" xr:uid="{00000000-0005-0000-0000-0000C9BD0000}"/>
    <cellStyle name="Percent 3 2 43 3" xfId="48586" xr:uid="{00000000-0005-0000-0000-0000CABD0000}"/>
    <cellStyle name="Percent 3 2 43 3 2" xfId="48587" xr:uid="{00000000-0005-0000-0000-0000CBBD0000}"/>
    <cellStyle name="Percent 3 2 43 3 3" xfId="48588" xr:uid="{00000000-0005-0000-0000-0000CCBD0000}"/>
    <cellStyle name="Percent 3 2 43 4" xfId="48589" xr:uid="{00000000-0005-0000-0000-0000CDBD0000}"/>
    <cellStyle name="Percent 3 2 43 5" xfId="48590" xr:uid="{00000000-0005-0000-0000-0000CEBD0000}"/>
    <cellStyle name="Percent 3 2 44" xfId="48591" xr:uid="{00000000-0005-0000-0000-0000CFBD0000}"/>
    <cellStyle name="Percent 3 2 44 2" xfId="48592" xr:uid="{00000000-0005-0000-0000-0000D0BD0000}"/>
    <cellStyle name="Percent 3 2 44 2 2" xfId="48593" xr:uid="{00000000-0005-0000-0000-0000D1BD0000}"/>
    <cellStyle name="Percent 3 2 44 2 3" xfId="48594" xr:uid="{00000000-0005-0000-0000-0000D2BD0000}"/>
    <cellStyle name="Percent 3 2 44 3" xfId="48595" xr:uid="{00000000-0005-0000-0000-0000D3BD0000}"/>
    <cellStyle name="Percent 3 2 44 3 2" xfId="48596" xr:uid="{00000000-0005-0000-0000-0000D4BD0000}"/>
    <cellStyle name="Percent 3 2 44 3 3" xfId="48597" xr:uid="{00000000-0005-0000-0000-0000D5BD0000}"/>
    <cellStyle name="Percent 3 2 44 4" xfId="48598" xr:uid="{00000000-0005-0000-0000-0000D6BD0000}"/>
    <cellStyle name="Percent 3 2 44 5" xfId="48599" xr:uid="{00000000-0005-0000-0000-0000D7BD0000}"/>
    <cellStyle name="Percent 3 2 45" xfId="48600" xr:uid="{00000000-0005-0000-0000-0000D8BD0000}"/>
    <cellStyle name="Percent 3 2 45 2" xfId="48601" xr:uid="{00000000-0005-0000-0000-0000D9BD0000}"/>
    <cellStyle name="Percent 3 2 45 2 2" xfId="48602" xr:uid="{00000000-0005-0000-0000-0000DABD0000}"/>
    <cellStyle name="Percent 3 2 45 2 3" xfId="48603" xr:uid="{00000000-0005-0000-0000-0000DBBD0000}"/>
    <cellStyle name="Percent 3 2 45 3" xfId="48604" xr:uid="{00000000-0005-0000-0000-0000DCBD0000}"/>
    <cellStyle name="Percent 3 2 45 3 2" xfId="48605" xr:uid="{00000000-0005-0000-0000-0000DDBD0000}"/>
    <cellStyle name="Percent 3 2 45 3 3" xfId="48606" xr:uid="{00000000-0005-0000-0000-0000DEBD0000}"/>
    <cellStyle name="Percent 3 2 45 4" xfId="48607" xr:uid="{00000000-0005-0000-0000-0000DFBD0000}"/>
    <cellStyle name="Percent 3 2 45 5" xfId="48608" xr:uid="{00000000-0005-0000-0000-0000E0BD0000}"/>
    <cellStyle name="Percent 3 2 46" xfId="48609" xr:uid="{00000000-0005-0000-0000-0000E1BD0000}"/>
    <cellStyle name="Percent 3 2 46 2" xfId="48610" xr:uid="{00000000-0005-0000-0000-0000E2BD0000}"/>
    <cellStyle name="Percent 3 2 46 2 2" xfId="48611" xr:uid="{00000000-0005-0000-0000-0000E3BD0000}"/>
    <cellStyle name="Percent 3 2 46 2 3" xfId="48612" xr:uid="{00000000-0005-0000-0000-0000E4BD0000}"/>
    <cellStyle name="Percent 3 2 46 3" xfId="48613" xr:uid="{00000000-0005-0000-0000-0000E5BD0000}"/>
    <cellStyle name="Percent 3 2 46 3 2" xfId="48614" xr:uid="{00000000-0005-0000-0000-0000E6BD0000}"/>
    <cellStyle name="Percent 3 2 46 3 3" xfId="48615" xr:uid="{00000000-0005-0000-0000-0000E7BD0000}"/>
    <cellStyle name="Percent 3 2 46 4" xfId="48616" xr:uid="{00000000-0005-0000-0000-0000E8BD0000}"/>
    <cellStyle name="Percent 3 2 46 5" xfId="48617" xr:uid="{00000000-0005-0000-0000-0000E9BD0000}"/>
    <cellStyle name="Percent 3 2 47" xfId="48618" xr:uid="{00000000-0005-0000-0000-0000EABD0000}"/>
    <cellStyle name="Percent 3 2 47 2" xfId="48619" xr:uid="{00000000-0005-0000-0000-0000EBBD0000}"/>
    <cellStyle name="Percent 3 2 47 2 2" xfId="48620" xr:uid="{00000000-0005-0000-0000-0000ECBD0000}"/>
    <cellStyle name="Percent 3 2 47 2 3" xfId="48621" xr:uid="{00000000-0005-0000-0000-0000EDBD0000}"/>
    <cellStyle name="Percent 3 2 47 3" xfId="48622" xr:uid="{00000000-0005-0000-0000-0000EEBD0000}"/>
    <cellStyle name="Percent 3 2 47 3 2" xfId="48623" xr:uid="{00000000-0005-0000-0000-0000EFBD0000}"/>
    <cellStyle name="Percent 3 2 47 3 3" xfId="48624" xr:uid="{00000000-0005-0000-0000-0000F0BD0000}"/>
    <cellStyle name="Percent 3 2 47 4" xfId="48625" xr:uid="{00000000-0005-0000-0000-0000F1BD0000}"/>
    <cellStyle name="Percent 3 2 47 5" xfId="48626" xr:uid="{00000000-0005-0000-0000-0000F2BD0000}"/>
    <cellStyle name="Percent 3 2 48" xfId="48627" xr:uid="{00000000-0005-0000-0000-0000F3BD0000}"/>
    <cellStyle name="Percent 3 2 48 2" xfId="48628" xr:uid="{00000000-0005-0000-0000-0000F4BD0000}"/>
    <cellStyle name="Percent 3 2 48 2 2" xfId="48629" xr:uid="{00000000-0005-0000-0000-0000F5BD0000}"/>
    <cellStyle name="Percent 3 2 48 2 3" xfId="48630" xr:uid="{00000000-0005-0000-0000-0000F6BD0000}"/>
    <cellStyle name="Percent 3 2 48 3" xfId="48631" xr:uid="{00000000-0005-0000-0000-0000F7BD0000}"/>
    <cellStyle name="Percent 3 2 48 3 2" xfId="48632" xr:uid="{00000000-0005-0000-0000-0000F8BD0000}"/>
    <cellStyle name="Percent 3 2 48 3 3" xfId="48633" xr:uid="{00000000-0005-0000-0000-0000F9BD0000}"/>
    <cellStyle name="Percent 3 2 48 4" xfId="48634" xr:uid="{00000000-0005-0000-0000-0000FABD0000}"/>
    <cellStyle name="Percent 3 2 48 5" xfId="48635" xr:uid="{00000000-0005-0000-0000-0000FBBD0000}"/>
    <cellStyle name="Percent 3 2 49" xfId="48636" xr:uid="{00000000-0005-0000-0000-0000FCBD0000}"/>
    <cellStyle name="Percent 3 2 49 2" xfId="48637" xr:uid="{00000000-0005-0000-0000-0000FDBD0000}"/>
    <cellStyle name="Percent 3 2 49 2 2" xfId="48638" xr:uid="{00000000-0005-0000-0000-0000FEBD0000}"/>
    <cellStyle name="Percent 3 2 49 2 3" xfId="48639" xr:uid="{00000000-0005-0000-0000-0000FFBD0000}"/>
    <cellStyle name="Percent 3 2 49 3" xfId="48640" xr:uid="{00000000-0005-0000-0000-000000BE0000}"/>
    <cellStyle name="Percent 3 2 49 3 2" xfId="48641" xr:uid="{00000000-0005-0000-0000-000001BE0000}"/>
    <cellStyle name="Percent 3 2 49 3 3" xfId="48642" xr:uid="{00000000-0005-0000-0000-000002BE0000}"/>
    <cellStyle name="Percent 3 2 49 4" xfId="48643" xr:uid="{00000000-0005-0000-0000-000003BE0000}"/>
    <cellStyle name="Percent 3 2 49 5" xfId="48644" xr:uid="{00000000-0005-0000-0000-000004BE0000}"/>
    <cellStyle name="Percent 3 2 5" xfId="48645" xr:uid="{00000000-0005-0000-0000-000005BE0000}"/>
    <cellStyle name="Percent 3 2 5 2" xfId="48646" xr:uid="{00000000-0005-0000-0000-000006BE0000}"/>
    <cellStyle name="Percent 3 2 5 2 2" xfId="48647" xr:uid="{00000000-0005-0000-0000-000007BE0000}"/>
    <cellStyle name="Percent 3 2 5 2 3" xfId="48648" xr:uid="{00000000-0005-0000-0000-000008BE0000}"/>
    <cellStyle name="Percent 3 2 5 3" xfId="48649" xr:uid="{00000000-0005-0000-0000-000009BE0000}"/>
    <cellStyle name="Percent 3 2 5 3 2" xfId="48650" xr:uid="{00000000-0005-0000-0000-00000ABE0000}"/>
    <cellStyle name="Percent 3 2 5 3 3" xfId="48651" xr:uid="{00000000-0005-0000-0000-00000BBE0000}"/>
    <cellStyle name="Percent 3 2 5 4" xfId="48652" xr:uid="{00000000-0005-0000-0000-00000CBE0000}"/>
    <cellStyle name="Percent 3 2 5 5" xfId="48653" xr:uid="{00000000-0005-0000-0000-00000DBE0000}"/>
    <cellStyle name="Percent 3 2 50" xfId="48654" xr:uid="{00000000-0005-0000-0000-00000EBE0000}"/>
    <cellStyle name="Percent 3 2 50 2" xfId="48655" xr:uid="{00000000-0005-0000-0000-00000FBE0000}"/>
    <cellStyle name="Percent 3 2 50 2 2" xfId="48656" xr:uid="{00000000-0005-0000-0000-000010BE0000}"/>
    <cellStyle name="Percent 3 2 50 2 3" xfId="48657" xr:uid="{00000000-0005-0000-0000-000011BE0000}"/>
    <cellStyle name="Percent 3 2 50 3" xfId="48658" xr:uid="{00000000-0005-0000-0000-000012BE0000}"/>
    <cellStyle name="Percent 3 2 50 3 2" xfId="48659" xr:uid="{00000000-0005-0000-0000-000013BE0000}"/>
    <cellStyle name="Percent 3 2 50 3 3" xfId="48660" xr:uid="{00000000-0005-0000-0000-000014BE0000}"/>
    <cellStyle name="Percent 3 2 50 4" xfId="48661" xr:uid="{00000000-0005-0000-0000-000015BE0000}"/>
    <cellStyle name="Percent 3 2 50 5" xfId="48662" xr:uid="{00000000-0005-0000-0000-000016BE0000}"/>
    <cellStyle name="Percent 3 2 51" xfId="48663" xr:uid="{00000000-0005-0000-0000-000017BE0000}"/>
    <cellStyle name="Percent 3 2 51 2" xfId="48664" xr:uid="{00000000-0005-0000-0000-000018BE0000}"/>
    <cellStyle name="Percent 3 2 51 2 2" xfId="48665" xr:uid="{00000000-0005-0000-0000-000019BE0000}"/>
    <cellStyle name="Percent 3 2 51 2 3" xfId="48666" xr:uid="{00000000-0005-0000-0000-00001ABE0000}"/>
    <cellStyle name="Percent 3 2 51 3" xfId="48667" xr:uid="{00000000-0005-0000-0000-00001BBE0000}"/>
    <cellStyle name="Percent 3 2 51 3 2" xfId="48668" xr:uid="{00000000-0005-0000-0000-00001CBE0000}"/>
    <cellStyle name="Percent 3 2 51 3 3" xfId="48669" xr:uid="{00000000-0005-0000-0000-00001DBE0000}"/>
    <cellStyle name="Percent 3 2 51 4" xfId="48670" xr:uid="{00000000-0005-0000-0000-00001EBE0000}"/>
    <cellStyle name="Percent 3 2 51 5" xfId="48671" xr:uid="{00000000-0005-0000-0000-00001FBE0000}"/>
    <cellStyle name="Percent 3 2 52" xfId="48672" xr:uid="{00000000-0005-0000-0000-000020BE0000}"/>
    <cellStyle name="Percent 3 2 52 2" xfId="48673" xr:uid="{00000000-0005-0000-0000-000021BE0000}"/>
    <cellStyle name="Percent 3 2 52 2 2" xfId="48674" xr:uid="{00000000-0005-0000-0000-000022BE0000}"/>
    <cellStyle name="Percent 3 2 52 2 3" xfId="48675" xr:uid="{00000000-0005-0000-0000-000023BE0000}"/>
    <cellStyle name="Percent 3 2 52 3" xfId="48676" xr:uid="{00000000-0005-0000-0000-000024BE0000}"/>
    <cellStyle name="Percent 3 2 52 3 2" xfId="48677" xr:uid="{00000000-0005-0000-0000-000025BE0000}"/>
    <cellStyle name="Percent 3 2 52 3 3" xfId="48678" xr:uid="{00000000-0005-0000-0000-000026BE0000}"/>
    <cellStyle name="Percent 3 2 52 4" xfId="48679" xr:uid="{00000000-0005-0000-0000-000027BE0000}"/>
    <cellStyle name="Percent 3 2 52 5" xfId="48680" xr:uid="{00000000-0005-0000-0000-000028BE0000}"/>
    <cellStyle name="Percent 3 2 53" xfId="48681" xr:uid="{00000000-0005-0000-0000-000029BE0000}"/>
    <cellStyle name="Percent 3 2 53 2" xfId="48682" xr:uid="{00000000-0005-0000-0000-00002ABE0000}"/>
    <cellStyle name="Percent 3 2 53 2 2" xfId="48683" xr:uid="{00000000-0005-0000-0000-00002BBE0000}"/>
    <cellStyle name="Percent 3 2 53 2 3" xfId="48684" xr:uid="{00000000-0005-0000-0000-00002CBE0000}"/>
    <cellStyle name="Percent 3 2 53 3" xfId="48685" xr:uid="{00000000-0005-0000-0000-00002DBE0000}"/>
    <cellStyle name="Percent 3 2 53 3 2" xfId="48686" xr:uid="{00000000-0005-0000-0000-00002EBE0000}"/>
    <cellStyle name="Percent 3 2 53 3 3" xfId="48687" xr:uid="{00000000-0005-0000-0000-00002FBE0000}"/>
    <cellStyle name="Percent 3 2 53 4" xfId="48688" xr:uid="{00000000-0005-0000-0000-000030BE0000}"/>
    <cellStyle name="Percent 3 2 53 5" xfId="48689" xr:uid="{00000000-0005-0000-0000-000031BE0000}"/>
    <cellStyle name="Percent 3 2 54" xfId="48690" xr:uid="{00000000-0005-0000-0000-000032BE0000}"/>
    <cellStyle name="Percent 3 2 54 2" xfId="48691" xr:uid="{00000000-0005-0000-0000-000033BE0000}"/>
    <cellStyle name="Percent 3 2 54 2 2" xfId="48692" xr:uid="{00000000-0005-0000-0000-000034BE0000}"/>
    <cellStyle name="Percent 3 2 54 2 3" xfId="48693" xr:uid="{00000000-0005-0000-0000-000035BE0000}"/>
    <cellStyle name="Percent 3 2 54 3" xfId="48694" xr:uid="{00000000-0005-0000-0000-000036BE0000}"/>
    <cellStyle name="Percent 3 2 54 3 2" xfId="48695" xr:uid="{00000000-0005-0000-0000-000037BE0000}"/>
    <cellStyle name="Percent 3 2 54 3 3" xfId="48696" xr:uid="{00000000-0005-0000-0000-000038BE0000}"/>
    <cellStyle name="Percent 3 2 54 4" xfId="48697" xr:uid="{00000000-0005-0000-0000-000039BE0000}"/>
    <cellStyle name="Percent 3 2 54 5" xfId="48698" xr:uid="{00000000-0005-0000-0000-00003ABE0000}"/>
    <cellStyle name="Percent 3 2 55" xfId="48699" xr:uid="{00000000-0005-0000-0000-00003BBE0000}"/>
    <cellStyle name="Percent 3 2 55 2" xfId="48700" xr:uid="{00000000-0005-0000-0000-00003CBE0000}"/>
    <cellStyle name="Percent 3 2 55 2 2" xfId="48701" xr:uid="{00000000-0005-0000-0000-00003DBE0000}"/>
    <cellStyle name="Percent 3 2 55 2 3" xfId="48702" xr:uid="{00000000-0005-0000-0000-00003EBE0000}"/>
    <cellStyle name="Percent 3 2 55 3" xfId="48703" xr:uid="{00000000-0005-0000-0000-00003FBE0000}"/>
    <cellStyle name="Percent 3 2 55 3 2" xfId="48704" xr:uid="{00000000-0005-0000-0000-000040BE0000}"/>
    <cellStyle name="Percent 3 2 55 3 3" xfId="48705" xr:uid="{00000000-0005-0000-0000-000041BE0000}"/>
    <cellStyle name="Percent 3 2 55 4" xfId="48706" xr:uid="{00000000-0005-0000-0000-000042BE0000}"/>
    <cellStyle name="Percent 3 2 55 5" xfId="48707" xr:uid="{00000000-0005-0000-0000-000043BE0000}"/>
    <cellStyle name="Percent 3 2 56" xfId="48708" xr:uid="{00000000-0005-0000-0000-000044BE0000}"/>
    <cellStyle name="Percent 3 2 56 2" xfId="48709" xr:uid="{00000000-0005-0000-0000-000045BE0000}"/>
    <cellStyle name="Percent 3 2 56 2 2" xfId="48710" xr:uid="{00000000-0005-0000-0000-000046BE0000}"/>
    <cellStyle name="Percent 3 2 56 2 3" xfId="48711" xr:uid="{00000000-0005-0000-0000-000047BE0000}"/>
    <cellStyle name="Percent 3 2 56 3" xfId="48712" xr:uid="{00000000-0005-0000-0000-000048BE0000}"/>
    <cellStyle name="Percent 3 2 56 3 2" xfId="48713" xr:uid="{00000000-0005-0000-0000-000049BE0000}"/>
    <cellStyle name="Percent 3 2 56 3 3" xfId="48714" xr:uid="{00000000-0005-0000-0000-00004ABE0000}"/>
    <cellStyle name="Percent 3 2 56 4" xfId="48715" xr:uid="{00000000-0005-0000-0000-00004BBE0000}"/>
    <cellStyle name="Percent 3 2 56 5" xfId="48716" xr:uid="{00000000-0005-0000-0000-00004CBE0000}"/>
    <cellStyle name="Percent 3 2 57" xfId="48717" xr:uid="{00000000-0005-0000-0000-00004DBE0000}"/>
    <cellStyle name="Percent 3 2 57 2" xfId="48718" xr:uid="{00000000-0005-0000-0000-00004EBE0000}"/>
    <cellStyle name="Percent 3 2 57 2 2" xfId="48719" xr:uid="{00000000-0005-0000-0000-00004FBE0000}"/>
    <cellStyle name="Percent 3 2 57 2 3" xfId="48720" xr:uid="{00000000-0005-0000-0000-000050BE0000}"/>
    <cellStyle name="Percent 3 2 57 3" xfId="48721" xr:uid="{00000000-0005-0000-0000-000051BE0000}"/>
    <cellStyle name="Percent 3 2 57 3 2" xfId="48722" xr:uid="{00000000-0005-0000-0000-000052BE0000}"/>
    <cellStyle name="Percent 3 2 57 3 3" xfId="48723" xr:uid="{00000000-0005-0000-0000-000053BE0000}"/>
    <cellStyle name="Percent 3 2 57 4" xfId="48724" xr:uid="{00000000-0005-0000-0000-000054BE0000}"/>
    <cellStyle name="Percent 3 2 57 5" xfId="48725" xr:uid="{00000000-0005-0000-0000-000055BE0000}"/>
    <cellStyle name="Percent 3 2 58" xfId="48726" xr:uid="{00000000-0005-0000-0000-000056BE0000}"/>
    <cellStyle name="Percent 3 2 58 2" xfId="48727" xr:uid="{00000000-0005-0000-0000-000057BE0000}"/>
    <cellStyle name="Percent 3 2 58 2 2" xfId="48728" xr:uid="{00000000-0005-0000-0000-000058BE0000}"/>
    <cellStyle name="Percent 3 2 58 2 3" xfId="48729" xr:uid="{00000000-0005-0000-0000-000059BE0000}"/>
    <cellStyle name="Percent 3 2 58 3" xfId="48730" xr:uid="{00000000-0005-0000-0000-00005ABE0000}"/>
    <cellStyle name="Percent 3 2 58 3 2" xfId="48731" xr:uid="{00000000-0005-0000-0000-00005BBE0000}"/>
    <cellStyle name="Percent 3 2 58 3 3" xfId="48732" xr:uid="{00000000-0005-0000-0000-00005CBE0000}"/>
    <cellStyle name="Percent 3 2 58 4" xfId="48733" xr:uid="{00000000-0005-0000-0000-00005DBE0000}"/>
    <cellStyle name="Percent 3 2 58 5" xfId="48734" xr:uid="{00000000-0005-0000-0000-00005EBE0000}"/>
    <cellStyle name="Percent 3 2 59" xfId="48735" xr:uid="{00000000-0005-0000-0000-00005FBE0000}"/>
    <cellStyle name="Percent 3 2 59 2" xfId="48736" xr:uid="{00000000-0005-0000-0000-000060BE0000}"/>
    <cellStyle name="Percent 3 2 59 2 2" xfId="48737" xr:uid="{00000000-0005-0000-0000-000061BE0000}"/>
    <cellStyle name="Percent 3 2 59 2 3" xfId="48738" xr:uid="{00000000-0005-0000-0000-000062BE0000}"/>
    <cellStyle name="Percent 3 2 59 3" xfId="48739" xr:uid="{00000000-0005-0000-0000-000063BE0000}"/>
    <cellStyle name="Percent 3 2 59 3 2" xfId="48740" xr:uid="{00000000-0005-0000-0000-000064BE0000}"/>
    <cellStyle name="Percent 3 2 59 3 3" xfId="48741" xr:uid="{00000000-0005-0000-0000-000065BE0000}"/>
    <cellStyle name="Percent 3 2 59 4" xfId="48742" xr:uid="{00000000-0005-0000-0000-000066BE0000}"/>
    <cellStyle name="Percent 3 2 59 5" xfId="48743" xr:uid="{00000000-0005-0000-0000-000067BE0000}"/>
    <cellStyle name="Percent 3 2 6" xfId="48744" xr:uid="{00000000-0005-0000-0000-000068BE0000}"/>
    <cellStyle name="Percent 3 2 6 2" xfId="48745" xr:uid="{00000000-0005-0000-0000-000069BE0000}"/>
    <cellStyle name="Percent 3 2 6 2 2" xfId="48746" xr:uid="{00000000-0005-0000-0000-00006ABE0000}"/>
    <cellStyle name="Percent 3 2 6 2 3" xfId="48747" xr:uid="{00000000-0005-0000-0000-00006BBE0000}"/>
    <cellStyle name="Percent 3 2 6 3" xfId="48748" xr:uid="{00000000-0005-0000-0000-00006CBE0000}"/>
    <cellStyle name="Percent 3 2 6 3 2" xfId="48749" xr:uid="{00000000-0005-0000-0000-00006DBE0000}"/>
    <cellStyle name="Percent 3 2 6 3 3" xfId="48750" xr:uid="{00000000-0005-0000-0000-00006EBE0000}"/>
    <cellStyle name="Percent 3 2 6 4" xfId="48751" xr:uid="{00000000-0005-0000-0000-00006FBE0000}"/>
    <cellStyle name="Percent 3 2 6 5" xfId="48752" xr:uid="{00000000-0005-0000-0000-000070BE0000}"/>
    <cellStyle name="Percent 3 2 60" xfId="48753" xr:uid="{00000000-0005-0000-0000-000071BE0000}"/>
    <cellStyle name="Percent 3 2 60 2" xfId="48754" xr:uid="{00000000-0005-0000-0000-000072BE0000}"/>
    <cellStyle name="Percent 3 2 60 2 2" xfId="48755" xr:uid="{00000000-0005-0000-0000-000073BE0000}"/>
    <cellStyle name="Percent 3 2 60 2 3" xfId="48756" xr:uid="{00000000-0005-0000-0000-000074BE0000}"/>
    <cellStyle name="Percent 3 2 60 3" xfId="48757" xr:uid="{00000000-0005-0000-0000-000075BE0000}"/>
    <cellStyle name="Percent 3 2 60 3 2" xfId="48758" xr:uid="{00000000-0005-0000-0000-000076BE0000}"/>
    <cellStyle name="Percent 3 2 60 3 3" xfId="48759" xr:uid="{00000000-0005-0000-0000-000077BE0000}"/>
    <cellStyle name="Percent 3 2 60 4" xfId="48760" xr:uid="{00000000-0005-0000-0000-000078BE0000}"/>
    <cellStyle name="Percent 3 2 60 5" xfId="48761" xr:uid="{00000000-0005-0000-0000-000079BE0000}"/>
    <cellStyle name="Percent 3 2 61" xfId="48762" xr:uid="{00000000-0005-0000-0000-00007ABE0000}"/>
    <cellStyle name="Percent 3 2 61 2" xfId="48763" xr:uid="{00000000-0005-0000-0000-00007BBE0000}"/>
    <cellStyle name="Percent 3 2 61 2 2" xfId="48764" xr:uid="{00000000-0005-0000-0000-00007CBE0000}"/>
    <cellStyle name="Percent 3 2 61 2 3" xfId="48765" xr:uid="{00000000-0005-0000-0000-00007DBE0000}"/>
    <cellStyle name="Percent 3 2 61 3" xfId="48766" xr:uid="{00000000-0005-0000-0000-00007EBE0000}"/>
    <cellStyle name="Percent 3 2 61 3 2" xfId="48767" xr:uid="{00000000-0005-0000-0000-00007FBE0000}"/>
    <cellStyle name="Percent 3 2 61 3 3" xfId="48768" xr:uid="{00000000-0005-0000-0000-000080BE0000}"/>
    <cellStyle name="Percent 3 2 61 4" xfId="48769" xr:uid="{00000000-0005-0000-0000-000081BE0000}"/>
    <cellStyle name="Percent 3 2 61 5" xfId="48770" xr:uid="{00000000-0005-0000-0000-000082BE0000}"/>
    <cellStyle name="Percent 3 2 62" xfId="48771" xr:uid="{00000000-0005-0000-0000-000083BE0000}"/>
    <cellStyle name="Percent 3 2 62 2" xfId="48772" xr:uid="{00000000-0005-0000-0000-000084BE0000}"/>
    <cellStyle name="Percent 3 2 62 2 2" xfId="48773" xr:uid="{00000000-0005-0000-0000-000085BE0000}"/>
    <cellStyle name="Percent 3 2 62 2 3" xfId="48774" xr:uid="{00000000-0005-0000-0000-000086BE0000}"/>
    <cellStyle name="Percent 3 2 62 3" xfId="48775" xr:uid="{00000000-0005-0000-0000-000087BE0000}"/>
    <cellStyle name="Percent 3 2 62 3 2" xfId="48776" xr:uid="{00000000-0005-0000-0000-000088BE0000}"/>
    <cellStyle name="Percent 3 2 62 3 3" xfId="48777" xr:uid="{00000000-0005-0000-0000-000089BE0000}"/>
    <cellStyle name="Percent 3 2 62 4" xfId="48778" xr:uid="{00000000-0005-0000-0000-00008ABE0000}"/>
    <cellStyle name="Percent 3 2 62 5" xfId="48779" xr:uid="{00000000-0005-0000-0000-00008BBE0000}"/>
    <cellStyle name="Percent 3 2 63" xfId="48780" xr:uid="{00000000-0005-0000-0000-00008CBE0000}"/>
    <cellStyle name="Percent 3 2 63 2" xfId="48781" xr:uid="{00000000-0005-0000-0000-00008DBE0000}"/>
    <cellStyle name="Percent 3 2 63 2 2" xfId="48782" xr:uid="{00000000-0005-0000-0000-00008EBE0000}"/>
    <cellStyle name="Percent 3 2 63 2 3" xfId="48783" xr:uid="{00000000-0005-0000-0000-00008FBE0000}"/>
    <cellStyle name="Percent 3 2 63 3" xfId="48784" xr:uid="{00000000-0005-0000-0000-000090BE0000}"/>
    <cellStyle name="Percent 3 2 63 3 2" xfId="48785" xr:uid="{00000000-0005-0000-0000-000091BE0000}"/>
    <cellStyle name="Percent 3 2 63 3 3" xfId="48786" xr:uid="{00000000-0005-0000-0000-000092BE0000}"/>
    <cellStyle name="Percent 3 2 63 4" xfId="48787" xr:uid="{00000000-0005-0000-0000-000093BE0000}"/>
    <cellStyle name="Percent 3 2 63 5" xfId="48788" xr:uid="{00000000-0005-0000-0000-000094BE0000}"/>
    <cellStyle name="Percent 3 2 64" xfId="48789" xr:uid="{00000000-0005-0000-0000-000095BE0000}"/>
    <cellStyle name="Percent 3 2 64 2" xfId="48790" xr:uid="{00000000-0005-0000-0000-000096BE0000}"/>
    <cellStyle name="Percent 3 2 64 2 2" xfId="48791" xr:uid="{00000000-0005-0000-0000-000097BE0000}"/>
    <cellStyle name="Percent 3 2 64 2 3" xfId="48792" xr:uid="{00000000-0005-0000-0000-000098BE0000}"/>
    <cellStyle name="Percent 3 2 64 3" xfId="48793" xr:uid="{00000000-0005-0000-0000-000099BE0000}"/>
    <cellStyle name="Percent 3 2 64 3 2" xfId="48794" xr:uid="{00000000-0005-0000-0000-00009ABE0000}"/>
    <cellStyle name="Percent 3 2 64 3 3" xfId="48795" xr:uid="{00000000-0005-0000-0000-00009BBE0000}"/>
    <cellStyle name="Percent 3 2 64 4" xfId="48796" xr:uid="{00000000-0005-0000-0000-00009CBE0000}"/>
    <cellStyle name="Percent 3 2 64 5" xfId="48797" xr:uid="{00000000-0005-0000-0000-00009DBE0000}"/>
    <cellStyle name="Percent 3 2 65" xfId="48798" xr:uid="{00000000-0005-0000-0000-00009EBE0000}"/>
    <cellStyle name="Percent 3 2 65 2" xfId="48799" xr:uid="{00000000-0005-0000-0000-00009FBE0000}"/>
    <cellStyle name="Percent 3 2 65 2 2" xfId="48800" xr:uid="{00000000-0005-0000-0000-0000A0BE0000}"/>
    <cellStyle name="Percent 3 2 65 2 3" xfId="48801" xr:uid="{00000000-0005-0000-0000-0000A1BE0000}"/>
    <cellStyle name="Percent 3 2 65 3" xfId="48802" xr:uid="{00000000-0005-0000-0000-0000A2BE0000}"/>
    <cellStyle name="Percent 3 2 65 3 2" xfId="48803" xr:uid="{00000000-0005-0000-0000-0000A3BE0000}"/>
    <cellStyle name="Percent 3 2 65 3 3" xfId="48804" xr:uid="{00000000-0005-0000-0000-0000A4BE0000}"/>
    <cellStyle name="Percent 3 2 65 4" xfId="48805" xr:uid="{00000000-0005-0000-0000-0000A5BE0000}"/>
    <cellStyle name="Percent 3 2 65 5" xfId="48806" xr:uid="{00000000-0005-0000-0000-0000A6BE0000}"/>
    <cellStyle name="Percent 3 2 66" xfId="48807" xr:uid="{00000000-0005-0000-0000-0000A7BE0000}"/>
    <cellStyle name="Percent 3 2 66 2" xfId="48808" xr:uid="{00000000-0005-0000-0000-0000A8BE0000}"/>
    <cellStyle name="Percent 3 2 66 2 2" xfId="48809" xr:uid="{00000000-0005-0000-0000-0000A9BE0000}"/>
    <cellStyle name="Percent 3 2 66 2 3" xfId="48810" xr:uid="{00000000-0005-0000-0000-0000AABE0000}"/>
    <cellStyle name="Percent 3 2 66 3" xfId="48811" xr:uid="{00000000-0005-0000-0000-0000ABBE0000}"/>
    <cellStyle name="Percent 3 2 66 3 2" xfId="48812" xr:uid="{00000000-0005-0000-0000-0000ACBE0000}"/>
    <cellStyle name="Percent 3 2 66 3 3" xfId="48813" xr:uid="{00000000-0005-0000-0000-0000ADBE0000}"/>
    <cellStyle name="Percent 3 2 66 4" xfId="48814" xr:uid="{00000000-0005-0000-0000-0000AEBE0000}"/>
    <cellStyle name="Percent 3 2 66 5" xfId="48815" xr:uid="{00000000-0005-0000-0000-0000AFBE0000}"/>
    <cellStyle name="Percent 3 2 67" xfId="48816" xr:uid="{00000000-0005-0000-0000-0000B0BE0000}"/>
    <cellStyle name="Percent 3 2 67 2" xfId="48817" xr:uid="{00000000-0005-0000-0000-0000B1BE0000}"/>
    <cellStyle name="Percent 3 2 67 2 2" xfId="48818" xr:uid="{00000000-0005-0000-0000-0000B2BE0000}"/>
    <cellStyle name="Percent 3 2 67 2 3" xfId="48819" xr:uid="{00000000-0005-0000-0000-0000B3BE0000}"/>
    <cellStyle name="Percent 3 2 67 3" xfId="48820" xr:uid="{00000000-0005-0000-0000-0000B4BE0000}"/>
    <cellStyle name="Percent 3 2 67 3 2" xfId="48821" xr:uid="{00000000-0005-0000-0000-0000B5BE0000}"/>
    <cellStyle name="Percent 3 2 67 3 3" xfId="48822" xr:uid="{00000000-0005-0000-0000-0000B6BE0000}"/>
    <cellStyle name="Percent 3 2 67 4" xfId="48823" xr:uid="{00000000-0005-0000-0000-0000B7BE0000}"/>
    <cellStyle name="Percent 3 2 67 5" xfId="48824" xr:uid="{00000000-0005-0000-0000-0000B8BE0000}"/>
    <cellStyle name="Percent 3 2 68" xfId="48825" xr:uid="{00000000-0005-0000-0000-0000B9BE0000}"/>
    <cellStyle name="Percent 3 2 68 2" xfId="48826" xr:uid="{00000000-0005-0000-0000-0000BABE0000}"/>
    <cellStyle name="Percent 3 2 68 2 2" xfId="48827" xr:uid="{00000000-0005-0000-0000-0000BBBE0000}"/>
    <cellStyle name="Percent 3 2 68 2 3" xfId="48828" xr:uid="{00000000-0005-0000-0000-0000BCBE0000}"/>
    <cellStyle name="Percent 3 2 68 3" xfId="48829" xr:uid="{00000000-0005-0000-0000-0000BDBE0000}"/>
    <cellStyle name="Percent 3 2 68 3 2" xfId="48830" xr:uid="{00000000-0005-0000-0000-0000BEBE0000}"/>
    <cellStyle name="Percent 3 2 68 3 3" xfId="48831" xr:uid="{00000000-0005-0000-0000-0000BFBE0000}"/>
    <cellStyle name="Percent 3 2 68 4" xfId="48832" xr:uid="{00000000-0005-0000-0000-0000C0BE0000}"/>
    <cellStyle name="Percent 3 2 68 5" xfId="48833" xr:uid="{00000000-0005-0000-0000-0000C1BE0000}"/>
    <cellStyle name="Percent 3 2 69" xfId="48834" xr:uid="{00000000-0005-0000-0000-0000C2BE0000}"/>
    <cellStyle name="Percent 3 2 69 2" xfId="48835" xr:uid="{00000000-0005-0000-0000-0000C3BE0000}"/>
    <cellStyle name="Percent 3 2 69 2 2" xfId="48836" xr:uid="{00000000-0005-0000-0000-0000C4BE0000}"/>
    <cellStyle name="Percent 3 2 69 2 3" xfId="48837" xr:uid="{00000000-0005-0000-0000-0000C5BE0000}"/>
    <cellStyle name="Percent 3 2 69 3" xfId="48838" xr:uid="{00000000-0005-0000-0000-0000C6BE0000}"/>
    <cellStyle name="Percent 3 2 69 3 2" xfId="48839" xr:uid="{00000000-0005-0000-0000-0000C7BE0000}"/>
    <cellStyle name="Percent 3 2 69 3 3" xfId="48840" xr:uid="{00000000-0005-0000-0000-0000C8BE0000}"/>
    <cellStyle name="Percent 3 2 69 4" xfId="48841" xr:uid="{00000000-0005-0000-0000-0000C9BE0000}"/>
    <cellStyle name="Percent 3 2 69 5" xfId="48842" xr:uid="{00000000-0005-0000-0000-0000CABE0000}"/>
    <cellStyle name="Percent 3 2 7" xfId="48843" xr:uid="{00000000-0005-0000-0000-0000CBBE0000}"/>
    <cellStyle name="Percent 3 2 7 2" xfId="48844" xr:uid="{00000000-0005-0000-0000-0000CCBE0000}"/>
    <cellStyle name="Percent 3 2 7 2 2" xfId="48845" xr:uid="{00000000-0005-0000-0000-0000CDBE0000}"/>
    <cellStyle name="Percent 3 2 7 2 3" xfId="48846" xr:uid="{00000000-0005-0000-0000-0000CEBE0000}"/>
    <cellStyle name="Percent 3 2 7 3" xfId="48847" xr:uid="{00000000-0005-0000-0000-0000CFBE0000}"/>
    <cellStyle name="Percent 3 2 7 3 2" xfId="48848" xr:uid="{00000000-0005-0000-0000-0000D0BE0000}"/>
    <cellStyle name="Percent 3 2 7 3 3" xfId="48849" xr:uid="{00000000-0005-0000-0000-0000D1BE0000}"/>
    <cellStyle name="Percent 3 2 7 4" xfId="48850" xr:uid="{00000000-0005-0000-0000-0000D2BE0000}"/>
    <cellStyle name="Percent 3 2 7 5" xfId="48851" xr:uid="{00000000-0005-0000-0000-0000D3BE0000}"/>
    <cellStyle name="Percent 3 2 70" xfId="48852" xr:uid="{00000000-0005-0000-0000-0000D4BE0000}"/>
    <cellStyle name="Percent 3 2 70 2" xfId="48853" xr:uid="{00000000-0005-0000-0000-0000D5BE0000}"/>
    <cellStyle name="Percent 3 2 70 2 2" xfId="48854" xr:uid="{00000000-0005-0000-0000-0000D6BE0000}"/>
    <cellStyle name="Percent 3 2 70 2 3" xfId="48855" xr:uid="{00000000-0005-0000-0000-0000D7BE0000}"/>
    <cellStyle name="Percent 3 2 70 3" xfId="48856" xr:uid="{00000000-0005-0000-0000-0000D8BE0000}"/>
    <cellStyle name="Percent 3 2 70 3 2" xfId="48857" xr:uid="{00000000-0005-0000-0000-0000D9BE0000}"/>
    <cellStyle name="Percent 3 2 70 3 3" xfId="48858" xr:uid="{00000000-0005-0000-0000-0000DABE0000}"/>
    <cellStyle name="Percent 3 2 70 4" xfId="48859" xr:uid="{00000000-0005-0000-0000-0000DBBE0000}"/>
    <cellStyle name="Percent 3 2 70 5" xfId="48860" xr:uid="{00000000-0005-0000-0000-0000DCBE0000}"/>
    <cellStyle name="Percent 3 2 71" xfId="48861" xr:uid="{00000000-0005-0000-0000-0000DDBE0000}"/>
    <cellStyle name="Percent 3 2 71 2" xfId="48862" xr:uid="{00000000-0005-0000-0000-0000DEBE0000}"/>
    <cellStyle name="Percent 3 2 71 2 2" xfId="48863" xr:uid="{00000000-0005-0000-0000-0000DFBE0000}"/>
    <cellStyle name="Percent 3 2 71 2 3" xfId="48864" xr:uid="{00000000-0005-0000-0000-0000E0BE0000}"/>
    <cellStyle name="Percent 3 2 71 3" xfId="48865" xr:uid="{00000000-0005-0000-0000-0000E1BE0000}"/>
    <cellStyle name="Percent 3 2 71 3 2" xfId="48866" xr:uid="{00000000-0005-0000-0000-0000E2BE0000}"/>
    <cellStyle name="Percent 3 2 71 3 3" xfId="48867" xr:uid="{00000000-0005-0000-0000-0000E3BE0000}"/>
    <cellStyle name="Percent 3 2 71 4" xfId="48868" xr:uid="{00000000-0005-0000-0000-0000E4BE0000}"/>
    <cellStyle name="Percent 3 2 71 5" xfId="48869" xr:uid="{00000000-0005-0000-0000-0000E5BE0000}"/>
    <cellStyle name="Percent 3 2 72" xfId="48870" xr:uid="{00000000-0005-0000-0000-0000E6BE0000}"/>
    <cellStyle name="Percent 3 2 72 2" xfId="48871" xr:uid="{00000000-0005-0000-0000-0000E7BE0000}"/>
    <cellStyle name="Percent 3 2 72 2 2" xfId="48872" xr:uid="{00000000-0005-0000-0000-0000E8BE0000}"/>
    <cellStyle name="Percent 3 2 72 2 3" xfId="48873" xr:uid="{00000000-0005-0000-0000-0000E9BE0000}"/>
    <cellStyle name="Percent 3 2 72 3" xfId="48874" xr:uid="{00000000-0005-0000-0000-0000EABE0000}"/>
    <cellStyle name="Percent 3 2 72 3 2" xfId="48875" xr:uid="{00000000-0005-0000-0000-0000EBBE0000}"/>
    <cellStyle name="Percent 3 2 72 3 3" xfId="48876" xr:uid="{00000000-0005-0000-0000-0000ECBE0000}"/>
    <cellStyle name="Percent 3 2 72 4" xfId="48877" xr:uid="{00000000-0005-0000-0000-0000EDBE0000}"/>
    <cellStyle name="Percent 3 2 72 5" xfId="48878" xr:uid="{00000000-0005-0000-0000-0000EEBE0000}"/>
    <cellStyle name="Percent 3 2 73" xfId="48879" xr:uid="{00000000-0005-0000-0000-0000EFBE0000}"/>
    <cellStyle name="Percent 3 2 73 2" xfId="48880" xr:uid="{00000000-0005-0000-0000-0000F0BE0000}"/>
    <cellStyle name="Percent 3 2 73 2 2" xfId="48881" xr:uid="{00000000-0005-0000-0000-0000F1BE0000}"/>
    <cellStyle name="Percent 3 2 73 2 3" xfId="48882" xr:uid="{00000000-0005-0000-0000-0000F2BE0000}"/>
    <cellStyle name="Percent 3 2 73 3" xfId="48883" xr:uid="{00000000-0005-0000-0000-0000F3BE0000}"/>
    <cellStyle name="Percent 3 2 73 3 2" xfId="48884" xr:uid="{00000000-0005-0000-0000-0000F4BE0000}"/>
    <cellStyle name="Percent 3 2 73 3 3" xfId="48885" xr:uid="{00000000-0005-0000-0000-0000F5BE0000}"/>
    <cellStyle name="Percent 3 2 73 4" xfId="48886" xr:uid="{00000000-0005-0000-0000-0000F6BE0000}"/>
    <cellStyle name="Percent 3 2 73 5" xfId="48887" xr:uid="{00000000-0005-0000-0000-0000F7BE0000}"/>
    <cellStyle name="Percent 3 2 74" xfId="48888" xr:uid="{00000000-0005-0000-0000-0000F8BE0000}"/>
    <cellStyle name="Percent 3 2 74 2" xfId="48889" xr:uid="{00000000-0005-0000-0000-0000F9BE0000}"/>
    <cellStyle name="Percent 3 2 74 2 2" xfId="48890" xr:uid="{00000000-0005-0000-0000-0000FABE0000}"/>
    <cellStyle name="Percent 3 2 74 2 3" xfId="48891" xr:uid="{00000000-0005-0000-0000-0000FBBE0000}"/>
    <cellStyle name="Percent 3 2 74 3" xfId="48892" xr:uid="{00000000-0005-0000-0000-0000FCBE0000}"/>
    <cellStyle name="Percent 3 2 74 3 2" xfId="48893" xr:uid="{00000000-0005-0000-0000-0000FDBE0000}"/>
    <cellStyle name="Percent 3 2 74 3 3" xfId="48894" xr:uid="{00000000-0005-0000-0000-0000FEBE0000}"/>
    <cellStyle name="Percent 3 2 74 4" xfId="48895" xr:uid="{00000000-0005-0000-0000-0000FFBE0000}"/>
    <cellStyle name="Percent 3 2 74 5" xfId="48896" xr:uid="{00000000-0005-0000-0000-000000BF0000}"/>
    <cellStyle name="Percent 3 2 75" xfId="48897" xr:uid="{00000000-0005-0000-0000-000001BF0000}"/>
    <cellStyle name="Percent 3 2 75 2" xfId="48898" xr:uid="{00000000-0005-0000-0000-000002BF0000}"/>
    <cellStyle name="Percent 3 2 75 2 2" xfId="48899" xr:uid="{00000000-0005-0000-0000-000003BF0000}"/>
    <cellStyle name="Percent 3 2 75 2 3" xfId="48900" xr:uid="{00000000-0005-0000-0000-000004BF0000}"/>
    <cellStyle name="Percent 3 2 75 3" xfId="48901" xr:uid="{00000000-0005-0000-0000-000005BF0000}"/>
    <cellStyle name="Percent 3 2 75 3 2" xfId="48902" xr:uid="{00000000-0005-0000-0000-000006BF0000}"/>
    <cellStyle name="Percent 3 2 75 3 3" xfId="48903" xr:uid="{00000000-0005-0000-0000-000007BF0000}"/>
    <cellStyle name="Percent 3 2 75 4" xfId="48904" xr:uid="{00000000-0005-0000-0000-000008BF0000}"/>
    <cellStyle name="Percent 3 2 75 5" xfId="48905" xr:uid="{00000000-0005-0000-0000-000009BF0000}"/>
    <cellStyle name="Percent 3 2 76" xfId="48906" xr:uid="{00000000-0005-0000-0000-00000ABF0000}"/>
    <cellStyle name="Percent 3 2 76 2" xfId="48907" xr:uid="{00000000-0005-0000-0000-00000BBF0000}"/>
    <cellStyle name="Percent 3 2 76 2 2" xfId="48908" xr:uid="{00000000-0005-0000-0000-00000CBF0000}"/>
    <cellStyle name="Percent 3 2 76 2 3" xfId="48909" xr:uid="{00000000-0005-0000-0000-00000DBF0000}"/>
    <cellStyle name="Percent 3 2 76 3" xfId="48910" xr:uid="{00000000-0005-0000-0000-00000EBF0000}"/>
    <cellStyle name="Percent 3 2 76 3 2" xfId="48911" xr:uid="{00000000-0005-0000-0000-00000FBF0000}"/>
    <cellStyle name="Percent 3 2 76 3 3" xfId="48912" xr:uid="{00000000-0005-0000-0000-000010BF0000}"/>
    <cellStyle name="Percent 3 2 76 4" xfId="48913" xr:uid="{00000000-0005-0000-0000-000011BF0000}"/>
    <cellStyle name="Percent 3 2 76 5" xfId="48914" xr:uid="{00000000-0005-0000-0000-000012BF0000}"/>
    <cellStyle name="Percent 3 2 77" xfId="48915" xr:uid="{00000000-0005-0000-0000-000013BF0000}"/>
    <cellStyle name="Percent 3 2 77 2" xfId="48916" xr:uid="{00000000-0005-0000-0000-000014BF0000}"/>
    <cellStyle name="Percent 3 2 77 2 2" xfId="48917" xr:uid="{00000000-0005-0000-0000-000015BF0000}"/>
    <cellStyle name="Percent 3 2 77 2 3" xfId="48918" xr:uid="{00000000-0005-0000-0000-000016BF0000}"/>
    <cellStyle name="Percent 3 2 77 3" xfId="48919" xr:uid="{00000000-0005-0000-0000-000017BF0000}"/>
    <cellStyle name="Percent 3 2 77 3 2" xfId="48920" xr:uid="{00000000-0005-0000-0000-000018BF0000}"/>
    <cellStyle name="Percent 3 2 77 3 3" xfId="48921" xr:uid="{00000000-0005-0000-0000-000019BF0000}"/>
    <cellStyle name="Percent 3 2 77 4" xfId="48922" xr:uid="{00000000-0005-0000-0000-00001ABF0000}"/>
    <cellStyle name="Percent 3 2 77 5" xfId="48923" xr:uid="{00000000-0005-0000-0000-00001BBF0000}"/>
    <cellStyle name="Percent 3 2 78" xfId="48924" xr:uid="{00000000-0005-0000-0000-00001CBF0000}"/>
    <cellStyle name="Percent 3 2 78 2" xfId="48925" xr:uid="{00000000-0005-0000-0000-00001DBF0000}"/>
    <cellStyle name="Percent 3 2 78 2 2" xfId="48926" xr:uid="{00000000-0005-0000-0000-00001EBF0000}"/>
    <cellStyle name="Percent 3 2 78 2 3" xfId="48927" xr:uid="{00000000-0005-0000-0000-00001FBF0000}"/>
    <cellStyle name="Percent 3 2 78 3" xfId="48928" xr:uid="{00000000-0005-0000-0000-000020BF0000}"/>
    <cellStyle name="Percent 3 2 78 3 2" xfId="48929" xr:uid="{00000000-0005-0000-0000-000021BF0000}"/>
    <cellStyle name="Percent 3 2 78 3 3" xfId="48930" xr:uid="{00000000-0005-0000-0000-000022BF0000}"/>
    <cellStyle name="Percent 3 2 78 4" xfId="48931" xr:uid="{00000000-0005-0000-0000-000023BF0000}"/>
    <cellStyle name="Percent 3 2 78 5" xfId="48932" xr:uid="{00000000-0005-0000-0000-000024BF0000}"/>
    <cellStyle name="Percent 3 2 79" xfId="48933" xr:uid="{00000000-0005-0000-0000-000025BF0000}"/>
    <cellStyle name="Percent 3 2 79 2" xfId="48934" xr:uid="{00000000-0005-0000-0000-000026BF0000}"/>
    <cellStyle name="Percent 3 2 79 2 2" xfId="48935" xr:uid="{00000000-0005-0000-0000-000027BF0000}"/>
    <cellStyle name="Percent 3 2 79 2 3" xfId="48936" xr:uid="{00000000-0005-0000-0000-000028BF0000}"/>
    <cellStyle name="Percent 3 2 79 3" xfId="48937" xr:uid="{00000000-0005-0000-0000-000029BF0000}"/>
    <cellStyle name="Percent 3 2 79 3 2" xfId="48938" xr:uid="{00000000-0005-0000-0000-00002ABF0000}"/>
    <cellStyle name="Percent 3 2 79 3 3" xfId="48939" xr:uid="{00000000-0005-0000-0000-00002BBF0000}"/>
    <cellStyle name="Percent 3 2 79 4" xfId="48940" xr:uid="{00000000-0005-0000-0000-00002CBF0000}"/>
    <cellStyle name="Percent 3 2 79 5" xfId="48941" xr:uid="{00000000-0005-0000-0000-00002DBF0000}"/>
    <cellStyle name="Percent 3 2 8" xfId="48942" xr:uid="{00000000-0005-0000-0000-00002EBF0000}"/>
    <cellStyle name="Percent 3 2 8 2" xfId="48943" xr:uid="{00000000-0005-0000-0000-00002FBF0000}"/>
    <cellStyle name="Percent 3 2 8 2 2" xfId="48944" xr:uid="{00000000-0005-0000-0000-000030BF0000}"/>
    <cellStyle name="Percent 3 2 8 2 3" xfId="48945" xr:uid="{00000000-0005-0000-0000-000031BF0000}"/>
    <cellStyle name="Percent 3 2 8 3" xfId="48946" xr:uid="{00000000-0005-0000-0000-000032BF0000}"/>
    <cellStyle name="Percent 3 2 8 3 2" xfId="48947" xr:uid="{00000000-0005-0000-0000-000033BF0000}"/>
    <cellStyle name="Percent 3 2 8 3 3" xfId="48948" xr:uid="{00000000-0005-0000-0000-000034BF0000}"/>
    <cellStyle name="Percent 3 2 8 4" xfId="48949" xr:uid="{00000000-0005-0000-0000-000035BF0000}"/>
    <cellStyle name="Percent 3 2 8 5" xfId="48950" xr:uid="{00000000-0005-0000-0000-000036BF0000}"/>
    <cellStyle name="Percent 3 2 80" xfId="48951" xr:uid="{00000000-0005-0000-0000-000037BF0000}"/>
    <cellStyle name="Percent 3 2 80 2" xfId="48952" xr:uid="{00000000-0005-0000-0000-000038BF0000}"/>
    <cellStyle name="Percent 3 2 80 2 2" xfId="48953" xr:uid="{00000000-0005-0000-0000-000039BF0000}"/>
    <cellStyle name="Percent 3 2 80 2 3" xfId="48954" xr:uid="{00000000-0005-0000-0000-00003ABF0000}"/>
    <cellStyle name="Percent 3 2 80 3" xfId="48955" xr:uid="{00000000-0005-0000-0000-00003BBF0000}"/>
    <cellStyle name="Percent 3 2 80 3 2" xfId="48956" xr:uid="{00000000-0005-0000-0000-00003CBF0000}"/>
    <cellStyle name="Percent 3 2 80 3 3" xfId="48957" xr:uid="{00000000-0005-0000-0000-00003DBF0000}"/>
    <cellStyle name="Percent 3 2 80 4" xfId="48958" xr:uid="{00000000-0005-0000-0000-00003EBF0000}"/>
    <cellStyle name="Percent 3 2 80 5" xfId="48959" xr:uid="{00000000-0005-0000-0000-00003FBF0000}"/>
    <cellStyle name="Percent 3 2 81" xfId="48960" xr:uid="{00000000-0005-0000-0000-000040BF0000}"/>
    <cellStyle name="Percent 3 2 81 2" xfId="48961" xr:uid="{00000000-0005-0000-0000-000041BF0000}"/>
    <cellStyle name="Percent 3 2 81 2 2" xfId="48962" xr:uid="{00000000-0005-0000-0000-000042BF0000}"/>
    <cellStyle name="Percent 3 2 81 2 3" xfId="48963" xr:uid="{00000000-0005-0000-0000-000043BF0000}"/>
    <cellStyle name="Percent 3 2 81 3" xfId="48964" xr:uid="{00000000-0005-0000-0000-000044BF0000}"/>
    <cellStyle name="Percent 3 2 81 3 2" xfId="48965" xr:uid="{00000000-0005-0000-0000-000045BF0000}"/>
    <cellStyle name="Percent 3 2 81 3 3" xfId="48966" xr:uid="{00000000-0005-0000-0000-000046BF0000}"/>
    <cellStyle name="Percent 3 2 81 4" xfId="48967" xr:uid="{00000000-0005-0000-0000-000047BF0000}"/>
    <cellStyle name="Percent 3 2 81 5" xfId="48968" xr:uid="{00000000-0005-0000-0000-000048BF0000}"/>
    <cellStyle name="Percent 3 2 82" xfId="48969" xr:uid="{00000000-0005-0000-0000-000049BF0000}"/>
    <cellStyle name="Percent 3 2 82 2" xfId="48970" xr:uid="{00000000-0005-0000-0000-00004ABF0000}"/>
    <cellStyle name="Percent 3 2 82 3" xfId="48971" xr:uid="{00000000-0005-0000-0000-00004BBF0000}"/>
    <cellStyle name="Percent 3 2 83" xfId="48972" xr:uid="{00000000-0005-0000-0000-00004CBF0000}"/>
    <cellStyle name="Percent 3 2 83 2" xfId="48973" xr:uid="{00000000-0005-0000-0000-00004DBF0000}"/>
    <cellStyle name="Percent 3 2 83 3" xfId="48974" xr:uid="{00000000-0005-0000-0000-00004EBF0000}"/>
    <cellStyle name="Percent 3 2 84" xfId="48975" xr:uid="{00000000-0005-0000-0000-00004FBF0000}"/>
    <cellStyle name="Percent 3 2 85" xfId="48976" xr:uid="{00000000-0005-0000-0000-000050BF0000}"/>
    <cellStyle name="Percent 3 2 9" xfId="48977" xr:uid="{00000000-0005-0000-0000-000051BF0000}"/>
    <cellStyle name="Percent 3 2 9 2" xfId="48978" xr:uid="{00000000-0005-0000-0000-000052BF0000}"/>
    <cellStyle name="Percent 3 2 9 2 2" xfId="48979" xr:uid="{00000000-0005-0000-0000-000053BF0000}"/>
    <cellStyle name="Percent 3 2 9 2 3" xfId="48980" xr:uid="{00000000-0005-0000-0000-000054BF0000}"/>
    <cellStyle name="Percent 3 2 9 3" xfId="48981" xr:uid="{00000000-0005-0000-0000-000055BF0000}"/>
    <cellStyle name="Percent 3 2 9 3 2" xfId="48982" xr:uid="{00000000-0005-0000-0000-000056BF0000}"/>
    <cellStyle name="Percent 3 2 9 3 3" xfId="48983" xr:uid="{00000000-0005-0000-0000-000057BF0000}"/>
    <cellStyle name="Percent 3 2 9 4" xfId="48984" xr:uid="{00000000-0005-0000-0000-000058BF0000}"/>
    <cellStyle name="Percent 3 2 9 5" xfId="48985" xr:uid="{00000000-0005-0000-0000-000059BF0000}"/>
    <cellStyle name="Percent 3 20" xfId="48986" xr:uid="{00000000-0005-0000-0000-00005ABF0000}"/>
    <cellStyle name="Percent 3 20 2" xfId="48987" xr:uid="{00000000-0005-0000-0000-00005BBF0000}"/>
    <cellStyle name="Percent 3 20 2 2" xfId="48988" xr:uid="{00000000-0005-0000-0000-00005CBF0000}"/>
    <cellStyle name="Percent 3 20 2 3" xfId="48989" xr:uid="{00000000-0005-0000-0000-00005DBF0000}"/>
    <cellStyle name="Percent 3 20 3" xfId="48990" xr:uid="{00000000-0005-0000-0000-00005EBF0000}"/>
    <cellStyle name="Percent 3 20 3 2" xfId="48991" xr:uid="{00000000-0005-0000-0000-00005FBF0000}"/>
    <cellStyle name="Percent 3 20 3 3" xfId="48992" xr:uid="{00000000-0005-0000-0000-000060BF0000}"/>
    <cellStyle name="Percent 3 20 4" xfId="48993" xr:uid="{00000000-0005-0000-0000-000061BF0000}"/>
    <cellStyle name="Percent 3 20 5" xfId="48994" xr:uid="{00000000-0005-0000-0000-000062BF0000}"/>
    <cellStyle name="Percent 3 21" xfId="48995" xr:uid="{00000000-0005-0000-0000-000063BF0000}"/>
    <cellStyle name="Percent 3 21 2" xfId="48996" xr:uid="{00000000-0005-0000-0000-000064BF0000}"/>
    <cellStyle name="Percent 3 21 2 2" xfId="48997" xr:uid="{00000000-0005-0000-0000-000065BF0000}"/>
    <cellStyle name="Percent 3 21 2 3" xfId="48998" xr:uid="{00000000-0005-0000-0000-000066BF0000}"/>
    <cellStyle name="Percent 3 21 3" xfId="48999" xr:uid="{00000000-0005-0000-0000-000067BF0000}"/>
    <cellStyle name="Percent 3 21 3 2" xfId="49000" xr:uid="{00000000-0005-0000-0000-000068BF0000}"/>
    <cellStyle name="Percent 3 21 3 3" xfId="49001" xr:uid="{00000000-0005-0000-0000-000069BF0000}"/>
    <cellStyle name="Percent 3 21 4" xfId="49002" xr:uid="{00000000-0005-0000-0000-00006ABF0000}"/>
    <cellStyle name="Percent 3 21 5" xfId="49003" xr:uid="{00000000-0005-0000-0000-00006BBF0000}"/>
    <cellStyle name="Percent 3 22" xfId="49004" xr:uid="{00000000-0005-0000-0000-00006CBF0000}"/>
    <cellStyle name="Percent 3 22 2" xfId="49005" xr:uid="{00000000-0005-0000-0000-00006DBF0000}"/>
    <cellStyle name="Percent 3 22 2 2" xfId="49006" xr:uid="{00000000-0005-0000-0000-00006EBF0000}"/>
    <cellStyle name="Percent 3 22 2 3" xfId="49007" xr:uid="{00000000-0005-0000-0000-00006FBF0000}"/>
    <cellStyle name="Percent 3 22 3" xfId="49008" xr:uid="{00000000-0005-0000-0000-000070BF0000}"/>
    <cellStyle name="Percent 3 22 3 2" xfId="49009" xr:uid="{00000000-0005-0000-0000-000071BF0000}"/>
    <cellStyle name="Percent 3 22 3 3" xfId="49010" xr:uid="{00000000-0005-0000-0000-000072BF0000}"/>
    <cellStyle name="Percent 3 22 4" xfId="49011" xr:uid="{00000000-0005-0000-0000-000073BF0000}"/>
    <cellStyle name="Percent 3 22 5" xfId="49012" xr:uid="{00000000-0005-0000-0000-000074BF0000}"/>
    <cellStyle name="Percent 3 23" xfId="49013" xr:uid="{00000000-0005-0000-0000-000075BF0000}"/>
    <cellStyle name="Percent 3 23 2" xfId="49014" xr:uid="{00000000-0005-0000-0000-000076BF0000}"/>
    <cellStyle name="Percent 3 23 2 2" xfId="49015" xr:uid="{00000000-0005-0000-0000-000077BF0000}"/>
    <cellStyle name="Percent 3 23 2 3" xfId="49016" xr:uid="{00000000-0005-0000-0000-000078BF0000}"/>
    <cellStyle name="Percent 3 23 3" xfId="49017" xr:uid="{00000000-0005-0000-0000-000079BF0000}"/>
    <cellStyle name="Percent 3 23 3 2" xfId="49018" xr:uid="{00000000-0005-0000-0000-00007ABF0000}"/>
    <cellStyle name="Percent 3 23 3 3" xfId="49019" xr:uid="{00000000-0005-0000-0000-00007BBF0000}"/>
    <cellStyle name="Percent 3 23 4" xfId="49020" xr:uid="{00000000-0005-0000-0000-00007CBF0000}"/>
    <cellStyle name="Percent 3 23 5" xfId="49021" xr:uid="{00000000-0005-0000-0000-00007DBF0000}"/>
    <cellStyle name="Percent 3 24" xfId="49022" xr:uid="{00000000-0005-0000-0000-00007EBF0000}"/>
    <cellStyle name="Percent 3 24 2" xfId="49023" xr:uid="{00000000-0005-0000-0000-00007FBF0000}"/>
    <cellStyle name="Percent 3 24 2 2" xfId="49024" xr:uid="{00000000-0005-0000-0000-000080BF0000}"/>
    <cellStyle name="Percent 3 24 2 3" xfId="49025" xr:uid="{00000000-0005-0000-0000-000081BF0000}"/>
    <cellStyle name="Percent 3 24 3" xfId="49026" xr:uid="{00000000-0005-0000-0000-000082BF0000}"/>
    <cellStyle name="Percent 3 24 3 2" xfId="49027" xr:uid="{00000000-0005-0000-0000-000083BF0000}"/>
    <cellStyle name="Percent 3 24 3 3" xfId="49028" xr:uid="{00000000-0005-0000-0000-000084BF0000}"/>
    <cellStyle name="Percent 3 24 4" xfId="49029" xr:uid="{00000000-0005-0000-0000-000085BF0000}"/>
    <cellStyle name="Percent 3 24 5" xfId="49030" xr:uid="{00000000-0005-0000-0000-000086BF0000}"/>
    <cellStyle name="Percent 3 25" xfId="49031" xr:uid="{00000000-0005-0000-0000-000087BF0000}"/>
    <cellStyle name="Percent 3 25 2" xfId="49032" xr:uid="{00000000-0005-0000-0000-000088BF0000}"/>
    <cellStyle name="Percent 3 25 2 2" xfId="49033" xr:uid="{00000000-0005-0000-0000-000089BF0000}"/>
    <cellStyle name="Percent 3 25 2 3" xfId="49034" xr:uid="{00000000-0005-0000-0000-00008ABF0000}"/>
    <cellStyle name="Percent 3 25 3" xfId="49035" xr:uid="{00000000-0005-0000-0000-00008BBF0000}"/>
    <cellStyle name="Percent 3 25 3 2" xfId="49036" xr:uid="{00000000-0005-0000-0000-00008CBF0000}"/>
    <cellStyle name="Percent 3 25 3 3" xfId="49037" xr:uid="{00000000-0005-0000-0000-00008DBF0000}"/>
    <cellStyle name="Percent 3 25 4" xfId="49038" xr:uid="{00000000-0005-0000-0000-00008EBF0000}"/>
    <cellStyle name="Percent 3 25 5" xfId="49039" xr:uid="{00000000-0005-0000-0000-00008FBF0000}"/>
    <cellStyle name="Percent 3 26" xfId="49040" xr:uid="{00000000-0005-0000-0000-000090BF0000}"/>
    <cellStyle name="Percent 3 26 2" xfId="49041" xr:uid="{00000000-0005-0000-0000-000091BF0000}"/>
    <cellStyle name="Percent 3 26 2 2" xfId="49042" xr:uid="{00000000-0005-0000-0000-000092BF0000}"/>
    <cellStyle name="Percent 3 26 2 3" xfId="49043" xr:uid="{00000000-0005-0000-0000-000093BF0000}"/>
    <cellStyle name="Percent 3 26 3" xfId="49044" xr:uid="{00000000-0005-0000-0000-000094BF0000}"/>
    <cellStyle name="Percent 3 26 3 2" xfId="49045" xr:uid="{00000000-0005-0000-0000-000095BF0000}"/>
    <cellStyle name="Percent 3 26 3 3" xfId="49046" xr:uid="{00000000-0005-0000-0000-000096BF0000}"/>
    <cellStyle name="Percent 3 26 4" xfId="49047" xr:uid="{00000000-0005-0000-0000-000097BF0000}"/>
    <cellStyle name="Percent 3 26 5" xfId="49048" xr:uid="{00000000-0005-0000-0000-000098BF0000}"/>
    <cellStyle name="Percent 3 27" xfId="49049" xr:uid="{00000000-0005-0000-0000-000099BF0000}"/>
    <cellStyle name="Percent 3 27 2" xfId="49050" xr:uid="{00000000-0005-0000-0000-00009ABF0000}"/>
    <cellStyle name="Percent 3 27 2 2" xfId="49051" xr:uid="{00000000-0005-0000-0000-00009BBF0000}"/>
    <cellStyle name="Percent 3 27 2 3" xfId="49052" xr:uid="{00000000-0005-0000-0000-00009CBF0000}"/>
    <cellStyle name="Percent 3 27 3" xfId="49053" xr:uid="{00000000-0005-0000-0000-00009DBF0000}"/>
    <cellStyle name="Percent 3 27 3 2" xfId="49054" xr:uid="{00000000-0005-0000-0000-00009EBF0000}"/>
    <cellStyle name="Percent 3 27 3 3" xfId="49055" xr:uid="{00000000-0005-0000-0000-00009FBF0000}"/>
    <cellStyle name="Percent 3 27 4" xfId="49056" xr:uid="{00000000-0005-0000-0000-0000A0BF0000}"/>
    <cellStyle name="Percent 3 27 5" xfId="49057" xr:uid="{00000000-0005-0000-0000-0000A1BF0000}"/>
    <cellStyle name="Percent 3 28" xfId="49058" xr:uid="{00000000-0005-0000-0000-0000A2BF0000}"/>
    <cellStyle name="Percent 3 28 2" xfId="49059" xr:uid="{00000000-0005-0000-0000-0000A3BF0000}"/>
    <cellStyle name="Percent 3 28 2 2" xfId="49060" xr:uid="{00000000-0005-0000-0000-0000A4BF0000}"/>
    <cellStyle name="Percent 3 28 2 3" xfId="49061" xr:uid="{00000000-0005-0000-0000-0000A5BF0000}"/>
    <cellStyle name="Percent 3 28 3" xfId="49062" xr:uid="{00000000-0005-0000-0000-0000A6BF0000}"/>
    <cellStyle name="Percent 3 28 3 2" xfId="49063" xr:uid="{00000000-0005-0000-0000-0000A7BF0000}"/>
    <cellStyle name="Percent 3 28 3 3" xfId="49064" xr:uid="{00000000-0005-0000-0000-0000A8BF0000}"/>
    <cellStyle name="Percent 3 28 4" xfId="49065" xr:uid="{00000000-0005-0000-0000-0000A9BF0000}"/>
    <cellStyle name="Percent 3 28 5" xfId="49066" xr:uid="{00000000-0005-0000-0000-0000AABF0000}"/>
    <cellStyle name="Percent 3 29" xfId="49067" xr:uid="{00000000-0005-0000-0000-0000ABBF0000}"/>
    <cellStyle name="Percent 3 29 2" xfId="49068" xr:uid="{00000000-0005-0000-0000-0000ACBF0000}"/>
    <cellStyle name="Percent 3 29 2 2" xfId="49069" xr:uid="{00000000-0005-0000-0000-0000ADBF0000}"/>
    <cellStyle name="Percent 3 29 2 3" xfId="49070" xr:uid="{00000000-0005-0000-0000-0000AEBF0000}"/>
    <cellStyle name="Percent 3 29 3" xfId="49071" xr:uid="{00000000-0005-0000-0000-0000AFBF0000}"/>
    <cellStyle name="Percent 3 29 3 2" xfId="49072" xr:uid="{00000000-0005-0000-0000-0000B0BF0000}"/>
    <cellStyle name="Percent 3 29 3 3" xfId="49073" xr:uid="{00000000-0005-0000-0000-0000B1BF0000}"/>
    <cellStyle name="Percent 3 29 4" xfId="49074" xr:uid="{00000000-0005-0000-0000-0000B2BF0000}"/>
    <cellStyle name="Percent 3 29 5" xfId="49075" xr:uid="{00000000-0005-0000-0000-0000B3BF0000}"/>
    <cellStyle name="Percent 3 3" xfId="49076" xr:uid="{00000000-0005-0000-0000-0000B4BF0000}"/>
    <cellStyle name="Percent 3 3 2" xfId="49077" xr:uid="{00000000-0005-0000-0000-0000B5BF0000}"/>
    <cellStyle name="Percent 3 3 2 2" xfId="49078" xr:uid="{00000000-0005-0000-0000-0000B6BF0000}"/>
    <cellStyle name="Percent 3 3 2 3" xfId="49079" xr:uid="{00000000-0005-0000-0000-0000B7BF0000}"/>
    <cellStyle name="Percent 3 3 3" xfId="49080" xr:uid="{00000000-0005-0000-0000-0000B8BF0000}"/>
    <cellStyle name="Percent 3 3 3 2" xfId="49081" xr:uid="{00000000-0005-0000-0000-0000B9BF0000}"/>
    <cellStyle name="Percent 3 3 3 3" xfId="49082" xr:uid="{00000000-0005-0000-0000-0000BABF0000}"/>
    <cellStyle name="Percent 3 3 4" xfId="49083" xr:uid="{00000000-0005-0000-0000-0000BBBF0000}"/>
    <cellStyle name="Percent 3 3 5" xfId="49084" xr:uid="{00000000-0005-0000-0000-0000BCBF0000}"/>
    <cellStyle name="Percent 3 30" xfId="49085" xr:uid="{00000000-0005-0000-0000-0000BDBF0000}"/>
    <cellStyle name="Percent 3 30 2" xfId="49086" xr:uid="{00000000-0005-0000-0000-0000BEBF0000}"/>
    <cellStyle name="Percent 3 30 2 2" xfId="49087" xr:uid="{00000000-0005-0000-0000-0000BFBF0000}"/>
    <cellStyle name="Percent 3 30 2 3" xfId="49088" xr:uid="{00000000-0005-0000-0000-0000C0BF0000}"/>
    <cellStyle name="Percent 3 30 3" xfId="49089" xr:uid="{00000000-0005-0000-0000-0000C1BF0000}"/>
    <cellStyle name="Percent 3 30 3 2" xfId="49090" xr:uid="{00000000-0005-0000-0000-0000C2BF0000}"/>
    <cellStyle name="Percent 3 30 3 3" xfId="49091" xr:uid="{00000000-0005-0000-0000-0000C3BF0000}"/>
    <cellStyle name="Percent 3 30 4" xfId="49092" xr:uid="{00000000-0005-0000-0000-0000C4BF0000}"/>
    <cellStyle name="Percent 3 30 5" xfId="49093" xr:uid="{00000000-0005-0000-0000-0000C5BF0000}"/>
    <cellStyle name="Percent 3 31" xfId="49094" xr:uid="{00000000-0005-0000-0000-0000C6BF0000}"/>
    <cellStyle name="Percent 3 31 2" xfId="49095" xr:uid="{00000000-0005-0000-0000-0000C7BF0000}"/>
    <cellStyle name="Percent 3 31 2 2" xfId="49096" xr:uid="{00000000-0005-0000-0000-0000C8BF0000}"/>
    <cellStyle name="Percent 3 31 2 3" xfId="49097" xr:uid="{00000000-0005-0000-0000-0000C9BF0000}"/>
    <cellStyle name="Percent 3 31 3" xfId="49098" xr:uid="{00000000-0005-0000-0000-0000CABF0000}"/>
    <cellStyle name="Percent 3 31 3 2" xfId="49099" xr:uid="{00000000-0005-0000-0000-0000CBBF0000}"/>
    <cellStyle name="Percent 3 31 3 3" xfId="49100" xr:uid="{00000000-0005-0000-0000-0000CCBF0000}"/>
    <cellStyle name="Percent 3 31 4" xfId="49101" xr:uid="{00000000-0005-0000-0000-0000CDBF0000}"/>
    <cellStyle name="Percent 3 31 5" xfId="49102" xr:uid="{00000000-0005-0000-0000-0000CEBF0000}"/>
    <cellStyle name="Percent 3 32" xfId="49103" xr:uid="{00000000-0005-0000-0000-0000CFBF0000}"/>
    <cellStyle name="Percent 3 32 2" xfId="49104" xr:uid="{00000000-0005-0000-0000-0000D0BF0000}"/>
    <cellStyle name="Percent 3 32 2 2" xfId="49105" xr:uid="{00000000-0005-0000-0000-0000D1BF0000}"/>
    <cellStyle name="Percent 3 32 2 3" xfId="49106" xr:uid="{00000000-0005-0000-0000-0000D2BF0000}"/>
    <cellStyle name="Percent 3 32 3" xfId="49107" xr:uid="{00000000-0005-0000-0000-0000D3BF0000}"/>
    <cellStyle name="Percent 3 32 3 2" xfId="49108" xr:uid="{00000000-0005-0000-0000-0000D4BF0000}"/>
    <cellStyle name="Percent 3 32 3 3" xfId="49109" xr:uid="{00000000-0005-0000-0000-0000D5BF0000}"/>
    <cellStyle name="Percent 3 32 4" xfId="49110" xr:uid="{00000000-0005-0000-0000-0000D6BF0000}"/>
    <cellStyle name="Percent 3 32 5" xfId="49111" xr:uid="{00000000-0005-0000-0000-0000D7BF0000}"/>
    <cellStyle name="Percent 3 33" xfId="49112" xr:uid="{00000000-0005-0000-0000-0000D8BF0000}"/>
    <cellStyle name="Percent 3 33 2" xfId="49113" xr:uid="{00000000-0005-0000-0000-0000D9BF0000}"/>
    <cellStyle name="Percent 3 33 2 2" xfId="49114" xr:uid="{00000000-0005-0000-0000-0000DABF0000}"/>
    <cellStyle name="Percent 3 33 2 3" xfId="49115" xr:uid="{00000000-0005-0000-0000-0000DBBF0000}"/>
    <cellStyle name="Percent 3 33 3" xfId="49116" xr:uid="{00000000-0005-0000-0000-0000DCBF0000}"/>
    <cellStyle name="Percent 3 33 3 2" xfId="49117" xr:uid="{00000000-0005-0000-0000-0000DDBF0000}"/>
    <cellStyle name="Percent 3 33 3 3" xfId="49118" xr:uid="{00000000-0005-0000-0000-0000DEBF0000}"/>
    <cellStyle name="Percent 3 33 4" xfId="49119" xr:uid="{00000000-0005-0000-0000-0000DFBF0000}"/>
    <cellStyle name="Percent 3 33 5" xfId="49120" xr:uid="{00000000-0005-0000-0000-0000E0BF0000}"/>
    <cellStyle name="Percent 3 34" xfId="49121" xr:uid="{00000000-0005-0000-0000-0000E1BF0000}"/>
    <cellStyle name="Percent 3 34 2" xfId="49122" xr:uid="{00000000-0005-0000-0000-0000E2BF0000}"/>
    <cellStyle name="Percent 3 34 2 2" xfId="49123" xr:uid="{00000000-0005-0000-0000-0000E3BF0000}"/>
    <cellStyle name="Percent 3 34 2 3" xfId="49124" xr:uid="{00000000-0005-0000-0000-0000E4BF0000}"/>
    <cellStyle name="Percent 3 34 3" xfId="49125" xr:uid="{00000000-0005-0000-0000-0000E5BF0000}"/>
    <cellStyle name="Percent 3 34 3 2" xfId="49126" xr:uid="{00000000-0005-0000-0000-0000E6BF0000}"/>
    <cellStyle name="Percent 3 34 3 3" xfId="49127" xr:uid="{00000000-0005-0000-0000-0000E7BF0000}"/>
    <cellStyle name="Percent 3 34 4" xfId="49128" xr:uid="{00000000-0005-0000-0000-0000E8BF0000}"/>
    <cellStyle name="Percent 3 34 5" xfId="49129" xr:uid="{00000000-0005-0000-0000-0000E9BF0000}"/>
    <cellStyle name="Percent 3 35" xfId="49130" xr:uid="{00000000-0005-0000-0000-0000EABF0000}"/>
    <cellStyle name="Percent 3 35 2" xfId="49131" xr:uid="{00000000-0005-0000-0000-0000EBBF0000}"/>
    <cellStyle name="Percent 3 35 2 2" xfId="49132" xr:uid="{00000000-0005-0000-0000-0000ECBF0000}"/>
    <cellStyle name="Percent 3 35 2 3" xfId="49133" xr:uid="{00000000-0005-0000-0000-0000EDBF0000}"/>
    <cellStyle name="Percent 3 35 3" xfId="49134" xr:uid="{00000000-0005-0000-0000-0000EEBF0000}"/>
    <cellStyle name="Percent 3 35 3 2" xfId="49135" xr:uid="{00000000-0005-0000-0000-0000EFBF0000}"/>
    <cellStyle name="Percent 3 35 3 3" xfId="49136" xr:uid="{00000000-0005-0000-0000-0000F0BF0000}"/>
    <cellStyle name="Percent 3 35 4" xfId="49137" xr:uid="{00000000-0005-0000-0000-0000F1BF0000}"/>
    <cellStyle name="Percent 3 35 5" xfId="49138" xr:uid="{00000000-0005-0000-0000-0000F2BF0000}"/>
    <cellStyle name="Percent 3 36" xfId="49139" xr:uid="{00000000-0005-0000-0000-0000F3BF0000}"/>
    <cellStyle name="Percent 3 36 2" xfId="49140" xr:uid="{00000000-0005-0000-0000-0000F4BF0000}"/>
    <cellStyle name="Percent 3 36 2 2" xfId="49141" xr:uid="{00000000-0005-0000-0000-0000F5BF0000}"/>
    <cellStyle name="Percent 3 36 2 3" xfId="49142" xr:uid="{00000000-0005-0000-0000-0000F6BF0000}"/>
    <cellStyle name="Percent 3 36 3" xfId="49143" xr:uid="{00000000-0005-0000-0000-0000F7BF0000}"/>
    <cellStyle name="Percent 3 36 3 2" xfId="49144" xr:uid="{00000000-0005-0000-0000-0000F8BF0000}"/>
    <cellStyle name="Percent 3 36 3 3" xfId="49145" xr:uid="{00000000-0005-0000-0000-0000F9BF0000}"/>
    <cellStyle name="Percent 3 36 4" xfId="49146" xr:uid="{00000000-0005-0000-0000-0000FABF0000}"/>
    <cellStyle name="Percent 3 36 5" xfId="49147" xr:uid="{00000000-0005-0000-0000-0000FBBF0000}"/>
    <cellStyle name="Percent 3 37" xfId="49148" xr:uid="{00000000-0005-0000-0000-0000FCBF0000}"/>
    <cellStyle name="Percent 3 37 2" xfId="49149" xr:uid="{00000000-0005-0000-0000-0000FDBF0000}"/>
    <cellStyle name="Percent 3 37 2 2" xfId="49150" xr:uid="{00000000-0005-0000-0000-0000FEBF0000}"/>
    <cellStyle name="Percent 3 37 2 3" xfId="49151" xr:uid="{00000000-0005-0000-0000-0000FFBF0000}"/>
    <cellStyle name="Percent 3 37 3" xfId="49152" xr:uid="{00000000-0005-0000-0000-000000C00000}"/>
    <cellStyle name="Percent 3 37 3 2" xfId="49153" xr:uid="{00000000-0005-0000-0000-000001C00000}"/>
    <cellStyle name="Percent 3 37 3 3" xfId="49154" xr:uid="{00000000-0005-0000-0000-000002C00000}"/>
    <cellStyle name="Percent 3 37 4" xfId="49155" xr:uid="{00000000-0005-0000-0000-000003C00000}"/>
    <cellStyle name="Percent 3 37 5" xfId="49156" xr:uid="{00000000-0005-0000-0000-000004C00000}"/>
    <cellStyle name="Percent 3 38" xfId="49157" xr:uid="{00000000-0005-0000-0000-000005C00000}"/>
    <cellStyle name="Percent 3 38 2" xfId="49158" xr:uid="{00000000-0005-0000-0000-000006C00000}"/>
    <cellStyle name="Percent 3 38 2 2" xfId="49159" xr:uid="{00000000-0005-0000-0000-000007C00000}"/>
    <cellStyle name="Percent 3 38 2 3" xfId="49160" xr:uid="{00000000-0005-0000-0000-000008C00000}"/>
    <cellStyle name="Percent 3 38 3" xfId="49161" xr:uid="{00000000-0005-0000-0000-000009C00000}"/>
    <cellStyle name="Percent 3 38 3 2" xfId="49162" xr:uid="{00000000-0005-0000-0000-00000AC00000}"/>
    <cellStyle name="Percent 3 38 3 3" xfId="49163" xr:uid="{00000000-0005-0000-0000-00000BC00000}"/>
    <cellStyle name="Percent 3 38 4" xfId="49164" xr:uid="{00000000-0005-0000-0000-00000CC00000}"/>
    <cellStyle name="Percent 3 38 5" xfId="49165" xr:uid="{00000000-0005-0000-0000-00000DC00000}"/>
    <cellStyle name="Percent 3 39" xfId="49166" xr:uid="{00000000-0005-0000-0000-00000EC00000}"/>
    <cellStyle name="Percent 3 39 2" xfId="49167" xr:uid="{00000000-0005-0000-0000-00000FC00000}"/>
    <cellStyle name="Percent 3 39 2 2" xfId="49168" xr:uid="{00000000-0005-0000-0000-000010C00000}"/>
    <cellStyle name="Percent 3 39 2 3" xfId="49169" xr:uid="{00000000-0005-0000-0000-000011C00000}"/>
    <cellStyle name="Percent 3 39 3" xfId="49170" xr:uid="{00000000-0005-0000-0000-000012C00000}"/>
    <cellStyle name="Percent 3 39 3 2" xfId="49171" xr:uid="{00000000-0005-0000-0000-000013C00000}"/>
    <cellStyle name="Percent 3 39 3 3" xfId="49172" xr:uid="{00000000-0005-0000-0000-000014C00000}"/>
    <cellStyle name="Percent 3 39 4" xfId="49173" xr:uid="{00000000-0005-0000-0000-000015C00000}"/>
    <cellStyle name="Percent 3 39 5" xfId="49174" xr:uid="{00000000-0005-0000-0000-000016C00000}"/>
    <cellStyle name="Percent 3 4" xfId="49175" xr:uid="{00000000-0005-0000-0000-000017C00000}"/>
    <cellStyle name="Percent 3 4 2" xfId="49176" xr:uid="{00000000-0005-0000-0000-000018C00000}"/>
    <cellStyle name="Percent 3 4 2 2" xfId="49177" xr:uid="{00000000-0005-0000-0000-000019C00000}"/>
    <cellStyle name="Percent 3 4 2 3" xfId="49178" xr:uid="{00000000-0005-0000-0000-00001AC00000}"/>
    <cellStyle name="Percent 3 4 3" xfId="49179" xr:uid="{00000000-0005-0000-0000-00001BC00000}"/>
    <cellStyle name="Percent 3 4 3 2" xfId="49180" xr:uid="{00000000-0005-0000-0000-00001CC00000}"/>
    <cellStyle name="Percent 3 4 3 3" xfId="49181" xr:uid="{00000000-0005-0000-0000-00001DC00000}"/>
    <cellStyle name="Percent 3 4 4" xfId="49182" xr:uid="{00000000-0005-0000-0000-00001EC00000}"/>
    <cellStyle name="Percent 3 4 5" xfId="49183" xr:uid="{00000000-0005-0000-0000-00001FC00000}"/>
    <cellStyle name="Percent 3 40" xfId="49184" xr:uid="{00000000-0005-0000-0000-000020C00000}"/>
    <cellStyle name="Percent 3 40 2" xfId="49185" xr:uid="{00000000-0005-0000-0000-000021C00000}"/>
    <cellStyle name="Percent 3 40 2 2" xfId="49186" xr:uid="{00000000-0005-0000-0000-000022C00000}"/>
    <cellStyle name="Percent 3 40 2 3" xfId="49187" xr:uid="{00000000-0005-0000-0000-000023C00000}"/>
    <cellStyle name="Percent 3 40 3" xfId="49188" xr:uid="{00000000-0005-0000-0000-000024C00000}"/>
    <cellStyle name="Percent 3 40 3 2" xfId="49189" xr:uid="{00000000-0005-0000-0000-000025C00000}"/>
    <cellStyle name="Percent 3 40 3 3" xfId="49190" xr:uid="{00000000-0005-0000-0000-000026C00000}"/>
    <cellStyle name="Percent 3 40 4" xfId="49191" xr:uid="{00000000-0005-0000-0000-000027C00000}"/>
    <cellStyle name="Percent 3 40 5" xfId="49192" xr:uid="{00000000-0005-0000-0000-000028C00000}"/>
    <cellStyle name="Percent 3 41" xfId="49193" xr:uid="{00000000-0005-0000-0000-000029C00000}"/>
    <cellStyle name="Percent 3 41 2" xfId="49194" xr:uid="{00000000-0005-0000-0000-00002AC00000}"/>
    <cellStyle name="Percent 3 41 2 2" xfId="49195" xr:uid="{00000000-0005-0000-0000-00002BC00000}"/>
    <cellStyle name="Percent 3 41 2 3" xfId="49196" xr:uid="{00000000-0005-0000-0000-00002CC00000}"/>
    <cellStyle name="Percent 3 41 3" xfId="49197" xr:uid="{00000000-0005-0000-0000-00002DC00000}"/>
    <cellStyle name="Percent 3 41 3 2" xfId="49198" xr:uid="{00000000-0005-0000-0000-00002EC00000}"/>
    <cellStyle name="Percent 3 41 3 3" xfId="49199" xr:uid="{00000000-0005-0000-0000-00002FC00000}"/>
    <cellStyle name="Percent 3 41 4" xfId="49200" xr:uid="{00000000-0005-0000-0000-000030C00000}"/>
    <cellStyle name="Percent 3 41 5" xfId="49201" xr:uid="{00000000-0005-0000-0000-000031C00000}"/>
    <cellStyle name="Percent 3 42" xfId="49202" xr:uid="{00000000-0005-0000-0000-000032C00000}"/>
    <cellStyle name="Percent 3 42 2" xfId="49203" xr:uid="{00000000-0005-0000-0000-000033C00000}"/>
    <cellStyle name="Percent 3 42 2 2" xfId="49204" xr:uid="{00000000-0005-0000-0000-000034C00000}"/>
    <cellStyle name="Percent 3 42 2 3" xfId="49205" xr:uid="{00000000-0005-0000-0000-000035C00000}"/>
    <cellStyle name="Percent 3 42 3" xfId="49206" xr:uid="{00000000-0005-0000-0000-000036C00000}"/>
    <cellStyle name="Percent 3 42 3 2" xfId="49207" xr:uid="{00000000-0005-0000-0000-000037C00000}"/>
    <cellStyle name="Percent 3 42 3 3" xfId="49208" xr:uid="{00000000-0005-0000-0000-000038C00000}"/>
    <cellStyle name="Percent 3 42 4" xfId="49209" xr:uid="{00000000-0005-0000-0000-000039C00000}"/>
    <cellStyle name="Percent 3 42 5" xfId="49210" xr:uid="{00000000-0005-0000-0000-00003AC00000}"/>
    <cellStyle name="Percent 3 43" xfId="49211" xr:uid="{00000000-0005-0000-0000-00003BC00000}"/>
    <cellStyle name="Percent 3 43 2" xfId="49212" xr:uid="{00000000-0005-0000-0000-00003CC00000}"/>
    <cellStyle name="Percent 3 43 2 2" xfId="49213" xr:uid="{00000000-0005-0000-0000-00003DC00000}"/>
    <cellStyle name="Percent 3 43 2 3" xfId="49214" xr:uid="{00000000-0005-0000-0000-00003EC00000}"/>
    <cellStyle name="Percent 3 43 3" xfId="49215" xr:uid="{00000000-0005-0000-0000-00003FC00000}"/>
    <cellStyle name="Percent 3 43 3 2" xfId="49216" xr:uid="{00000000-0005-0000-0000-000040C00000}"/>
    <cellStyle name="Percent 3 43 3 3" xfId="49217" xr:uid="{00000000-0005-0000-0000-000041C00000}"/>
    <cellStyle name="Percent 3 43 4" xfId="49218" xr:uid="{00000000-0005-0000-0000-000042C00000}"/>
    <cellStyle name="Percent 3 43 5" xfId="49219" xr:uid="{00000000-0005-0000-0000-000043C00000}"/>
    <cellStyle name="Percent 3 44" xfId="49220" xr:uid="{00000000-0005-0000-0000-000044C00000}"/>
    <cellStyle name="Percent 3 44 2" xfId="49221" xr:uid="{00000000-0005-0000-0000-000045C00000}"/>
    <cellStyle name="Percent 3 44 2 2" xfId="49222" xr:uid="{00000000-0005-0000-0000-000046C00000}"/>
    <cellStyle name="Percent 3 44 2 3" xfId="49223" xr:uid="{00000000-0005-0000-0000-000047C00000}"/>
    <cellStyle name="Percent 3 44 3" xfId="49224" xr:uid="{00000000-0005-0000-0000-000048C00000}"/>
    <cellStyle name="Percent 3 44 3 2" xfId="49225" xr:uid="{00000000-0005-0000-0000-000049C00000}"/>
    <cellStyle name="Percent 3 44 3 3" xfId="49226" xr:uid="{00000000-0005-0000-0000-00004AC00000}"/>
    <cellStyle name="Percent 3 44 4" xfId="49227" xr:uid="{00000000-0005-0000-0000-00004BC00000}"/>
    <cellStyle name="Percent 3 44 5" xfId="49228" xr:uid="{00000000-0005-0000-0000-00004CC00000}"/>
    <cellStyle name="Percent 3 45" xfId="49229" xr:uid="{00000000-0005-0000-0000-00004DC00000}"/>
    <cellStyle name="Percent 3 45 2" xfId="49230" xr:uid="{00000000-0005-0000-0000-00004EC00000}"/>
    <cellStyle name="Percent 3 45 2 2" xfId="49231" xr:uid="{00000000-0005-0000-0000-00004FC00000}"/>
    <cellStyle name="Percent 3 45 2 3" xfId="49232" xr:uid="{00000000-0005-0000-0000-000050C00000}"/>
    <cellStyle name="Percent 3 45 3" xfId="49233" xr:uid="{00000000-0005-0000-0000-000051C00000}"/>
    <cellStyle name="Percent 3 45 3 2" xfId="49234" xr:uid="{00000000-0005-0000-0000-000052C00000}"/>
    <cellStyle name="Percent 3 45 3 3" xfId="49235" xr:uid="{00000000-0005-0000-0000-000053C00000}"/>
    <cellStyle name="Percent 3 45 4" xfId="49236" xr:uid="{00000000-0005-0000-0000-000054C00000}"/>
    <cellStyle name="Percent 3 45 5" xfId="49237" xr:uid="{00000000-0005-0000-0000-000055C00000}"/>
    <cellStyle name="Percent 3 46" xfId="49238" xr:uid="{00000000-0005-0000-0000-000056C00000}"/>
    <cellStyle name="Percent 3 46 2" xfId="49239" xr:uid="{00000000-0005-0000-0000-000057C00000}"/>
    <cellStyle name="Percent 3 46 2 2" xfId="49240" xr:uid="{00000000-0005-0000-0000-000058C00000}"/>
    <cellStyle name="Percent 3 46 2 3" xfId="49241" xr:uid="{00000000-0005-0000-0000-000059C00000}"/>
    <cellStyle name="Percent 3 46 3" xfId="49242" xr:uid="{00000000-0005-0000-0000-00005AC00000}"/>
    <cellStyle name="Percent 3 46 3 2" xfId="49243" xr:uid="{00000000-0005-0000-0000-00005BC00000}"/>
    <cellStyle name="Percent 3 46 3 3" xfId="49244" xr:uid="{00000000-0005-0000-0000-00005CC00000}"/>
    <cellStyle name="Percent 3 46 4" xfId="49245" xr:uid="{00000000-0005-0000-0000-00005DC00000}"/>
    <cellStyle name="Percent 3 46 5" xfId="49246" xr:uid="{00000000-0005-0000-0000-00005EC00000}"/>
    <cellStyle name="Percent 3 47" xfId="49247" xr:uid="{00000000-0005-0000-0000-00005FC00000}"/>
    <cellStyle name="Percent 3 47 2" xfId="49248" xr:uid="{00000000-0005-0000-0000-000060C00000}"/>
    <cellStyle name="Percent 3 47 2 2" xfId="49249" xr:uid="{00000000-0005-0000-0000-000061C00000}"/>
    <cellStyle name="Percent 3 47 2 3" xfId="49250" xr:uid="{00000000-0005-0000-0000-000062C00000}"/>
    <cellStyle name="Percent 3 47 3" xfId="49251" xr:uid="{00000000-0005-0000-0000-000063C00000}"/>
    <cellStyle name="Percent 3 47 3 2" xfId="49252" xr:uid="{00000000-0005-0000-0000-000064C00000}"/>
    <cellStyle name="Percent 3 47 3 3" xfId="49253" xr:uid="{00000000-0005-0000-0000-000065C00000}"/>
    <cellStyle name="Percent 3 47 4" xfId="49254" xr:uid="{00000000-0005-0000-0000-000066C00000}"/>
    <cellStyle name="Percent 3 47 5" xfId="49255" xr:uid="{00000000-0005-0000-0000-000067C00000}"/>
    <cellStyle name="Percent 3 48" xfId="49256" xr:uid="{00000000-0005-0000-0000-000068C00000}"/>
    <cellStyle name="Percent 3 48 2" xfId="49257" xr:uid="{00000000-0005-0000-0000-000069C00000}"/>
    <cellStyle name="Percent 3 48 2 2" xfId="49258" xr:uid="{00000000-0005-0000-0000-00006AC00000}"/>
    <cellStyle name="Percent 3 48 2 3" xfId="49259" xr:uid="{00000000-0005-0000-0000-00006BC00000}"/>
    <cellStyle name="Percent 3 48 3" xfId="49260" xr:uid="{00000000-0005-0000-0000-00006CC00000}"/>
    <cellStyle name="Percent 3 48 3 2" xfId="49261" xr:uid="{00000000-0005-0000-0000-00006DC00000}"/>
    <cellStyle name="Percent 3 48 3 3" xfId="49262" xr:uid="{00000000-0005-0000-0000-00006EC00000}"/>
    <cellStyle name="Percent 3 48 4" xfId="49263" xr:uid="{00000000-0005-0000-0000-00006FC00000}"/>
    <cellStyle name="Percent 3 48 5" xfId="49264" xr:uid="{00000000-0005-0000-0000-000070C00000}"/>
    <cellStyle name="Percent 3 49" xfId="49265" xr:uid="{00000000-0005-0000-0000-000071C00000}"/>
    <cellStyle name="Percent 3 49 2" xfId="49266" xr:uid="{00000000-0005-0000-0000-000072C00000}"/>
    <cellStyle name="Percent 3 49 2 2" xfId="49267" xr:uid="{00000000-0005-0000-0000-000073C00000}"/>
    <cellStyle name="Percent 3 49 2 3" xfId="49268" xr:uid="{00000000-0005-0000-0000-000074C00000}"/>
    <cellStyle name="Percent 3 49 3" xfId="49269" xr:uid="{00000000-0005-0000-0000-000075C00000}"/>
    <cellStyle name="Percent 3 49 3 2" xfId="49270" xr:uid="{00000000-0005-0000-0000-000076C00000}"/>
    <cellStyle name="Percent 3 49 3 3" xfId="49271" xr:uid="{00000000-0005-0000-0000-000077C00000}"/>
    <cellStyle name="Percent 3 49 4" xfId="49272" xr:uid="{00000000-0005-0000-0000-000078C00000}"/>
    <cellStyle name="Percent 3 49 5" xfId="49273" xr:uid="{00000000-0005-0000-0000-000079C00000}"/>
    <cellStyle name="Percent 3 5" xfId="49274" xr:uid="{00000000-0005-0000-0000-00007AC00000}"/>
    <cellStyle name="Percent 3 5 2" xfId="49275" xr:uid="{00000000-0005-0000-0000-00007BC00000}"/>
    <cellStyle name="Percent 3 5 2 2" xfId="49276" xr:uid="{00000000-0005-0000-0000-00007CC00000}"/>
    <cellStyle name="Percent 3 5 2 3" xfId="49277" xr:uid="{00000000-0005-0000-0000-00007DC00000}"/>
    <cellStyle name="Percent 3 5 3" xfId="49278" xr:uid="{00000000-0005-0000-0000-00007EC00000}"/>
    <cellStyle name="Percent 3 5 3 2" xfId="49279" xr:uid="{00000000-0005-0000-0000-00007FC00000}"/>
    <cellStyle name="Percent 3 5 3 3" xfId="49280" xr:uid="{00000000-0005-0000-0000-000080C00000}"/>
    <cellStyle name="Percent 3 5 4" xfId="49281" xr:uid="{00000000-0005-0000-0000-000081C00000}"/>
    <cellStyle name="Percent 3 5 5" xfId="49282" xr:uid="{00000000-0005-0000-0000-000082C00000}"/>
    <cellStyle name="Percent 3 50" xfId="49283" xr:uid="{00000000-0005-0000-0000-000083C00000}"/>
    <cellStyle name="Percent 3 50 2" xfId="49284" xr:uid="{00000000-0005-0000-0000-000084C00000}"/>
    <cellStyle name="Percent 3 50 2 2" xfId="49285" xr:uid="{00000000-0005-0000-0000-000085C00000}"/>
    <cellStyle name="Percent 3 50 2 3" xfId="49286" xr:uid="{00000000-0005-0000-0000-000086C00000}"/>
    <cellStyle name="Percent 3 50 3" xfId="49287" xr:uid="{00000000-0005-0000-0000-000087C00000}"/>
    <cellStyle name="Percent 3 50 3 2" xfId="49288" xr:uid="{00000000-0005-0000-0000-000088C00000}"/>
    <cellStyle name="Percent 3 50 3 3" xfId="49289" xr:uid="{00000000-0005-0000-0000-000089C00000}"/>
    <cellStyle name="Percent 3 50 4" xfId="49290" xr:uid="{00000000-0005-0000-0000-00008AC00000}"/>
    <cellStyle name="Percent 3 50 5" xfId="49291" xr:uid="{00000000-0005-0000-0000-00008BC00000}"/>
    <cellStyle name="Percent 3 51" xfId="49292" xr:uid="{00000000-0005-0000-0000-00008CC00000}"/>
    <cellStyle name="Percent 3 51 2" xfId="49293" xr:uid="{00000000-0005-0000-0000-00008DC00000}"/>
    <cellStyle name="Percent 3 51 2 2" xfId="49294" xr:uid="{00000000-0005-0000-0000-00008EC00000}"/>
    <cellStyle name="Percent 3 51 2 3" xfId="49295" xr:uid="{00000000-0005-0000-0000-00008FC00000}"/>
    <cellStyle name="Percent 3 51 3" xfId="49296" xr:uid="{00000000-0005-0000-0000-000090C00000}"/>
    <cellStyle name="Percent 3 51 3 2" xfId="49297" xr:uid="{00000000-0005-0000-0000-000091C00000}"/>
    <cellStyle name="Percent 3 51 3 3" xfId="49298" xr:uid="{00000000-0005-0000-0000-000092C00000}"/>
    <cellStyle name="Percent 3 51 4" xfId="49299" xr:uid="{00000000-0005-0000-0000-000093C00000}"/>
    <cellStyle name="Percent 3 51 5" xfId="49300" xr:uid="{00000000-0005-0000-0000-000094C00000}"/>
    <cellStyle name="Percent 3 52" xfId="49301" xr:uid="{00000000-0005-0000-0000-000095C00000}"/>
    <cellStyle name="Percent 3 52 2" xfId="49302" xr:uid="{00000000-0005-0000-0000-000096C00000}"/>
    <cellStyle name="Percent 3 52 2 2" xfId="49303" xr:uid="{00000000-0005-0000-0000-000097C00000}"/>
    <cellStyle name="Percent 3 52 2 3" xfId="49304" xr:uid="{00000000-0005-0000-0000-000098C00000}"/>
    <cellStyle name="Percent 3 52 3" xfId="49305" xr:uid="{00000000-0005-0000-0000-000099C00000}"/>
    <cellStyle name="Percent 3 52 3 2" xfId="49306" xr:uid="{00000000-0005-0000-0000-00009AC00000}"/>
    <cellStyle name="Percent 3 52 3 3" xfId="49307" xr:uid="{00000000-0005-0000-0000-00009BC00000}"/>
    <cellStyle name="Percent 3 52 4" xfId="49308" xr:uid="{00000000-0005-0000-0000-00009CC00000}"/>
    <cellStyle name="Percent 3 52 5" xfId="49309" xr:uid="{00000000-0005-0000-0000-00009DC00000}"/>
    <cellStyle name="Percent 3 53" xfId="49310" xr:uid="{00000000-0005-0000-0000-00009EC00000}"/>
    <cellStyle name="Percent 3 53 2" xfId="49311" xr:uid="{00000000-0005-0000-0000-00009FC00000}"/>
    <cellStyle name="Percent 3 53 2 2" xfId="49312" xr:uid="{00000000-0005-0000-0000-0000A0C00000}"/>
    <cellStyle name="Percent 3 53 2 3" xfId="49313" xr:uid="{00000000-0005-0000-0000-0000A1C00000}"/>
    <cellStyle name="Percent 3 53 3" xfId="49314" xr:uid="{00000000-0005-0000-0000-0000A2C00000}"/>
    <cellStyle name="Percent 3 53 3 2" xfId="49315" xr:uid="{00000000-0005-0000-0000-0000A3C00000}"/>
    <cellStyle name="Percent 3 53 3 3" xfId="49316" xr:uid="{00000000-0005-0000-0000-0000A4C00000}"/>
    <cellStyle name="Percent 3 53 4" xfId="49317" xr:uid="{00000000-0005-0000-0000-0000A5C00000}"/>
    <cellStyle name="Percent 3 53 5" xfId="49318" xr:uid="{00000000-0005-0000-0000-0000A6C00000}"/>
    <cellStyle name="Percent 3 54" xfId="49319" xr:uid="{00000000-0005-0000-0000-0000A7C00000}"/>
    <cellStyle name="Percent 3 54 2" xfId="49320" xr:uid="{00000000-0005-0000-0000-0000A8C00000}"/>
    <cellStyle name="Percent 3 54 2 2" xfId="49321" xr:uid="{00000000-0005-0000-0000-0000A9C00000}"/>
    <cellStyle name="Percent 3 54 2 3" xfId="49322" xr:uid="{00000000-0005-0000-0000-0000AAC00000}"/>
    <cellStyle name="Percent 3 54 3" xfId="49323" xr:uid="{00000000-0005-0000-0000-0000ABC00000}"/>
    <cellStyle name="Percent 3 54 3 2" xfId="49324" xr:uid="{00000000-0005-0000-0000-0000ACC00000}"/>
    <cellStyle name="Percent 3 54 3 3" xfId="49325" xr:uid="{00000000-0005-0000-0000-0000ADC00000}"/>
    <cellStyle name="Percent 3 54 4" xfId="49326" xr:uid="{00000000-0005-0000-0000-0000AEC00000}"/>
    <cellStyle name="Percent 3 54 5" xfId="49327" xr:uid="{00000000-0005-0000-0000-0000AFC00000}"/>
    <cellStyle name="Percent 3 55" xfId="49328" xr:uid="{00000000-0005-0000-0000-0000B0C00000}"/>
    <cellStyle name="Percent 3 55 2" xfId="49329" xr:uid="{00000000-0005-0000-0000-0000B1C00000}"/>
    <cellStyle name="Percent 3 55 2 2" xfId="49330" xr:uid="{00000000-0005-0000-0000-0000B2C00000}"/>
    <cellStyle name="Percent 3 55 2 3" xfId="49331" xr:uid="{00000000-0005-0000-0000-0000B3C00000}"/>
    <cellStyle name="Percent 3 55 3" xfId="49332" xr:uid="{00000000-0005-0000-0000-0000B4C00000}"/>
    <cellStyle name="Percent 3 55 3 2" xfId="49333" xr:uid="{00000000-0005-0000-0000-0000B5C00000}"/>
    <cellStyle name="Percent 3 55 3 3" xfId="49334" xr:uid="{00000000-0005-0000-0000-0000B6C00000}"/>
    <cellStyle name="Percent 3 55 4" xfId="49335" xr:uid="{00000000-0005-0000-0000-0000B7C00000}"/>
    <cellStyle name="Percent 3 55 5" xfId="49336" xr:uid="{00000000-0005-0000-0000-0000B8C00000}"/>
    <cellStyle name="Percent 3 56" xfId="49337" xr:uid="{00000000-0005-0000-0000-0000B9C00000}"/>
    <cellStyle name="Percent 3 56 2" xfId="49338" xr:uid="{00000000-0005-0000-0000-0000BAC00000}"/>
    <cellStyle name="Percent 3 56 2 2" xfId="49339" xr:uid="{00000000-0005-0000-0000-0000BBC00000}"/>
    <cellStyle name="Percent 3 56 2 3" xfId="49340" xr:uid="{00000000-0005-0000-0000-0000BCC00000}"/>
    <cellStyle name="Percent 3 56 3" xfId="49341" xr:uid="{00000000-0005-0000-0000-0000BDC00000}"/>
    <cellStyle name="Percent 3 56 3 2" xfId="49342" xr:uid="{00000000-0005-0000-0000-0000BEC00000}"/>
    <cellStyle name="Percent 3 56 3 3" xfId="49343" xr:uid="{00000000-0005-0000-0000-0000BFC00000}"/>
    <cellStyle name="Percent 3 56 4" xfId="49344" xr:uid="{00000000-0005-0000-0000-0000C0C00000}"/>
    <cellStyle name="Percent 3 56 5" xfId="49345" xr:uid="{00000000-0005-0000-0000-0000C1C00000}"/>
    <cellStyle name="Percent 3 57" xfId="49346" xr:uid="{00000000-0005-0000-0000-0000C2C00000}"/>
    <cellStyle name="Percent 3 57 2" xfId="49347" xr:uid="{00000000-0005-0000-0000-0000C3C00000}"/>
    <cellStyle name="Percent 3 57 2 2" xfId="49348" xr:uid="{00000000-0005-0000-0000-0000C4C00000}"/>
    <cellStyle name="Percent 3 57 2 3" xfId="49349" xr:uid="{00000000-0005-0000-0000-0000C5C00000}"/>
    <cellStyle name="Percent 3 57 3" xfId="49350" xr:uid="{00000000-0005-0000-0000-0000C6C00000}"/>
    <cellStyle name="Percent 3 57 3 2" xfId="49351" xr:uid="{00000000-0005-0000-0000-0000C7C00000}"/>
    <cellStyle name="Percent 3 57 3 3" xfId="49352" xr:uid="{00000000-0005-0000-0000-0000C8C00000}"/>
    <cellStyle name="Percent 3 57 4" xfId="49353" xr:uid="{00000000-0005-0000-0000-0000C9C00000}"/>
    <cellStyle name="Percent 3 57 5" xfId="49354" xr:uid="{00000000-0005-0000-0000-0000CAC00000}"/>
    <cellStyle name="Percent 3 58" xfId="49355" xr:uid="{00000000-0005-0000-0000-0000CBC00000}"/>
    <cellStyle name="Percent 3 58 2" xfId="49356" xr:uid="{00000000-0005-0000-0000-0000CCC00000}"/>
    <cellStyle name="Percent 3 58 2 2" xfId="49357" xr:uid="{00000000-0005-0000-0000-0000CDC00000}"/>
    <cellStyle name="Percent 3 58 2 3" xfId="49358" xr:uid="{00000000-0005-0000-0000-0000CEC00000}"/>
    <cellStyle name="Percent 3 58 3" xfId="49359" xr:uid="{00000000-0005-0000-0000-0000CFC00000}"/>
    <cellStyle name="Percent 3 58 3 2" xfId="49360" xr:uid="{00000000-0005-0000-0000-0000D0C00000}"/>
    <cellStyle name="Percent 3 58 3 3" xfId="49361" xr:uid="{00000000-0005-0000-0000-0000D1C00000}"/>
    <cellStyle name="Percent 3 58 4" xfId="49362" xr:uid="{00000000-0005-0000-0000-0000D2C00000}"/>
    <cellStyle name="Percent 3 58 5" xfId="49363" xr:uid="{00000000-0005-0000-0000-0000D3C00000}"/>
    <cellStyle name="Percent 3 59" xfId="49364" xr:uid="{00000000-0005-0000-0000-0000D4C00000}"/>
    <cellStyle name="Percent 3 59 2" xfId="49365" xr:uid="{00000000-0005-0000-0000-0000D5C00000}"/>
    <cellStyle name="Percent 3 59 2 2" xfId="49366" xr:uid="{00000000-0005-0000-0000-0000D6C00000}"/>
    <cellStyle name="Percent 3 59 2 3" xfId="49367" xr:uid="{00000000-0005-0000-0000-0000D7C00000}"/>
    <cellStyle name="Percent 3 59 3" xfId="49368" xr:uid="{00000000-0005-0000-0000-0000D8C00000}"/>
    <cellStyle name="Percent 3 59 3 2" xfId="49369" xr:uid="{00000000-0005-0000-0000-0000D9C00000}"/>
    <cellStyle name="Percent 3 59 3 3" xfId="49370" xr:uid="{00000000-0005-0000-0000-0000DAC00000}"/>
    <cellStyle name="Percent 3 59 4" xfId="49371" xr:uid="{00000000-0005-0000-0000-0000DBC00000}"/>
    <cellStyle name="Percent 3 59 5" xfId="49372" xr:uid="{00000000-0005-0000-0000-0000DCC00000}"/>
    <cellStyle name="Percent 3 6" xfId="49373" xr:uid="{00000000-0005-0000-0000-0000DDC00000}"/>
    <cellStyle name="Percent 3 6 2" xfId="49374" xr:uid="{00000000-0005-0000-0000-0000DEC00000}"/>
    <cellStyle name="Percent 3 6 2 2" xfId="49375" xr:uid="{00000000-0005-0000-0000-0000DFC00000}"/>
    <cellStyle name="Percent 3 6 2 3" xfId="49376" xr:uid="{00000000-0005-0000-0000-0000E0C00000}"/>
    <cellStyle name="Percent 3 6 3" xfId="49377" xr:uid="{00000000-0005-0000-0000-0000E1C00000}"/>
    <cellStyle name="Percent 3 6 3 2" xfId="49378" xr:uid="{00000000-0005-0000-0000-0000E2C00000}"/>
    <cellStyle name="Percent 3 6 3 3" xfId="49379" xr:uid="{00000000-0005-0000-0000-0000E3C00000}"/>
    <cellStyle name="Percent 3 6 4" xfId="49380" xr:uid="{00000000-0005-0000-0000-0000E4C00000}"/>
    <cellStyle name="Percent 3 6 5" xfId="49381" xr:uid="{00000000-0005-0000-0000-0000E5C00000}"/>
    <cellStyle name="Percent 3 60" xfId="49382" xr:uid="{00000000-0005-0000-0000-0000E6C00000}"/>
    <cellStyle name="Percent 3 60 2" xfId="49383" xr:uid="{00000000-0005-0000-0000-0000E7C00000}"/>
    <cellStyle name="Percent 3 60 2 2" xfId="49384" xr:uid="{00000000-0005-0000-0000-0000E8C00000}"/>
    <cellStyle name="Percent 3 60 2 3" xfId="49385" xr:uid="{00000000-0005-0000-0000-0000E9C00000}"/>
    <cellStyle name="Percent 3 60 3" xfId="49386" xr:uid="{00000000-0005-0000-0000-0000EAC00000}"/>
    <cellStyle name="Percent 3 60 3 2" xfId="49387" xr:uid="{00000000-0005-0000-0000-0000EBC00000}"/>
    <cellStyle name="Percent 3 60 3 3" xfId="49388" xr:uid="{00000000-0005-0000-0000-0000ECC00000}"/>
    <cellStyle name="Percent 3 60 4" xfId="49389" xr:uid="{00000000-0005-0000-0000-0000EDC00000}"/>
    <cellStyle name="Percent 3 60 5" xfId="49390" xr:uid="{00000000-0005-0000-0000-0000EEC00000}"/>
    <cellStyle name="Percent 3 61" xfId="49391" xr:uid="{00000000-0005-0000-0000-0000EFC00000}"/>
    <cellStyle name="Percent 3 61 2" xfId="49392" xr:uid="{00000000-0005-0000-0000-0000F0C00000}"/>
    <cellStyle name="Percent 3 61 2 2" xfId="49393" xr:uid="{00000000-0005-0000-0000-0000F1C00000}"/>
    <cellStyle name="Percent 3 61 2 3" xfId="49394" xr:uid="{00000000-0005-0000-0000-0000F2C00000}"/>
    <cellStyle name="Percent 3 61 3" xfId="49395" xr:uid="{00000000-0005-0000-0000-0000F3C00000}"/>
    <cellStyle name="Percent 3 61 3 2" xfId="49396" xr:uid="{00000000-0005-0000-0000-0000F4C00000}"/>
    <cellStyle name="Percent 3 61 3 3" xfId="49397" xr:uid="{00000000-0005-0000-0000-0000F5C00000}"/>
    <cellStyle name="Percent 3 61 4" xfId="49398" xr:uid="{00000000-0005-0000-0000-0000F6C00000}"/>
    <cellStyle name="Percent 3 61 5" xfId="49399" xr:uid="{00000000-0005-0000-0000-0000F7C00000}"/>
    <cellStyle name="Percent 3 62" xfId="49400" xr:uid="{00000000-0005-0000-0000-0000F8C00000}"/>
    <cellStyle name="Percent 3 62 2" xfId="49401" xr:uid="{00000000-0005-0000-0000-0000F9C00000}"/>
    <cellStyle name="Percent 3 62 2 2" xfId="49402" xr:uid="{00000000-0005-0000-0000-0000FAC00000}"/>
    <cellStyle name="Percent 3 62 2 3" xfId="49403" xr:uid="{00000000-0005-0000-0000-0000FBC00000}"/>
    <cellStyle name="Percent 3 62 3" xfId="49404" xr:uid="{00000000-0005-0000-0000-0000FCC00000}"/>
    <cellStyle name="Percent 3 62 3 2" xfId="49405" xr:uid="{00000000-0005-0000-0000-0000FDC00000}"/>
    <cellStyle name="Percent 3 62 3 3" xfId="49406" xr:uid="{00000000-0005-0000-0000-0000FEC00000}"/>
    <cellStyle name="Percent 3 62 4" xfId="49407" xr:uid="{00000000-0005-0000-0000-0000FFC00000}"/>
    <cellStyle name="Percent 3 62 5" xfId="49408" xr:uid="{00000000-0005-0000-0000-000000C10000}"/>
    <cellStyle name="Percent 3 63" xfId="49409" xr:uid="{00000000-0005-0000-0000-000001C10000}"/>
    <cellStyle name="Percent 3 63 2" xfId="49410" xr:uid="{00000000-0005-0000-0000-000002C10000}"/>
    <cellStyle name="Percent 3 63 2 2" xfId="49411" xr:uid="{00000000-0005-0000-0000-000003C10000}"/>
    <cellStyle name="Percent 3 63 2 3" xfId="49412" xr:uid="{00000000-0005-0000-0000-000004C10000}"/>
    <cellStyle name="Percent 3 63 3" xfId="49413" xr:uid="{00000000-0005-0000-0000-000005C10000}"/>
    <cellStyle name="Percent 3 63 3 2" xfId="49414" xr:uid="{00000000-0005-0000-0000-000006C10000}"/>
    <cellStyle name="Percent 3 63 3 3" xfId="49415" xr:uid="{00000000-0005-0000-0000-000007C10000}"/>
    <cellStyle name="Percent 3 63 4" xfId="49416" xr:uid="{00000000-0005-0000-0000-000008C10000}"/>
    <cellStyle name="Percent 3 63 5" xfId="49417" xr:uid="{00000000-0005-0000-0000-000009C10000}"/>
    <cellStyle name="Percent 3 64" xfId="49418" xr:uid="{00000000-0005-0000-0000-00000AC10000}"/>
    <cellStyle name="Percent 3 64 2" xfId="49419" xr:uid="{00000000-0005-0000-0000-00000BC10000}"/>
    <cellStyle name="Percent 3 64 2 2" xfId="49420" xr:uid="{00000000-0005-0000-0000-00000CC10000}"/>
    <cellStyle name="Percent 3 64 2 3" xfId="49421" xr:uid="{00000000-0005-0000-0000-00000DC10000}"/>
    <cellStyle name="Percent 3 64 3" xfId="49422" xr:uid="{00000000-0005-0000-0000-00000EC10000}"/>
    <cellStyle name="Percent 3 64 3 2" xfId="49423" xr:uid="{00000000-0005-0000-0000-00000FC10000}"/>
    <cellStyle name="Percent 3 64 3 3" xfId="49424" xr:uid="{00000000-0005-0000-0000-000010C10000}"/>
    <cellStyle name="Percent 3 64 4" xfId="49425" xr:uid="{00000000-0005-0000-0000-000011C10000}"/>
    <cellStyle name="Percent 3 64 5" xfId="49426" xr:uid="{00000000-0005-0000-0000-000012C10000}"/>
    <cellStyle name="Percent 3 65" xfId="49427" xr:uid="{00000000-0005-0000-0000-000013C10000}"/>
    <cellStyle name="Percent 3 65 2" xfId="49428" xr:uid="{00000000-0005-0000-0000-000014C10000}"/>
    <cellStyle name="Percent 3 65 2 2" xfId="49429" xr:uid="{00000000-0005-0000-0000-000015C10000}"/>
    <cellStyle name="Percent 3 65 2 3" xfId="49430" xr:uid="{00000000-0005-0000-0000-000016C10000}"/>
    <cellStyle name="Percent 3 65 3" xfId="49431" xr:uid="{00000000-0005-0000-0000-000017C10000}"/>
    <cellStyle name="Percent 3 65 3 2" xfId="49432" xr:uid="{00000000-0005-0000-0000-000018C10000}"/>
    <cellStyle name="Percent 3 65 3 3" xfId="49433" xr:uid="{00000000-0005-0000-0000-000019C10000}"/>
    <cellStyle name="Percent 3 65 4" xfId="49434" xr:uid="{00000000-0005-0000-0000-00001AC10000}"/>
    <cellStyle name="Percent 3 65 5" xfId="49435" xr:uid="{00000000-0005-0000-0000-00001BC10000}"/>
    <cellStyle name="Percent 3 66" xfId="49436" xr:uid="{00000000-0005-0000-0000-00001CC10000}"/>
    <cellStyle name="Percent 3 66 2" xfId="49437" xr:uid="{00000000-0005-0000-0000-00001DC10000}"/>
    <cellStyle name="Percent 3 66 2 2" xfId="49438" xr:uid="{00000000-0005-0000-0000-00001EC10000}"/>
    <cellStyle name="Percent 3 66 2 3" xfId="49439" xr:uid="{00000000-0005-0000-0000-00001FC10000}"/>
    <cellStyle name="Percent 3 66 3" xfId="49440" xr:uid="{00000000-0005-0000-0000-000020C10000}"/>
    <cellStyle name="Percent 3 66 3 2" xfId="49441" xr:uid="{00000000-0005-0000-0000-000021C10000}"/>
    <cellStyle name="Percent 3 66 3 3" xfId="49442" xr:uid="{00000000-0005-0000-0000-000022C10000}"/>
    <cellStyle name="Percent 3 66 4" xfId="49443" xr:uid="{00000000-0005-0000-0000-000023C10000}"/>
    <cellStyle name="Percent 3 66 5" xfId="49444" xr:uid="{00000000-0005-0000-0000-000024C10000}"/>
    <cellStyle name="Percent 3 67" xfId="49445" xr:uid="{00000000-0005-0000-0000-000025C10000}"/>
    <cellStyle name="Percent 3 67 2" xfId="49446" xr:uid="{00000000-0005-0000-0000-000026C10000}"/>
    <cellStyle name="Percent 3 67 2 2" xfId="49447" xr:uid="{00000000-0005-0000-0000-000027C10000}"/>
    <cellStyle name="Percent 3 67 2 3" xfId="49448" xr:uid="{00000000-0005-0000-0000-000028C10000}"/>
    <cellStyle name="Percent 3 67 3" xfId="49449" xr:uid="{00000000-0005-0000-0000-000029C10000}"/>
    <cellStyle name="Percent 3 67 3 2" xfId="49450" xr:uid="{00000000-0005-0000-0000-00002AC10000}"/>
    <cellStyle name="Percent 3 67 3 3" xfId="49451" xr:uid="{00000000-0005-0000-0000-00002BC10000}"/>
    <cellStyle name="Percent 3 67 4" xfId="49452" xr:uid="{00000000-0005-0000-0000-00002CC10000}"/>
    <cellStyle name="Percent 3 67 5" xfId="49453" xr:uid="{00000000-0005-0000-0000-00002DC10000}"/>
    <cellStyle name="Percent 3 68" xfId="49454" xr:uid="{00000000-0005-0000-0000-00002EC10000}"/>
    <cellStyle name="Percent 3 68 2" xfId="49455" xr:uid="{00000000-0005-0000-0000-00002FC10000}"/>
    <cellStyle name="Percent 3 68 2 2" xfId="49456" xr:uid="{00000000-0005-0000-0000-000030C10000}"/>
    <cellStyle name="Percent 3 68 2 3" xfId="49457" xr:uid="{00000000-0005-0000-0000-000031C10000}"/>
    <cellStyle name="Percent 3 68 3" xfId="49458" xr:uid="{00000000-0005-0000-0000-000032C10000}"/>
    <cellStyle name="Percent 3 68 3 2" xfId="49459" xr:uid="{00000000-0005-0000-0000-000033C10000}"/>
    <cellStyle name="Percent 3 68 3 3" xfId="49460" xr:uid="{00000000-0005-0000-0000-000034C10000}"/>
    <cellStyle name="Percent 3 68 4" xfId="49461" xr:uid="{00000000-0005-0000-0000-000035C10000}"/>
    <cellStyle name="Percent 3 68 5" xfId="49462" xr:uid="{00000000-0005-0000-0000-000036C10000}"/>
    <cellStyle name="Percent 3 69" xfId="49463" xr:uid="{00000000-0005-0000-0000-000037C10000}"/>
    <cellStyle name="Percent 3 69 2" xfId="49464" xr:uid="{00000000-0005-0000-0000-000038C10000}"/>
    <cellStyle name="Percent 3 69 2 2" xfId="49465" xr:uid="{00000000-0005-0000-0000-000039C10000}"/>
    <cellStyle name="Percent 3 69 2 3" xfId="49466" xr:uid="{00000000-0005-0000-0000-00003AC10000}"/>
    <cellStyle name="Percent 3 69 3" xfId="49467" xr:uid="{00000000-0005-0000-0000-00003BC10000}"/>
    <cellStyle name="Percent 3 69 3 2" xfId="49468" xr:uid="{00000000-0005-0000-0000-00003CC10000}"/>
    <cellStyle name="Percent 3 69 3 3" xfId="49469" xr:uid="{00000000-0005-0000-0000-00003DC10000}"/>
    <cellStyle name="Percent 3 69 4" xfId="49470" xr:uid="{00000000-0005-0000-0000-00003EC10000}"/>
    <cellStyle name="Percent 3 69 5" xfId="49471" xr:uid="{00000000-0005-0000-0000-00003FC10000}"/>
    <cellStyle name="Percent 3 7" xfId="49472" xr:uid="{00000000-0005-0000-0000-000040C10000}"/>
    <cellStyle name="Percent 3 7 2" xfId="49473" xr:uid="{00000000-0005-0000-0000-000041C10000}"/>
    <cellStyle name="Percent 3 7 2 2" xfId="49474" xr:uid="{00000000-0005-0000-0000-000042C10000}"/>
    <cellStyle name="Percent 3 7 2 3" xfId="49475" xr:uid="{00000000-0005-0000-0000-000043C10000}"/>
    <cellStyle name="Percent 3 7 3" xfId="49476" xr:uid="{00000000-0005-0000-0000-000044C10000}"/>
    <cellStyle name="Percent 3 7 3 2" xfId="49477" xr:uid="{00000000-0005-0000-0000-000045C10000}"/>
    <cellStyle name="Percent 3 7 3 3" xfId="49478" xr:uid="{00000000-0005-0000-0000-000046C10000}"/>
    <cellStyle name="Percent 3 7 4" xfId="49479" xr:uid="{00000000-0005-0000-0000-000047C10000}"/>
    <cellStyle name="Percent 3 7 5" xfId="49480" xr:uid="{00000000-0005-0000-0000-000048C10000}"/>
    <cellStyle name="Percent 3 70" xfId="49481" xr:uid="{00000000-0005-0000-0000-000049C10000}"/>
    <cellStyle name="Percent 3 70 2" xfId="49482" xr:uid="{00000000-0005-0000-0000-00004AC10000}"/>
    <cellStyle name="Percent 3 70 2 2" xfId="49483" xr:uid="{00000000-0005-0000-0000-00004BC10000}"/>
    <cellStyle name="Percent 3 70 2 3" xfId="49484" xr:uid="{00000000-0005-0000-0000-00004CC10000}"/>
    <cellStyle name="Percent 3 70 3" xfId="49485" xr:uid="{00000000-0005-0000-0000-00004DC10000}"/>
    <cellStyle name="Percent 3 70 3 2" xfId="49486" xr:uid="{00000000-0005-0000-0000-00004EC10000}"/>
    <cellStyle name="Percent 3 70 3 3" xfId="49487" xr:uid="{00000000-0005-0000-0000-00004FC10000}"/>
    <cellStyle name="Percent 3 70 4" xfId="49488" xr:uid="{00000000-0005-0000-0000-000050C10000}"/>
    <cellStyle name="Percent 3 70 5" xfId="49489" xr:uid="{00000000-0005-0000-0000-000051C10000}"/>
    <cellStyle name="Percent 3 71" xfId="49490" xr:uid="{00000000-0005-0000-0000-000052C10000}"/>
    <cellStyle name="Percent 3 71 2" xfId="49491" xr:uid="{00000000-0005-0000-0000-000053C10000}"/>
    <cellStyle name="Percent 3 71 2 2" xfId="49492" xr:uid="{00000000-0005-0000-0000-000054C10000}"/>
    <cellStyle name="Percent 3 71 2 3" xfId="49493" xr:uid="{00000000-0005-0000-0000-000055C10000}"/>
    <cellStyle name="Percent 3 71 3" xfId="49494" xr:uid="{00000000-0005-0000-0000-000056C10000}"/>
    <cellStyle name="Percent 3 71 3 2" xfId="49495" xr:uid="{00000000-0005-0000-0000-000057C10000}"/>
    <cellStyle name="Percent 3 71 3 3" xfId="49496" xr:uid="{00000000-0005-0000-0000-000058C10000}"/>
    <cellStyle name="Percent 3 71 4" xfId="49497" xr:uid="{00000000-0005-0000-0000-000059C10000}"/>
    <cellStyle name="Percent 3 71 5" xfId="49498" xr:uid="{00000000-0005-0000-0000-00005AC10000}"/>
    <cellStyle name="Percent 3 72" xfId="49499" xr:uid="{00000000-0005-0000-0000-00005BC10000}"/>
    <cellStyle name="Percent 3 72 2" xfId="49500" xr:uid="{00000000-0005-0000-0000-00005CC10000}"/>
    <cellStyle name="Percent 3 72 2 2" xfId="49501" xr:uid="{00000000-0005-0000-0000-00005DC10000}"/>
    <cellStyle name="Percent 3 72 2 3" xfId="49502" xr:uid="{00000000-0005-0000-0000-00005EC10000}"/>
    <cellStyle name="Percent 3 72 3" xfId="49503" xr:uid="{00000000-0005-0000-0000-00005FC10000}"/>
    <cellStyle name="Percent 3 72 3 2" xfId="49504" xr:uid="{00000000-0005-0000-0000-000060C10000}"/>
    <cellStyle name="Percent 3 72 3 3" xfId="49505" xr:uid="{00000000-0005-0000-0000-000061C10000}"/>
    <cellStyle name="Percent 3 72 4" xfId="49506" xr:uid="{00000000-0005-0000-0000-000062C10000}"/>
    <cellStyle name="Percent 3 72 5" xfId="49507" xr:uid="{00000000-0005-0000-0000-000063C10000}"/>
    <cellStyle name="Percent 3 73" xfId="49508" xr:uid="{00000000-0005-0000-0000-000064C10000}"/>
    <cellStyle name="Percent 3 73 2" xfId="49509" xr:uid="{00000000-0005-0000-0000-000065C10000}"/>
    <cellStyle name="Percent 3 73 2 2" xfId="49510" xr:uid="{00000000-0005-0000-0000-000066C10000}"/>
    <cellStyle name="Percent 3 73 2 3" xfId="49511" xr:uid="{00000000-0005-0000-0000-000067C10000}"/>
    <cellStyle name="Percent 3 73 3" xfId="49512" xr:uid="{00000000-0005-0000-0000-000068C10000}"/>
    <cellStyle name="Percent 3 73 3 2" xfId="49513" xr:uid="{00000000-0005-0000-0000-000069C10000}"/>
    <cellStyle name="Percent 3 73 3 3" xfId="49514" xr:uid="{00000000-0005-0000-0000-00006AC10000}"/>
    <cellStyle name="Percent 3 73 4" xfId="49515" xr:uid="{00000000-0005-0000-0000-00006BC10000}"/>
    <cellStyle name="Percent 3 73 5" xfId="49516" xr:uid="{00000000-0005-0000-0000-00006CC10000}"/>
    <cellStyle name="Percent 3 74" xfId="49517" xr:uid="{00000000-0005-0000-0000-00006DC10000}"/>
    <cellStyle name="Percent 3 74 2" xfId="49518" xr:uid="{00000000-0005-0000-0000-00006EC10000}"/>
    <cellStyle name="Percent 3 74 2 2" xfId="49519" xr:uid="{00000000-0005-0000-0000-00006FC10000}"/>
    <cellStyle name="Percent 3 74 2 3" xfId="49520" xr:uid="{00000000-0005-0000-0000-000070C10000}"/>
    <cellStyle name="Percent 3 74 3" xfId="49521" xr:uid="{00000000-0005-0000-0000-000071C10000}"/>
    <cellStyle name="Percent 3 74 3 2" xfId="49522" xr:uid="{00000000-0005-0000-0000-000072C10000}"/>
    <cellStyle name="Percent 3 74 3 3" xfId="49523" xr:uid="{00000000-0005-0000-0000-000073C10000}"/>
    <cellStyle name="Percent 3 74 4" xfId="49524" xr:uid="{00000000-0005-0000-0000-000074C10000}"/>
    <cellStyle name="Percent 3 74 5" xfId="49525" xr:uid="{00000000-0005-0000-0000-000075C10000}"/>
    <cellStyle name="Percent 3 75" xfId="49526" xr:uid="{00000000-0005-0000-0000-000076C10000}"/>
    <cellStyle name="Percent 3 75 2" xfId="49527" xr:uid="{00000000-0005-0000-0000-000077C10000}"/>
    <cellStyle name="Percent 3 75 2 2" xfId="49528" xr:uid="{00000000-0005-0000-0000-000078C10000}"/>
    <cellStyle name="Percent 3 75 2 3" xfId="49529" xr:uid="{00000000-0005-0000-0000-000079C10000}"/>
    <cellStyle name="Percent 3 75 3" xfId="49530" xr:uid="{00000000-0005-0000-0000-00007AC10000}"/>
    <cellStyle name="Percent 3 75 3 2" xfId="49531" xr:uid="{00000000-0005-0000-0000-00007BC10000}"/>
    <cellStyle name="Percent 3 75 3 3" xfId="49532" xr:uid="{00000000-0005-0000-0000-00007CC10000}"/>
    <cellStyle name="Percent 3 75 4" xfId="49533" xr:uid="{00000000-0005-0000-0000-00007DC10000}"/>
    <cellStyle name="Percent 3 75 5" xfId="49534" xr:uid="{00000000-0005-0000-0000-00007EC10000}"/>
    <cellStyle name="Percent 3 76" xfId="49535" xr:uid="{00000000-0005-0000-0000-00007FC10000}"/>
    <cellStyle name="Percent 3 76 2" xfId="49536" xr:uid="{00000000-0005-0000-0000-000080C10000}"/>
    <cellStyle name="Percent 3 76 2 2" xfId="49537" xr:uid="{00000000-0005-0000-0000-000081C10000}"/>
    <cellStyle name="Percent 3 76 2 3" xfId="49538" xr:uid="{00000000-0005-0000-0000-000082C10000}"/>
    <cellStyle name="Percent 3 76 3" xfId="49539" xr:uid="{00000000-0005-0000-0000-000083C10000}"/>
    <cellStyle name="Percent 3 76 3 2" xfId="49540" xr:uid="{00000000-0005-0000-0000-000084C10000}"/>
    <cellStyle name="Percent 3 76 3 3" xfId="49541" xr:uid="{00000000-0005-0000-0000-000085C10000}"/>
    <cellStyle name="Percent 3 76 4" xfId="49542" xr:uid="{00000000-0005-0000-0000-000086C10000}"/>
    <cellStyle name="Percent 3 76 5" xfId="49543" xr:uid="{00000000-0005-0000-0000-000087C10000}"/>
    <cellStyle name="Percent 3 77" xfId="49544" xr:uid="{00000000-0005-0000-0000-000088C10000}"/>
    <cellStyle name="Percent 3 77 2" xfId="49545" xr:uid="{00000000-0005-0000-0000-000089C10000}"/>
    <cellStyle name="Percent 3 77 2 2" xfId="49546" xr:uid="{00000000-0005-0000-0000-00008AC10000}"/>
    <cellStyle name="Percent 3 77 2 3" xfId="49547" xr:uid="{00000000-0005-0000-0000-00008BC10000}"/>
    <cellStyle name="Percent 3 77 3" xfId="49548" xr:uid="{00000000-0005-0000-0000-00008CC10000}"/>
    <cellStyle name="Percent 3 77 3 2" xfId="49549" xr:uid="{00000000-0005-0000-0000-00008DC10000}"/>
    <cellStyle name="Percent 3 77 3 3" xfId="49550" xr:uid="{00000000-0005-0000-0000-00008EC10000}"/>
    <cellStyle name="Percent 3 77 4" xfId="49551" xr:uid="{00000000-0005-0000-0000-00008FC10000}"/>
    <cellStyle name="Percent 3 77 5" xfId="49552" xr:uid="{00000000-0005-0000-0000-000090C10000}"/>
    <cellStyle name="Percent 3 78" xfId="49553" xr:uid="{00000000-0005-0000-0000-000091C10000}"/>
    <cellStyle name="Percent 3 78 2" xfId="49554" xr:uid="{00000000-0005-0000-0000-000092C10000}"/>
    <cellStyle name="Percent 3 78 2 2" xfId="49555" xr:uid="{00000000-0005-0000-0000-000093C10000}"/>
    <cellStyle name="Percent 3 78 2 3" xfId="49556" xr:uid="{00000000-0005-0000-0000-000094C10000}"/>
    <cellStyle name="Percent 3 78 3" xfId="49557" xr:uid="{00000000-0005-0000-0000-000095C10000}"/>
    <cellStyle name="Percent 3 78 3 2" xfId="49558" xr:uid="{00000000-0005-0000-0000-000096C10000}"/>
    <cellStyle name="Percent 3 78 3 3" xfId="49559" xr:uid="{00000000-0005-0000-0000-000097C10000}"/>
    <cellStyle name="Percent 3 78 4" xfId="49560" xr:uid="{00000000-0005-0000-0000-000098C10000}"/>
    <cellStyle name="Percent 3 78 5" xfId="49561" xr:uid="{00000000-0005-0000-0000-000099C10000}"/>
    <cellStyle name="Percent 3 79" xfId="49562" xr:uid="{00000000-0005-0000-0000-00009AC10000}"/>
    <cellStyle name="Percent 3 79 2" xfId="49563" xr:uid="{00000000-0005-0000-0000-00009BC10000}"/>
    <cellStyle name="Percent 3 79 2 2" xfId="49564" xr:uid="{00000000-0005-0000-0000-00009CC10000}"/>
    <cellStyle name="Percent 3 79 2 3" xfId="49565" xr:uid="{00000000-0005-0000-0000-00009DC10000}"/>
    <cellStyle name="Percent 3 79 3" xfId="49566" xr:uid="{00000000-0005-0000-0000-00009EC10000}"/>
    <cellStyle name="Percent 3 79 3 2" xfId="49567" xr:uid="{00000000-0005-0000-0000-00009FC10000}"/>
    <cellStyle name="Percent 3 79 3 3" xfId="49568" xr:uid="{00000000-0005-0000-0000-0000A0C10000}"/>
    <cellStyle name="Percent 3 79 4" xfId="49569" xr:uid="{00000000-0005-0000-0000-0000A1C10000}"/>
    <cellStyle name="Percent 3 79 5" xfId="49570" xr:uid="{00000000-0005-0000-0000-0000A2C10000}"/>
    <cellStyle name="Percent 3 8" xfId="49571" xr:uid="{00000000-0005-0000-0000-0000A3C10000}"/>
    <cellStyle name="Percent 3 8 2" xfId="49572" xr:uid="{00000000-0005-0000-0000-0000A4C10000}"/>
    <cellStyle name="Percent 3 8 2 2" xfId="49573" xr:uid="{00000000-0005-0000-0000-0000A5C10000}"/>
    <cellStyle name="Percent 3 8 2 3" xfId="49574" xr:uid="{00000000-0005-0000-0000-0000A6C10000}"/>
    <cellStyle name="Percent 3 8 3" xfId="49575" xr:uid="{00000000-0005-0000-0000-0000A7C10000}"/>
    <cellStyle name="Percent 3 8 3 2" xfId="49576" xr:uid="{00000000-0005-0000-0000-0000A8C10000}"/>
    <cellStyle name="Percent 3 8 3 3" xfId="49577" xr:uid="{00000000-0005-0000-0000-0000A9C10000}"/>
    <cellStyle name="Percent 3 8 4" xfId="49578" xr:uid="{00000000-0005-0000-0000-0000AAC10000}"/>
    <cellStyle name="Percent 3 8 5" xfId="49579" xr:uid="{00000000-0005-0000-0000-0000ABC10000}"/>
    <cellStyle name="Percent 3 80" xfId="49580" xr:uid="{00000000-0005-0000-0000-0000ACC10000}"/>
    <cellStyle name="Percent 3 80 2" xfId="49581" xr:uid="{00000000-0005-0000-0000-0000ADC10000}"/>
    <cellStyle name="Percent 3 80 2 2" xfId="49582" xr:uid="{00000000-0005-0000-0000-0000AEC10000}"/>
    <cellStyle name="Percent 3 80 2 3" xfId="49583" xr:uid="{00000000-0005-0000-0000-0000AFC10000}"/>
    <cellStyle name="Percent 3 80 3" xfId="49584" xr:uid="{00000000-0005-0000-0000-0000B0C10000}"/>
    <cellStyle name="Percent 3 80 3 2" xfId="49585" xr:uid="{00000000-0005-0000-0000-0000B1C10000}"/>
    <cellStyle name="Percent 3 80 3 3" xfId="49586" xr:uid="{00000000-0005-0000-0000-0000B2C10000}"/>
    <cellStyle name="Percent 3 80 4" xfId="49587" xr:uid="{00000000-0005-0000-0000-0000B3C10000}"/>
    <cellStyle name="Percent 3 80 5" xfId="49588" xr:uid="{00000000-0005-0000-0000-0000B4C10000}"/>
    <cellStyle name="Percent 3 81" xfId="49589" xr:uid="{00000000-0005-0000-0000-0000B5C10000}"/>
    <cellStyle name="Percent 3 81 2" xfId="49590" xr:uid="{00000000-0005-0000-0000-0000B6C10000}"/>
    <cellStyle name="Percent 3 81 2 2" xfId="49591" xr:uid="{00000000-0005-0000-0000-0000B7C10000}"/>
    <cellStyle name="Percent 3 81 2 3" xfId="49592" xr:uid="{00000000-0005-0000-0000-0000B8C10000}"/>
    <cellStyle name="Percent 3 81 3" xfId="49593" xr:uid="{00000000-0005-0000-0000-0000B9C10000}"/>
    <cellStyle name="Percent 3 81 3 2" xfId="49594" xr:uid="{00000000-0005-0000-0000-0000BAC10000}"/>
    <cellStyle name="Percent 3 81 3 3" xfId="49595" xr:uid="{00000000-0005-0000-0000-0000BBC10000}"/>
    <cellStyle name="Percent 3 81 4" xfId="49596" xr:uid="{00000000-0005-0000-0000-0000BCC10000}"/>
    <cellStyle name="Percent 3 81 5" xfId="49597" xr:uid="{00000000-0005-0000-0000-0000BDC10000}"/>
    <cellStyle name="Percent 3 82" xfId="49598" xr:uid="{00000000-0005-0000-0000-0000BEC10000}"/>
    <cellStyle name="Percent 3 82 2" xfId="49599" xr:uid="{00000000-0005-0000-0000-0000BFC10000}"/>
    <cellStyle name="Percent 3 82 2 2" xfId="49600" xr:uid="{00000000-0005-0000-0000-0000C0C10000}"/>
    <cellStyle name="Percent 3 82 2 3" xfId="49601" xr:uid="{00000000-0005-0000-0000-0000C1C10000}"/>
    <cellStyle name="Percent 3 82 3" xfId="49602" xr:uid="{00000000-0005-0000-0000-0000C2C10000}"/>
    <cellStyle name="Percent 3 82 3 2" xfId="49603" xr:uid="{00000000-0005-0000-0000-0000C3C10000}"/>
    <cellStyle name="Percent 3 82 3 3" xfId="49604" xr:uid="{00000000-0005-0000-0000-0000C4C10000}"/>
    <cellStyle name="Percent 3 82 4" xfId="49605" xr:uid="{00000000-0005-0000-0000-0000C5C10000}"/>
    <cellStyle name="Percent 3 82 5" xfId="49606" xr:uid="{00000000-0005-0000-0000-0000C6C10000}"/>
    <cellStyle name="Percent 3 83" xfId="49607" xr:uid="{00000000-0005-0000-0000-0000C7C10000}"/>
    <cellStyle name="Percent 3 83 2" xfId="49608" xr:uid="{00000000-0005-0000-0000-0000C8C10000}"/>
    <cellStyle name="Percent 3 83 3" xfId="49609" xr:uid="{00000000-0005-0000-0000-0000C9C10000}"/>
    <cellStyle name="Percent 3 84" xfId="49610" xr:uid="{00000000-0005-0000-0000-0000CAC10000}"/>
    <cellStyle name="Percent 3 84 2" xfId="49611" xr:uid="{00000000-0005-0000-0000-0000CBC10000}"/>
    <cellStyle name="Percent 3 84 3" xfId="49612" xr:uid="{00000000-0005-0000-0000-0000CCC10000}"/>
    <cellStyle name="Percent 3 85" xfId="49613" xr:uid="{00000000-0005-0000-0000-0000CDC10000}"/>
    <cellStyle name="Percent 3 85 2" xfId="49614" xr:uid="{00000000-0005-0000-0000-0000CEC10000}"/>
    <cellStyle name="Percent 3 85 3" xfId="49615" xr:uid="{00000000-0005-0000-0000-0000CFC10000}"/>
    <cellStyle name="Percent 3 86" xfId="49616" xr:uid="{00000000-0005-0000-0000-0000D0C10000}"/>
    <cellStyle name="Percent 3 87" xfId="49617" xr:uid="{00000000-0005-0000-0000-0000D1C10000}"/>
    <cellStyle name="Percent 3 88" xfId="49618" xr:uid="{00000000-0005-0000-0000-0000D2C10000}"/>
    <cellStyle name="Percent 3 89" xfId="49619" xr:uid="{00000000-0005-0000-0000-0000D3C10000}"/>
    <cellStyle name="Percent 3 9" xfId="49620" xr:uid="{00000000-0005-0000-0000-0000D4C10000}"/>
    <cellStyle name="Percent 3 9 2" xfId="49621" xr:uid="{00000000-0005-0000-0000-0000D5C10000}"/>
    <cellStyle name="Percent 3 9 2 2" xfId="49622" xr:uid="{00000000-0005-0000-0000-0000D6C10000}"/>
    <cellStyle name="Percent 3 9 2 3" xfId="49623" xr:uid="{00000000-0005-0000-0000-0000D7C10000}"/>
    <cellStyle name="Percent 3 9 3" xfId="49624" xr:uid="{00000000-0005-0000-0000-0000D8C10000}"/>
    <cellStyle name="Percent 3 9 3 2" xfId="49625" xr:uid="{00000000-0005-0000-0000-0000D9C10000}"/>
    <cellStyle name="Percent 3 9 3 3" xfId="49626" xr:uid="{00000000-0005-0000-0000-0000DAC10000}"/>
    <cellStyle name="Percent 3 9 4" xfId="49627" xr:uid="{00000000-0005-0000-0000-0000DBC10000}"/>
    <cellStyle name="Percent 3 9 5" xfId="49628" xr:uid="{00000000-0005-0000-0000-0000DCC10000}"/>
    <cellStyle name="Percent 4" xfId="49629" xr:uid="{00000000-0005-0000-0000-0000DDC10000}"/>
    <cellStyle name="Percent 4 10" xfId="49630" xr:uid="{00000000-0005-0000-0000-0000DEC10000}"/>
    <cellStyle name="Percent 4 10 2" xfId="49631" xr:uid="{00000000-0005-0000-0000-0000DFC10000}"/>
    <cellStyle name="Percent 4 10 2 2" xfId="49632" xr:uid="{00000000-0005-0000-0000-0000E0C10000}"/>
    <cellStyle name="Percent 4 10 2 3" xfId="49633" xr:uid="{00000000-0005-0000-0000-0000E1C10000}"/>
    <cellStyle name="Percent 4 10 3" xfId="49634" xr:uid="{00000000-0005-0000-0000-0000E2C10000}"/>
    <cellStyle name="Percent 4 10 3 2" xfId="49635" xr:uid="{00000000-0005-0000-0000-0000E3C10000}"/>
    <cellStyle name="Percent 4 10 3 3" xfId="49636" xr:uid="{00000000-0005-0000-0000-0000E4C10000}"/>
    <cellStyle name="Percent 4 10 4" xfId="49637" xr:uid="{00000000-0005-0000-0000-0000E5C10000}"/>
    <cellStyle name="Percent 4 10 5" xfId="49638" xr:uid="{00000000-0005-0000-0000-0000E6C10000}"/>
    <cellStyle name="Percent 4 11" xfId="49639" xr:uid="{00000000-0005-0000-0000-0000E7C10000}"/>
    <cellStyle name="Percent 4 11 2" xfId="49640" xr:uid="{00000000-0005-0000-0000-0000E8C10000}"/>
    <cellStyle name="Percent 4 11 2 2" xfId="49641" xr:uid="{00000000-0005-0000-0000-0000E9C10000}"/>
    <cellStyle name="Percent 4 11 2 3" xfId="49642" xr:uid="{00000000-0005-0000-0000-0000EAC10000}"/>
    <cellStyle name="Percent 4 11 3" xfId="49643" xr:uid="{00000000-0005-0000-0000-0000EBC10000}"/>
    <cellStyle name="Percent 4 11 3 2" xfId="49644" xr:uid="{00000000-0005-0000-0000-0000ECC10000}"/>
    <cellStyle name="Percent 4 11 3 3" xfId="49645" xr:uid="{00000000-0005-0000-0000-0000EDC10000}"/>
    <cellStyle name="Percent 4 11 4" xfId="49646" xr:uid="{00000000-0005-0000-0000-0000EEC10000}"/>
    <cellStyle name="Percent 4 11 5" xfId="49647" xr:uid="{00000000-0005-0000-0000-0000EFC10000}"/>
    <cellStyle name="Percent 4 12" xfId="49648" xr:uid="{00000000-0005-0000-0000-0000F0C10000}"/>
    <cellStyle name="Percent 4 12 2" xfId="49649" xr:uid="{00000000-0005-0000-0000-0000F1C10000}"/>
    <cellStyle name="Percent 4 12 2 2" xfId="49650" xr:uid="{00000000-0005-0000-0000-0000F2C10000}"/>
    <cellStyle name="Percent 4 12 2 3" xfId="49651" xr:uid="{00000000-0005-0000-0000-0000F3C10000}"/>
    <cellStyle name="Percent 4 12 3" xfId="49652" xr:uid="{00000000-0005-0000-0000-0000F4C10000}"/>
    <cellStyle name="Percent 4 12 3 2" xfId="49653" xr:uid="{00000000-0005-0000-0000-0000F5C10000}"/>
    <cellStyle name="Percent 4 12 3 3" xfId="49654" xr:uid="{00000000-0005-0000-0000-0000F6C10000}"/>
    <cellStyle name="Percent 4 12 4" xfId="49655" xr:uid="{00000000-0005-0000-0000-0000F7C10000}"/>
    <cellStyle name="Percent 4 12 5" xfId="49656" xr:uid="{00000000-0005-0000-0000-0000F8C10000}"/>
    <cellStyle name="Percent 4 13" xfId="49657" xr:uid="{00000000-0005-0000-0000-0000F9C10000}"/>
    <cellStyle name="Percent 4 13 2" xfId="49658" xr:uid="{00000000-0005-0000-0000-0000FAC10000}"/>
    <cellStyle name="Percent 4 13 2 2" xfId="49659" xr:uid="{00000000-0005-0000-0000-0000FBC10000}"/>
    <cellStyle name="Percent 4 13 2 3" xfId="49660" xr:uid="{00000000-0005-0000-0000-0000FCC10000}"/>
    <cellStyle name="Percent 4 13 3" xfId="49661" xr:uid="{00000000-0005-0000-0000-0000FDC10000}"/>
    <cellStyle name="Percent 4 13 3 2" xfId="49662" xr:uid="{00000000-0005-0000-0000-0000FEC10000}"/>
    <cellStyle name="Percent 4 13 3 3" xfId="49663" xr:uid="{00000000-0005-0000-0000-0000FFC10000}"/>
    <cellStyle name="Percent 4 13 4" xfId="49664" xr:uid="{00000000-0005-0000-0000-000000C20000}"/>
    <cellStyle name="Percent 4 13 5" xfId="49665" xr:uid="{00000000-0005-0000-0000-000001C20000}"/>
    <cellStyle name="Percent 4 14" xfId="49666" xr:uid="{00000000-0005-0000-0000-000002C20000}"/>
    <cellStyle name="Percent 4 14 2" xfId="49667" xr:uid="{00000000-0005-0000-0000-000003C20000}"/>
    <cellStyle name="Percent 4 14 2 2" xfId="49668" xr:uid="{00000000-0005-0000-0000-000004C20000}"/>
    <cellStyle name="Percent 4 14 2 3" xfId="49669" xr:uid="{00000000-0005-0000-0000-000005C20000}"/>
    <cellStyle name="Percent 4 14 3" xfId="49670" xr:uid="{00000000-0005-0000-0000-000006C20000}"/>
    <cellStyle name="Percent 4 14 3 2" xfId="49671" xr:uid="{00000000-0005-0000-0000-000007C20000}"/>
    <cellStyle name="Percent 4 14 3 3" xfId="49672" xr:uid="{00000000-0005-0000-0000-000008C20000}"/>
    <cellStyle name="Percent 4 14 4" xfId="49673" xr:uid="{00000000-0005-0000-0000-000009C20000}"/>
    <cellStyle name="Percent 4 14 5" xfId="49674" xr:uid="{00000000-0005-0000-0000-00000AC20000}"/>
    <cellStyle name="Percent 4 15" xfId="49675" xr:uid="{00000000-0005-0000-0000-00000BC20000}"/>
    <cellStyle name="Percent 4 15 2" xfId="49676" xr:uid="{00000000-0005-0000-0000-00000CC20000}"/>
    <cellStyle name="Percent 4 15 2 2" xfId="49677" xr:uid="{00000000-0005-0000-0000-00000DC20000}"/>
    <cellStyle name="Percent 4 15 2 3" xfId="49678" xr:uid="{00000000-0005-0000-0000-00000EC20000}"/>
    <cellStyle name="Percent 4 15 3" xfId="49679" xr:uid="{00000000-0005-0000-0000-00000FC20000}"/>
    <cellStyle name="Percent 4 15 3 2" xfId="49680" xr:uid="{00000000-0005-0000-0000-000010C20000}"/>
    <cellStyle name="Percent 4 15 3 3" xfId="49681" xr:uid="{00000000-0005-0000-0000-000011C20000}"/>
    <cellStyle name="Percent 4 15 4" xfId="49682" xr:uid="{00000000-0005-0000-0000-000012C20000}"/>
    <cellStyle name="Percent 4 15 5" xfId="49683" xr:uid="{00000000-0005-0000-0000-000013C20000}"/>
    <cellStyle name="Percent 4 16" xfId="49684" xr:uid="{00000000-0005-0000-0000-000014C20000}"/>
    <cellStyle name="Percent 4 16 2" xfId="49685" xr:uid="{00000000-0005-0000-0000-000015C20000}"/>
    <cellStyle name="Percent 4 16 2 2" xfId="49686" xr:uid="{00000000-0005-0000-0000-000016C20000}"/>
    <cellStyle name="Percent 4 16 2 3" xfId="49687" xr:uid="{00000000-0005-0000-0000-000017C20000}"/>
    <cellStyle name="Percent 4 16 3" xfId="49688" xr:uid="{00000000-0005-0000-0000-000018C20000}"/>
    <cellStyle name="Percent 4 16 3 2" xfId="49689" xr:uid="{00000000-0005-0000-0000-000019C20000}"/>
    <cellStyle name="Percent 4 16 3 3" xfId="49690" xr:uid="{00000000-0005-0000-0000-00001AC20000}"/>
    <cellStyle name="Percent 4 16 4" xfId="49691" xr:uid="{00000000-0005-0000-0000-00001BC20000}"/>
    <cellStyle name="Percent 4 16 5" xfId="49692" xr:uid="{00000000-0005-0000-0000-00001CC20000}"/>
    <cellStyle name="Percent 4 17" xfId="49693" xr:uid="{00000000-0005-0000-0000-00001DC20000}"/>
    <cellStyle name="Percent 4 17 2" xfId="49694" xr:uid="{00000000-0005-0000-0000-00001EC20000}"/>
    <cellStyle name="Percent 4 17 2 2" xfId="49695" xr:uid="{00000000-0005-0000-0000-00001FC20000}"/>
    <cellStyle name="Percent 4 17 2 3" xfId="49696" xr:uid="{00000000-0005-0000-0000-000020C20000}"/>
    <cellStyle name="Percent 4 17 3" xfId="49697" xr:uid="{00000000-0005-0000-0000-000021C20000}"/>
    <cellStyle name="Percent 4 17 3 2" xfId="49698" xr:uid="{00000000-0005-0000-0000-000022C20000}"/>
    <cellStyle name="Percent 4 17 3 3" xfId="49699" xr:uid="{00000000-0005-0000-0000-000023C20000}"/>
    <cellStyle name="Percent 4 17 4" xfId="49700" xr:uid="{00000000-0005-0000-0000-000024C20000}"/>
    <cellStyle name="Percent 4 17 5" xfId="49701" xr:uid="{00000000-0005-0000-0000-000025C20000}"/>
    <cellStyle name="Percent 4 18" xfId="49702" xr:uid="{00000000-0005-0000-0000-000026C20000}"/>
    <cellStyle name="Percent 4 18 2" xfId="49703" xr:uid="{00000000-0005-0000-0000-000027C20000}"/>
    <cellStyle name="Percent 4 18 2 2" xfId="49704" xr:uid="{00000000-0005-0000-0000-000028C20000}"/>
    <cellStyle name="Percent 4 18 2 3" xfId="49705" xr:uid="{00000000-0005-0000-0000-000029C20000}"/>
    <cellStyle name="Percent 4 18 3" xfId="49706" xr:uid="{00000000-0005-0000-0000-00002AC20000}"/>
    <cellStyle name="Percent 4 18 3 2" xfId="49707" xr:uid="{00000000-0005-0000-0000-00002BC20000}"/>
    <cellStyle name="Percent 4 18 3 3" xfId="49708" xr:uid="{00000000-0005-0000-0000-00002CC20000}"/>
    <cellStyle name="Percent 4 18 4" xfId="49709" xr:uid="{00000000-0005-0000-0000-00002DC20000}"/>
    <cellStyle name="Percent 4 18 5" xfId="49710" xr:uid="{00000000-0005-0000-0000-00002EC20000}"/>
    <cellStyle name="Percent 4 19" xfId="49711" xr:uid="{00000000-0005-0000-0000-00002FC20000}"/>
    <cellStyle name="Percent 4 19 2" xfId="49712" xr:uid="{00000000-0005-0000-0000-000030C20000}"/>
    <cellStyle name="Percent 4 19 2 2" xfId="49713" xr:uid="{00000000-0005-0000-0000-000031C20000}"/>
    <cellStyle name="Percent 4 19 2 3" xfId="49714" xr:uid="{00000000-0005-0000-0000-000032C20000}"/>
    <cellStyle name="Percent 4 19 3" xfId="49715" xr:uid="{00000000-0005-0000-0000-000033C20000}"/>
    <cellStyle name="Percent 4 19 3 2" xfId="49716" xr:uid="{00000000-0005-0000-0000-000034C20000}"/>
    <cellStyle name="Percent 4 19 3 3" xfId="49717" xr:uid="{00000000-0005-0000-0000-000035C20000}"/>
    <cellStyle name="Percent 4 19 4" xfId="49718" xr:uid="{00000000-0005-0000-0000-000036C20000}"/>
    <cellStyle name="Percent 4 19 5" xfId="49719" xr:uid="{00000000-0005-0000-0000-000037C20000}"/>
    <cellStyle name="Percent 4 2" xfId="49720" xr:uid="{00000000-0005-0000-0000-000038C20000}"/>
    <cellStyle name="Percent 4 20" xfId="49721" xr:uid="{00000000-0005-0000-0000-000039C20000}"/>
    <cellStyle name="Percent 4 20 2" xfId="49722" xr:uid="{00000000-0005-0000-0000-00003AC20000}"/>
    <cellStyle name="Percent 4 20 2 2" xfId="49723" xr:uid="{00000000-0005-0000-0000-00003BC20000}"/>
    <cellStyle name="Percent 4 20 2 3" xfId="49724" xr:uid="{00000000-0005-0000-0000-00003CC20000}"/>
    <cellStyle name="Percent 4 20 3" xfId="49725" xr:uid="{00000000-0005-0000-0000-00003DC20000}"/>
    <cellStyle name="Percent 4 20 3 2" xfId="49726" xr:uid="{00000000-0005-0000-0000-00003EC20000}"/>
    <cellStyle name="Percent 4 20 3 3" xfId="49727" xr:uid="{00000000-0005-0000-0000-00003FC20000}"/>
    <cellStyle name="Percent 4 20 4" xfId="49728" xr:uid="{00000000-0005-0000-0000-000040C20000}"/>
    <cellStyle name="Percent 4 20 5" xfId="49729" xr:uid="{00000000-0005-0000-0000-000041C20000}"/>
    <cellStyle name="Percent 4 21" xfId="49730" xr:uid="{00000000-0005-0000-0000-000042C20000}"/>
    <cellStyle name="Percent 4 21 2" xfId="49731" xr:uid="{00000000-0005-0000-0000-000043C20000}"/>
    <cellStyle name="Percent 4 21 2 2" xfId="49732" xr:uid="{00000000-0005-0000-0000-000044C20000}"/>
    <cellStyle name="Percent 4 21 2 3" xfId="49733" xr:uid="{00000000-0005-0000-0000-000045C20000}"/>
    <cellStyle name="Percent 4 21 3" xfId="49734" xr:uid="{00000000-0005-0000-0000-000046C20000}"/>
    <cellStyle name="Percent 4 21 3 2" xfId="49735" xr:uid="{00000000-0005-0000-0000-000047C20000}"/>
    <cellStyle name="Percent 4 21 3 3" xfId="49736" xr:uid="{00000000-0005-0000-0000-000048C20000}"/>
    <cellStyle name="Percent 4 21 4" xfId="49737" xr:uid="{00000000-0005-0000-0000-000049C20000}"/>
    <cellStyle name="Percent 4 21 5" xfId="49738" xr:uid="{00000000-0005-0000-0000-00004AC20000}"/>
    <cellStyle name="Percent 4 22" xfId="49739" xr:uid="{00000000-0005-0000-0000-00004BC20000}"/>
    <cellStyle name="Percent 4 22 2" xfId="49740" xr:uid="{00000000-0005-0000-0000-00004CC20000}"/>
    <cellStyle name="Percent 4 22 2 2" xfId="49741" xr:uid="{00000000-0005-0000-0000-00004DC20000}"/>
    <cellStyle name="Percent 4 22 2 3" xfId="49742" xr:uid="{00000000-0005-0000-0000-00004EC20000}"/>
    <cellStyle name="Percent 4 22 3" xfId="49743" xr:uid="{00000000-0005-0000-0000-00004FC20000}"/>
    <cellStyle name="Percent 4 22 3 2" xfId="49744" xr:uid="{00000000-0005-0000-0000-000050C20000}"/>
    <cellStyle name="Percent 4 22 3 3" xfId="49745" xr:uid="{00000000-0005-0000-0000-000051C20000}"/>
    <cellStyle name="Percent 4 22 4" xfId="49746" xr:uid="{00000000-0005-0000-0000-000052C20000}"/>
    <cellStyle name="Percent 4 22 5" xfId="49747" xr:uid="{00000000-0005-0000-0000-000053C20000}"/>
    <cellStyle name="Percent 4 23" xfId="49748" xr:uid="{00000000-0005-0000-0000-000054C20000}"/>
    <cellStyle name="Percent 4 23 2" xfId="49749" xr:uid="{00000000-0005-0000-0000-000055C20000}"/>
    <cellStyle name="Percent 4 23 2 2" xfId="49750" xr:uid="{00000000-0005-0000-0000-000056C20000}"/>
    <cellStyle name="Percent 4 23 2 3" xfId="49751" xr:uid="{00000000-0005-0000-0000-000057C20000}"/>
    <cellStyle name="Percent 4 23 3" xfId="49752" xr:uid="{00000000-0005-0000-0000-000058C20000}"/>
    <cellStyle name="Percent 4 23 3 2" xfId="49753" xr:uid="{00000000-0005-0000-0000-000059C20000}"/>
    <cellStyle name="Percent 4 23 3 3" xfId="49754" xr:uid="{00000000-0005-0000-0000-00005AC20000}"/>
    <cellStyle name="Percent 4 23 4" xfId="49755" xr:uid="{00000000-0005-0000-0000-00005BC20000}"/>
    <cellStyle name="Percent 4 23 5" xfId="49756" xr:uid="{00000000-0005-0000-0000-00005CC20000}"/>
    <cellStyle name="Percent 4 24" xfId="49757" xr:uid="{00000000-0005-0000-0000-00005DC20000}"/>
    <cellStyle name="Percent 4 24 2" xfId="49758" xr:uid="{00000000-0005-0000-0000-00005EC20000}"/>
    <cellStyle name="Percent 4 24 2 2" xfId="49759" xr:uid="{00000000-0005-0000-0000-00005FC20000}"/>
    <cellStyle name="Percent 4 24 2 3" xfId="49760" xr:uid="{00000000-0005-0000-0000-000060C20000}"/>
    <cellStyle name="Percent 4 24 3" xfId="49761" xr:uid="{00000000-0005-0000-0000-000061C20000}"/>
    <cellStyle name="Percent 4 24 3 2" xfId="49762" xr:uid="{00000000-0005-0000-0000-000062C20000}"/>
    <cellStyle name="Percent 4 24 3 3" xfId="49763" xr:uid="{00000000-0005-0000-0000-000063C20000}"/>
    <cellStyle name="Percent 4 24 4" xfId="49764" xr:uid="{00000000-0005-0000-0000-000064C20000}"/>
    <cellStyle name="Percent 4 24 5" xfId="49765" xr:uid="{00000000-0005-0000-0000-000065C20000}"/>
    <cellStyle name="Percent 4 25" xfId="49766" xr:uid="{00000000-0005-0000-0000-000066C20000}"/>
    <cellStyle name="Percent 4 25 2" xfId="49767" xr:uid="{00000000-0005-0000-0000-000067C20000}"/>
    <cellStyle name="Percent 4 25 2 2" xfId="49768" xr:uid="{00000000-0005-0000-0000-000068C20000}"/>
    <cellStyle name="Percent 4 25 2 3" xfId="49769" xr:uid="{00000000-0005-0000-0000-000069C20000}"/>
    <cellStyle name="Percent 4 25 3" xfId="49770" xr:uid="{00000000-0005-0000-0000-00006AC20000}"/>
    <cellStyle name="Percent 4 25 3 2" xfId="49771" xr:uid="{00000000-0005-0000-0000-00006BC20000}"/>
    <cellStyle name="Percent 4 25 3 3" xfId="49772" xr:uid="{00000000-0005-0000-0000-00006CC20000}"/>
    <cellStyle name="Percent 4 25 4" xfId="49773" xr:uid="{00000000-0005-0000-0000-00006DC20000}"/>
    <cellStyle name="Percent 4 25 5" xfId="49774" xr:uid="{00000000-0005-0000-0000-00006EC20000}"/>
    <cellStyle name="Percent 4 26" xfId="49775" xr:uid="{00000000-0005-0000-0000-00006FC20000}"/>
    <cellStyle name="Percent 4 26 2" xfId="49776" xr:uid="{00000000-0005-0000-0000-000070C20000}"/>
    <cellStyle name="Percent 4 26 2 2" xfId="49777" xr:uid="{00000000-0005-0000-0000-000071C20000}"/>
    <cellStyle name="Percent 4 26 2 3" xfId="49778" xr:uid="{00000000-0005-0000-0000-000072C20000}"/>
    <cellStyle name="Percent 4 26 3" xfId="49779" xr:uid="{00000000-0005-0000-0000-000073C20000}"/>
    <cellStyle name="Percent 4 26 3 2" xfId="49780" xr:uid="{00000000-0005-0000-0000-000074C20000}"/>
    <cellStyle name="Percent 4 26 3 3" xfId="49781" xr:uid="{00000000-0005-0000-0000-000075C20000}"/>
    <cellStyle name="Percent 4 26 4" xfId="49782" xr:uid="{00000000-0005-0000-0000-000076C20000}"/>
    <cellStyle name="Percent 4 26 5" xfId="49783" xr:uid="{00000000-0005-0000-0000-000077C20000}"/>
    <cellStyle name="Percent 4 27" xfId="49784" xr:uid="{00000000-0005-0000-0000-000078C20000}"/>
    <cellStyle name="Percent 4 27 2" xfId="49785" xr:uid="{00000000-0005-0000-0000-000079C20000}"/>
    <cellStyle name="Percent 4 27 2 2" xfId="49786" xr:uid="{00000000-0005-0000-0000-00007AC20000}"/>
    <cellStyle name="Percent 4 27 2 3" xfId="49787" xr:uid="{00000000-0005-0000-0000-00007BC20000}"/>
    <cellStyle name="Percent 4 27 3" xfId="49788" xr:uid="{00000000-0005-0000-0000-00007CC20000}"/>
    <cellStyle name="Percent 4 27 3 2" xfId="49789" xr:uid="{00000000-0005-0000-0000-00007DC20000}"/>
    <cellStyle name="Percent 4 27 3 3" xfId="49790" xr:uid="{00000000-0005-0000-0000-00007EC20000}"/>
    <cellStyle name="Percent 4 27 4" xfId="49791" xr:uid="{00000000-0005-0000-0000-00007FC20000}"/>
    <cellStyle name="Percent 4 27 5" xfId="49792" xr:uid="{00000000-0005-0000-0000-000080C20000}"/>
    <cellStyle name="Percent 4 28" xfId="49793" xr:uid="{00000000-0005-0000-0000-000081C20000}"/>
    <cellStyle name="Percent 4 28 2" xfId="49794" xr:uid="{00000000-0005-0000-0000-000082C20000}"/>
    <cellStyle name="Percent 4 28 2 2" xfId="49795" xr:uid="{00000000-0005-0000-0000-000083C20000}"/>
    <cellStyle name="Percent 4 28 2 3" xfId="49796" xr:uid="{00000000-0005-0000-0000-000084C20000}"/>
    <cellStyle name="Percent 4 28 3" xfId="49797" xr:uid="{00000000-0005-0000-0000-000085C20000}"/>
    <cellStyle name="Percent 4 28 3 2" xfId="49798" xr:uid="{00000000-0005-0000-0000-000086C20000}"/>
    <cellStyle name="Percent 4 28 3 3" xfId="49799" xr:uid="{00000000-0005-0000-0000-000087C20000}"/>
    <cellStyle name="Percent 4 28 4" xfId="49800" xr:uid="{00000000-0005-0000-0000-000088C20000}"/>
    <cellStyle name="Percent 4 28 5" xfId="49801" xr:uid="{00000000-0005-0000-0000-000089C20000}"/>
    <cellStyle name="Percent 4 29" xfId="49802" xr:uid="{00000000-0005-0000-0000-00008AC20000}"/>
    <cellStyle name="Percent 4 29 2" xfId="49803" xr:uid="{00000000-0005-0000-0000-00008BC20000}"/>
    <cellStyle name="Percent 4 29 2 2" xfId="49804" xr:uid="{00000000-0005-0000-0000-00008CC20000}"/>
    <cellStyle name="Percent 4 29 2 3" xfId="49805" xr:uid="{00000000-0005-0000-0000-00008DC20000}"/>
    <cellStyle name="Percent 4 29 3" xfId="49806" xr:uid="{00000000-0005-0000-0000-00008EC20000}"/>
    <cellStyle name="Percent 4 29 3 2" xfId="49807" xr:uid="{00000000-0005-0000-0000-00008FC20000}"/>
    <cellStyle name="Percent 4 29 3 3" xfId="49808" xr:uid="{00000000-0005-0000-0000-000090C20000}"/>
    <cellStyle name="Percent 4 29 4" xfId="49809" xr:uid="{00000000-0005-0000-0000-000091C20000}"/>
    <cellStyle name="Percent 4 29 5" xfId="49810" xr:uid="{00000000-0005-0000-0000-000092C20000}"/>
    <cellStyle name="Percent 4 3" xfId="49811" xr:uid="{00000000-0005-0000-0000-000093C20000}"/>
    <cellStyle name="Percent 4 3 10" xfId="49812" xr:uid="{00000000-0005-0000-0000-000094C20000}"/>
    <cellStyle name="Percent 4 3 10 2" xfId="49813" xr:uid="{00000000-0005-0000-0000-000095C20000}"/>
    <cellStyle name="Percent 4 3 10 2 2" xfId="49814" xr:uid="{00000000-0005-0000-0000-000096C20000}"/>
    <cellStyle name="Percent 4 3 10 2 3" xfId="49815" xr:uid="{00000000-0005-0000-0000-000097C20000}"/>
    <cellStyle name="Percent 4 3 10 3" xfId="49816" xr:uid="{00000000-0005-0000-0000-000098C20000}"/>
    <cellStyle name="Percent 4 3 10 3 2" xfId="49817" xr:uid="{00000000-0005-0000-0000-000099C20000}"/>
    <cellStyle name="Percent 4 3 10 3 3" xfId="49818" xr:uid="{00000000-0005-0000-0000-00009AC20000}"/>
    <cellStyle name="Percent 4 3 10 4" xfId="49819" xr:uid="{00000000-0005-0000-0000-00009BC20000}"/>
    <cellStyle name="Percent 4 3 10 5" xfId="49820" xr:uid="{00000000-0005-0000-0000-00009CC20000}"/>
    <cellStyle name="Percent 4 3 11" xfId="49821" xr:uid="{00000000-0005-0000-0000-00009DC20000}"/>
    <cellStyle name="Percent 4 3 11 2" xfId="49822" xr:uid="{00000000-0005-0000-0000-00009EC20000}"/>
    <cellStyle name="Percent 4 3 11 2 2" xfId="49823" xr:uid="{00000000-0005-0000-0000-00009FC20000}"/>
    <cellStyle name="Percent 4 3 11 2 3" xfId="49824" xr:uid="{00000000-0005-0000-0000-0000A0C20000}"/>
    <cellStyle name="Percent 4 3 11 3" xfId="49825" xr:uid="{00000000-0005-0000-0000-0000A1C20000}"/>
    <cellStyle name="Percent 4 3 11 3 2" xfId="49826" xr:uid="{00000000-0005-0000-0000-0000A2C20000}"/>
    <cellStyle name="Percent 4 3 11 3 3" xfId="49827" xr:uid="{00000000-0005-0000-0000-0000A3C20000}"/>
    <cellStyle name="Percent 4 3 11 4" xfId="49828" xr:uid="{00000000-0005-0000-0000-0000A4C20000}"/>
    <cellStyle name="Percent 4 3 11 5" xfId="49829" xr:uid="{00000000-0005-0000-0000-0000A5C20000}"/>
    <cellStyle name="Percent 4 3 12" xfId="49830" xr:uid="{00000000-0005-0000-0000-0000A6C20000}"/>
    <cellStyle name="Percent 4 3 12 2" xfId="49831" xr:uid="{00000000-0005-0000-0000-0000A7C20000}"/>
    <cellStyle name="Percent 4 3 12 2 2" xfId="49832" xr:uid="{00000000-0005-0000-0000-0000A8C20000}"/>
    <cellStyle name="Percent 4 3 12 2 3" xfId="49833" xr:uid="{00000000-0005-0000-0000-0000A9C20000}"/>
    <cellStyle name="Percent 4 3 12 3" xfId="49834" xr:uid="{00000000-0005-0000-0000-0000AAC20000}"/>
    <cellStyle name="Percent 4 3 12 3 2" xfId="49835" xr:uid="{00000000-0005-0000-0000-0000ABC20000}"/>
    <cellStyle name="Percent 4 3 12 3 3" xfId="49836" xr:uid="{00000000-0005-0000-0000-0000ACC20000}"/>
    <cellStyle name="Percent 4 3 12 4" xfId="49837" xr:uid="{00000000-0005-0000-0000-0000ADC20000}"/>
    <cellStyle name="Percent 4 3 12 5" xfId="49838" xr:uid="{00000000-0005-0000-0000-0000AEC20000}"/>
    <cellStyle name="Percent 4 3 13" xfId="49839" xr:uid="{00000000-0005-0000-0000-0000AFC20000}"/>
    <cellStyle name="Percent 4 3 13 2" xfId="49840" xr:uid="{00000000-0005-0000-0000-0000B0C20000}"/>
    <cellStyle name="Percent 4 3 13 2 2" xfId="49841" xr:uid="{00000000-0005-0000-0000-0000B1C20000}"/>
    <cellStyle name="Percent 4 3 13 2 3" xfId="49842" xr:uid="{00000000-0005-0000-0000-0000B2C20000}"/>
    <cellStyle name="Percent 4 3 13 3" xfId="49843" xr:uid="{00000000-0005-0000-0000-0000B3C20000}"/>
    <cellStyle name="Percent 4 3 13 3 2" xfId="49844" xr:uid="{00000000-0005-0000-0000-0000B4C20000}"/>
    <cellStyle name="Percent 4 3 13 3 3" xfId="49845" xr:uid="{00000000-0005-0000-0000-0000B5C20000}"/>
    <cellStyle name="Percent 4 3 13 4" xfId="49846" xr:uid="{00000000-0005-0000-0000-0000B6C20000}"/>
    <cellStyle name="Percent 4 3 13 5" xfId="49847" xr:uid="{00000000-0005-0000-0000-0000B7C20000}"/>
    <cellStyle name="Percent 4 3 14" xfId="49848" xr:uid="{00000000-0005-0000-0000-0000B8C20000}"/>
    <cellStyle name="Percent 4 3 14 2" xfId="49849" xr:uid="{00000000-0005-0000-0000-0000B9C20000}"/>
    <cellStyle name="Percent 4 3 14 2 2" xfId="49850" xr:uid="{00000000-0005-0000-0000-0000BAC20000}"/>
    <cellStyle name="Percent 4 3 14 2 3" xfId="49851" xr:uid="{00000000-0005-0000-0000-0000BBC20000}"/>
    <cellStyle name="Percent 4 3 14 3" xfId="49852" xr:uid="{00000000-0005-0000-0000-0000BCC20000}"/>
    <cellStyle name="Percent 4 3 14 3 2" xfId="49853" xr:uid="{00000000-0005-0000-0000-0000BDC20000}"/>
    <cellStyle name="Percent 4 3 14 3 3" xfId="49854" xr:uid="{00000000-0005-0000-0000-0000BEC20000}"/>
    <cellStyle name="Percent 4 3 14 4" xfId="49855" xr:uid="{00000000-0005-0000-0000-0000BFC20000}"/>
    <cellStyle name="Percent 4 3 14 5" xfId="49856" xr:uid="{00000000-0005-0000-0000-0000C0C20000}"/>
    <cellStyle name="Percent 4 3 15" xfId="49857" xr:uid="{00000000-0005-0000-0000-0000C1C20000}"/>
    <cellStyle name="Percent 4 3 15 2" xfId="49858" xr:uid="{00000000-0005-0000-0000-0000C2C20000}"/>
    <cellStyle name="Percent 4 3 15 2 2" xfId="49859" xr:uid="{00000000-0005-0000-0000-0000C3C20000}"/>
    <cellStyle name="Percent 4 3 15 2 3" xfId="49860" xr:uid="{00000000-0005-0000-0000-0000C4C20000}"/>
    <cellStyle name="Percent 4 3 15 3" xfId="49861" xr:uid="{00000000-0005-0000-0000-0000C5C20000}"/>
    <cellStyle name="Percent 4 3 15 3 2" xfId="49862" xr:uid="{00000000-0005-0000-0000-0000C6C20000}"/>
    <cellStyle name="Percent 4 3 15 3 3" xfId="49863" xr:uid="{00000000-0005-0000-0000-0000C7C20000}"/>
    <cellStyle name="Percent 4 3 15 4" xfId="49864" xr:uid="{00000000-0005-0000-0000-0000C8C20000}"/>
    <cellStyle name="Percent 4 3 15 5" xfId="49865" xr:uid="{00000000-0005-0000-0000-0000C9C20000}"/>
    <cellStyle name="Percent 4 3 16" xfId="49866" xr:uid="{00000000-0005-0000-0000-0000CAC20000}"/>
    <cellStyle name="Percent 4 3 16 2" xfId="49867" xr:uid="{00000000-0005-0000-0000-0000CBC20000}"/>
    <cellStyle name="Percent 4 3 16 2 2" xfId="49868" xr:uid="{00000000-0005-0000-0000-0000CCC20000}"/>
    <cellStyle name="Percent 4 3 16 2 3" xfId="49869" xr:uid="{00000000-0005-0000-0000-0000CDC20000}"/>
    <cellStyle name="Percent 4 3 16 3" xfId="49870" xr:uid="{00000000-0005-0000-0000-0000CEC20000}"/>
    <cellStyle name="Percent 4 3 16 3 2" xfId="49871" xr:uid="{00000000-0005-0000-0000-0000CFC20000}"/>
    <cellStyle name="Percent 4 3 16 3 3" xfId="49872" xr:uid="{00000000-0005-0000-0000-0000D0C20000}"/>
    <cellStyle name="Percent 4 3 16 4" xfId="49873" xr:uid="{00000000-0005-0000-0000-0000D1C20000}"/>
    <cellStyle name="Percent 4 3 16 5" xfId="49874" xr:uid="{00000000-0005-0000-0000-0000D2C20000}"/>
    <cellStyle name="Percent 4 3 17" xfId="49875" xr:uid="{00000000-0005-0000-0000-0000D3C20000}"/>
    <cellStyle name="Percent 4 3 17 2" xfId="49876" xr:uid="{00000000-0005-0000-0000-0000D4C20000}"/>
    <cellStyle name="Percent 4 3 17 2 2" xfId="49877" xr:uid="{00000000-0005-0000-0000-0000D5C20000}"/>
    <cellStyle name="Percent 4 3 17 2 3" xfId="49878" xr:uid="{00000000-0005-0000-0000-0000D6C20000}"/>
    <cellStyle name="Percent 4 3 17 3" xfId="49879" xr:uid="{00000000-0005-0000-0000-0000D7C20000}"/>
    <cellStyle name="Percent 4 3 17 3 2" xfId="49880" xr:uid="{00000000-0005-0000-0000-0000D8C20000}"/>
    <cellStyle name="Percent 4 3 17 3 3" xfId="49881" xr:uid="{00000000-0005-0000-0000-0000D9C20000}"/>
    <cellStyle name="Percent 4 3 17 4" xfId="49882" xr:uid="{00000000-0005-0000-0000-0000DAC20000}"/>
    <cellStyle name="Percent 4 3 17 5" xfId="49883" xr:uid="{00000000-0005-0000-0000-0000DBC20000}"/>
    <cellStyle name="Percent 4 3 18" xfId="49884" xr:uid="{00000000-0005-0000-0000-0000DCC20000}"/>
    <cellStyle name="Percent 4 3 18 2" xfId="49885" xr:uid="{00000000-0005-0000-0000-0000DDC20000}"/>
    <cellStyle name="Percent 4 3 18 2 2" xfId="49886" xr:uid="{00000000-0005-0000-0000-0000DEC20000}"/>
    <cellStyle name="Percent 4 3 18 2 3" xfId="49887" xr:uid="{00000000-0005-0000-0000-0000DFC20000}"/>
    <cellStyle name="Percent 4 3 18 3" xfId="49888" xr:uid="{00000000-0005-0000-0000-0000E0C20000}"/>
    <cellStyle name="Percent 4 3 18 3 2" xfId="49889" xr:uid="{00000000-0005-0000-0000-0000E1C20000}"/>
    <cellStyle name="Percent 4 3 18 3 3" xfId="49890" xr:uid="{00000000-0005-0000-0000-0000E2C20000}"/>
    <cellStyle name="Percent 4 3 18 4" xfId="49891" xr:uid="{00000000-0005-0000-0000-0000E3C20000}"/>
    <cellStyle name="Percent 4 3 18 5" xfId="49892" xr:uid="{00000000-0005-0000-0000-0000E4C20000}"/>
    <cellStyle name="Percent 4 3 19" xfId="49893" xr:uid="{00000000-0005-0000-0000-0000E5C20000}"/>
    <cellStyle name="Percent 4 3 19 2" xfId="49894" xr:uid="{00000000-0005-0000-0000-0000E6C20000}"/>
    <cellStyle name="Percent 4 3 19 2 2" xfId="49895" xr:uid="{00000000-0005-0000-0000-0000E7C20000}"/>
    <cellStyle name="Percent 4 3 19 2 3" xfId="49896" xr:uid="{00000000-0005-0000-0000-0000E8C20000}"/>
    <cellStyle name="Percent 4 3 19 3" xfId="49897" xr:uid="{00000000-0005-0000-0000-0000E9C20000}"/>
    <cellStyle name="Percent 4 3 19 3 2" xfId="49898" xr:uid="{00000000-0005-0000-0000-0000EAC20000}"/>
    <cellStyle name="Percent 4 3 19 3 3" xfId="49899" xr:uid="{00000000-0005-0000-0000-0000EBC20000}"/>
    <cellStyle name="Percent 4 3 19 4" xfId="49900" xr:uid="{00000000-0005-0000-0000-0000ECC20000}"/>
    <cellStyle name="Percent 4 3 19 5" xfId="49901" xr:uid="{00000000-0005-0000-0000-0000EDC20000}"/>
    <cellStyle name="Percent 4 3 2" xfId="49902" xr:uid="{00000000-0005-0000-0000-0000EEC20000}"/>
    <cellStyle name="Percent 4 3 2 2" xfId="49903" xr:uid="{00000000-0005-0000-0000-0000EFC20000}"/>
    <cellStyle name="Percent 4 3 2 2 2" xfId="49904" xr:uid="{00000000-0005-0000-0000-0000F0C20000}"/>
    <cellStyle name="Percent 4 3 2 2 3" xfId="49905" xr:uid="{00000000-0005-0000-0000-0000F1C20000}"/>
    <cellStyle name="Percent 4 3 2 3" xfId="49906" xr:uid="{00000000-0005-0000-0000-0000F2C20000}"/>
    <cellStyle name="Percent 4 3 2 3 2" xfId="49907" xr:uid="{00000000-0005-0000-0000-0000F3C20000}"/>
    <cellStyle name="Percent 4 3 2 3 3" xfId="49908" xr:uid="{00000000-0005-0000-0000-0000F4C20000}"/>
    <cellStyle name="Percent 4 3 2 4" xfId="49909" xr:uid="{00000000-0005-0000-0000-0000F5C20000}"/>
    <cellStyle name="Percent 4 3 2 5" xfId="49910" xr:uid="{00000000-0005-0000-0000-0000F6C20000}"/>
    <cellStyle name="Percent 4 3 20" xfId="49911" xr:uid="{00000000-0005-0000-0000-0000F7C20000}"/>
    <cellStyle name="Percent 4 3 20 2" xfId="49912" xr:uid="{00000000-0005-0000-0000-0000F8C20000}"/>
    <cellStyle name="Percent 4 3 20 2 2" xfId="49913" xr:uid="{00000000-0005-0000-0000-0000F9C20000}"/>
    <cellStyle name="Percent 4 3 20 2 3" xfId="49914" xr:uid="{00000000-0005-0000-0000-0000FAC20000}"/>
    <cellStyle name="Percent 4 3 20 3" xfId="49915" xr:uid="{00000000-0005-0000-0000-0000FBC20000}"/>
    <cellStyle name="Percent 4 3 20 3 2" xfId="49916" xr:uid="{00000000-0005-0000-0000-0000FCC20000}"/>
    <cellStyle name="Percent 4 3 20 3 3" xfId="49917" xr:uid="{00000000-0005-0000-0000-0000FDC20000}"/>
    <cellStyle name="Percent 4 3 20 4" xfId="49918" xr:uid="{00000000-0005-0000-0000-0000FEC20000}"/>
    <cellStyle name="Percent 4 3 20 5" xfId="49919" xr:uid="{00000000-0005-0000-0000-0000FFC20000}"/>
    <cellStyle name="Percent 4 3 21" xfId="49920" xr:uid="{00000000-0005-0000-0000-000000C30000}"/>
    <cellStyle name="Percent 4 3 21 2" xfId="49921" xr:uid="{00000000-0005-0000-0000-000001C30000}"/>
    <cellStyle name="Percent 4 3 21 2 2" xfId="49922" xr:uid="{00000000-0005-0000-0000-000002C30000}"/>
    <cellStyle name="Percent 4 3 21 2 3" xfId="49923" xr:uid="{00000000-0005-0000-0000-000003C30000}"/>
    <cellStyle name="Percent 4 3 21 3" xfId="49924" xr:uid="{00000000-0005-0000-0000-000004C30000}"/>
    <cellStyle name="Percent 4 3 21 3 2" xfId="49925" xr:uid="{00000000-0005-0000-0000-000005C30000}"/>
    <cellStyle name="Percent 4 3 21 3 3" xfId="49926" xr:uid="{00000000-0005-0000-0000-000006C30000}"/>
    <cellStyle name="Percent 4 3 21 4" xfId="49927" xr:uid="{00000000-0005-0000-0000-000007C30000}"/>
    <cellStyle name="Percent 4 3 21 5" xfId="49928" xr:uid="{00000000-0005-0000-0000-000008C30000}"/>
    <cellStyle name="Percent 4 3 22" xfId="49929" xr:uid="{00000000-0005-0000-0000-000009C30000}"/>
    <cellStyle name="Percent 4 3 22 2" xfId="49930" xr:uid="{00000000-0005-0000-0000-00000AC30000}"/>
    <cellStyle name="Percent 4 3 22 2 2" xfId="49931" xr:uid="{00000000-0005-0000-0000-00000BC30000}"/>
    <cellStyle name="Percent 4 3 22 2 3" xfId="49932" xr:uid="{00000000-0005-0000-0000-00000CC30000}"/>
    <cellStyle name="Percent 4 3 22 3" xfId="49933" xr:uid="{00000000-0005-0000-0000-00000DC30000}"/>
    <cellStyle name="Percent 4 3 22 3 2" xfId="49934" xr:uid="{00000000-0005-0000-0000-00000EC30000}"/>
    <cellStyle name="Percent 4 3 22 3 3" xfId="49935" xr:uid="{00000000-0005-0000-0000-00000FC30000}"/>
    <cellStyle name="Percent 4 3 22 4" xfId="49936" xr:uid="{00000000-0005-0000-0000-000010C30000}"/>
    <cellStyle name="Percent 4 3 22 5" xfId="49937" xr:uid="{00000000-0005-0000-0000-000011C30000}"/>
    <cellStyle name="Percent 4 3 23" xfId="49938" xr:uid="{00000000-0005-0000-0000-000012C30000}"/>
    <cellStyle name="Percent 4 3 23 2" xfId="49939" xr:uid="{00000000-0005-0000-0000-000013C30000}"/>
    <cellStyle name="Percent 4 3 23 2 2" xfId="49940" xr:uid="{00000000-0005-0000-0000-000014C30000}"/>
    <cellStyle name="Percent 4 3 23 2 3" xfId="49941" xr:uid="{00000000-0005-0000-0000-000015C30000}"/>
    <cellStyle name="Percent 4 3 23 3" xfId="49942" xr:uid="{00000000-0005-0000-0000-000016C30000}"/>
    <cellStyle name="Percent 4 3 23 3 2" xfId="49943" xr:uid="{00000000-0005-0000-0000-000017C30000}"/>
    <cellStyle name="Percent 4 3 23 3 3" xfId="49944" xr:uid="{00000000-0005-0000-0000-000018C30000}"/>
    <cellStyle name="Percent 4 3 23 4" xfId="49945" xr:uid="{00000000-0005-0000-0000-000019C30000}"/>
    <cellStyle name="Percent 4 3 23 5" xfId="49946" xr:uid="{00000000-0005-0000-0000-00001AC30000}"/>
    <cellStyle name="Percent 4 3 24" xfId="49947" xr:uid="{00000000-0005-0000-0000-00001BC30000}"/>
    <cellStyle name="Percent 4 3 24 2" xfId="49948" xr:uid="{00000000-0005-0000-0000-00001CC30000}"/>
    <cellStyle name="Percent 4 3 24 2 2" xfId="49949" xr:uid="{00000000-0005-0000-0000-00001DC30000}"/>
    <cellStyle name="Percent 4 3 24 2 3" xfId="49950" xr:uid="{00000000-0005-0000-0000-00001EC30000}"/>
    <cellStyle name="Percent 4 3 24 3" xfId="49951" xr:uid="{00000000-0005-0000-0000-00001FC30000}"/>
    <cellStyle name="Percent 4 3 24 3 2" xfId="49952" xr:uid="{00000000-0005-0000-0000-000020C30000}"/>
    <cellStyle name="Percent 4 3 24 3 3" xfId="49953" xr:uid="{00000000-0005-0000-0000-000021C30000}"/>
    <cellStyle name="Percent 4 3 24 4" xfId="49954" xr:uid="{00000000-0005-0000-0000-000022C30000}"/>
    <cellStyle name="Percent 4 3 24 5" xfId="49955" xr:uid="{00000000-0005-0000-0000-000023C30000}"/>
    <cellStyle name="Percent 4 3 25" xfId="49956" xr:uid="{00000000-0005-0000-0000-000024C30000}"/>
    <cellStyle name="Percent 4 3 25 2" xfId="49957" xr:uid="{00000000-0005-0000-0000-000025C30000}"/>
    <cellStyle name="Percent 4 3 25 2 2" xfId="49958" xr:uid="{00000000-0005-0000-0000-000026C30000}"/>
    <cellStyle name="Percent 4 3 25 2 3" xfId="49959" xr:uid="{00000000-0005-0000-0000-000027C30000}"/>
    <cellStyle name="Percent 4 3 25 3" xfId="49960" xr:uid="{00000000-0005-0000-0000-000028C30000}"/>
    <cellStyle name="Percent 4 3 25 3 2" xfId="49961" xr:uid="{00000000-0005-0000-0000-000029C30000}"/>
    <cellStyle name="Percent 4 3 25 3 3" xfId="49962" xr:uid="{00000000-0005-0000-0000-00002AC30000}"/>
    <cellStyle name="Percent 4 3 25 4" xfId="49963" xr:uid="{00000000-0005-0000-0000-00002BC30000}"/>
    <cellStyle name="Percent 4 3 25 5" xfId="49964" xr:uid="{00000000-0005-0000-0000-00002CC30000}"/>
    <cellStyle name="Percent 4 3 26" xfId="49965" xr:uid="{00000000-0005-0000-0000-00002DC30000}"/>
    <cellStyle name="Percent 4 3 26 2" xfId="49966" xr:uid="{00000000-0005-0000-0000-00002EC30000}"/>
    <cellStyle name="Percent 4 3 26 2 2" xfId="49967" xr:uid="{00000000-0005-0000-0000-00002FC30000}"/>
    <cellStyle name="Percent 4 3 26 2 3" xfId="49968" xr:uid="{00000000-0005-0000-0000-000030C30000}"/>
    <cellStyle name="Percent 4 3 26 3" xfId="49969" xr:uid="{00000000-0005-0000-0000-000031C30000}"/>
    <cellStyle name="Percent 4 3 26 3 2" xfId="49970" xr:uid="{00000000-0005-0000-0000-000032C30000}"/>
    <cellStyle name="Percent 4 3 26 3 3" xfId="49971" xr:uid="{00000000-0005-0000-0000-000033C30000}"/>
    <cellStyle name="Percent 4 3 26 4" xfId="49972" xr:uid="{00000000-0005-0000-0000-000034C30000}"/>
    <cellStyle name="Percent 4 3 26 5" xfId="49973" xr:uid="{00000000-0005-0000-0000-000035C30000}"/>
    <cellStyle name="Percent 4 3 27" xfId="49974" xr:uid="{00000000-0005-0000-0000-000036C30000}"/>
    <cellStyle name="Percent 4 3 27 2" xfId="49975" xr:uid="{00000000-0005-0000-0000-000037C30000}"/>
    <cellStyle name="Percent 4 3 27 2 2" xfId="49976" xr:uid="{00000000-0005-0000-0000-000038C30000}"/>
    <cellStyle name="Percent 4 3 27 2 3" xfId="49977" xr:uid="{00000000-0005-0000-0000-000039C30000}"/>
    <cellStyle name="Percent 4 3 27 3" xfId="49978" xr:uid="{00000000-0005-0000-0000-00003AC30000}"/>
    <cellStyle name="Percent 4 3 27 3 2" xfId="49979" xr:uid="{00000000-0005-0000-0000-00003BC30000}"/>
    <cellStyle name="Percent 4 3 27 3 3" xfId="49980" xr:uid="{00000000-0005-0000-0000-00003CC30000}"/>
    <cellStyle name="Percent 4 3 27 4" xfId="49981" xr:uid="{00000000-0005-0000-0000-00003DC30000}"/>
    <cellStyle name="Percent 4 3 27 5" xfId="49982" xr:uid="{00000000-0005-0000-0000-00003EC30000}"/>
    <cellStyle name="Percent 4 3 28" xfId="49983" xr:uid="{00000000-0005-0000-0000-00003FC30000}"/>
    <cellStyle name="Percent 4 3 28 2" xfId="49984" xr:uid="{00000000-0005-0000-0000-000040C30000}"/>
    <cellStyle name="Percent 4 3 28 2 2" xfId="49985" xr:uid="{00000000-0005-0000-0000-000041C30000}"/>
    <cellStyle name="Percent 4 3 28 2 3" xfId="49986" xr:uid="{00000000-0005-0000-0000-000042C30000}"/>
    <cellStyle name="Percent 4 3 28 3" xfId="49987" xr:uid="{00000000-0005-0000-0000-000043C30000}"/>
    <cellStyle name="Percent 4 3 28 3 2" xfId="49988" xr:uid="{00000000-0005-0000-0000-000044C30000}"/>
    <cellStyle name="Percent 4 3 28 3 3" xfId="49989" xr:uid="{00000000-0005-0000-0000-000045C30000}"/>
    <cellStyle name="Percent 4 3 28 4" xfId="49990" xr:uid="{00000000-0005-0000-0000-000046C30000}"/>
    <cellStyle name="Percent 4 3 28 5" xfId="49991" xr:uid="{00000000-0005-0000-0000-000047C30000}"/>
    <cellStyle name="Percent 4 3 29" xfId="49992" xr:uid="{00000000-0005-0000-0000-000048C30000}"/>
    <cellStyle name="Percent 4 3 29 2" xfId="49993" xr:uid="{00000000-0005-0000-0000-000049C30000}"/>
    <cellStyle name="Percent 4 3 29 2 2" xfId="49994" xr:uid="{00000000-0005-0000-0000-00004AC30000}"/>
    <cellStyle name="Percent 4 3 29 2 3" xfId="49995" xr:uid="{00000000-0005-0000-0000-00004BC30000}"/>
    <cellStyle name="Percent 4 3 29 3" xfId="49996" xr:uid="{00000000-0005-0000-0000-00004CC30000}"/>
    <cellStyle name="Percent 4 3 29 3 2" xfId="49997" xr:uid="{00000000-0005-0000-0000-00004DC30000}"/>
    <cellStyle name="Percent 4 3 29 3 3" xfId="49998" xr:uid="{00000000-0005-0000-0000-00004EC30000}"/>
    <cellStyle name="Percent 4 3 29 4" xfId="49999" xr:uid="{00000000-0005-0000-0000-00004FC30000}"/>
    <cellStyle name="Percent 4 3 29 5" xfId="50000" xr:uid="{00000000-0005-0000-0000-000050C30000}"/>
    <cellStyle name="Percent 4 3 3" xfId="50001" xr:uid="{00000000-0005-0000-0000-000051C30000}"/>
    <cellStyle name="Percent 4 3 3 2" xfId="50002" xr:uid="{00000000-0005-0000-0000-000052C30000}"/>
    <cellStyle name="Percent 4 3 3 2 2" xfId="50003" xr:uid="{00000000-0005-0000-0000-000053C30000}"/>
    <cellStyle name="Percent 4 3 3 2 3" xfId="50004" xr:uid="{00000000-0005-0000-0000-000054C30000}"/>
    <cellStyle name="Percent 4 3 3 3" xfId="50005" xr:uid="{00000000-0005-0000-0000-000055C30000}"/>
    <cellStyle name="Percent 4 3 3 3 2" xfId="50006" xr:uid="{00000000-0005-0000-0000-000056C30000}"/>
    <cellStyle name="Percent 4 3 3 3 3" xfId="50007" xr:uid="{00000000-0005-0000-0000-000057C30000}"/>
    <cellStyle name="Percent 4 3 3 4" xfId="50008" xr:uid="{00000000-0005-0000-0000-000058C30000}"/>
    <cellStyle name="Percent 4 3 3 5" xfId="50009" xr:uid="{00000000-0005-0000-0000-000059C30000}"/>
    <cellStyle name="Percent 4 3 30" xfId="50010" xr:uid="{00000000-0005-0000-0000-00005AC30000}"/>
    <cellStyle name="Percent 4 3 30 2" xfId="50011" xr:uid="{00000000-0005-0000-0000-00005BC30000}"/>
    <cellStyle name="Percent 4 3 30 2 2" xfId="50012" xr:uid="{00000000-0005-0000-0000-00005CC30000}"/>
    <cellStyle name="Percent 4 3 30 2 3" xfId="50013" xr:uid="{00000000-0005-0000-0000-00005DC30000}"/>
    <cellStyle name="Percent 4 3 30 3" xfId="50014" xr:uid="{00000000-0005-0000-0000-00005EC30000}"/>
    <cellStyle name="Percent 4 3 30 3 2" xfId="50015" xr:uid="{00000000-0005-0000-0000-00005FC30000}"/>
    <cellStyle name="Percent 4 3 30 3 3" xfId="50016" xr:uid="{00000000-0005-0000-0000-000060C30000}"/>
    <cellStyle name="Percent 4 3 30 4" xfId="50017" xr:uid="{00000000-0005-0000-0000-000061C30000}"/>
    <cellStyle name="Percent 4 3 30 5" xfId="50018" xr:uid="{00000000-0005-0000-0000-000062C30000}"/>
    <cellStyle name="Percent 4 3 31" xfId="50019" xr:uid="{00000000-0005-0000-0000-000063C30000}"/>
    <cellStyle name="Percent 4 3 31 2" xfId="50020" xr:uid="{00000000-0005-0000-0000-000064C30000}"/>
    <cellStyle name="Percent 4 3 31 2 2" xfId="50021" xr:uid="{00000000-0005-0000-0000-000065C30000}"/>
    <cellStyle name="Percent 4 3 31 2 3" xfId="50022" xr:uid="{00000000-0005-0000-0000-000066C30000}"/>
    <cellStyle name="Percent 4 3 31 3" xfId="50023" xr:uid="{00000000-0005-0000-0000-000067C30000}"/>
    <cellStyle name="Percent 4 3 31 3 2" xfId="50024" xr:uid="{00000000-0005-0000-0000-000068C30000}"/>
    <cellStyle name="Percent 4 3 31 3 3" xfId="50025" xr:uid="{00000000-0005-0000-0000-000069C30000}"/>
    <cellStyle name="Percent 4 3 31 4" xfId="50026" xr:uid="{00000000-0005-0000-0000-00006AC30000}"/>
    <cellStyle name="Percent 4 3 31 5" xfId="50027" xr:uid="{00000000-0005-0000-0000-00006BC30000}"/>
    <cellStyle name="Percent 4 3 32" xfId="50028" xr:uid="{00000000-0005-0000-0000-00006CC30000}"/>
    <cellStyle name="Percent 4 3 32 2" xfId="50029" xr:uid="{00000000-0005-0000-0000-00006DC30000}"/>
    <cellStyle name="Percent 4 3 32 2 2" xfId="50030" xr:uid="{00000000-0005-0000-0000-00006EC30000}"/>
    <cellStyle name="Percent 4 3 32 2 3" xfId="50031" xr:uid="{00000000-0005-0000-0000-00006FC30000}"/>
    <cellStyle name="Percent 4 3 32 3" xfId="50032" xr:uid="{00000000-0005-0000-0000-000070C30000}"/>
    <cellStyle name="Percent 4 3 32 3 2" xfId="50033" xr:uid="{00000000-0005-0000-0000-000071C30000}"/>
    <cellStyle name="Percent 4 3 32 3 3" xfId="50034" xr:uid="{00000000-0005-0000-0000-000072C30000}"/>
    <cellStyle name="Percent 4 3 32 4" xfId="50035" xr:uid="{00000000-0005-0000-0000-000073C30000}"/>
    <cellStyle name="Percent 4 3 32 5" xfId="50036" xr:uid="{00000000-0005-0000-0000-000074C30000}"/>
    <cellStyle name="Percent 4 3 33" xfId="50037" xr:uid="{00000000-0005-0000-0000-000075C30000}"/>
    <cellStyle name="Percent 4 3 33 2" xfId="50038" xr:uid="{00000000-0005-0000-0000-000076C30000}"/>
    <cellStyle name="Percent 4 3 33 2 2" xfId="50039" xr:uid="{00000000-0005-0000-0000-000077C30000}"/>
    <cellStyle name="Percent 4 3 33 2 3" xfId="50040" xr:uid="{00000000-0005-0000-0000-000078C30000}"/>
    <cellStyle name="Percent 4 3 33 3" xfId="50041" xr:uid="{00000000-0005-0000-0000-000079C30000}"/>
    <cellStyle name="Percent 4 3 33 3 2" xfId="50042" xr:uid="{00000000-0005-0000-0000-00007AC30000}"/>
    <cellStyle name="Percent 4 3 33 3 3" xfId="50043" xr:uid="{00000000-0005-0000-0000-00007BC30000}"/>
    <cellStyle name="Percent 4 3 33 4" xfId="50044" xr:uid="{00000000-0005-0000-0000-00007CC30000}"/>
    <cellStyle name="Percent 4 3 33 5" xfId="50045" xr:uid="{00000000-0005-0000-0000-00007DC30000}"/>
    <cellStyle name="Percent 4 3 34" xfId="50046" xr:uid="{00000000-0005-0000-0000-00007EC30000}"/>
    <cellStyle name="Percent 4 3 34 2" xfId="50047" xr:uid="{00000000-0005-0000-0000-00007FC30000}"/>
    <cellStyle name="Percent 4 3 34 2 2" xfId="50048" xr:uid="{00000000-0005-0000-0000-000080C30000}"/>
    <cellStyle name="Percent 4 3 34 2 3" xfId="50049" xr:uid="{00000000-0005-0000-0000-000081C30000}"/>
    <cellStyle name="Percent 4 3 34 3" xfId="50050" xr:uid="{00000000-0005-0000-0000-000082C30000}"/>
    <cellStyle name="Percent 4 3 34 3 2" xfId="50051" xr:uid="{00000000-0005-0000-0000-000083C30000}"/>
    <cellStyle name="Percent 4 3 34 3 3" xfId="50052" xr:uid="{00000000-0005-0000-0000-000084C30000}"/>
    <cellStyle name="Percent 4 3 34 4" xfId="50053" xr:uid="{00000000-0005-0000-0000-000085C30000}"/>
    <cellStyle name="Percent 4 3 34 5" xfId="50054" xr:uid="{00000000-0005-0000-0000-000086C30000}"/>
    <cellStyle name="Percent 4 3 35" xfId="50055" xr:uid="{00000000-0005-0000-0000-000087C30000}"/>
    <cellStyle name="Percent 4 3 35 2" xfId="50056" xr:uid="{00000000-0005-0000-0000-000088C30000}"/>
    <cellStyle name="Percent 4 3 35 2 2" xfId="50057" xr:uid="{00000000-0005-0000-0000-000089C30000}"/>
    <cellStyle name="Percent 4 3 35 2 3" xfId="50058" xr:uid="{00000000-0005-0000-0000-00008AC30000}"/>
    <cellStyle name="Percent 4 3 35 3" xfId="50059" xr:uid="{00000000-0005-0000-0000-00008BC30000}"/>
    <cellStyle name="Percent 4 3 35 3 2" xfId="50060" xr:uid="{00000000-0005-0000-0000-00008CC30000}"/>
    <cellStyle name="Percent 4 3 35 3 3" xfId="50061" xr:uid="{00000000-0005-0000-0000-00008DC30000}"/>
    <cellStyle name="Percent 4 3 35 4" xfId="50062" xr:uid="{00000000-0005-0000-0000-00008EC30000}"/>
    <cellStyle name="Percent 4 3 35 5" xfId="50063" xr:uid="{00000000-0005-0000-0000-00008FC30000}"/>
    <cellStyle name="Percent 4 3 36" xfId="50064" xr:uid="{00000000-0005-0000-0000-000090C30000}"/>
    <cellStyle name="Percent 4 3 36 2" xfId="50065" xr:uid="{00000000-0005-0000-0000-000091C30000}"/>
    <cellStyle name="Percent 4 3 36 2 2" xfId="50066" xr:uid="{00000000-0005-0000-0000-000092C30000}"/>
    <cellStyle name="Percent 4 3 36 2 3" xfId="50067" xr:uid="{00000000-0005-0000-0000-000093C30000}"/>
    <cellStyle name="Percent 4 3 36 3" xfId="50068" xr:uid="{00000000-0005-0000-0000-000094C30000}"/>
    <cellStyle name="Percent 4 3 36 3 2" xfId="50069" xr:uid="{00000000-0005-0000-0000-000095C30000}"/>
    <cellStyle name="Percent 4 3 36 3 3" xfId="50070" xr:uid="{00000000-0005-0000-0000-000096C30000}"/>
    <cellStyle name="Percent 4 3 36 4" xfId="50071" xr:uid="{00000000-0005-0000-0000-000097C30000}"/>
    <cellStyle name="Percent 4 3 36 5" xfId="50072" xr:uid="{00000000-0005-0000-0000-000098C30000}"/>
    <cellStyle name="Percent 4 3 37" xfId="50073" xr:uid="{00000000-0005-0000-0000-000099C30000}"/>
    <cellStyle name="Percent 4 3 37 2" xfId="50074" xr:uid="{00000000-0005-0000-0000-00009AC30000}"/>
    <cellStyle name="Percent 4 3 37 2 2" xfId="50075" xr:uid="{00000000-0005-0000-0000-00009BC30000}"/>
    <cellStyle name="Percent 4 3 37 2 3" xfId="50076" xr:uid="{00000000-0005-0000-0000-00009CC30000}"/>
    <cellStyle name="Percent 4 3 37 3" xfId="50077" xr:uid="{00000000-0005-0000-0000-00009DC30000}"/>
    <cellStyle name="Percent 4 3 37 3 2" xfId="50078" xr:uid="{00000000-0005-0000-0000-00009EC30000}"/>
    <cellStyle name="Percent 4 3 37 3 3" xfId="50079" xr:uid="{00000000-0005-0000-0000-00009FC30000}"/>
    <cellStyle name="Percent 4 3 37 4" xfId="50080" xr:uid="{00000000-0005-0000-0000-0000A0C30000}"/>
    <cellStyle name="Percent 4 3 37 5" xfId="50081" xr:uid="{00000000-0005-0000-0000-0000A1C30000}"/>
    <cellStyle name="Percent 4 3 38" xfId="50082" xr:uid="{00000000-0005-0000-0000-0000A2C30000}"/>
    <cellStyle name="Percent 4 3 38 2" xfId="50083" xr:uid="{00000000-0005-0000-0000-0000A3C30000}"/>
    <cellStyle name="Percent 4 3 38 2 2" xfId="50084" xr:uid="{00000000-0005-0000-0000-0000A4C30000}"/>
    <cellStyle name="Percent 4 3 38 2 3" xfId="50085" xr:uid="{00000000-0005-0000-0000-0000A5C30000}"/>
    <cellStyle name="Percent 4 3 38 3" xfId="50086" xr:uid="{00000000-0005-0000-0000-0000A6C30000}"/>
    <cellStyle name="Percent 4 3 38 3 2" xfId="50087" xr:uid="{00000000-0005-0000-0000-0000A7C30000}"/>
    <cellStyle name="Percent 4 3 38 3 3" xfId="50088" xr:uid="{00000000-0005-0000-0000-0000A8C30000}"/>
    <cellStyle name="Percent 4 3 38 4" xfId="50089" xr:uid="{00000000-0005-0000-0000-0000A9C30000}"/>
    <cellStyle name="Percent 4 3 38 5" xfId="50090" xr:uid="{00000000-0005-0000-0000-0000AAC30000}"/>
    <cellStyle name="Percent 4 3 39" xfId="50091" xr:uid="{00000000-0005-0000-0000-0000ABC30000}"/>
    <cellStyle name="Percent 4 3 39 2" xfId="50092" xr:uid="{00000000-0005-0000-0000-0000ACC30000}"/>
    <cellStyle name="Percent 4 3 39 2 2" xfId="50093" xr:uid="{00000000-0005-0000-0000-0000ADC30000}"/>
    <cellStyle name="Percent 4 3 39 2 3" xfId="50094" xr:uid="{00000000-0005-0000-0000-0000AEC30000}"/>
    <cellStyle name="Percent 4 3 39 3" xfId="50095" xr:uid="{00000000-0005-0000-0000-0000AFC30000}"/>
    <cellStyle name="Percent 4 3 39 3 2" xfId="50096" xr:uid="{00000000-0005-0000-0000-0000B0C30000}"/>
    <cellStyle name="Percent 4 3 39 3 3" xfId="50097" xr:uid="{00000000-0005-0000-0000-0000B1C30000}"/>
    <cellStyle name="Percent 4 3 39 4" xfId="50098" xr:uid="{00000000-0005-0000-0000-0000B2C30000}"/>
    <cellStyle name="Percent 4 3 39 5" xfId="50099" xr:uid="{00000000-0005-0000-0000-0000B3C30000}"/>
    <cellStyle name="Percent 4 3 4" xfId="50100" xr:uid="{00000000-0005-0000-0000-0000B4C30000}"/>
    <cellStyle name="Percent 4 3 4 2" xfId="50101" xr:uid="{00000000-0005-0000-0000-0000B5C30000}"/>
    <cellStyle name="Percent 4 3 4 2 2" xfId="50102" xr:uid="{00000000-0005-0000-0000-0000B6C30000}"/>
    <cellStyle name="Percent 4 3 4 2 3" xfId="50103" xr:uid="{00000000-0005-0000-0000-0000B7C30000}"/>
    <cellStyle name="Percent 4 3 4 3" xfId="50104" xr:uid="{00000000-0005-0000-0000-0000B8C30000}"/>
    <cellStyle name="Percent 4 3 4 3 2" xfId="50105" xr:uid="{00000000-0005-0000-0000-0000B9C30000}"/>
    <cellStyle name="Percent 4 3 4 3 3" xfId="50106" xr:uid="{00000000-0005-0000-0000-0000BAC30000}"/>
    <cellStyle name="Percent 4 3 4 4" xfId="50107" xr:uid="{00000000-0005-0000-0000-0000BBC30000}"/>
    <cellStyle name="Percent 4 3 4 5" xfId="50108" xr:uid="{00000000-0005-0000-0000-0000BCC30000}"/>
    <cellStyle name="Percent 4 3 40" xfId="50109" xr:uid="{00000000-0005-0000-0000-0000BDC30000}"/>
    <cellStyle name="Percent 4 3 40 2" xfId="50110" xr:uid="{00000000-0005-0000-0000-0000BEC30000}"/>
    <cellStyle name="Percent 4 3 40 2 2" xfId="50111" xr:uid="{00000000-0005-0000-0000-0000BFC30000}"/>
    <cellStyle name="Percent 4 3 40 2 3" xfId="50112" xr:uid="{00000000-0005-0000-0000-0000C0C30000}"/>
    <cellStyle name="Percent 4 3 40 3" xfId="50113" xr:uid="{00000000-0005-0000-0000-0000C1C30000}"/>
    <cellStyle name="Percent 4 3 40 3 2" xfId="50114" xr:uid="{00000000-0005-0000-0000-0000C2C30000}"/>
    <cellStyle name="Percent 4 3 40 3 3" xfId="50115" xr:uid="{00000000-0005-0000-0000-0000C3C30000}"/>
    <cellStyle name="Percent 4 3 40 4" xfId="50116" xr:uid="{00000000-0005-0000-0000-0000C4C30000}"/>
    <cellStyle name="Percent 4 3 40 5" xfId="50117" xr:uid="{00000000-0005-0000-0000-0000C5C30000}"/>
    <cellStyle name="Percent 4 3 41" xfId="50118" xr:uid="{00000000-0005-0000-0000-0000C6C30000}"/>
    <cellStyle name="Percent 4 3 41 2" xfId="50119" xr:uid="{00000000-0005-0000-0000-0000C7C30000}"/>
    <cellStyle name="Percent 4 3 41 2 2" xfId="50120" xr:uid="{00000000-0005-0000-0000-0000C8C30000}"/>
    <cellStyle name="Percent 4 3 41 2 3" xfId="50121" xr:uid="{00000000-0005-0000-0000-0000C9C30000}"/>
    <cellStyle name="Percent 4 3 41 3" xfId="50122" xr:uid="{00000000-0005-0000-0000-0000CAC30000}"/>
    <cellStyle name="Percent 4 3 41 3 2" xfId="50123" xr:uid="{00000000-0005-0000-0000-0000CBC30000}"/>
    <cellStyle name="Percent 4 3 41 3 3" xfId="50124" xr:uid="{00000000-0005-0000-0000-0000CCC30000}"/>
    <cellStyle name="Percent 4 3 41 4" xfId="50125" xr:uid="{00000000-0005-0000-0000-0000CDC30000}"/>
    <cellStyle name="Percent 4 3 41 5" xfId="50126" xr:uid="{00000000-0005-0000-0000-0000CEC30000}"/>
    <cellStyle name="Percent 4 3 42" xfId="50127" xr:uid="{00000000-0005-0000-0000-0000CFC30000}"/>
    <cellStyle name="Percent 4 3 42 2" xfId="50128" xr:uid="{00000000-0005-0000-0000-0000D0C30000}"/>
    <cellStyle name="Percent 4 3 42 2 2" xfId="50129" xr:uid="{00000000-0005-0000-0000-0000D1C30000}"/>
    <cellStyle name="Percent 4 3 42 2 3" xfId="50130" xr:uid="{00000000-0005-0000-0000-0000D2C30000}"/>
    <cellStyle name="Percent 4 3 42 3" xfId="50131" xr:uid="{00000000-0005-0000-0000-0000D3C30000}"/>
    <cellStyle name="Percent 4 3 42 3 2" xfId="50132" xr:uid="{00000000-0005-0000-0000-0000D4C30000}"/>
    <cellStyle name="Percent 4 3 42 3 3" xfId="50133" xr:uid="{00000000-0005-0000-0000-0000D5C30000}"/>
    <cellStyle name="Percent 4 3 42 4" xfId="50134" xr:uid="{00000000-0005-0000-0000-0000D6C30000}"/>
    <cellStyle name="Percent 4 3 42 5" xfId="50135" xr:uid="{00000000-0005-0000-0000-0000D7C30000}"/>
    <cellStyle name="Percent 4 3 43" xfId="50136" xr:uid="{00000000-0005-0000-0000-0000D8C30000}"/>
    <cellStyle name="Percent 4 3 43 2" xfId="50137" xr:uid="{00000000-0005-0000-0000-0000D9C30000}"/>
    <cellStyle name="Percent 4 3 43 2 2" xfId="50138" xr:uid="{00000000-0005-0000-0000-0000DAC30000}"/>
    <cellStyle name="Percent 4 3 43 2 3" xfId="50139" xr:uid="{00000000-0005-0000-0000-0000DBC30000}"/>
    <cellStyle name="Percent 4 3 43 3" xfId="50140" xr:uid="{00000000-0005-0000-0000-0000DCC30000}"/>
    <cellStyle name="Percent 4 3 43 3 2" xfId="50141" xr:uid="{00000000-0005-0000-0000-0000DDC30000}"/>
    <cellStyle name="Percent 4 3 43 3 3" xfId="50142" xr:uid="{00000000-0005-0000-0000-0000DEC30000}"/>
    <cellStyle name="Percent 4 3 43 4" xfId="50143" xr:uid="{00000000-0005-0000-0000-0000DFC30000}"/>
    <cellStyle name="Percent 4 3 43 5" xfId="50144" xr:uid="{00000000-0005-0000-0000-0000E0C30000}"/>
    <cellStyle name="Percent 4 3 44" xfId="50145" xr:uid="{00000000-0005-0000-0000-0000E1C30000}"/>
    <cellStyle name="Percent 4 3 44 2" xfId="50146" xr:uid="{00000000-0005-0000-0000-0000E2C30000}"/>
    <cellStyle name="Percent 4 3 44 2 2" xfId="50147" xr:uid="{00000000-0005-0000-0000-0000E3C30000}"/>
    <cellStyle name="Percent 4 3 44 2 3" xfId="50148" xr:uid="{00000000-0005-0000-0000-0000E4C30000}"/>
    <cellStyle name="Percent 4 3 44 3" xfId="50149" xr:uid="{00000000-0005-0000-0000-0000E5C30000}"/>
    <cellStyle name="Percent 4 3 44 3 2" xfId="50150" xr:uid="{00000000-0005-0000-0000-0000E6C30000}"/>
    <cellStyle name="Percent 4 3 44 3 3" xfId="50151" xr:uid="{00000000-0005-0000-0000-0000E7C30000}"/>
    <cellStyle name="Percent 4 3 44 4" xfId="50152" xr:uid="{00000000-0005-0000-0000-0000E8C30000}"/>
    <cellStyle name="Percent 4 3 44 5" xfId="50153" xr:uid="{00000000-0005-0000-0000-0000E9C30000}"/>
    <cellStyle name="Percent 4 3 45" xfId="50154" xr:uid="{00000000-0005-0000-0000-0000EAC30000}"/>
    <cellStyle name="Percent 4 3 45 2" xfId="50155" xr:uid="{00000000-0005-0000-0000-0000EBC30000}"/>
    <cellStyle name="Percent 4 3 45 2 2" xfId="50156" xr:uid="{00000000-0005-0000-0000-0000ECC30000}"/>
    <cellStyle name="Percent 4 3 45 2 3" xfId="50157" xr:uid="{00000000-0005-0000-0000-0000EDC30000}"/>
    <cellStyle name="Percent 4 3 45 3" xfId="50158" xr:uid="{00000000-0005-0000-0000-0000EEC30000}"/>
    <cellStyle name="Percent 4 3 45 3 2" xfId="50159" xr:uid="{00000000-0005-0000-0000-0000EFC30000}"/>
    <cellStyle name="Percent 4 3 45 3 3" xfId="50160" xr:uid="{00000000-0005-0000-0000-0000F0C30000}"/>
    <cellStyle name="Percent 4 3 45 4" xfId="50161" xr:uid="{00000000-0005-0000-0000-0000F1C30000}"/>
    <cellStyle name="Percent 4 3 45 5" xfId="50162" xr:uid="{00000000-0005-0000-0000-0000F2C30000}"/>
    <cellStyle name="Percent 4 3 46" xfId="50163" xr:uid="{00000000-0005-0000-0000-0000F3C30000}"/>
    <cellStyle name="Percent 4 3 46 2" xfId="50164" xr:uid="{00000000-0005-0000-0000-0000F4C30000}"/>
    <cellStyle name="Percent 4 3 46 2 2" xfId="50165" xr:uid="{00000000-0005-0000-0000-0000F5C30000}"/>
    <cellStyle name="Percent 4 3 46 2 3" xfId="50166" xr:uid="{00000000-0005-0000-0000-0000F6C30000}"/>
    <cellStyle name="Percent 4 3 46 3" xfId="50167" xr:uid="{00000000-0005-0000-0000-0000F7C30000}"/>
    <cellStyle name="Percent 4 3 46 3 2" xfId="50168" xr:uid="{00000000-0005-0000-0000-0000F8C30000}"/>
    <cellStyle name="Percent 4 3 46 3 3" xfId="50169" xr:uid="{00000000-0005-0000-0000-0000F9C30000}"/>
    <cellStyle name="Percent 4 3 46 4" xfId="50170" xr:uid="{00000000-0005-0000-0000-0000FAC30000}"/>
    <cellStyle name="Percent 4 3 46 5" xfId="50171" xr:uid="{00000000-0005-0000-0000-0000FBC30000}"/>
    <cellStyle name="Percent 4 3 47" xfId="50172" xr:uid="{00000000-0005-0000-0000-0000FCC30000}"/>
    <cellStyle name="Percent 4 3 47 2" xfId="50173" xr:uid="{00000000-0005-0000-0000-0000FDC30000}"/>
    <cellStyle name="Percent 4 3 47 2 2" xfId="50174" xr:uid="{00000000-0005-0000-0000-0000FEC30000}"/>
    <cellStyle name="Percent 4 3 47 2 3" xfId="50175" xr:uid="{00000000-0005-0000-0000-0000FFC30000}"/>
    <cellStyle name="Percent 4 3 47 3" xfId="50176" xr:uid="{00000000-0005-0000-0000-000000C40000}"/>
    <cellStyle name="Percent 4 3 47 3 2" xfId="50177" xr:uid="{00000000-0005-0000-0000-000001C40000}"/>
    <cellStyle name="Percent 4 3 47 3 3" xfId="50178" xr:uid="{00000000-0005-0000-0000-000002C40000}"/>
    <cellStyle name="Percent 4 3 47 4" xfId="50179" xr:uid="{00000000-0005-0000-0000-000003C40000}"/>
    <cellStyle name="Percent 4 3 47 5" xfId="50180" xr:uid="{00000000-0005-0000-0000-000004C40000}"/>
    <cellStyle name="Percent 4 3 48" xfId="50181" xr:uid="{00000000-0005-0000-0000-000005C40000}"/>
    <cellStyle name="Percent 4 3 48 2" xfId="50182" xr:uid="{00000000-0005-0000-0000-000006C40000}"/>
    <cellStyle name="Percent 4 3 48 2 2" xfId="50183" xr:uid="{00000000-0005-0000-0000-000007C40000}"/>
    <cellStyle name="Percent 4 3 48 2 3" xfId="50184" xr:uid="{00000000-0005-0000-0000-000008C40000}"/>
    <cellStyle name="Percent 4 3 48 3" xfId="50185" xr:uid="{00000000-0005-0000-0000-000009C40000}"/>
    <cellStyle name="Percent 4 3 48 3 2" xfId="50186" xr:uid="{00000000-0005-0000-0000-00000AC40000}"/>
    <cellStyle name="Percent 4 3 48 3 3" xfId="50187" xr:uid="{00000000-0005-0000-0000-00000BC40000}"/>
    <cellStyle name="Percent 4 3 48 4" xfId="50188" xr:uid="{00000000-0005-0000-0000-00000CC40000}"/>
    <cellStyle name="Percent 4 3 48 5" xfId="50189" xr:uid="{00000000-0005-0000-0000-00000DC40000}"/>
    <cellStyle name="Percent 4 3 49" xfId="50190" xr:uid="{00000000-0005-0000-0000-00000EC40000}"/>
    <cellStyle name="Percent 4 3 49 2" xfId="50191" xr:uid="{00000000-0005-0000-0000-00000FC40000}"/>
    <cellStyle name="Percent 4 3 49 2 2" xfId="50192" xr:uid="{00000000-0005-0000-0000-000010C40000}"/>
    <cellStyle name="Percent 4 3 49 2 3" xfId="50193" xr:uid="{00000000-0005-0000-0000-000011C40000}"/>
    <cellStyle name="Percent 4 3 49 3" xfId="50194" xr:uid="{00000000-0005-0000-0000-000012C40000}"/>
    <cellStyle name="Percent 4 3 49 3 2" xfId="50195" xr:uid="{00000000-0005-0000-0000-000013C40000}"/>
    <cellStyle name="Percent 4 3 49 3 3" xfId="50196" xr:uid="{00000000-0005-0000-0000-000014C40000}"/>
    <cellStyle name="Percent 4 3 49 4" xfId="50197" xr:uid="{00000000-0005-0000-0000-000015C40000}"/>
    <cellStyle name="Percent 4 3 49 5" xfId="50198" xr:uid="{00000000-0005-0000-0000-000016C40000}"/>
    <cellStyle name="Percent 4 3 5" xfId="50199" xr:uid="{00000000-0005-0000-0000-000017C40000}"/>
    <cellStyle name="Percent 4 3 5 2" xfId="50200" xr:uid="{00000000-0005-0000-0000-000018C40000}"/>
    <cellStyle name="Percent 4 3 5 2 2" xfId="50201" xr:uid="{00000000-0005-0000-0000-000019C40000}"/>
    <cellStyle name="Percent 4 3 5 2 3" xfId="50202" xr:uid="{00000000-0005-0000-0000-00001AC40000}"/>
    <cellStyle name="Percent 4 3 5 3" xfId="50203" xr:uid="{00000000-0005-0000-0000-00001BC40000}"/>
    <cellStyle name="Percent 4 3 5 3 2" xfId="50204" xr:uid="{00000000-0005-0000-0000-00001CC40000}"/>
    <cellStyle name="Percent 4 3 5 3 3" xfId="50205" xr:uid="{00000000-0005-0000-0000-00001DC40000}"/>
    <cellStyle name="Percent 4 3 5 4" xfId="50206" xr:uid="{00000000-0005-0000-0000-00001EC40000}"/>
    <cellStyle name="Percent 4 3 5 5" xfId="50207" xr:uid="{00000000-0005-0000-0000-00001FC40000}"/>
    <cellStyle name="Percent 4 3 50" xfId="50208" xr:uid="{00000000-0005-0000-0000-000020C40000}"/>
    <cellStyle name="Percent 4 3 50 2" xfId="50209" xr:uid="{00000000-0005-0000-0000-000021C40000}"/>
    <cellStyle name="Percent 4 3 50 2 2" xfId="50210" xr:uid="{00000000-0005-0000-0000-000022C40000}"/>
    <cellStyle name="Percent 4 3 50 2 3" xfId="50211" xr:uid="{00000000-0005-0000-0000-000023C40000}"/>
    <cellStyle name="Percent 4 3 50 3" xfId="50212" xr:uid="{00000000-0005-0000-0000-000024C40000}"/>
    <cellStyle name="Percent 4 3 50 3 2" xfId="50213" xr:uid="{00000000-0005-0000-0000-000025C40000}"/>
    <cellStyle name="Percent 4 3 50 3 3" xfId="50214" xr:uid="{00000000-0005-0000-0000-000026C40000}"/>
    <cellStyle name="Percent 4 3 50 4" xfId="50215" xr:uid="{00000000-0005-0000-0000-000027C40000}"/>
    <cellStyle name="Percent 4 3 50 5" xfId="50216" xr:uid="{00000000-0005-0000-0000-000028C40000}"/>
    <cellStyle name="Percent 4 3 51" xfId="50217" xr:uid="{00000000-0005-0000-0000-000029C40000}"/>
    <cellStyle name="Percent 4 3 51 2" xfId="50218" xr:uid="{00000000-0005-0000-0000-00002AC40000}"/>
    <cellStyle name="Percent 4 3 51 2 2" xfId="50219" xr:uid="{00000000-0005-0000-0000-00002BC40000}"/>
    <cellStyle name="Percent 4 3 51 2 3" xfId="50220" xr:uid="{00000000-0005-0000-0000-00002CC40000}"/>
    <cellStyle name="Percent 4 3 51 3" xfId="50221" xr:uid="{00000000-0005-0000-0000-00002DC40000}"/>
    <cellStyle name="Percent 4 3 51 3 2" xfId="50222" xr:uid="{00000000-0005-0000-0000-00002EC40000}"/>
    <cellStyle name="Percent 4 3 51 3 3" xfId="50223" xr:uid="{00000000-0005-0000-0000-00002FC40000}"/>
    <cellStyle name="Percent 4 3 51 4" xfId="50224" xr:uid="{00000000-0005-0000-0000-000030C40000}"/>
    <cellStyle name="Percent 4 3 51 5" xfId="50225" xr:uid="{00000000-0005-0000-0000-000031C40000}"/>
    <cellStyle name="Percent 4 3 52" xfId="50226" xr:uid="{00000000-0005-0000-0000-000032C40000}"/>
    <cellStyle name="Percent 4 3 52 2" xfId="50227" xr:uid="{00000000-0005-0000-0000-000033C40000}"/>
    <cellStyle name="Percent 4 3 52 2 2" xfId="50228" xr:uid="{00000000-0005-0000-0000-000034C40000}"/>
    <cellStyle name="Percent 4 3 52 2 3" xfId="50229" xr:uid="{00000000-0005-0000-0000-000035C40000}"/>
    <cellStyle name="Percent 4 3 52 3" xfId="50230" xr:uid="{00000000-0005-0000-0000-000036C40000}"/>
    <cellStyle name="Percent 4 3 52 3 2" xfId="50231" xr:uid="{00000000-0005-0000-0000-000037C40000}"/>
    <cellStyle name="Percent 4 3 52 3 3" xfId="50232" xr:uid="{00000000-0005-0000-0000-000038C40000}"/>
    <cellStyle name="Percent 4 3 52 4" xfId="50233" xr:uid="{00000000-0005-0000-0000-000039C40000}"/>
    <cellStyle name="Percent 4 3 52 5" xfId="50234" xr:uid="{00000000-0005-0000-0000-00003AC40000}"/>
    <cellStyle name="Percent 4 3 53" xfId="50235" xr:uid="{00000000-0005-0000-0000-00003BC40000}"/>
    <cellStyle name="Percent 4 3 53 2" xfId="50236" xr:uid="{00000000-0005-0000-0000-00003CC40000}"/>
    <cellStyle name="Percent 4 3 53 2 2" xfId="50237" xr:uid="{00000000-0005-0000-0000-00003DC40000}"/>
    <cellStyle name="Percent 4 3 53 2 3" xfId="50238" xr:uid="{00000000-0005-0000-0000-00003EC40000}"/>
    <cellStyle name="Percent 4 3 53 3" xfId="50239" xr:uid="{00000000-0005-0000-0000-00003FC40000}"/>
    <cellStyle name="Percent 4 3 53 3 2" xfId="50240" xr:uid="{00000000-0005-0000-0000-000040C40000}"/>
    <cellStyle name="Percent 4 3 53 3 3" xfId="50241" xr:uid="{00000000-0005-0000-0000-000041C40000}"/>
    <cellStyle name="Percent 4 3 53 4" xfId="50242" xr:uid="{00000000-0005-0000-0000-000042C40000}"/>
    <cellStyle name="Percent 4 3 53 5" xfId="50243" xr:uid="{00000000-0005-0000-0000-000043C40000}"/>
    <cellStyle name="Percent 4 3 54" xfId="50244" xr:uid="{00000000-0005-0000-0000-000044C40000}"/>
    <cellStyle name="Percent 4 3 54 2" xfId="50245" xr:uid="{00000000-0005-0000-0000-000045C40000}"/>
    <cellStyle name="Percent 4 3 54 2 2" xfId="50246" xr:uid="{00000000-0005-0000-0000-000046C40000}"/>
    <cellStyle name="Percent 4 3 54 2 3" xfId="50247" xr:uid="{00000000-0005-0000-0000-000047C40000}"/>
    <cellStyle name="Percent 4 3 54 3" xfId="50248" xr:uid="{00000000-0005-0000-0000-000048C40000}"/>
    <cellStyle name="Percent 4 3 54 3 2" xfId="50249" xr:uid="{00000000-0005-0000-0000-000049C40000}"/>
    <cellStyle name="Percent 4 3 54 3 3" xfId="50250" xr:uid="{00000000-0005-0000-0000-00004AC40000}"/>
    <cellStyle name="Percent 4 3 54 4" xfId="50251" xr:uid="{00000000-0005-0000-0000-00004BC40000}"/>
    <cellStyle name="Percent 4 3 54 5" xfId="50252" xr:uid="{00000000-0005-0000-0000-00004CC40000}"/>
    <cellStyle name="Percent 4 3 55" xfId="50253" xr:uid="{00000000-0005-0000-0000-00004DC40000}"/>
    <cellStyle name="Percent 4 3 55 2" xfId="50254" xr:uid="{00000000-0005-0000-0000-00004EC40000}"/>
    <cellStyle name="Percent 4 3 55 2 2" xfId="50255" xr:uid="{00000000-0005-0000-0000-00004FC40000}"/>
    <cellStyle name="Percent 4 3 55 2 3" xfId="50256" xr:uid="{00000000-0005-0000-0000-000050C40000}"/>
    <cellStyle name="Percent 4 3 55 3" xfId="50257" xr:uid="{00000000-0005-0000-0000-000051C40000}"/>
    <cellStyle name="Percent 4 3 55 3 2" xfId="50258" xr:uid="{00000000-0005-0000-0000-000052C40000}"/>
    <cellStyle name="Percent 4 3 55 3 3" xfId="50259" xr:uid="{00000000-0005-0000-0000-000053C40000}"/>
    <cellStyle name="Percent 4 3 55 4" xfId="50260" xr:uid="{00000000-0005-0000-0000-000054C40000}"/>
    <cellStyle name="Percent 4 3 55 5" xfId="50261" xr:uid="{00000000-0005-0000-0000-000055C40000}"/>
    <cellStyle name="Percent 4 3 56" xfId="50262" xr:uid="{00000000-0005-0000-0000-000056C40000}"/>
    <cellStyle name="Percent 4 3 56 2" xfId="50263" xr:uid="{00000000-0005-0000-0000-000057C40000}"/>
    <cellStyle name="Percent 4 3 56 2 2" xfId="50264" xr:uid="{00000000-0005-0000-0000-000058C40000}"/>
    <cellStyle name="Percent 4 3 56 2 3" xfId="50265" xr:uid="{00000000-0005-0000-0000-000059C40000}"/>
    <cellStyle name="Percent 4 3 56 3" xfId="50266" xr:uid="{00000000-0005-0000-0000-00005AC40000}"/>
    <cellStyle name="Percent 4 3 56 3 2" xfId="50267" xr:uid="{00000000-0005-0000-0000-00005BC40000}"/>
    <cellStyle name="Percent 4 3 56 3 3" xfId="50268" xr:uid="{00000000-0005-0000-0000-00005CC40000}"/>
    <cellStyle name="Percent 4 3 56 4" xfId="50269" xr:uid="{00000000-0005-0000-0000-00005DC40000}"/>
    <cellStyle name="Percent 4 3 56 5" xfId="50270" xr:uid="{00000000-0005-0000-0000-00005EC40000}"/>
    <cellStyle name="Percent 4 3 57" xfId="50271" xr:uid="{00000000-0005-0000-0000-00005FC40000}"/>
    <cellStyle name="Percent 4 3 57 2" xfId="50272" xr:uid="{00000000-0005-0000-0000-000060C40000}"/>
    <cellStyle name="Percent 4 3 57 2 2" xfId="50273" xr:uid="{00000000-0005-0000-0000-000061C40000}"/>
    <cellStyle name="Percent 4 3 57 2 3" xfId="50274" xr:uid="{00000000-0005-0000-0000-000062C40000}"/>
    <cellStyle name="Percent 4 3 57 3" xfId="50275" xr:uid="{00000000-0005-0000-0000-000063C40000}"/>
    <cellStyle name="Percent 4 3 57 3 2" xfId="50276" xr:uid="{00000000-0005-0000-0000-000064C40000}"/>
    <cellStyle name="Percent 4 3 57 3 3" xfId="50277" xr:uid="{00000000-0005-0000-0000-000065C40000}"/>
    <cellStyle name="Percent 4 3 57 4" xfId="50278" xr:uid="{00000000-0005-0000-0000-000066C40000}"/>
    <cellStyle name="Percent 4 3 57 5" xfId="50279" xr:uid="{00000000-0005-0000-0000-000067C40000}"/>
    <cellStyle name="Percent 4 3 58" xfId="50280" xr:uid="{00000000-0005-0000-0000-000068C40000}"/>
    <cellStyle name="Percent 4 3 58 2" xfId="50281" xr:uid="{00000000-0005-0000-0000-000069C40000}"/>
    <cellStyle name="Percent 4 3 58 2 2" xfId="50282" xr:uid="{00000000-0005-0000-0000-00006AC40000}"/>
    <cellStyle name="Percent 4 3 58 2 3" xfId="50283" xr:uid="{00000000-0005-0000-0000-00006BC40000}"/>
    <cellStyle name="Percent 4 3 58 3" xfId="50284" xr:uid="{00000000-0005-0000-0000-00006CC40000}"/>
    <cellStyle name="Percent 4 3 58 3 2" xfId="50285" xr:uid="{00000000-0005-0000-0000-00006DC40000}"/>
    <cellStyle name="Percent 4 3 58 3 3" xfId="50286" xr:uid="{00000000-0005-0000-0000-00006EC40000}"/>
    <cellStyle name="Percent 4 3 58 4" xfId="50287" xr:uid="{00000000-0005-0000-0000-00006FC40000}"/>
    <cellStyle name="Percent 4 3 58 5" xfId="50288" xr:uid="{00000000-0005-0000-0000-000070C40000}"/>
    <cellStyle name="Percent 4 3 59" xfId="50289" xr:uid="{00000000-0005-0000-0000-000071C40000}"/>
    <cellStyle name="Percent 4 3 59 2" xfId="50290" xr:uid="{00000000-0005-0000-0000-000072C40000}"/>
    <cellStyle name="Percent 4 3 59 2 2" xfId="50291" xr:uid="{00000000-0005-0000-0000-000073C40000}"/>
    <cellStyle name="Percent 4 3 59 2 3" xfId="50292" xr:uid="{00000000-0005-0000-0000-000074C40000}"/>
    <cellStyle name="Percent 4 3 59 3" xfId="50293" xr:uid="{00000000-0005-0000-0000-000075C40000}"/>
    <cellStyle name="Percent 4 3 59 3 2" xfId="50294" xr:uid="{00000000-0005-0000-0000-000076C40000}"/>
    <cellStyle name="Percent 4 3 59 3 3" xfId="50295" xr:uid="{00000000-0005-0000-0000-000077C40000}"/>
    <cellStyle name="Percent 4 3 59 4" xfId="50296" xr:uid="{00000000-0005-0000-0000-000078C40000}"/>
    <cellStyle name="Percent 4 3 59 5" xfId="50297" xr:uid="{00000000-0005-0000-0000-000079C40000}"/>
    <cellStyle name="Percent 4 3 6" xfId="50298" xr:uid="{00000000-0005-0000-0000-00007AC40000}"/>
    <cellStyle name="Percent 4 3 6 2" xfId="50299" xr:uid="{00000000-0005-0000-0000-00007BC40000}"/>
    <cellStyle name="Percent 4 3 6 2 2" xfId="50300" xr:uid="{00000000-0005-0000-0000-00007CC40000}"/>
    <cellStyle name="Percent 4 3 6 2 3" xfId="50301" xr:uid="{00000000-0005-0000-0000-00007DC40000}"/>
    <cellStyle name="Percent 4 3 6 3" xfId="50302" xr:uid="{00000000-0005-0000-0000-00007EC40000}"/>
    <cellStyle name="Percent 4 3 6 3 2" xfId="50303" xr:uid="{00000000-0005-0000-0000-00007FC40000}"/>
    <cellStyle name="Percent 4 3 6 3 3" xfId="50304" xr:uid="{00000000-0005-0000-0000-000080C40000}"/>
    <cellStyle name="Percent 4 3 6 4" xfId="50305" xr:uid="{00000000-0005-0000-0000-000081C40000}"/>
    <cellStyle name="Percent 4 3 6 5" xfId="50306" xr:uid="{00000000-0005-0000-0000-000082C40000}"/>
    <cellStyle name="Percent 4 3 60" xfId="50307" xr:uid="{00000000-0005-0000-0000-000083C40000}"/>
    <cellStyle name="Percent 4 3 60 2" xfId="50308" xr:uid="{00000000-0005-0000-0000-000084C40000}"/>
    <cellStyle name="Percent 4 3 60 2 2" xfId="50309" xr:uid="{00000000-0005-0000-0000-000085C40000}"/>
    <cellStyle name="Percent 4 3 60 2 3" xfId="50310" xr:uid="{00000000-0005-0000-0000-000086C40000}"/>
    <cellStyle name="Percent 4 3 60 3" xfId="50311" xr:uid="{00000000-0005-0000-0000-000087C40000}"/>
    <cellStyle name="Percent 4 3 60 3 2" xfId="50312" xr:uid="{00000000-0005-0000-0000-000088C40000}"/>
    <cellStyle name="Percent 4 3 60 3 3" xfId="50313" xr:uid="{00000000-0005-0000-0000-000089C40000}"/>
    <cellStyle name="Percent 4 3 60 4" xfId="50314" xr:uid="{00000000-0005-0000-0000-00008AC40000}"/>
    <cellStyle name="Percent 4 3 60 5" xfId="50315" xr:uid="{00000000-0005-0000-0000-00008BC40000}"/>
    <cellStyle name="Percent 4 3 61" xfId="50316" xr:uid="{00000000-0005-0000-0000-00008CC40000}"/>
    <cellStyle name="Percent 4 3 61 2" xfId="50317" xr:uid="{00000000-0005-0000-0000-00008DC40000}"/>
    <cellStyle name="Percent 4 3 61 2 2" xfId="50318" xr:uid="{00000000-0005-0000-0000-00008EC40000}"/>
    <cellStyle name="Percent 4 3 61 2 3" xfId="50319" xr:uid="{00000000-0005-0000-0000-00008FC40000}"/>
    <cellStyle name="Percent 4 3 61 3" xfId="50320" xr:uid="{00000000-0005-0000-0000-000090C40000}"/>
    <cellStyle name="Percent 4 3 61 3 2" xfId="50321" xr:uid="{00000000-0005-0000-0000-000091C40000}"/>
    <cellStyle name="Percent 4 3 61 3 3" xfId="50322" xr:uid="{00000000-0005-0000-0000-000092C40000}"/>
    <cellStyle name="Percent 4 3 61 4" xfId="50323" xr:uid="{00000000-0005-0000-0000-000093C40000}"/>
    <cellStyle name="Percent 4 3 61 5" xfId="50324" xr:uid="{00000000-0005-0000-0000-000094C40000}"/>
    <cellStyle name="Percent 4 3 62" xfId="50325" xr:uid="{00000000-0005-0000-0000-000095C40000}"/>
    <cellStyle name="Percent 4 3 62 2" xfId="50326" xr:uid="{00000000-0005-0000-0000-000096C40000}"/>
    <cellStyle name="Percent 4 3 62 2 2" xfId="50327" xr:uid="{00000000-0005-0000-0000-000097C40000}"/>
    <cellStyle name="Percent 4 3 62 2 3" xfId="50328" xr:uid="{00000000-0005-0000-0000-000098C40000}"/>
    <cellStyle name="Percent 4 3 62 3" xfId="50329" xr:uid="{00000000-0005-0000-0000-000099C40000}"/>
    <cellStyle name="Percent 4 3 62 3 2" xfId="50330" xr:uid="{00000000-0005-0000-0000-00009AC40000}"/>
    <cellStyle name="Percent 4 3 62 3 3" xfId="50331" xr:uid="{00000000-0005-0000-0000-00009BC40000}"/>
    <cellStyle name="Percent 4 3 62 4" xfId="50332" xr:uid="{00000000-0005-0000-0000-00009CC40000}"/>
    <cellStyle name="Percent 4 3 62 5" xfId="50333" xr:uid="{00000000-0005-0000-0000-00009DC40000}"/>
    <cellStyle name="Percent 4 3 63" xfId="50334" xr:uid="{00000000-0005-0000-0000-00009EC40000}"/>
    <cellStyle name="Percent 4 3 63 2" xfId="50335" xr:uid="{00000000-0005-0000-0000-00009FC40000}"/>
    <cellStyle name="Percent 4 3 63 2 2" xfId="50336" xr:uid="{00000000-0005-0000-0000-0000A0C40000}"/>
    <cellStyle name="Percent 4 3 63 2 3" xfId="50337" xr:uid="{00000000-0005-0000-0000-0000A1C40000}"/>
    <cellStyle name="Percent 4 3 63 3" xfId="50338" xr:uid="{00000000-0005-0000-0000-0000A2C40000}"/>
    <cellStyle name="Percent 4 3 63 3 2" xfId="50339" xr:uid="{00000000-0005-0000-0000-0000A3C40000}"/>
    <cellStyle name="Percent 4 3 63 3 3" xfId="50340" xr:uid="{00000000-0005-0000-0000-0000A4C40000}"/>
    <cellStyle name="Percent 4 3 63 4" xfId="50341" xr:uid="{00000000-0005-0000-0000-0000A5C40000}"/>
    <cellStyle name="Percent 4 3 63 5" xfId="50342" xr:uid="{00000000-0005-0000-0000-0000A6C40000}"/>
    <cellStyle name="Percent 4 3 64" xfId="50343" xr:uid="{00000000-0005-0000-0000-0000A7C40000}"/>
    <cellStyle name="Percent 4 3 64 2" xfId="50344" xr:uid="{00000000-0005-0000-0000-0000A8C40000}"/>
    <cellStyle name="Percent 4 3 64 2 2" xfId="50345" xr:uid="{00000000-0005-0000-0000-0000A9C40000}"/>
    <cellStyle name="Percent 4 3 64 2 3" xfId="50346" xr:uid="{00000000-0005-0000-0000-0000AAC40000}"/>
    <cellStyle name="Percent 4 3 64 3" xfId="50347" xr:uid="{00000000-0005-0000-0000-0000ABC40000}"/>
    <cellStyle name="Percent 4 3 64 3 2" xfId="50348" xr:uid="{00000000-0005-0000-0000-0000ACC40000}"/>
    <cellStyle name="Percent 4 3 64 3 3" xfId="50349" xr:uid="{00000000-0005-0000-0000-0000ADC40000}"/>
    <cellStyle name="Percent 4 3 64 4" xfId="50350" xr:uid="{00000000-0005-0000-0000-0000AEC40000}"/>
    <cellStyle name="Percent 4 3 64 5" xfId="50351" xr:uid="{00000000-0005-0000-0000-0000AFC40000}"/>
    <cellStyle name="Percent 4 3 65" xfId="50352" xr:uid="{00000000-0005-0000-0000-0000B0C40000}"/>
    <cellStyle name="Percent 4 3 65 2" xfId="50353" xr:uid="{00000000-0005-0000-0000-0000B1C40000}"/>
    <cellStyle name="Percent 4 3 65 2 2" xfId="50354" xr:uid="{00000000-0005-0000-0000-0000B2C40000}"/>
    <cellStyle name="Percent 4 3 65 2 3" xfId="50355" xr:uid="{00000000-0005-0000-0000-0000B3C40000}"/>
    <cellStyle name="Percent 4 3 65 3" xfId="50356" xr:uid="{00000000-0005-0000-0000-0000B4C40000}"/>
    <cellStyle name="Percent 4 3 65 3 2" xfId="50357" xr:uid="{00000000-0005-0000-0000-0000B5C40000}"/>
    <cellStyle name="Percent 4 3 65 3 3" xfId="50358" xr:uid="{00000000-0005-0000-0000-0000B6C40000}"/>
    <cellStyle name="Percent 4 3 65 4" xfId="50359" xr:uid="{00000000-0005-0000-0000-0000B7C40000}"/>
    <cellStyle name="Percent 4 3 65 5" xfId="50360" xr:uid="{00000000-0005-0000-0000-0000B8C40000}"/>
    <cellStyle name="Percent 4 3 66" xfId="50361" xr:uid="{00000000-0005-0000-0000-0000B9C40000}"/>
    <cellStyle name="Percent 4 3 66 2" xfId="50362" xr:uid="{00000000-0005-0000-0000-0000BAC40000}"/>
    <cellStyle name="Percent 4 3 66 2 2" xfId="50363" xr:uid="{00000000-0005-0000-0000-0000BBC40000}"/>
    <cellStyle name="Percent 4 3 66 2 3" xfId="50364" xr:uid="{00000000-0005-0000-0000-0000BCC40000}"/>
    <cellStyle name="Percent 4 3 66 3" xfId="50365" xr:uid="{00000000-0005-0000-0000-0000BDC40000}"/>
    <cellStyle name="Percent 4 3 66 3 2" xfId="50366" xr:uid="{00000000-0005-0000-0000-0000BEC40000}"/>
    <cellStyle name="Percent 4 3 66 3 3" xfId="50367" xr:uid="{00000000-0005-0000-0000-0000BFC40000}"/>
    <cellStyle name="Percent 4 3 66 4" xfId="50368" xr:uid="{00000000-0005-0000-0000-0000C0C40000}"/>
    <cellStyle name="Percent 4 3 66 5" xfId="50369" xr:uid="{00000000-0005-0000-0000-0000C1C40000}"/>
    <cellStyle name="Percent 4 3 67" xfId="50370" xr:uid="{00000000-0005-0000-0000-0000C2C40000}"/>
    <cellStyle name="Percent 4 3 67 2" xfId="50371" xr:uid="{00000000-0005-0000-0000-0000C3C40000}"/>
    <cellStyle name="Percent 4 3 67 2 2" xfId="50372" xr:uid="{00000000-0005-0000-0000-0000C4C40000}"/>
    <cellStyle name="Percent 4 3 67 2 3" xfId="50373" xr:uid="{00000000-0005-0000-0000-0000C5C40000}"/>
    <cellStyle name="Percent 4 3 67 3" xfId="50374" xr:uid="{00000000-0005-0000-0000-0000C6C40000}"/>
    <cellStyle name="Percent 4 3 67 3 2" xfId="50375" xr:uid="{00000000-0005-0000-0000-0000C7C40000}"/>
    <cellStyle name="Percent 4 3 67 3 3" xfId="50376" xr:uid="{00000000-0005-0000-0000-0000C8C40000}"/>
    <cellStyle name="Percent 4 3 67 4" xfId="50377" xr:uid="{00000000-0005-0000-0000-0000C9C40000}"/>
    <cellStyle name="Percent 4 3 67 5" xfId="50378" xr:uid="{00000000-0005-0000-0000-0000CAC40000}"/>
    <cellStyle name="Percent 4 3 68" xfId="50379" xr:uid="{00000000-0005-0000-0000-0000CBC40000}"/>
    <cellStyle name="Percent 4 3 68 2" xfId="50380" xr:uid="{00000000-0005-0000-0000-0000CCC40000}"/>
    <cellStyle name="Percent 4 3 68 2 2" xfId="50381" xr:uid="{00000000-0005-0000-0000-0000CDC40000}"/>
    <cellStyle name="Percent 4 3 68 2 3" xfId="50382" xr:uid="{00000000-0005-0000-0000-0000CEC40000}"/>
    <cellStyle name="Percent 4 3 68 3" xfId="50383" xr:uid="{00000000-0005-0000-0000-0000CFC40000}"/>
    <cellStyle name="Percent 4 3 68 3 2" xfId="50384" xr:uid="{00000000-0005-0000-0000-0000D0C40000}"/>
    <cellStyle name="Percent 4 3 68 3 3" xfId="50385" xr:uid="{00000000-0005-0000-0000-0000D1C40000}"/>
    <cellStyle name="Percent 4 3 68 4" xfId="50386" xr:uid="{00000000-0005-0000-0000-0000D2C40000}"/>
    <cellStyle name="Percent 4 3 68 5" xfId="50387" xr:uid="{00000000-0005-0000-0000-0000D3C40000}"/>
    <cellStyle name="Percent 4 3 69" xfId="50388" xr:uid="{00000000-0005-0000-0000-0000D4C40000}"/>
    <cellStyle name="Percent 4 3 69 2" xfId="50389" xr:uid="{00000000-0005-0000-0000-0000D5C40000}"/>
    <cellStyle name="Percent 4 3 69 2 2" xfId="50390" xr:uid="{00000000-0005-0000-0000-0000D6C40000}"/>
    <cellStyle name="Percent 4 3 69 2 3" xfId="50391" xr:uid="{00000000-0005-0000-0000-0000D7C40000}"/>
    <cellStyle name="Percent 4 3 69 3" xfId="50392" xr:uid="{00000000-0005-0000-0000-0000D8C40000}"/>
    <cellStyle name="Percent 4 3 69 3 2" xfId="50393" xr:uid="{00000000-0005-0000-0000-0000D9C40000}"/>
    <cellStyle name="Percent 4 3 69 3 3" xfId="50394" xr:uid="{00000000-0005-0000-0000-0000DAC40000}"/>
    <cellStyle name="Percent 4 3 69 4" xfId="50395" xr:uid="{00000000-0005-0000-0000-0000DBC40000}"/>
    <cellStyle name="Percent 4 3 69 5" xfId="50396" xr:uid="{00000000-0005-0000-0000-0000DCC40000}"/>
    <cellStyle name="Percent 4 3 7" xfId="50397" xr:uid="{00000000-0005-0000-0000-0000DDC40000}"/>
    <cellStyle name="Percent 4 3 7 2" xfId="50398" xr:uid="{00000000-0005-0000-0000-0000DEC40000}"/>
    <cellStyle name="Percent 4 3 7 2 2" xfId="50399" xr:uid="{00000000-0005-0000-0000-0000DFC40000}"/>
    <cellStyle name="Percent 4 3 7 2 3" xfId="50400" xr:uid="{00000000-0005-0000-0000-0000E0C40000}"/>
    <cellStyle name="Percent 4 3 7 3" xfId="50401" xr:uid="{00000000-0005-0000-0000-0000E1C40000}"/>
    <cellStyle name="Percent 4 3 7 3 2" xfId="50402" xr:uid="{00000000-0005-0000-0000-0000E2C40000}"/>
    <cellStyle name="Percent 4 3 7 3 3" xfId="50403" xr:uid="{00000000-0005-0000-0000-0000E3C40000}"/>
    <cellStyle name="Percent 4 3 7 4" xfId="50404" xr:uid="{00000000-0005-0000-0000-0000E4C40000}"/>
    <cellStyle name="Percent 4 3 7 5" xfId="50405" xr:uid="{00000000-0005-0000-0000-0000E5C40000}"/>
    <cellStyle name="Percent 4 3 70" xfId="50406" xr:uid="{00000000-0005-0000-0000-0000E6C40000}"/>
    <cellStyle name="Percent 4 3 70 2" xfId="50407" xr:uid="{00000000-0005-0000-0000-0000E7C40000}"/>
    <cellStyle name="Percent 4 3 70 2 2" xfId="50408" xr:uid="{00000000-0005-0000-0000-0000E8C40000}"/>
    <cellStyle name="Percent 4 3 70 2 3" xfId="50409" xr:uid="{00000000-0005-0000-0000-0000E9C40000}"/>
    <cellStyle name="Percent 4 3 70 3" xfId="50410" xr:uid="{00000000-0005-0000-0000-0000EAC40000}"/>
    <cellStyle name="Percent 4 3 70 3 2" xfId="50411" xr:uid="{00000000-0005-0000-0000-0000EBC40000}"/>
    <cellStyle name="Percent 4 3 70 3 3" xfId="50412" xr:uid="{00000000-0005-0000-0000-0000ECC40000}"/>
    <cellStyle name="Percent 4 3 70 4" xfId="50413" xr:uid="{00000000-0005-0000-0000-0000EDC40000}"/>
    <cellStyle name="Percent 4 3 70 5" xfId="50414" xr:uid="{00000000-0005-0000-0000-0000EEC40000}"/>
    <cellStyle name="Percent 4 3 71" xfId="50415" xr:uid="{00000000-0005-0000-0000-0000EFC40000}"/>
    <cellStyle name="Percent 4 3 71 2" xfId="50416" xr:uid="{00000000-0005-0000-0000-0000F0C40000}"/>
    <cellStyle name="Percent 4 3 71 2 2" xfId="50417" xr:uid="{00000000-0005-0000-0000-0000F1C40000}"/>
    <cellStyle name="Percent 4 3 71 2 3" xfId="50418" xr:uid="{00000000-0005-0000-0000-0000F2C40000}"/>
    <cellStyle name="Percent 4 3 71 3" xfId="50419" xr:uid="{00000000-0005-0000-0000-0000F3C40000}"/>
    <cellStyle name="Percent 4 3 71 3 2" xfId="50420" xr:uid="{00000000-0005-0000-0000-0000F4C40000}"/>
    <cellStyle name="Percent 4 3 71 3 3" xfId="50421" xr:uid="{00000000-0005-0000-0000-0000F5C40000}"/>
    <cellStyle name="Percent 4 3 71 4" xfId="50422" xr:uid="{00000000-0005-0000-0000-0000F6C40000}"/>
    <cellStyle name="Percent 4 3 71 5" xfId="50423" xr:uid="{00000000-0005-0000-0000-0000F7C40000}"/>
    <cellStyle name="Percent 4 3 72" xfId="50424" xr:uid="{00000000-0005-0000-0000-0000F8C40000}"/>
    <cellStyle name="Percent 4 3 72 2" xfId="50425" xr:uid="{00000000-0005-0000-0000-0000F9C40000}"/>
    <cellStyle name="Percent 4 3 72 2 2" xfId="50426" xr:uid="{00000000-0005-0000-0000-0000FAC40000}"/>
    <cellStyle name="Percent 4 3 72 2 3" xfId="50427" xr:uid="{00000000-0005-0000-0000-0000FBC40000}"/>
    <cellStyle name="Percent 4 3 72 3" xfId="50428" xr:uid="{00000000-0005-0000-0000-0000FCC40000}"/>
    <cellStyle name="Percent 4 3 72 3 2" xfId="50429" xr:uid="{00000000-0005-0000-0000-0000FDC40000}"/>
    <cellStyle name="Percent 4 3 72 3 3" xfId="50430" xr:uid="{00000000-0005-0000-0000-0000FEC40000}"/>
    <cellStyle name="Percent 4 3 72 4" xfId="50431" xr:uid="{00000000-0005-0000-0000-0000FFC40000}"/>
    <cellStyle name="Percent 4 3 72 5" xfId="50432" xr:uid="{00000000-0005-0000-0000-000000C50000}"/>
    <cellStyle name="Percent 4 3 73" xfId="50433" xr:uid="{00000000-0005-0000-0000-000001C50000}"/>
    <cellStyle name="Percent 4 3 73 2" xfId="50434" xr:uid="{00000000-0005-0000-0000-000002C50000}"/>
    <cellStyle name="Percent 4 3 73 2 2" xfId="50435" xr:uid="{00000000-0005-0000-0000-000003C50000}"/>
    <cellStyle name="Percent 4 3 73 2 3" xfId="50436" xr:uid="{00000000-0005-0000-0000-000004C50000}"/>
    <cellStyle name="Percent 4 3 73 3" xfId="50437" xr:uid="{00000000-0005-0000-0000-000005C50000}"/>
    <cellStyle name="Percent 4 3 73 3 2" xfId="50438" xr:uid="{00000000-0005-0000-0000-000006C50000}"/>
    <cellStyle name="Percent 4 3 73 3 3" xfId="50439" xr:uid="{00000000-0005-0000-0000-000007C50000}"/>
    <cellStyle name="Percent 4 3 73 4" xfId="50440" xr:uid="{00000000-0005-0000-0000-000008C50000}"/>
    <cellStyle name="Percent 4 3 73 5" xfId="50441" xr:uid="{00000000-0005-0000-0000-000009C50000}"/>
    <cellStyle name="Percent 4 3 74" xfId="50442" xr:uid="{00000000-0005-0000-0000-00000AC50000}"/>
    <cellStyle name="Percent 4 3 74 2" xfId="50443" xr:uid="{00000000-0005-0000-0000-00000BC50000}"/>
    <cellStyle name="Percent 4 3 74 2 2" xfId="50444" xr:uid="{00000000-0005-0000-0000-00000CC50000}"/>
    <cellStyle name="Percent 4 3 74 2 3" xfId="50445" xr:uid="{00000000-0005-0000-0000-00000DC50000}"/>
    <cellStyle name="Percent 4 3 74 3" xfId="50446" xr:uid="{00000000-0005-0000-0000-00000EC50000}"/>
    <cellStyle name="Percent 4 3 74 3 2" xfId="50447" xr:uid="{00000000-0005-0000-0000-00000FC50000}"/>
    <cellStyle name="Percent 4 3 74 3 3" xfId="50448" xr:uid="{00000000-0005-0000-0000-000010C50000}"/>
    <cellStyle name="Percent 4 3 74 4" xfId="50449" xr:uid="{00000000-0005-0000-0000-000011C50000}"/>
    <cellStyle name="Percent 4 3 74 5" xfId="50450" xr:uid="{00000000-0005-0000-0000-000012C50000}"/>
    <cellStyle name="Percent 4 3 75" xfId="50451" xr:uid="{00000000-0005-0000-0000-000013C50000}"/>
    <cellStyle name="Percent 4 3 75 2" xfId="50452" xr:uid="{00000000-0005-0000-0000-000014C50000}"/>
    <cellStyle name="Percent 4 3 75 2 2" xfId="50453" xr:uid="{00000000-0005-0000-0000-000015C50000}"/>
    <cellStyle name="Percent 4 3 75 2 3" xfId="50454" xr:uid="{00000000-0005-0000-0000-000016C50000}"/>
    <cellStyle name="Percent 4 3 75 3" xfId="50455" xr:uid="{00000000-0005-0000-0000-000017C50000}"/>
    <cellStyle name="Percent 4 3 75 3 2" xfId="50456" xr:uid="{00000000-0005-0000-0000-000018C50000}"/>
    <cellStyle name="Percent 4 3 75 3 3" xfId="50457" xr:uid="{00000000-0005-0000-0000-000019C50000}"/>
    <cellStyle name="Percent 4 3 75 4" xfId="50458" xr:uid="{00000000-0005-0000-0000-00001AC50000}"/>
    <cellStyle name="Percent 4 3 75 5" xfId="50459" xr:uid="{00000000-0005-0000-0000-00001BC50000}"/>
    <cellStyle name="Percent 4 3 76" xfId="50460" xr:uid="{00000000-0005-0000-0000-00001CC50000}"/>
    <cellStyle name="Percent 4 3 76 2" xfId="50461" xr:uid="{00000000-0005-0000-0000-00001DC50000}"/>
    <cellStyle name="Percent 4 3 76 2 2" xfId="50462" xr:uid="{00000000-0005-0000-0000-00001EC50000}"/>
    <cellStyle name="Percent 4 3 76 2 3" xfId="50463" xr:uid="{00000000-0005-0000-0000-00001FC50000}"/>
    <cellStyle name="Percent 4 3 76 3" xfId="50464" xr:uid="{00000000-0005-0000-0000-000020C50000}"/>
    <cellStyle name="Percent 4 3 76 3 2" xfId="50465" xr:uid="{00000000-0005-0000-0000-000021C50000}"/>
    <cellStyle name="Percent 4 3 76 3 3" xfId="50466" xr:uid="{00000000-0005-0000-0000-000022C50000}"/>
    <cellStyle name="Percent 4 3 76 4" xfId="50467" xr:uid="{00000000-0005-0000-0000-000023C50000}"/>
    <cellStyle name="Percent 4 3 76 5" xfId="50468" xr:uid="{00000000-0005-0000-0000-000024C50000}"/>
    <cellStyle name="Percent 4 3 77" xfId="50469" xr:uid="{00000000-0005-0000-0000-000025C50000}"/>
    <cellStyle name="Percent 4 3 77 2" xfId="50470" xr:uid="{00000000-0005-0000-0000-000026C50000}"/>
    <cellStyle name="Percent 4 3 77 2 2" xfId="50471" xr:uid="{00000000-0005-0000-0000-000027C50000}"/>
    <cellStyle name="Percent 4 3 77 2 3" xfId="50472" xr:uid="{00000000-0005-0000-0000-000028C50000}"/>
    <cellStyle name="Percent 4 3 77 3" xfId="50473" xr:uid="{00000000-0005-0000-0000-000029C50000}"/>
    <cellStyle name="Percent 4 3 77 3 2" xfId="50474" xr:uid="{00000000-0005-0000-0000-00002AC50000}"/>
    <cellStyle name="Percent 4 3 77 3 3" xfId="50475" xr:uid="{00000000-0005-0000-0000-00002BC50000}"/>
    <cellStyle name="Percent 4 3 77 4" xfId="50476" xr:uid="{00000000-0005-0000-0000-00002CC50000}"/>
    <cellStyle name="Percent 4 3 77 5" xfId="50477" xr:uid="{00000000-0005-0000-0000-00002DC50000}"/>
    <cellStyle name="Percent 4 3 78" xfId="50478" xr:uid="{00000000-0005-0000-0000-00002EC50000}"/>
    <cellStyle name="Percent 4 3 78 2" xfId="50479" xr:uid="{00000000-0005-0000-0000-00002FC50000}"/>
    <cellStyle name="Percent 4 3 78 2 2" xfId="50480" xr:uid="{00000000-0005-0000-0000-000030C50000}"/>
    <cellStyle name="Percent 4 3 78 2 3" xfId="50481" xr:uid="{00000000-0005-0000-0000-000031C50000}"/>
    <cellStyle name="Percent 4 3 78 3" xfId="50482" xr:uid="{00000000-0005-0000-0000-000032C50000}"/>
    <cellStyle name="Percent 4 3 78 3 2" xfId="50483" xr:uid="{00000000-0005-0000-0000-000033C50000}"/>
    <cellStyle name="Percent 4 3 78 3 3" xfId="50484" xr:uid="{00000000-0005-0000-0000-000034C50000}"/>
    <cellStyle name="Percent 4 3 78 4" xfId="50485" xr:uid="{00000000-0005-0000-0000-000035C50000}"/>
    <cellStyle name="Percent 4 3 78 5" xfId="50486" xr:uid="{00000000-0005-0000-0000-000036C50000}"/>
    <cellStyle name="Percent 4 3 79" xfId="50487" xr:uid="{00000000-0005-0000-0000-000037C50000}"/>
    <cellStyle name="Percent 4 3 79 2" xfId="50488" xr:uid="{00000000-0005-0000-0000-000038C50000}"/>
    <cellStyle name="Percent 4 3 79 2 2" xfId="50489" xr:uid="{00000000-0005-0000-0000-000039C50000}"/>
    <cellStyle name="Percent 4 3 79 2 3" xfId="50490" xr:uid="{00000000-0005-0000-0000-00003AC50000}"/>
    <cellStyle name="Percent 4 3 79 3" xfId="50491" xr:uid="{00000000-0005-0000-0000-00003BC50000}"/>
    <cellStyle name="Percent 4 3 79 3 2" xfId="50492" xr:uid="{00000000-0005-0000-0000-00003CC50000}"/>
    <cellStyle name="Percent 4 3 79 3 3" xfId="50493" xr:uid="{00000000-0005-0000-0000-00003DC50000}"/>
    <cellStyle name="Percent 4 3 79 4" xfId="50494" xr:uid="{00000000-0005-0000-0000-00003EC50000}"/>
    <cellStyle name="Percent 4 3 79 5" xfId="50495" xr:uid="{00000000-0005-0000-0000-00003FC50000}"/>
    <cellStyle name="Percent 4 3 8" xfId="50496" xr:uid="{00000000-0005-0000-0000-000040C50000}"/>
    <cellStyle name="Percent 4 3 8 2" xfId="50497" xr:uid="{00000000-0005-0000-0000-000041C50000}"/>
    <cellStyle name="Percent 4 3 8 2 2" xfId="50498" xr:uid="{00000000-0005-0000-0000-000042C50000}"/>
    <cellStyle name="Percent 4 3 8 2 3" xfId="50499" xr:uid="{00000000-0005-0000-0000-000043C50000}"/>
    <cellStyle name="Percent 4 3 8 3" xfId="50500" xr:uid="{00000000-0005-0000-0000-000044C50000}"/>
    <cellStyle name="Percent 4 3 8 3 2" xfId="50501" xr:uid="{00000000-0005-0000-0000-000045C50000}"/>
    <cellStyle name="Percent 4 3 8 3 3" xfId="50502" xr:uid="{00000000-0005-0000-0000-000046C50000}"/>
    <cellStyle name="Percent 4 3 8 4" xfId="50503" xr:uid="{00000000-0005-0000-0000-000047C50000}"/>
    <cellStyle name="Percent 4 3 8 5" xfId="50504" xr:uid="{00000000-0005-0000-0000-000048C50000}"/>
    <cellStyle name="Percent 4 3 80" xfId="50505" xr:uid="{00000000-0005-0000-0000-000049C50000}"/>
    <cellStyle name="Percent 4 3 80 2" xfId="50506" xr:uid="{00000000-0005-0000-0000-00004AC50000}"/>
    <cellStyle name="Percent 4 3 80 2 2" xfId="50507" xr:uid="{00000000-0005-0000-0000-00004BC50000}"/>
    <cellStyle name="Percent 4 3 80 2 3" xfId="50508" xr:uid="{00000000-0005-0000-0000-00004CC50000}"/>
    <cellStyle name="Percent 4 3 80 3" xfId="50509" xr:uid="{00000000-0005-0000-0000-00004DC50000}"/>
    <cellStyle name="Percent 4 3 80 3 2" xfId="50510" xr:uid="{00000000-0005-0000-0000-00004EC50000}"/>
    <cellStyle name="Percent 4 3 80 3 3" xfId="50511" xr:uid="{00000000-0005-0000-0000-00004FC50000}"/>
    <cellStyle name="Percent 4 3 80 4" xfId="50512" xr:uid="{00000000-0005-0000-0000-000050C50000}"/>
    <cellStyle name="Percent 4 3 80 5" xfId="50513" xr:uid="{00000000-0005-0000-0000-000051C50000}"/>
    <cellStyle name="Percent 4 3 81" xfId="50514" xr:uid="{00000000-0005-0000-0000-000052C50000}"/>
    <cellStyle name="Percent 4 3 81 2" xfId="50515" xr:uid="{00000000-0005-0000-0000-000053C50000}"/>
    <cellStyle name="Percent 4 3 81 2 2" xfId="50516" xr:uid="{00000000-0005-0000-0000-000054C50000}"/>
    <cellStyle name="Percent 4 3 81 2 3" xfId="50517" xr:uid="{00000000-0005-0000-0000-000055C50000}"/>
    <cellStyle name="Percent 4 3 81 3" xfId="50518" xr:uid="{00000000-0005-0000-0000-000056C50000}"/>
    <cellStyle name="Percent 4 3 81 3 2" xfId="50519" xr:uid="{00000000-0005-0000-0000-000057C50000}"/>
    <cellStyle name="Percent 4 3 81 3 3" xfId="50520" xr:uid="{00000000-0005-0000-0000-000058C50000}"/>
    <cellStyle name="Percent 4 3 81 4" xfId="50521" xr:uid="{00000000-0005-0000-0000-000059C50000}"/>
    <cellStyle name="Percent 4 3 81 5" xfId="50522" xr:uid="{00000000-0005-0000-0000-00005AC50000}"/>
    <cellStyle name="Percent 4 3 82" xfId="50523" xr:uid="{00000000-0005-0000-0000-00005BC50000}"/>
    <cellStyle name="Percent 4 3 82 2" xfId="50524" xr:uid="{00000000-0005-0000-0000-00005CC50000}"/>
    <cellStyle name="Percent 4 3 82 3" xfId="50525" xr:uid="{00000000-0005-0000-0000-00005DC50000}"/>
    <cellStyle name="Percent 4 3 83" xfId="50526" xr:uid="{00000000-0005-0000-0000-00005EC50000}"/>
    <cellStyle name="Percent 4 3 83 2" xfId="50527" xr:uid="{00000000-0005-0000-0000-00005FC50000}"/>
    <cellStyle name="Percent 4 3 83 3" xfId="50528" xr:uid="{00000000-0005-0000-0000-000060C50000}"/>
    <cellStyle name="Percent 4 3 84" xfId="50529" xr:uid="{00000000-0005-0000-0000-000061C50000}"/>
    <cellStyle name="Percent 4 3 85" xfId="50530" xr:uid="{00000000-0005-0000-0000-000062C50000}"/>
    <cellStyle name="Percent 4 3 9" xfId="50531" xr:uid="{00000000-0005-0000-0000-000063C50000}"/>
    <cellStyle name="Percent 4 3 9 2" xfId="50532" xr:uid="{00000000-0005-0000-0000-000064C50000}"/>
    <cellStyle name="Percent 4 3 9 2 2" xfId="50533" xr:uid="{00000000-0005-0000-0000-000065C50000}"/>
    <cellStyle name="Percent 4 3 9 2 3" xfId="50534" xr:uid="{00000000-0005-0000-0000-000066C50000}"/>
    <cellStyle name="Percent 4 3 9 3" xfId="50535" xr:uid="{00000000-0005-0000-0000-000067C50000}"/>
    <cellStyle name="Percent 4 3 9 3 2" xfId="50536" xr:uid="{00000000-0005-0000-0000-000068C50000}"/>
    <cellStyle name="Percent 4 3 9 3 3" xfId="50537" xr:uid="{00000000-0005-0000-0000-000069C50000}"/>
    <cellStyle name="Percent 4 3 9 4" xfId="50538" xr:uid="{00000000-0005-0000-0000-00006AC50000}"/>
    <cellStyle name="Percent 4 3 9 5" xfId="50539" xr:uid="{00000000-0005-0000-0000-00006BC50000}"/>
    <cellStyle name="Percent 4 30" xfId="50540" xr:uid="{00000000-0005-0000-0000-00006CC50000}"/>
    <cellStyle name="Percent 4 30 2" xfId="50541" xr:uid="{00000000-0005-0000-0000-00006DC50000}"/>
    <cellStyle name="Percent 4 30 2 2" xfId="50542" xr:uid="{00000000-0005-0000-0000-00006EC50000}"/>
    <cellStyle name="Percent 4 30 2 3" xfId="50543" xr:uid="{00000000-0005-0000-0000-00006FC50000}"/>
    <cellStyle name="Percent 4 30 3" xfId="50544" xr:uid="{00000000-0005-0000-0000-000070C50000}"/>
    <cellStyle name="Percent 4 30 3 2" xfId="50545" xr:uid="{00000000-0005-0000-0000-000071C50000}"/>
    <cellStyle name="Percent 4 30 3 3" xfId="50546" xr:uid="{00000000-0005-0000-0000-000072C50000}"/>
    <cellStyle name="Percent 4 30 4" xfId="50547" xr:uid="{00000000-0005-0000-0000-000073C50000}"/>
    <cellStyle name="Percent 4 30 5" xfId="50548" xr:uid="{00000000-0005-0000-0000-000074C50000}"/>
    <cellStyle name="Percent 4 31" xfId="50549" xr:uid="{00000000-0005-0000-0000-000075C50000}"/>
    <cellStyle name="Percent 4 31 2" xfId="50550" xr:uid="{00000000-0005-0000-0000-000076C50000}"/>
    <cellStyle name="Percent 4 31 2 2" xfId="50551" xr:uid="{00000000-0005-0000-0000-000077C50000}"/>
    <cellStyle name="Percent 4 31 2 3" xfId="50552" xr:uid="{00000000-0005-0000-0000-000078C50000}"/>
    <cellStyle name="Percent 4 31 3" xfId="50553" xr:uid="{00000000-0005-0000-0000-000079C50000}"/>
    <cellStyle name="Percent 4 31 3 2" xfId="50554" xr:uid="{00000000-0005-0000-0000-00007AC50000}"/>
    <cellStyle name="Percent 4 31 3 3" xfId="50555" xr:uid="{00000000-0005-0000-0000-00007BC50000}"/>
    <cellStyle name="Percent 4 31 4" xfId="50556" xr:uid="{00000000-0005-0000-0000-00007CC50000}"/>
    <cellStyle name="Percent 4 31 5" xfId="50557" xr:uid="{00000000-0005-0000-0000-00007DC50000}"/>
    <cellStyle name="Percent 4 32" xfId="50558" xr:uid="{00000000-0005-0000-0000-00007EC50000}"/>
    <cellStyle name="Percent 4 32 2" xfId="50559" xr:uid="{00000000-0005-0000-0000-00007FC50000}"/>
    <cellStyle name="Percent 4 32 2 2" xfId="50560" xr:uid="{00000000-0005-0000-0000-000080C50000}"/>
    <cellStyle name="Percent 4 32 2 3" xfId="50561" xr:uid="{00000000-0005-0000-0000-000081C50000}"/>
    <cellStyle name="Percent 4 32 3" xfId="50562" xr:uid="{00000000-0005-0000-0000-000082C50000}"/>
    <cellStyle name="Percent 4 32 3 2" xfId="50563" xr:uid="{00000000-0005-0000-0000-000083C50000}"/>
    <cellStyle name="Percent 4 32 3 3" xfId="50564" xr:uid="{00000000-0005-0000-0000-000084C50000}"/>
    <cellStyle name="Percent 4 32 4" xfId="50565" xr:uid="{00000000-0005-0000-0000-000085C50000}"/>
    <cellStyle name="Percent 4 32 5" xfId="50566" xr:uid="{00000000-0005-0000-0000-000086C50000}"/>
    <cellStyle name="Percent 4 33" xfId="50567" xr:uid="{00000000-0005-0000-0000-000087C50000}"/>
    <cellStyle name="Percent 4 33 2" xfId="50568" xr:uid="{00000000-0005-0000-0000-000088C50000}"/>
    <cellStyle name="Percent 4 33 2 2" xfId="50569" xr:uid="{00000000-0005-0000-0000-000089C50000}"/>
    <cellStyle name="Percent 4 33 2 3" xfId="50570" xr:uid="{00000000-0005-0000-0000-00008AC50000}"/>
    <cellStyle name="Percent 4 33 3" xfId="50571" xr:uid="{00000000-0005-0000-0000-00008BC50000}"/>
    <cellStyle name="Percent 4 33 3 2" xfId="50572" xr:uid="{00000000-0005-0000-0000-00008CC50000}"/>
    <cellStyle name="Percent 4 33 3 3" xfId="50573" xr:uid="{00000000-0005-0000-0000-00008DC50000}"/>
    <cellStyle name="Percent 4 33 4" xfId="50574" xr:uid="{00000000-0005-0000-0000-00008EC50000}"/>
    <cellStyle name="Percent 4 33 5" xfId="50575" xr:uid="{00000000-0005-0000-0000-00008FC50000}"/>
    <cellStyle name="Percent 4 34" xfId="50576" xr:uid="{00000000-0005-0000-0000-000090C50000}"/>
    <cellStyle name="Percent 4 34 2" xfId="50577" xr:uid="{00000000-0005-0000-0000-000091C50000}"/>
    <cellStyle name="Percent 4 34 2 2" xfId="50578" xr:uid="{00000000-0005-0000-0000-000092C50000}"/>
    <cellStyle name="Percent 4 34 2 3" xfId="50579" xr:uid="{00000000-0005-0000-0000-000093C50000}"/>
    <cellStyle name="Percent 4 34 3" xfId="50580" xr:uid="{00000000-0005-0000-0000-000094C50000}"/>
    <cellStyle name="Percent 4 34 3 2" xfId="50581" xr:uid="{00000000-0005-0000-0000-000095C50000}"/>
    <cellStyle name="Percent 4 34 3 3" xfId="50582" xr:uid="{00000000-0005-0000-0000-000096C50000}"/>
    <cellStyle name="Percent 4 34 4" xfId="50583" xr:uid="{00000000-0005-0000-0000-000097C50000}"/>
    <cellStyle name="Percent 4 34 5" xfId="50584" xr:uid="{00000000-0005-0000-0000-000098C50000}"/>
    <cellStyle name="Percent 4 35" xfId="50585" xr:uid="{00000000-0005-0000-0000-000099C50000}"/>
    <cellStyle name="Percent 4 35 2" xfId="50586" xr:uid="{00000000-0005-0000-0000-00009AC50000}"/>
    <cellStyle name="Percent 4 35 2 2" xfId="50587" xr:uid="{00000000-0005-0000-0000-00009BC50000}"/>
    <cellStyle name="Percent 4 35 2 3" xfId="50588" xr:uid="{00000000-0005-0000-0000-00009CC50000}"/>
    <cellStyle name="Percent 4 35 3" xfId="50589" xr:uid="{00000000-0005-0000-0000-00009DC50000}"/>
    <cellStyle name="Percent 4 35 3 2" xfId="50590" xr:uid="{00000000-0005-0000-0000-00009EC50000}"/>
    <cellStyle name="Percent 4 35 3 3" xfId="50591" xr:uid="{00000000-0005-0000-0000-00009FC50000}"/>
    <cellStyle name="Percent 4 35 4" xfId="50592" xr:uid="{00000000-0005-0000-0000-0000A0C50000}"/>
    <cellStyle name="Percent 4 35 5" xfId="50593" xr:uid="{00000000-0005-0000-0000-0000A1C50000}"/>
    <cellStyle name="Percent 4 36" xfId="50594" xr:uid="{00000000-0005-0000-0000-0000A2C50000}"/>
    <cellStyle name="Percent 4 36 2" xfId="50595" xr:uid="{00000000-0005-0000-0000-0000A3C50000}"/>
    <cellStyle name="Percent 4 36 2 2" xfId="50596" xr:uid="{00000000-0005-0000-0000-0000A4C50000}"/>
    <cellStyle name="Percent 4 36 2 3" xfId="50597" xr:uid="{00000000-0005-0000-0000-0000A5C50000}"/>
    <cellStyle name="Percent 4 36 3" xfId="50598" xr:uid="{00000000-0005-0000-0000-0000A6C50000}"/>
    <cellStyle name="Percent 4 36 3 2" xfId="50599" xr:uid="{00000000-0005-0000-0000-0000A7C50000}"/>
    <cellStyle name="Percent 4 36 3 3" xfId="50600" xr:uid="{00000000-0005-0000-0000-0000A8C50000}"/>
    <cellStyle name="Percent 4 36 4" xfId="50601" xr:uid="{00000000-0005-0000-0000-0000A9C50000}"/>
    <cellStyle name="Percent 4 36 5" xfId="50602" xr:uid="{00000000-0005-0000-0000-0000AAC50000}"/>
    <cellStyle name="Percent 4 37" xfId="50603" xr:uid="{00000000-0005-0000-0000-0000ABC50000}"/>
    <cellStyle name="Percent 4 37 2" xfId="50604" xr:uid="{00000000-0005-0000-0000-0000ACC50000}"/>
    <cellStyle name="Percent 4 37 2 2" xfId="50605" xr:uid="{00000000-0005-0000-0000-0000ADC50000}"/>
    <cellStyle name="Percent 4 37 2 3" xfId="50606" xr:uid="{00000000-0005-0000-0000-0000AEC50000}"/>
    <cellStyle name="Percent 4 37 3" xfId="50607" xr:uid="{00000000-0005-0000-0000-0000AFC50000}"/>
    <cellStyle name="Percent 4 37 3 2" xfId="50608" xr:uid="{00000000-0005-0000-0000-0000B0C50000}"/>
    <cellStyle name="Percent 4 37 3 3" xfId="50609" xr:uid="{00000000-0005-0000-0000-0000B1C50000}"/>
    <cellStyle name="Percent 4 37 4" xfId="50610" xr:uid="{00000000-0005-0000-0000-0000B2C50000}"/>
    <cellStyle name="Percent 4 37 5" xfId="50611" xr:uid="{00000000-0005-0000-0000-0000B3C50000}"/>
    <cellStyle name="Percent 4 38" xfId="50612" xr:uid="{00000000-0005-0000-0000-0000B4C50000}"/>
    <cellStyle name="Percent 4 38 2" xfId="50613" xr:uid="{00000000-0005-0000-0000-0000B5C50000}"/>
    <cellStyle name="Percent 4 38 2 2" xfId="50614" xr:uid="{00000000-0005-0000-0000-0000B6C50000}"/>
    <cellStyle name="Percent 4 38 2 3" xfId="50615" xr:uid="{00000000-0005-0000-0000-0000B7C50000}"/>
    <cellStyle name="Percent 4 38 3" xfId="50616" xr:uid="{00000000-0005-0000-0000-0000B8C50000}"/>
    <cellStyle name="Percent 4 38 3 2" xfId="50617" xr:uid="{00000000-0005-0000-0000-0000B9C50000}"/>
    <cellStyle name="Percent 4 38 3 3" xfId="50618" xr:uid="{00000000-0005-0000-0000-0000BAC50000}"/>
    <cellStyle name="Percent 4 38 4" xfId="50619" xr:uid="{00000000-0005-0000-0000-0000BBC50000}"/>
    <cellStyle name="Percent 4 38 5" xfId="50620" xr:uid="{00000000-0005-0000-0000-0000BCC50000}"/>
    <cellStyle name="Percent 4 39" xfId="50621" xr:uid="{00000000-0005-0000-0000-0000BDC50000}"/>
    <cellStyle name="Percent 4 39 2" xfId="50622" xr:uid="{00000000-0005-0000-0000-0000BEC50000}"/>
    <cellStyle name="Percent 4 39 2 2" xfId="50623" xr:uid="{00000000-0005-0000-0000-0000BFC50000}"/>
    <cellStyle name="Percent 4 39 2 3" xfId="50624" xr:uid="{00000000-0005-0000-0000-0000C0C50000}"/>
    <cellStyle name="Percent 4 39 3" xfId="50625" xr:uid="{00000000-0005-0000-0000-0000C1C50000}"/>
    <cellStyle name="Percent 4 39 3 2" xfId="50626" xr:uid="{00000000-0005-0000-0000-0000C2C50000}"/>
    <cellStyle name="Percent 4 39 3 3" xfId="50627" xr:uid="{00000000-0005-0000-0000-0000C3C50000}"/>
    <cellStyle name="Percent 4 39 4" xfId="50628" xr:uid="{00000000-0005-0000-0000-0000C4C50000}"/>
    <cellStyle name="Percent 4 39 5" xfId="50629" xr:uid="{00000000-0005-0000-0000-0000C5C50000}"/>
    <cellStyle name="Percent 4 4" xfId="50630" xr:uid="{00000000-0005-0000-0000-0000C6C50000}"/>
    <cellStyle name="Percent 4 4 2" xfId="50631" xr:uid="{00000000-0005-0000-0000-0000C7C50000}"/>
    <cellStyle name="Percent 4 4 2 2" xfId="50632" xr:uid="{00000000-0005-0000-0000-0000C8C50000}"/>
    <cellStyle name="Percent 4 4 2 3" xfId="50633" xr:uid="{00000000-0005-0000-0000-0000C9C50000}"/>
    <cellStyle name="Percent 4 4 3" xfId="50634" xr:uid="{00000000-0005-0000-0000-0000CAC50000}"/>
    <cellStyle name="Percent 4 4 3 2" xfId="50635" xr:uid="{00000000-0005-0000-0000-0000CBC50000}"/>
    <cellStyle name="Percent 4 4 3 3" xfId="50636" xr:uid="{00000000-0005-0000-0000-0000CCC50000}"/>
    <cellStyle name="Percent 4 4 4" xfId="50637" xr:uid="{00000000-0005-0000-0000-0000CDC50000}"/>
    <cellStyle name="Percent 4 4 5" xfId="50638" xr:uid="{00000000-0005-0000-0000-0000CEC50000}"/>
    <cellStyle name="Percent 4 40" xfId="50639" xr:uid="{00000000-0005-0000-0000-0000CFC50000}"/>
    <cellStyle name="Percent 4 40 2" xfId="50640" xr:uid="{00000000-0005-0000-0000-0000D0C50000}"/>
    <cellStyle name="Percent 4 40 2 2" xfId="50641" xr:uid="{00000000-0005-0000-0000-0000D1C50000}"/>
    <cellStyle name="Percent 4 40 2 3" xfId="50642" xr:uid="{00000000-0005-0000-0000-0000D2C50000}"/>
    <cellStyle name="Percent 4 40 3" xfId="50643" xr:uid="{00000000-0005-0000-0000-0000D3C50000}"/>
    <cellStyle name="Percent 4 40 3 2" xfId="50644" xr:uid="{00000000-0005-0000-0000-0000D4C50000}"/>
    <cellStyle name="Percent 4 40 3 3" xfId="50645" xr:uid="{00000000-0005-0000-0000-0000D5C50000}"/>
    <cellStyle name="Percent 4 40 4" xfId="50646" xr:uid="{00000000-0005-0000-0000-0000D6C50000}"/>
    <cellStyle name="Percent 4 40 5" xfId="50647" xr:uid="{00000000-0005-0000-0000-0000D7C50000}"/>
    <cellStyle name="Percent 4 41" xfId="50648" xr:uid="{00000000-0005-0000-0000-0000D8C50000}"/>
    <cellStyle name="Percent 4 41 2" xfId="50649" xr:uid="{00000000-0005-0000-0000-0000D9C50000}"/>
    <cellStyle name="Percent 4 41 2 2" xfId="50650" xr:uid="{00000000-0005-0000-0000-0000DAC50000}"/>
    <cellStyle name="Percent 4 41 2 3" xfId="50651" xr:uid="{00000000-0005-0000-0000-0000DBC50000}"/>
    <cellStyle name="Percent 4 41 3" xfId="50652" xr:uid="{00000000-0005-0000-0000-0000DCC50000}"/>
    <cellStyle name="Percent 4 41 3 2" xfId="50653" xr:uid="{00000000-0005-0000-0000-0000DDC50000}"/>
    <cellStyle name="Percent 4 41 3 3" xfId="50654" xr:uid="{00000000-0005-0000-0000-0000DEC50000}"/>
    <cellStyle name="Percent 4 41 4" xfId="50655" xr:uid="{00000000-0005-0000-0000-0000DFC50000}"/>
    <cellStyle name="Percent 4 41 5" xfId="50656" xr:uid="{00000000-0005-0000-0000-0000E0C50000}"/>
    <cellStyle name="Percent 4 42" xfId="50657" xr:uid="{00000000-0005-0000-0000-0000E1C50000}"/>
    <cellStyle name="Percent 4 42 2" xfId="50658" xr:uid="{00000000-0005-0000-0000-0000E2C50000}"/>
    <cellStyle name="Percent 4 42 2 2" xfId="50659" xr:uid="{00000000-0005-0000-0000-0000E3C50000}"/>
    <cellStyle name="Percent 4 42 2 3" xfId="50660" xr:uid="{00000000-0005-0000-0000-0000E4C50000}"/>
    <cellStyle name="Percent 4 42 3" xfId="50661" xr:uid="{00000000-0005-0000-0000-0000E5C50000}"/>
    <cellStyle name="Percent 4 42 3 2" xfId="50662" xr:uid="{00000000-0005-0000-0000-0000E6C50000}"/>
    <cellStyle name="Percent 4 42 3 3" xfId="50663" xr:uid="{00000000-0005-0000-0000-0000E7C50000}"/>
    <cellStyle name="Percent 4 42 4" xfId="50664" xr:uid="{00000000-0005-0000-0000-0000E8C50000}"/>
    <cellStyle name="Percent 4 42 5" xfId="50665" xr:uid="{00000000-0005-0000-0000-0000E9C50000}"/>
    <cellStyle name="Percent 4 43" xfId="50666" xr:uid="{00000000-0005-0000-0000-0000EAC50000}"/>
    <cellStyle name="Percent 4 43 2" xfId="50667" xr:uid="{00000000-0005-0000-0000-0000EBC50000}"/>
    <cellStyle name="Percent 4 43 2 2" xfId="50668" xr:uid="{00000000-0005-0000-0000-0000ECC50000}"/>
    <cellStyle name="Percent 4 43 2 3" xfId="50669" xr:uid="{00000000-0005-0000-0000-0000EDC50000}"/>
    <cellStyle name="Percent 4 43 3" xfId="50670" xr:uid="{00000000-0005-0000-0000-0000EEC50000}"/>
    <cellStyle name="Percent 4 43 3 2" xfId="50671" xr:uid="{00000000-0005-0000-0000-0000EFC50000}"/>
    <cellStyle name="Percent 4 43 3 3" xfId="50672" xr:uid="{00000000-0005-0000-0000-0000F0C50000}"/>
    <cellStyle name="Percent 4 43 4" xfId="50673" xr:uid="{00000000-0005-0000-0000-0000F1C50000}"/>
    <cellStyle name="Percent 4 43 5" xfId="50674" xr:uid="{00000000-0005-0000-0000-0000F2C50000}"/>
    <cellStyle name="Percent 4 44" xfId="50675" xr:uid="{00000000-0005-0000-0000-0000F3C50000}"/>
    <cellStyle name="Percent 4 44 2" xfId="50676" xr:uid="{00000000-0005-0000-0000-0000F4C50000}"/>
    <cellStyle name="Percent 4 44 2 2" xfId="50677" xr:uid="{00000000-0005-0000-0000-0000F5C50000}"/>
    <cellStyle name="Percent 4 44 2 3" xfId="50678" xr:uid="{00000000-0005-0000-0000-0000F6C50000}"/>
    <cellStyle name="Percent 4 44 3" xfId="50679" xr:uid="{00000000-0005-0000-0000-0000F7C50000}"/>
    <cellStyle name="Percent 4 44 3 2" xfId="50680" xr:uid="{00000000-0005-0000-0000-0000F8C50000}"/>
    <cellStyle name="Percent 4 44 3 3" xfId="50681" xr:uid="{00000000-0005-0000-0000-0000F9C50000}"/>
    <cellStyle name="Percent 4 44 4" xfId="50682" xr:uid="{00000000-0005-0000-0000-0000FAC50000}"/>
    <cellStyle name="Percent 4 44 5" xfId="50683" xr:uid="{00000000-0005-0000-0000-0000FBC50000}"/>
    <cellStyle name="Percent 4 45" xfId="50684" xr:uid="{00000000-0005-0000-0000-0000FCC50000}"/>
    <cellStyle name="Percent 4 45 2" xfId="50685" xr:uid="{00000000-0005-0000-0000-0000FDC50000}"/>
    <cellStyle name="Percent 4 45 2 2" xfId="50686" xr:uid="{00000000-0005-0000-0000-0000FEC50000}"/>
    <cellStyle name="Percent 4 45 2 3" xfId="50687" xr:uid="{00000000-0005-0000-0000-0000FFC50000}"/>
    <cellStyle name="Percent 4 45 3" xfId="50688" xr:uid="{00000000-0005-0000-0000-000000C60000}"/>
    <cellStyle name="Percent 4 45 3 2" xfId="50689" xr:uid="{00000000-0005-0000-0000-000001C60000}"/>
    <cellStyle name="Percent 4 45 3 3" xfId="50690" xr:uid="{00000000-0005-0000-0000-000002C60000}"/>
    <cellStyle name="Percent 4 45 4" xfId="50691" xr:uid="{00000000-0005-0000-0000-000003C60000}"/>
    <cellStyle name="Percent 4 45 5" xfId="50692" xr:uid="{00000000-0005-0000-0000-000004C60000}"/>
    <cellStyle name="Percent 4 46" xfId="50693" xr:uid="{00000000-0005-0000-0000-000005C60000}"/>
    <cellStyle name="Percent 4 46 2" xfId="50694" xr:uid="{00000000-0005-0000-0000-000006C60000}"/>
    <cellStyle name="Percent 4 46 2 2" xfId="50695" xr:uid="{00000000-0005-0000-0000-000007C60000}"/>
    <cellStyle name="Percent 4 46 2 3" xfId="50696" xr:uid="{00000000-0005-0000-0000-000008C60000}"/>
    <cellStyle name="Percent 4 46 3" xfId="50697" xr:uid="{00000000-0005-0000-0000-000009C60000}"/>
    <cellStyle name="Percent 4 46 3 2" xfId="50698" xr:uid="{00000000-0005-0000-0000-00000AC60000}"/>
    <cellStyle name="Percent 4 46 3 3" xfId="50699" xr:uid="{00000000-0005-0000-0000-00000BC60000}"/>
    <cellStyle name="Percent 4 46 4" xfId="50700" xr:uid="{00000000-0005-0000-0000-00000CC60000}"/>
    <cellStyle name="Percent 4 46 5" xfId="50701" xr:uid="{00000000-0005-0000-0000-00000DC60000}"/>
    <cellStyle name="Percent 4 47" xfId="50702" xr:uid="{00000000-0005-0000-0000-00000EC60000}"/>
    <cellStyle name="Percent 4 47 2" xfId="50703" xr:uid="{00000000-0005-0000-0000-00000FC60000}"/>
    <cellStyle name="Percent 4 47 2 2" xfId="50704" xr:uid="{00000000-0005-0000-0000-000010C60000}"/>
    <cellStyle name="Percent 4 47 2 3" xfId="50705" xr:uid="{00000000-0005-0000-0000-000011C60000}"/>
    <cellStyle name="Percent 4 47 3" xfId="50706" xr:uid="{00000000-0005-0000-0000-000012C60000}"/>
    <cellStyle name="Percent 4 47 3 2" xfId="50707" xr:uid="{00000000-0005-0000-0000-000013C60000}"/>
    <cellStyle name="Percent 4 47 3 3" xfId="50708" xr:uid="{00000000-0005-0000-0000-000014C60000}"/>
    <cellStyle name="Percent 4 47 4" xfId="50709" xr:uid="{00000000-0005-0000-0000-000015C60000}"/>
    <cellStyle name="Percent 4 47 5" xfId="50710" xr:uid="{00000000-0005-0000-0000-000016C60000}"/>
    <cellStyle name="Percent 4 48" xfId="50711" xr:uid="{00000000-0005-0000-0000-000017C60000}"/>
    <cellStyle name="Percent 4 48 2" xfId="50712" xr:uid="{00000000-0005-0000-0000-000018C60000}"/>
    <cellStyle name="Percent 4 48 2 2" xfId="50713" xr:uid="{00000000-0005-0000-0000-000019C60000}"/>
    <cellStyle name="Percent 4 48 2 3" xfId="50714" xr:uid="{00000000-0005-0000-0000-00001AC60000}"/>
    <cellStyle name="Percent 4 48 3" xfId="50715" xr:uid="{00000000-0005-0000-0000-00001BC60000}"/>
    <cellStyle name="Percent 4 48 3 2" xfId="50716" xr:uid="{00000000-0005-0000-0000-00001CC60000}"/>
    <cellStyle name="Percent 4 48 3 3" xfId="50717" xr:uid="{00000000-0005-0000-0000-00001DC60000}"/>
    <cellStyle name="Percent 4 48 4" xfId="50718" xr:uid="{00000000-0005-0000-0000-00001EC60000}"/>
    <cellStyle name="Percent 4 48 5" xfId="50719" xr:uid="{00000000-0005-0000-0000-00001FC60000}"/>
    <cellStyle name="Percent 4 49" xfId="50720" xr:uid="{00000000-0005-0000-0000-000020C60000}"/>
    <cellStyle name="Percent 4 49 2" xfId="50721" xr:uid="{00000000-0005-0000-0000-000021C60000}"/>
    <cellStyle name="Percent 4 49 2 2" xfId="50722" xr:uid="{00000000-0005-0000-0000-000022C60000}"/>
    <cellStyle name="Percent 4 49 2 3" xfId="50723" xr:uid="{00000000-0005-0000-0000-000023C60000}"/>
    <cellStyle name="Percent 4 49 3" xfId="50724" xr:uid="{00000000-0005-0000-0000-000024C60000}"/>
    <cellStyle name="Percent 4 49 3 2" xfId="50725" xr:uid="{00000000-0005-0000-0000-000025C60000}"/>
    <cellStyle name="Percent 4 49 3 3" xfId="50726" xr:uid="{00000000-0005-0000-0000-000026C60000}"/>
    <cellStyle name="Percent 4 49 4" xfId="50727" xr:uid="{00000000-0005-0000-0000-000027C60000}"/>
    <cellStyle name="Percent 4 49 5" xfId="50728" xr:uid="{00000000-0005-0000-0000-000028C60000}"/>
    <cellStyle name="Percent 4 5" xfId="50729" xr:uid="{00000000-0005-0000-0000-000029C60000}"/>
    <cellStyle name="Percent 4 5 2" xfId="50730" xr:uid="{00000000-0005-0000-0000-00002AC60000}"/>
    <cellStyle name="Percent 4 5 2 2" xfId="50731" xr:uid="{00000000-0005-0000-0000-00002BC60000}"/>
    <cellStyle name="Percent 4 5 2 3" xfId="50732" xr:uid="{00000000-0005-0000-0000-00002CC60000}"/>
    <cellStyle name="Percent 4 5 3" xfId="50733" xr:uid="{00000000-0005-0000-0000-00002DC60000}"/>
    <cellStyle name="Percent 4 5 3 2" xfId="50734" xr:uid="{00000000-0005-0000-0000-00002EC60000}"/>
    <cellStyle name="Percent 4 5 3 3" xfId="50735" xr:uid="{00000000-0005-0000-0000-00002FC60000}"/>
    <cellStyle name="Percent 4 5 4" xfId="50736" xr:uid="{00000000-0005-0000-0000-000030C60000}"/>
    <cellStyle name="Percent 4 5 5" xfId="50737" xr:uid="{00000000-0005-0000-0000-000031C60000}"/>
    <cellStyle name="Percent 4 50" xfId="50738" xr:uid="{00000000-0005-0000-0000-000032C60000}"/>
    <cellStyle name="Percent 4 50 2" xfId="50739" xr:uid="{00000000-0005-0000-0000-000033C60000}"/>
    <cellStyle name="Percent 4 50 2 2" xfId="50740" xr:uid="{00000000-0005-0000-0000-000034C60000}"/>
    <cellStyle name="Percent 4 50 2 3" xfId="50741" xr:uid="{00000000-0005-0000-0000-000035C60000}"/>
    <cellStyle name="Percent 4 50 3" xfId="50742" xr:uid="{00000000-0005-0000-0000-000036C60000}"/>
    <cellStyle name="Percent 4 50 3 2" xfId="50743" xr:uid="{00000000-0005-0000-0000-000037C60000}"/>
    <cellStyle name="Percent 4 50 3 3" xfId="50744" xr:uid="{00000000-0005-0000-0000-000038C60000}"/>
    <cellStyle name="Percent 4 50 4" xfId="50745" xr:uid="{00000000-0005-0000-0000-000039C60000}"/>
    <cellStyle name="Percent 4 50 5" xfId="50746" xr:uid="{00000000-0005-0000-0000-00003AC60000}"/>
    <cellStyle name="Percent 4 51" xfId="50747" xr:uid="{00000000-0005-0000-0000-00003BC60000}"/>
    <cellStyle name="Percent 4 51 2" xfId="50748" xr:uid="{00000000-0005-0000-0000-00003CC60000}"/>
    <cellStyle name="Percent 4 51 2 2" xfId="50749" xr:uid="{00000000-0005-0000-0000-00003DC60000}"/>
    <cellStyle name="Percent 4 51 2 3" xfId="50750" xr:uid="{00000000-0005-0000-0000-00003EC60000}"/>
    <cellStyle name="Percent 4 51 3" xfId="50751" xr:uid="{00000000-0005-0000-0000-00003FC60000}"/>
    <cellStyle name="Percent 4 51 3 2" xfId="50752" xr:uid="{00000000-0005-0000-0000-000040C60000}"/>
    <cellStyle name="Percent 4 51 3 3" xfId="50753" xr:uid="{00000000-0005-0000-0000-000041C60000}"/>
    <cellStyle name="Percent 4 51 4" xfId="50754" xr:uid="{00000000-0005-0000-0000-000042C60000}"/>
    <cellStyle name="Percent 4 51 5" xfId="50755" xr:uid="{00000000-0005-0000-0000-000043C60000}"/>
    <cellStyle name="Percent 4 52" xfId="50756" xr:uid="{00000000-0005-0000-0000-000044C60000}"/>
    <cellStyle name="Percent 4 52 2" xfId="50757" xr:uid="{00000000-0005-0000-0000-000045C60000}"/>
    <cellStyle name="Percent 4 52 2 2" xfId="50758" xr:uid="{00000000-0005-0000-0000-000046C60000}"/>
    <cellStyle name="Percent 4 52 2 3" xfId="50759" xr:uid="{00000000-0005-0000-0000-000047C60000}"/>
    <cellStyle name="Percent 4 52 3" xfId="50760" xr:uid="{00000000-0005-0000-0000-000048C60000}"/>
    <cellStyle name="Percent 4 52 3 2" xfId="50761" xr:uid="{00000000-0005-0000-0000-000049C60000}"/>
    <cellStyle name="Percent 4 52 3 3" xfId="50762" xr:uid="{00000000-0005-0000-0000-00004AC60000}"/>
    <cellStyle name="Percent 4 52 4" xfId="50763" xr:uid="{00000000-0005-0000-0000-00004BC60000}"/>
    <cellStyle name="Percent 4 52 5" xfId="50764" xr:uid="{00000000-0005-0000-0000-00004CC60000}"/>
    <cellStyle name="Percent 4 53" xfId="50765" xr:uid="{00000000-0005-0000-0000-00004DC60000}"/>
    <cellStyle name="Percent 4 53 2" xfId="50766" xr:uid="{00000000-0005-0000-0000-00004EC60000}"/>
    <cellStyle name="Percent 4 53 2 2" xfId="50767" xr:uid="{00000000-0005-0000-0000-00004FC60000}"/>
    <cellStyle name="Percent 4 53 2 3" xfId="50768" xr:uid="{00000000-0005-0000-0000-000050C60000}"/>
    <cellStyle name="Percent 4 53 3" xfId="50769" xr:uid="{00000000-0005-0000-0000-000051C60000}"/>
    <cellStyle name="Percent 4 53 3 2" xfId="50770" xr:uid="{00000000-0005-0000-0000-000052C60000}"/>
    <cellStyle name="Percent 4 53 3 3" xfId="50771" xr:uid="{00000000-0005-0000-0000-000053C60000}"/>
    <cellStyle name="Percent 4 53 4" xfId="50772" xr:uid="{00000000-0005-0000-0000-000054C60000}"/>
    <cellStyle name="Percent 4 53 5" xfId="50773" xr:uid="{00000000-0005-0000-0000-000055C60000}"/>
    <cellStyle name="Percent 4 54" xfId="50774" xr:uid="{00000000-0005-0000-0000-000056C60000}"/>
    <cellStyle name="Percent 4 54 2" xfId="50775" xr:uid="{00000000-0005-0000-0000-000057C60000}"/>
    <cellStyle name="Percent 4 54 2 2" xfId="50776" xr:uid="{00000000-0005-0000-0000-000058C60000}"/>
    <cellStyle name="Percent 4 54 2 3" xfId="50777" xr:uid="{00000000-0005-0000-0000-000059C60000}"/>
    <cellStyle name="Percent 4 54 3" xfId="50778" xr:uid="{00000000-0005-0000-0000-00005AC60000}"/>
    <cellStyle name="Percent 4 54 3 2" xfId="50779" xr:uid="{00000000-0005-0000-0000-00005BC60000}"/>
    <cellStyle name="Percent 4 54 3 3" xfId="50780" xr:uid="{00000000-0005-0000-0000-00005CC60000}"/>
    <cellStyle name="Percent 4 54 4" xfId="50781" xr:uid="{00000000-0005-0000-0000-00005DC60000}"/>
    <cellStyle name="Percent 4 54 5" xfId="50782" xr:uid="{00000000-0005-0000-0000-00005EC60000}"/>
    <cellStyle name="Percent 4 55" xfId="50783" xr:uid="{00000000-0005-0000-0000-00005FC60000}"/>
    <cellStyle name="Percent 4 55 2" xfId="50784" xr:uid="{00000000-0005-0000-0000-000060C60000}"/>
    <cellStyle name="Percent 4 55 2 2" xfId="50785" xr:uid="{00000000-0005-0000-0000-000061C60000}"/>
    <cellStyle name="Percent 4 55 2 3" xfId="50786" xr:uid="{00000000-0005-0000-0000-000062C60000}"/>
    <cellStyle name="Percent 4 55 3" xfId="50787" xr:uid="{00000000-0005-0000-0000-000063C60000}"/>
    <cellStyle name="Percent 4 55 3 2" xfId="50788" xr:uid="{00000000-0005-0000-0000-000064C60000}"/>
    <cellStyle name="Percent 4 55 3 3" xfId="50789" xr:uid="{00000000-0005-0000-0000-000065C60000}"/>
    <cellStyle name="Percent 4 55 4" xfId="50790" xr:uid="{00000000-0005-0000-0000-000066C60000}"/>
    <cellStyle name="Percent 4 55 5" xfId="50791" xr:uid="{00000000-0005-0000-0000-000067C60000}"/>
    <cellStyle name="Percent 4 56" xfId="50792" xr:uid="{00000000-0005-0000-0000-000068C60000}"/>
    <cellStyle name="Percent 4 56 2" xfId="50793" xr:uid="{00000000-0005-0000-0000-000069C60000}"/>
    <cellStyle name="Percent 4 56 2 2" xfId="50794" xr:uid="{00000000-0005-0000-0000-00006AC60000}"/>
    <cellStyle name="Percent 4 56 2 3" xfId="50795" xr:uid="{00000000-0005-0000-0000-00006BC60000}"/>
    <cellStyle name="Percent 4 56 3" xfId="50796" xr:uid="{00000000-0005-0000-0000-00006CC60000}"/>
    <cellStyle name="Percent 4 56 3 2" xfId="50797" xr:uid="{00000000-0005-0000-0000-00006DC60000}"/>
    <cellStyle name="Percent 4 56 3 3" xfId="50798" xr:uid="{00000000-0005-0000-0000-00006EC60000}"/>
    <cellStyle name="Percent 4 56 4" xfId="50799" xr:uid="{00000000-0005-0000-0000-00006FC60000}"/>
    <cellStyle name="Percent 4 56 5" xfId="50800" xr:uid="{00000000-0005-0000-0000-000070C60000}"/>
    <cellStyle name="Percent 4 57" xfId="50801" xr:uid="{00000000-0005-0000-0000-000071C60000}"/>
    <cellStyle name="Percent 4 57 2" xfId="50802" xr:uid="{00000000-0005-0000-0000-000072C60000}"/>
    <cellStyle name="Percent 4 57 2 2" xfId="50803" xr:uid="{00000000-0005-0000-0000-000073C60000}"/>
    <cellStyle name="Percent 4 57 2 3" xfId="50804" xr:uid="{00000000-0005-0000-0000-000074C60000}"/>
    <cellStyle name="Percent 4 57 3" xfId="50805" xr:uid="{00000000-0005-0000-0000-000075C60000}"/>
    <cellStyle name="Percent 4 57 3 2" xfId="50806" xr:uid="{00000000-0005-0000-0000-000076C60000}"/>
    <cellStyle name="Percent 4 57 3 3" xfId="50807" xr:uid="{00000000-0005-0000-0000-000077C60000}"/>
    <cellStyle name="Percent 4 57 4" xfId="50808" xr:uid="{00000000-0005-0000-0000-000078C60000}"/>
    <cellStyle name="Percent 4 57 5" xfId="50809" xr:uid="{00000000-0005-0000-0000-000079C60000}"/>
    <cellStyle name="Percent 4 58" xfId="50810" xr:uid="{00000000-0005-0000-0000-00007AC60000}"/>
    <cellStyle name="Percent 4 58 2" xfId="50811" xr:uid="{00000000-0005-0000-0000-00007BC60000}"/>
    <cellStyle name="Percent 4 58 2 2" xfId="50812" xr:uid="{00000000-0005-0000-0000-00007CC60000}"/>
    <cellStyle name="Percent 4 58 2 3" xfId="50813" xr:uid="{00000000-0005-0000-0000-00007DC60000}"/>
    <cellStyle name="Percent 4 58 3" xfId="50814" xr:uid="{00000000-0005-0000-0000-00007EC60000}"/>
    <cellStyle name="Percent 4 58 3 2" xfId="50815" xr:uid="{00000000-0005-0000-0000-00007FC60000}"/>
    <cellStyle name="Percent 4 58 3 3" xfId="50816" xr:uid="{00000000-0005-0000-0000-000080C60000}"/>
    <cellStyle name="Percent 4 58 4" xfId="50817" xr:uid="{00000000-0005-0000-0000-000081C60000}"/>
    <cellStyle name="Percent 4 58 5" xfId="50818" xr:uid="{00000000-0005-0000-0000-000082C60000}"/>
    <cellStyle name="Percent 4 59" xfId="50819" xr:uid="{00000000-0005-0000-0000-000083C60000}"/>
    <cellStyle name="Percent 4 59 2" xfId="50820" xr:uid="{00000000-0005-0000-0000-000084C60000}"/>
    <cellStyle name="Percent 4 59 2 2" xfId="50821" xr:uid="{00000000-0005-0000-0000-000085C60000}"/>
    <cellStyle name="Percent 4 59 2 3" xfId="50822" xr:uid="{00000000-0005-0000-0000-000086C60000}"/>
    <cellStyle name="Percent 4 59 3" xfId="50823" xr:uid="{00000000-0005-0000-0000-000087C60000}"/>
    <cellStyle name="Percent 4 59 3 2" xfId="50824" xr:uid="{00000000-0005-0000-0000-000088C60000}"/>
    <cellStyle name="Percent 4 59 3 3" xfId="50825" xr:uid="{00000000-0005-0000-0000-000089C60000}"/>
    <cellStyle name="Percent 4 59 4" xfId="50826" xr:uid="{00000000-0005-0000-0000-00008AC60000}"/>
    <cellStyle name="Percent 4 59 5" xfId="50827" xr:uid="{00000000-0005-0000-0000-00008BC60000}"/>
    <cellStyle name="Percent 4 6" xfId="50828" xr:uid="{00000000-0005-0000-0000-00008CC60000}"/>
    <cellStyle name="Percent 4 6 2" xfId="50829" xr:uid="{00000000-0005-0000-0000-00008DC60000}"/>
    <cellStyle name="Percent 4 6 2 2" xfId="50830" xr:uid="{00000000-0005-0000-0000-00008EC60000}"/>
    <cellStyle name="Percent 4 6 2 3" xfId="50831" xr:uid="{00000000-0005-0000-0000-00008FC60000}"/>
    <cellStyle name="Percent 4 6 3" xfId="50832" xr:uid="{00000000-0005-0000-0000-000090C60000}"/>
    <cellStyle name="Percent 4 6 3 2" xfId="50833" xr:uid="{00000000-0005-0000-0000-000091C60000}"/>
    <cellStyle name="Percent 4 6 3 3" xfId="50834" xr:uid="{00000000-0005-0000-0000-000092C60000}"/>
    <cellStyle name="Percent 4 6 4" xfId="50835" xr:uid="{00000000-0005-0000-0000-000093C60000}"/>
    <cellStyle name="Percent 4 6 5" xfId="50836" xr:uid="{00000000-0005-0000-0000-000094C60000}"/>
    <cellStyle name="Percent 4 60" xfId="50837" xr:uid="{00000000-0005-0000-0000-000095C60000}"/>
    <cellStyle name="Percent 4 60 2" xfId="50838" xr:uid="{00000000-0005-0000-0000-000096C60000}"/>
    <cellStyle name="Percent 4 60 2 2" xfId="50839" xr:uid="{00000000-0005-0000-0000-000097C60000}"/>
    <cellStyle name="Percent 4 60 2 3" xfId="50840" xr:uid="{00000000-0005-0000-0000-000098C60000}"/>
    <cellStyle name="Percent 4 60 3" xfId="50841" xr:uid="{00000000-0005-0000-0000-000099C60000}"/>
    <cellStyle name="Percent 4 60 3 2" xfId="50842" xr:uid="{00000000-0005-0000-0000-00009AC60000}"/>
    <cellStyle name="Percent 4 60 3 3" xfId="50843" xr:uid="{00000000-0005-0000-0000-00009BC60000}"/>
    <cellStyle name="Percent 4 60 4" xfId="50844" xr:uid="{00000000-0005-0000-0000-00009CC60000}"/>
    <cellStyle name="Percent 4 60 5" xfId="50845" xr:uid="{00000000-0005-0000-0000-00009DC60000}"/>
    <cellStyle name="Percent 4 61" xfId="50846" xr:uid="{00000000-0005-0000-0000-00009EC60000}"/>
    <cellStyle name="Percent 4 61 2" xfId="50847" xr:uid="{00000000-0005-0000-0000-00009FC60000}"/>
    <cellStyle name="Percent 4 61 2 2" xfId="50848" xr:uid="{00000000-0005-0000-0000-0000A0C60000}"/>
    <cellStyle name="Percent 4 61 2 3" xfId="50849" xr:uid="{00000000-0005-0000-0000-0000A1C60000}"/>
    <cellStyle name="Percent 4 61 3" xfId="50850" xr:uid="{00000000-0005-0000-0000-0000A2C60000}"/>
    <cellStyle name="Percent 4 61 3 2" xfId="50851" xr:uid="{00000000-0005-0000-0000-0000A3C60000}"/>
    <cellStyle name="Percent 4 61 3 3" xfId="50852" xr:uid="{00000000-0005-0000-0000-0000A4C60000}"/>
    <cellStyle name="Percent 4 61 4" xfId="50853" xr:uid="{00000000-0005-0000-0000-0000A5C60000}"/>
    <cellStyle name="Percent 4 61 5" xfId="50854" xr:uid="{00000000-0005-0000-0000-0000A6C60000}"/>
    <cellStyle name="Percent 4 62" xfId="50855" xr:uid="{00000000-0005-0000-0000-0000A7C60000}"/>
    <cellStyle name="Percent 4 62 2" xfId="50856" xr:uid="{00000000-0005-0000-0000-0000A8C60000}"/>
    <cellStyle name="Percent 4 62 2 2" xfId="50857" xr:uid="{00000000-0005-0000-0000-0000A9C60000}"/>
    <cellStyle name="Percent 4 62 2 3" xfId="50858" xr:uid="{00000000-0005-0000-0000-0000AAC60000}"/>
    <cellStyle name="Percent 4 62 3" xfId="50859" xr:uid="{00000000-0005-0000-0000-0000ABC60000}"/>
    <cellStyle name="Percent 4 62 3 2" xfId="50860" xr:uid="{00000000-0005-0000-0000-0000ACC60000}"/>
    <cellStyle name="Percent 4 62 3 3" xfId="50861" xr:uid="{00000000-0005-0000-0000-0000ADC60000}"/>
    <cellStyle name="Percent 4 62 4" xfId="50862" xr:uid="{00000000-0005-0000-0000-0000AEC60000}"/>
    <cellStyle name="Percent 4 62 5" xfId="50863" xr:uid="{00000000-0005-0000-0000-0000AFC60000}"/>
    <cellStyle name="Percent 4 63" xfId="50864" xr:uid="{00000000-0005-0000-0000-0000B0C60000}"/>
    <cellStyle name="Percent 4 63 2" xfId="50865" xr:uid="{00000000-0005-0000-0000-0000B1C60000}"/>
    <cellStyle name="Percent 4 63 2 2" xfId="50866" xr:uid="{00000000-0005-0000-0000-0000B2C60000}"/>
    <cellStyle name="Percent 4 63 2 3" xfId="50867" xr:uid="{00000000-0005-0000-0000-0000B3C60000}"/>
    <cellStyle name="Percent 4 63 3" xfId="50868" xr:uid="{00000000-0005-0000-0000-0000B4C60000}"/>
    <cellStyle name="Percent 4 63 3 2" xfId="50869" xr:uid="{00000000-0005-0000-0000-0000B5C60000}"/>
    <cellStyle name="Percent 4 63 3 3" xfId="50870" xr:uid="{00000000-0005-0000-0000-0000B6C60000}"/>
    <cellStyle name="Percent 4 63 4" xfId="50871" xr:uid="{00000000-0005-0000-0000-0000B7C60000}"/>
    <cellStyle name="Percent 4 63 5" xfId="50872" xr:uid="{00000000-0005-0000-0000-0000B8C60000}"/>
    <cellStyle name="Percent 4 64" xfId="50873" xr:uid="{00000000-0005-0000-0000-0000B9C60000}"/>
    <cellStyle name="Percent 4 64 2" xfId="50874" xr:uid="{00000000-0005-0000-0000-0000BAC60000}"/>
    <cellStyle name="Percent 4 64 2 2" xfId="50875" xr:uid="{00000000-0005-0000-0000-0000BBC60000}"/>
    <cellStyle name="Percent 4 64 2 3" xfId="50876" xr:uid="{00000000-0005-0000-0000-0000BCC60000}"/>
    <cellStyle name="Percent 4 64 3" xfId="50877" xr:uid="{00000000-0005-0000-0000-0000BDC60000}"/>
    <cellStyle name="Percent 4 64 3 2" xfId="50878" xr:uid="{00000000-0005-0000-0000-0000BEC60000}"/>
    <cellStyle name="Percent 4 64 3 3" xfId="50879" xr:uid="{00000000-0005-0000-0000-0000BFC60000}"/>
    <cellStyle name="Percent 4 64 4" xfId="50880" xr:uid="{00000000-0005-0000-0000-0000C0C60000}"/>
    <cellStyle name="Percent 4 64 5" xfId="50881" xr:uid="{00000000-0005-0000-0000-0000C1C60000}"/>
    <cellStyle name="Percent 4 65" xfId="50882" xr:uid="{00000000-0005-0000-0000-0000C2C60000}"/>
    <cellStyle name="Percent 4 65 2" xfId="50883" xr:uid="{00000000-0005-0000-0000-0000C3C60000}"/>
    <cellStyle name="Percent 4 65 2 2" xfId="50884" xr:uid="{00000000-0005-0000-0000-0000C4C60000}"/>
    <cellStyle name="Percent 4 65 2 3" xfId="50885" xr:uid="{00000000-0005-0000-0000-0000C5C60000}"/>
    <cellStyle name="Percent 4 65 3" xfId="50886" xr:uid="{00000000-0005-0000-0000-0000C6C60000}"/>
    <cellStyle name="Percent 4 65 3 2" xfId="50887" xr:uid="{00000000-0005-0000-0000-0000C7C60000}"/>
    <cellStyle name="Percent 4 65 3 3" xfId="50888" xr:uid="{00000000-0005-0000-0000-0000C8C60000}"/>
    <cellStyle name="Percent 4 65 4" xfId="50889" xr:uid="{00000000-0005-0000-0000-0000C9C60000}"/>
    <cellStyle name="Percent 4 65 5" xfId="50890" xr:uid="{00000000-0005-0000-0000-0000CAC60000}"/>
    <cellStyle name="Percent 4 66" xfId="50891" xr:uid="{00000000-0005-0000-0000-0000CBC60000}"/>
    <cellStyle name="Percent 4 66 2" xfId="50892" xr:uid="{00000000-0005-0000-0000-0000CCC60000}"/>
    <cellStyle name="Percent 4 66 2 2" xfId="50893" xr:uid="{00000000-0005-0000-0000-0000CDC60000}"/>
    <cellStyle name="Percent 4 66 2 3" xfId="50894" xr:uid="{00000000-0005-0000-0000-0000CEC60000}"/>
    <cellStyle name="Percent 4 66 3" xfId="50895" xr:uid="{00000000-0005-0000-0000-0000CFC60000}"/>
    <cellStyle name="Percent 4 66 3 2" xfId="50896" xr:uid="{00000000-0005-0000-0000-0000D0C60000}"/>
    <cellStyle name="Percent 4 66 3 3" xfId="50897" xr:uid="{00000000-0005-0000-0000-0000D1C60000}"/>
    <cellStyle name="Percent 4 66 4" xfId="50898" xr:uid="{00000000-0005-0000-0000-0000D2C60000}"/>
    <cellStyle name="Percent 4 66 5" xfId="50899" xr:uid="{00000000-0005-0000-0000-0000D3C60000}"/>
    <cellStyle name="Percent 4 67" xfId="50900" xr:uid="{00000000-0005-0000-0000-0000D4C60000}"/>
    <cellStyle name="Percent 4 67 2" xfId="50901" xr:uid="{00000000-0005-0000-0000-0000D5C60000}"/>
    <cellStyle name="Percent 4 67 2 2" xfId="50902" xr:uid="{00000000-0005-0000-0000-0000D6C60000}"/>
    <cellStyle name="Percent 4 67 2 3" xfId="50903" xr:uid="{00000000-0005-0000-0000-0000D7C60000}"/>
    <cellStyle name="Percent 4 67 3" xfId="50904" xr:uid="{00000000-0005-0000-0000-0000D8C60000}"/>
    <cellStyle name="Percent 4 67 3 2" xfId="50905" xr:uid="{00000000-0005-0000-0000-0000D9C60000}"/>
    <cellStyle name="Percent 4 67 3 3" xfId="50906" xr:uid="{00000000-0005-0000-0000-0000DAC60000}"/>
    <cellStyle name="Percent 4 67 4" xfId="50907" xr:uid="{00000000-0005-0000-0000-0000DBC60000}"/>
    <cellStyle name="Percent 4 67 5" xfId="50908" xr:uid="{00000000-0005-0000-0000-0000DCC60000}"/>
    <cellStyle name="Percent 4 68" xfId="50909" xr:uid="{00000000-0005-0000-0000-0000DDC60000}"/>
    <cellStyle name="Percent 4 68 2" xfId="50910" xr:uid="{00000000-0005-0000-0000-0000DEC60000}"/>
    <cellStyle name="Percent 4 68 2 2" xfId="50911" xr:uid="{00000000-0005-0000-0000-0000DFC60000}"/>
    <cellStyle name="Percent 4 68 2 3" xfId="50912" xr:uid="{00000000-0005-0000-0000-0000E0C60000}"/>
    <cellStyle name="Percent 4 68 3" xfId="50913" xr:uid="{00000000-0005-0000-0000-0000E1C60000}"/>
    <cellStyle name="Percent 4 68 3 2" xfId="50914" xr:uid="{00000000-0005-0000-0000-0000E2C60000}"/>
    <cellStyle name="Percent 4 68 3 3" xfId="50915" xr:uid="{00000000-0005-0000-0000-0000E3C60000}"/>
    <cellStyle name="Percent 4 68 4" xfId="50916" xr:uid="{00000000-0005-0000-0000-0000E4C60000}"/>
    <cellStyle name="Percent 4 68 5" xfId="50917" xr:uid="{00000000-0005-0000-0000-0000E5C60000}"/>
    <cellStyle name="Percent 4 69" xfId="50918" xr:uid="{00000000-0005-0000-0000-0000E6C60000}"/>
    <cellStyle name="Percent 4 69 2" xfId="50919" xr:uid="{00000000-0005-0000-0000-0000E7C60000}"/>
    <cellStyle name="Percent 4 69 2 2" xfId="50920" xr:uid="{00000000-0005-0000-0000-0000E8C60000}"/>
    <cellStyle name="Percent 4 69 2 3" xfId="50921" xr:uid="{00000000-0005-0000-0000-0000E9C60000}"/>
    <cellStyle name="Percent 4 69 3" xfId="50922" xr:uid="{00000000-0005-0000-0000-0000EAC60000}"/>
    <cellStyle name="Percent 4 69 3 2" xfId="50923" xr:uid="{00000000-0005-0000-0000-0000EBC60000}"/>
    <cellStyle name="Percent 4 69 3 3" xfId="50924" xr:uid="{00000000-0005-0000-0000-0000ECC60000}"/>
    <cellStyle name="Percent 4 69 4" xfId="50925" xr:uid="{00000000-0005-0000-0000-0000EDC60000}"/>
    <cellStyle name="Percent 4 69 5" xfId="50926" xr:uid="{00000000-0005-0000-0000-0000EEC60000}"/>
    <cellStyle name="Percent 4 7" xfId="50927" xr:uid="{00000000-0005-0000-0000-0000EFC60000}"/>
    <cellStyle name="Percent 4 7 2" xfId="50928" xr:uid="{00000000-0005-0000-0000-0000F0C60000}"/>
    <cellStyle name="Percent 4 7 2 2" xfId="50929" xr:uid="{00000000-0005-0000-0000-0000F1C60000}"/>
    <cellStyle name="Percent 4 7 2 3" xfId="50930" xr:uid="{00000000-0005-0000-0000-0000F2C60000}"/>
    <cellStyle name="Percent 4 7 3" xfId="50931" xr:uid="{00000000-0005-0000-0000-0000F3C60000}"/>
    <cellStyle name="Percent 4 7 3 2" xfId="50932" xr:uid="{00000000-0005-0000-0000-0000F4C60000}"/>
    <cellStyle name="Percent 4 7 3 3" xfId="50933" xr:uid="{00000000-0005-0000-0000-0000F5C60000}"/>
    <cellStyle name="Percent 4 7 4" xfId="50934" xr:uid="{00000000-0005-0000-0000-0000F6C60000}"/>
    <cellStyle name="Percent 4 7 5" xfId="50935" xr:uid="{00000000-0005-0000-0000-0000F7C60000}"/>
    <cellStyle name="Percent 4 70" xfId="50936" xr:uid="{00000000-0005-0000-0000-0000F8C60000}"/>
    <cellStyle name="Percent 4 70 2" xfId="50937" xr:uid="{00000000-0005-0000-0000-0000F9C60000}"/>
    <cellStyle name="Percent 4 70 2 2" xfId="50938" xr:uid="{00000000-0005-0000-0000-0000FAC60000}"/>
    <cellStyle name="Percent 4 70 2 3" xfId="50939" xr:uid="{00000000-0005-0000-0000-0000FBC60000}"/>
    <cellStyle name="Percent 4 70 3" xfId="50940" xr:uid="{00000000-0005-0000-0000-0000FCC60000}"/>
    <cellStyle name="Percent 4 70 3 2" xfId="50941" xr:uid="{00000000-0005-0000-0000-0000FDC60000}"/>
    <cellStyle name="Percent 4 70 3 3" xfId="50942" xr:uid="{00000000-0005-0000-0000-0000FEC60000}"/>
    <cellStyle name="Percent 4 70 4" xfId="50943" xr:uid="{00000000-0005-0000-0000-0000FFC60000}"/>
    <cellStyle name="Percent 4 70 5" xfId="50944" xr:uid="{00000000-0005-0000-0000-000000C70000}"/>
    <cellStyle name="Percent 4 71" xfId="50945" xr:uid="{00000000-0005-0000-0000-000001C70000}"/>
    <cellStyle name="Percent 4 71 2" xfId="50946" xr:uid="{00000000-0005-0000-0000-000002C70000}"/>
    <cellStyle name="Percent 4 71 2 2" xfId="50947" xr:uid="{00000000-0005-0000-0000-000003C70000}"/>
    <cellStyle name="Percent 4 71 2 3" xfId="50948" xr:uid="{00000000-0005-0000-0000-000004C70000}"/>
    <cellStyle name="Percent 4 71 3" xfId="50949" xr:uid="{00000000-0005-0000-0000-000005C70000}"/>
    <cellStyle name="Percent 4 71 3 2" xfId="50950" xr:uid="{00000000-0005-0000-0000-000006C70000}"/>
    <cellStyle name="Percent 4 71 3 3" xfId="50951" xr:uid="{00000000-0005-0000-0000-000007C70000}"/>
    <cellStyle name="Percent 4 71 4" xfId="50952" xr:uid="{00000000-0005-0000-0000-000008C70000}"/>
    <cellStyle name="Percent 4 71 5" xfId="50953" xr:uid="{00000000-0005-0000-0000-000009C70000}"/>
    <cellStyle name="Percent 4 72" xfId="50954" xr:uid="{00000000-0005-0000-0000-00000AC70000}"/>
    <cellStyle name="Percent 4 72 2" xfId="50955" xr:uid="{00000000-0005-0000-0000-00000BC70000}"/>
    <cellStyle name="Percent 4 72 2 2" xfId="50956" xr:uid="{00000000-0005-0000-0000-00000CC70000}"/>
    <cellStyle name="Percent 4 72 2 3" xfId="50957" xr:uid="{00000000-0005-0000-0000-00000DC70000}"/>
    <cellStyle name="Percent 4 72 3" xfId="50958" xr:uid="{00000000-0005-0000-0000-00000EC70000}"/>
    <cellStyle name="Percent 4 72 3 2" xfId="50959" xr:uid="{00000000-0005-0000-0000-00000FC70000}"/>
    <cellStyle name="Percent 4 72 3 3" xfId="50960" xr:uid="{00000000-0005-0000-0000-000010C70000}"/>
    <cellStyle name="Percent 4 72 4" xfId="50961" xr:uid="{00000000-0005-0000-0000-000011C70000}"/>
    <cellStyle name="Percent 4 72 5" xfId="50962" xr:uid="{00000000-0005-0000-0000-000012C70000}"/>
    <cellStyle name="Percent 4 73" xfId="50963" xr:uid="{00000000-0005-0000-0000-000013C70000}"/>
    <cellStyle name="Percent 4 73 2" xfId="50964" xr:uid="{00000000-0005-0000-0000-000014C70000}"/>
    <cellStyle name="Percent 4 73 2 2" xfId="50965" xr:uid="{00000000-0005-0000-0000-000015C70000}"/>
    <cellStyle name="Percent 4 73 2 3" xfId="50966" xr:uid="{00000000-0005-0000-0000-000016C70000}"/>
    <cellStyle name="Percent 4 73 3" xfId="50967" xr:uid="{00000000-0005-0000-0000-000017C70000}"/>
    <cellStyle name="Percent 4 73 3 2" xfId="50968" xr:uid="{00000000-0005-0000-0000-000018C70000}"/>
    <cellStyle name="Percent 4 73 3 3" xfId="50969" xr:uid="{00000000-0005-0000-0000-000019C70000}"/>
    <cellStyle name="Percent 4 73 4" xfId="50970" xr:uid="{00000000-0005-0000-0000-00001AC70000}"/>
    <cellStyle name="Percent 4 73 5" xfId="50971" xr:uid="{00000000-0005-0000-0000-00001BC70000}"/>
    <cellStyle name="Percent 4 74" xfId="50972" xr:uid="{00000000-0005-0000-0000-00001CC70000}"/>
    <cellStyle name="Percent 4 74 2" xfId="50973" xr:uid="{00000000-0005-0000-0000-00001DC70000}"/>
    <cellStyle name="Percent 4 74 2 2" xfId="50974" xr:uid="{00000000-0005-0000-0000-00001EC70000}"/>
    <cellStyle name="Percent 4 74 2 3" xfId="50975" xr:uid="{00000000-0005-0000-0000-00001FC70000}"/>
    <cellStyle name="Percent 4 74 3" xfId="50976" xr:uid="{00000000-0005-0000-0000-000020C70000}"/>
    <cellStyle name="Percent 4 74 3 2" xfId="50977" xr:uid="{00000000-0005-0000-0000-000021C70000}"/>
    <cellStyle name="Percent 4 74 3 3" xfId="50978" xr:uid="{00000000-0005-0000-0000-000022C70000}"/>
    <cellStyle name="Percent 4 74 4" xfId="50979" xr:uid="{00000000-0005-0000-0000-000023C70000}"/>
    <cellStyle name="Percent 4 74 5" xfId="50980" xr:uid="{00000000-0005-0000-0000-000024C70000}"/>
    <cellStyle name="Percent 4 75" xfId="50981" xr:uid="{00000000-0005-0000-0000-000025C70000}"/>
    <cellStyle name="Percent 4 75 2" xfId="50982" xr:uid="{00000000-0005-0000-0000-000026C70000}"/>
    <cellStyle name="Percent 4 75 2 2" xfId="50983" xr:uid="{00000000-0005-0000-0000-000027C70000}"/>
    <cellStyle name="Percent 4 75 2 3" xfId="50984" xr:uid="{00000000-0005-0000-0000-000028C70000}"/>
    <cellStyle name="Percent 4 75 3" xfId="50985" xr:uid="{00000000-0005-0000-0000-000029C70000}"/>
    <cellStyle name="Percent 4 75 3 2" xfId="50986" xr:uid="{00000000-0005-0000-0000-00002AC70000}"/>
    <cellStyle name="Percent 4 75 3 3" xfId="50987" xr:uid="{00000000-0005-0000-0000-00002BC70000}"/>
    <cellStyle name="Percent 4 75 4" xfId="50988" xr:uid="{00000000-0005-0000-0000-00002CC70000}"/>
    <cellStyle name="Percent 4 75 5" xfId="50989" xr:uid="{00000000-0005-0000-0000-00002DC70000}"/>
    <cellStyle name="Percent 4 76" xfId="50990" xr:uid="{00000000-0005-0000-0000-00002EC70000}"/>
    <cellStyle name="Percent 4 76 2" xfId="50991" xr:uid="{00000000-0005-0000-0000-00002FC70000}"/>
    <cellStyle name="Percent 4 76 2 2" xfId="50992" xr:uid="{00000000-0005-0000-0000-000030C70000}"/>
    <cellStyle name="Percent 4 76 2 3" xfId="50993" xr:uid="{00000000-0005-0000-0000-000031C70000}"/>
    <cellStyle name="Percent 4 76 3" xfId="50994" xr:uid="{00000000-0005-0000-0000-000032C70000}"/>
    <cellStyle name="Percent 4 76 3 2" xfId="50995" xr:uid="{00000000-0005-0000-0000-000033C70000}"/>
    <cellStyle name="Percent 4 76 3 3" xfId="50996" xr:uid="{00000000-0005-0000-0000-000034C70000}"/>
    <cellStyle name="Percent 4 76 4" xfId="50997" xr:uid="{00000000-0005-0000-0000-000035C70000}"/>
    <cellStyle name="Percent 4 76 5" xfId="50998" xr:uid="{00000000-0005-0000-0000-000036C70000}"/>
    <cellStyle name="Percent 4 77" xfId="50999" xr:uid="{00000000-0005-0000-0000-000037C70000}"/>
    <cellStyle name="Percent 4 77 2" xfId="51000" xr:uid="{00000000-0005-0000-0000-000038C70000}"/>
    <cellStyle name="Percent 4 77 2 2" xfId="51001" xr:uid="{00000000-0005-0000-0000-000039C70000}"/>
    <cellStyle name="Percent 4 77 2 3" xfId="51002" xr:uid="{00000000-0005-0000-0000-00003AC70000}"/>
    <cellStyle name="Percent 4 77 3" xfId="51003" xr:uid="{00000000-0005-0000-0000-00003BC70000}"/>
    <cellStyle name="Percent 4 77 3 2" xfId="51004" xr:uid="{00000000-0005-0000-0000-00003CC70000}"/>
    <cellStyle name="Percent 4 77 3 3" xfId="51005" xr:uid="{00000000-0005-0000-0000-00003DC70000}"/>
    <cellStyle name="Percent 4 77 4" xfId="51006" xr:uid="{00000000-0005-0000-0000-00003EC70000}"/>
    <cellStyle name="Percent 4 77 5" xfId="51007" xr:uid="{00000000-0005-0000-0000-00003FC70000}"/>
    <cellStyle name="Percent 4 78" xfId="51008" xr:uid="{00000000-0005-0000-0000-000040C70000}"/>
    <cellStyle name="Percent 4 78 2" xfId="51009" xr:uid="{00000000-0005-0000-0000-000041C70000}"/>
    <cellStyle name="Percent 4 78 2 2" xfId="51010" xr:uid="{00000000-0005-0000-0000-000042C70000}"/>
    <cellStyle name="Percent 4 78 2 3" xfId="51011" xr:uid="{00000000-0005-0000-0000-000043C70000}"/>
    <cellStyle name="Percent 4 78 3" xfId="51012" xr:uid="{00000000-0005-0000-0000-000044C70000}"/>
    <cellStyle name="Percent 4 78 3 2" xfId="51013" xr:uid="{00000000-0005-0000-0000-000045C70000}"/>
    <cellStyle name="Percent 4 78 3 3" xfId="51014" xr:uid="{00000000-0005-0000-0000-000046C70000}"/>
    <cellStyle name="Percent 4 78 4" xfId="51015" xr:uid="{00000000-0005-0000-0000-000047C70000}"/>
    <cellStyle name="Percent 4 78 5" xfId="51016" xr:uid="{00000000-0005-0000-0000-000048C70000}"/>
    <cellStyle name="Percent 4 79" xfId="51017" xr:uid="{00000000-0005-0000-0000-000049C70000}"/>
    <cellStyle name="Percent 4 79 2" xfId="51018" xr:uid="{00000000-0005-0000-0000-00004AC70000}"/>
    <cellStyle name="Percent 4 79 2 2" xfId="51019" xr:uid="{00000000-0005-0000-0000-00004BC70000}"/>
    <cellStyle name="Percent 4 79 2 3" xfId="51020" xr:uid="{00000000-0005-0000-0000-00004CC70000}"/>
    <cellStyle name="Percent 4 79 3" xfId="51021" xr:uid="{00000000-0005-0000-0000-00004DC70000}"/>
    <cellStyle name="Percent 4 79 3 2" xfId="51022" xr:uid="{00000000-0005-0000-0000-00004EC70000}"/>
    <cellStyle name="Percent 4 79 3 3" xfId="51023" xr:uid="{00000000-0005-0000-0000-00004FC70000}"/>
    <cellStyle name="Percent 4 79 4" xfId="51024" xr:uid="{00000000-0005-0000-0000-000050C70000}"/>
    <cellStyle name="Percent 4 79 5" xfId="51025" xr:uid="{00000000-0005-0000-0000-000051C70000}"/>
    <cellStyle name="Percent 4 8" xfId="51026" xr:uid="{00000000-0005-0000-0000-000052C70000}"/>
    <cellStyle name="Percent 4 8 2" xfId="51027" xr:uid="{00000000-0005-0000-0000-000053C70000}"/>
    <cellStyle name="Percent 4 8 2 2" xfId="51028" xr:uid="{00000000-0005-0000-0000-000054C70000}"/>
    <cellStyle name="Percent 4 8 2 3" xfId="51029" xr:uid="{00000000-0005-0000-0000-000055C70000}"/>
    <cellStyle name="Percent 4 8 3" xfId="51030" xr:uid="{00000000-0005-0000-0000-000056C70000}"/>
    <cellStyle name="Percent 4 8 3 2" xfId="51031" xr:uid="{00000000-0005-0000-0000-000057C70000}"/>
    <cellStyle name="Percent 4 8 3 3" xfId="51032" xr:uid="{00000000-0005-0000-0000-000058C70000}"/>
    <cellStyle name="Percent 4 8 4" xfId="51033" xr:uid="{00000000-0005-0000-0000-000059C70000}"/>
    <cellStyle name="Percent 4 8 5" xfId="51034" xr:uid="{00000000-0005-0000-0000-00005AC70000}"/>
    <cellStyle name="Percent 4 80" xfId="51035" xr:uid="{00000000-0005-0000-0000-00005BC70000}"/>
    <cellStyle name="Percent 4 80 2" xfId="51036" xr:uid="{00000000-0005-0000-0000-00005CC70000}"/>
    <cellStyle name="Percent 4 80 2 2" xfId="51037" xr:uid="{00000000-0005-0000-0000-00005DC70000}"/>
    <cellStyle name="Percent 4 80 2 3" xfId="51038" xr:uid="{00000000-0005-0000-0000-00005EC70000}"/>
    <cellStyle name="Percent 4 80 3" xfId="51039" xr:uid="{00000000-0005-0000-0000-00005FC70000}"/>
    <cellStyle name="Percent 4 80 3 2" xfId="51040" xr:uid="{00000000-0005-0000-0000-000060C70000}"/>
    <cellStyle name="Percent 4 80 3 3" xfId="51041" xr:uid="{00000000-0005-0000-0000-000061C70000}"/>
    <cellStyle name="Percent 4 80 4" xfId="51042" xr:uid="{00000000-0005-0000-0000-000062C70000}"/>
    <cellStyle name="Percent 4 80 5" xfId="51043" xr:uid="{00000000-0005-0000-0000-000063C70000}"/>
    <cellStyle name="Percent 4 81" xfId="51044" xr:uid="{00000000-0005-0000-0000-000064C70000}"/>
    <cellStyle name="Percent 4 81 2" xfId="51045" xr:uid="{00000000-0005-0000-0000-000065C70000}"/>
    <cellStyle name="Percent 4 81 2 2" xfId="51046" xr:uid="{00000000-0005-0000-0000-000066C70000}"/>
    <cellStyle name="Percent 4 81 2 3" xfId="51047" xr:uid="{00000000-0005-0000-0000-000067C70000}"/>
    <cellStyle name="Percent 4 81 3" xfId="51048" xr:uid="{00000000-0005-0000-0000-000068C70000}"/>
    <cellStyle name="Percent 4 81 3 2" xfId="51049" xr:uid="{00000000-0005-0000-0000-000069C70000}"/>
    <cellStyle name="Percent 4 81 3 3" xfId="51050" xr:uid="{00000000-0005-0000-0000-00006AC70000}"/>
    <cellStyle name="Percent 4 81 4" xfId="51051" xr:uid="{00000000-0005-0000-0000-00006BC70000}"/>
    <cellStyle name="Percent 4 81 5" xfId="51052" xr:uid="{00000000-0005-0000-0000-00006CC70000}"/>
    <cellStyle name="Percent 4 82" xfId="51053" xr:uid="{00000000-0005-0000-0000-00006DC70000}"/>
    <cellStyle name="Percent 4 82 2" xfId="51054" xr:uid="{00000000-0005-0000-0000-00006EC70000}"/>
    <cellStyle name="Percent 4 82 2 2" xfId="51055" xr:uid="{00000000-0005-0000-0000-00006FC70000}"/>
    <cellStyle name="Percent 4 82 2 3" xfId="51056" xr:uid="{00000000-0005-0000-0000-000070C70000}"/>
    <cellStyle name="Percent 4 82 3" xfId="51057" xr:uid="{00000000-0005-0000-0000-000071C70000}"/>
    <cellStyle name="Percent 4 82 3 2" xfId="51058" xr:uid="{00000000-0005-0000-0000-000072C70000}"/>
    <cellStyle name="Percent 4 82 3 3" xfId="51059" xr:uid="{00000000-0005-0000-0000-000073C70000}"/>
    <cellStyle name="Percent 4 82 4" xfId="51060" xr:uid="{00000000-0005-0000-0000-000074C70000}"/>
    <cellStyle name="Percent 4 82 5" xfId="51061" xr:uid="{00000000-0005-0000-0000-000075C70000}"/>
    <cellStyle name="Percent 4 83" xfId="51062" xr:uid="{00000000-0005-0000-0000-000076C70000}"/>
    <cellStyle name="Percent 4 83 2" xfId="51063" xr:uid="{00000000-0005-0000-0000-000077C70000}"/>
    <cellStyle name="Percent 4 83 2 2" xfId="51064" xr:uid="{00000000-0005-0000-0000-000078C70000}"/>
    <cellStyle name="Percent 4 83 2 3" xfId="51065" xr:uid="{00000000-0005-0000-0000-000079C70000}"/>
    <cellStyle name="Percent 4 83 3" xfId="51066" xr:uid="{00000000-0005-0000-0000-00007AC70000}"/>
    <cellStyle name="Percent 4 83 3 2" xfId="51067" xr:uid="{00000000-0005-0000-0000-00007BC70000}"/>
    <cellStyle name="Percent 4 83 3 3" xfId="51068" xr:uid="{00000000-0005-0000-0000-00007CC70000}"/>
    <cellStyle name="Percent 4 83 4" xfId="51069" xr:uid="{00000000-0005-0000-0000-00007DC70000}"/>
    <cellStyle name="Percent 4 83 5" xfId="51070" xr:uid="{00000000-0005-0000-0000-00007EC70000}"/>
    <cellStyle name="Percent 4 84" xfId="51071" xr:uid="{00000000-0005-0000-0000-00007FC70000}"/>
    <cellStyle name="Percent 4 84 2" xfId="51072" xr:uid="{00000000-0005-0000-0000-000080C70000}"/>
    <cellStyle name="Percent 4 84 3" xfId="51073" xr:uid="{00000000-0005-0000-0000-000081C70000}"/>
    <cellStyle name="Percent 4 85" xfId="51074" xr:uid="{00000000-0005-0000-0000-000082C70000}"/>
    <cellStyle name="Percent 4 85 2" xfId="51075" xr:uid="{00000000-0005-0000-0000-000083C70000}"/>
    <cellStyle name="Percent 4 85 3" xfId="51076" xr:uid="{00000000-0005-0000-0000-000084C70000}"/>
    <cellStyle name="Percent 4 86" xfId="51077" xr:uid="{00000000-0005-0000-0000-000085C70000}"/>
    <cellStyle name="Percent 4 87" xfId="51078" xr:uid="{00000000-0005-0000-0000-000086C70000}"/>
    <cellStyle name="Percent 4 9" xfId="51079" xr:uid="{00000000-0005-0000-0000-000087C70000}"/>
    <cellStyle name="Percent 4 9 2" xfId="51080" xr:uid="{00000000-0005-0000-0000-000088C70000}"/>
    <cellStyle name="Percent 4 9 2 2" xfId="51081" xr:uid="{00000000-0005-0000-0000-000089C70000}"/>
    <cellStyle name="Percent 4 9 2 3" xfId="51082" xr:uid="{00000000-0005-0000-0000-00008AC70000}"/>
    <cellStyle name="Percent 4 9 3" xfId="51083" xr:uid="{00000000-0005-0000-0000-00008BC70000}"/>
    <cellStyle name="Percent 4 9 3 2" xfId="51084" xr:uid="{00000000-0005-0000-0000-00008CC70000}"/>
    <cellStyle name="Percent 4 9 3 3" xfId="51085" xr:uid="{00000000-0005-0000-0000-00008DC70000}"/>
    <cellStyle name="Percent 4 9 4" xfId="51086" xr:uid="{00000000-0005-0000-0000-00008EC70000}"/>
    <cellStyle name="Percent 4 9 5" xfId="51087" xr:uid="{00000000-0005-0000-0000-00008FC70000}"/>
    <cellStyle name="Percent 5" xfId="51088" xr:uid="{00000000-0005-0000-0000-000090C70000}"/>
    <cellStyle name="Percent 6" xfId="51089" xr:uid="{00000000-0005-0000-0000-000091C70000}"/>
    <cellStyle name="Percent 6 10" xfId="51090" xr:uid="{00000000-0005-0000-0000-000092C70000}"/>
    <cellStyle name="Percent 6 10 2" xfId="51091" xr:uid="{00000000-0005-0000-0000-000093C70000}"/>
    <cellStyle name="Percent 6 10 3" xfId="51092" xr:uid="{00000000-0005-0000-0000-000094C70000}"/>
    <cellStyle name="Percent 6 10 4" xfId="51093" xr:uid="{00000000-0005-0000-0000-000095C70000}"/>
    <cellStyle name="Percent 6 10 5" xfId="51094" xr:uid="{00000000-0005-0000-0000-000096C70000}"/>
    <cellStyle name="Percent 6 11" xfId="51095" xr:uid="{00000000-0005-0000-0000-000097C70000}"/>
    <cellStyle name="Percent 6 11 2" xfId="51096" xr:uid="{00000000-0005-0000-0000-000098C70000}"/>
    <cellStyle name="Percent 6 11 3" xfId="51097" xr:uid="{00000000-0005-0000-0000-000099C70000}"/>
    <cellStyle name="Percent 6 11 4" xfId="51098" xr:uid="{00000000-0005-0000-0000-00009AC70000}"/>
    <cellStyle name="Percent 6 11 5" xfId="51099" xr:uid="{00000000-0005-0000-0000-00009BC70000}"/>
    <cellStyle name="Percent 6 12" xfId="51100" xr:uid="{00000000-0005-0000-0000-00009CC70000}"/>
    <cellStyle name="Percent 6 12 2" xfId="51101" xr:uid="{00000000-0005-0000-0000-00009DC70000}"/>
    <cellStyle name="Percent 6 12 3" xfId="51102" xr:uid="{00000000-0005-0000-0000-00009EC70000}"/>
    <cellStyle name="Percent 6 12 4" xfId="51103" xr:uid="{00000000-0005-0000-0000-00009FC70000}"/>
    <cellStyle name="Percent 6 12 5" xfId="51104" xr:uid="{00000000-0005-0000-0000-0000A0C70000}"/>
    <cellStyle name="Percent 6 13" xfId="51105" xr:uid="{00000000-0005-0000-0000-0000A1C70000}"/>
    <cellStyle name="Percent 6 13 2" xfId="51106" xr:uid="{00000000-0005-0000-0000-0000A2C70000}"/>
    <cellStyle name="Percent 6 13 3" xfId="51107" xr:uid="{00000000-0005-0000-0000-0000A3C70000}"/>
    <cellStyle name="Percent 6 13 4" xfId="51108" xr:uid="{00000000-0005-0000-0000-0000A4C70000}"/>
    <cellStyle name="Percent 6 13 5" xfId="51109" xr:uid="{00000000-0005-0000-0000-0000A5C70000}"/>
    <cellStyle name="Percent 6 14" xfId="51110" xr:uid="{00000000-0005-0000-0000-0000A6C70000}"/>
    <cellStyle name="Percent 6 14 2" xfId="51111" xr:uid="{00000000-0005-0000-0000-0000A7C70000}"/>
    <cellStyle name="Percent 6 14 3" xfId="51112" xr:uid="{00000000-0005-0000-0000-0000A8C70000}"/>
    <cellStyle name="Percent 6 14 4" xfId="51113" xr:uid="{00000000-0005-0000-0000-0000A9C70000}"/>
    <cellStyle name="Percent 6 14 5" xfId="51114" xr:uid="{00000000-0005-0000-0000-0000AAC70000}"/>
    <cellStyle name="Percent 6 15" xfId="51115" xr:uid="{00000000-0005-0000-0000-0000ABC70000}"/>
    <cellStyle name="Percent 6 15 2" xfId="51116" xr:uid="{00000000-0005-0000-0000-0000ACC70000}"/>
    <cellStyle name="Percent 6 15 3" xfId="51117" xr:uid="{00000000-0005-0000-0000-0000ADC70000}"/>
    <cellStyle name="Percent 6 15 4" xfId="51118" xr:uid="{00000000-0005-0000-0000-0000AEC70000}"/>
    <cellStyle name="Percent 6 15 5" xfId="51119" xr:uid="{00000000-0005-0000-0000-0000AFC70000}"/>
    <cellStyle name="Percent 6 16" xfId="51120" xr:uid="{00000000-0005-0000-0000-0000B0C70000}"/>
    <cellStyle name="Percent 6 16 2" xfId="51121" xr:uid="{00000000-0005-0000-0000-0000B1C70000}"/>
    <cellStyle name="Percent 6 16 3" xfId="51122" xr:uid="{00000000-0005-0000-0000-0000B2C70000}"/>
    <cellStyle name="Percent 6 16 4" xfId="51123" xr:uid="{00000000-0005-0000-0000-0000B3C70000}"/>
    <cellStyle name="Percent 6 16 5" xfId="51124" xr:uid="{00000000-0005-0000-0000-0000B4C70000}"/>
    <cellStyle name="Percent 6 17" xfId="51125" xr:uid="{00000000-0005-0000-0000-0000B5C70000}"/>
    <cellStyle name="Percent 6 17 2" xfId="51126" xr:uid="{00000000-0005-0000-0000-0000B6C70000}"/>
    <cellStyle name="Percent 6 17 3" xfId="51127" xr:uid="{00000000-0005-0000-0000-0000B7C70000}"/>
    <cellStyle name="Percent 6 17 4" xfId="51128" xr:uid="{00000000-0005-0000-0000-0000B8C70000}"/>
    <cellStyle name="Percent 6 17 5" xfId="51129" xr:uid="{00000000-0005-0000-0000-0000B9C70000}"/>
    <cellStyle name="Percent 6 18" xfId="51130" xr:uid="{00000000-0005-0000-0000-0000BAC70000}"/>
    <cellStyle name="Percent 6 18 2" xfId="51131" xr:uid="{00000000-0005-0000-0000-0000BBC70000}"/>
    <cellStyle name="Percent 6 18 3" xfId="51132" xr:uid="{00000000-0005-0000-0000-0000BCC70000}"/>
    <cellStyle name="Percent 6 18 4" xfId="51133" xr:uid="{00000000-0005-0000-0000-0000BDC70000}"/>
    <cellStyle name="Percent 6 18 5" xfId="51134" xr:uid="{00000000-0005-0000-0000-0000BEC70000}"/>
    <cellStyle name="Percent 6 19" xfId="51135" xr:uid="{00000000-0005-0000-0000-0000BFC70000}"/>
    <cellStyle name="Percent 6 19 2" xfId="51136" xr:uid="{00000000-0005-0000-0000-0000C0C70000}"/>
    <cellStyle name="Percent 6 19 3" xfId="51137" xr:uid="{00000000-0005-0000-0000-0000C1C70000}"/>
    <cellStyle name="Percent 6 19 4" xfId="51138" xr:uid="{00000000-0005-0000-0000-0000C2C70000}"/>
    <cellStyle name="Percent 6 19 5" xfId="51139" xr:uid="{00000000-0005-0000-0000-0000C3C70000}"/>
    <cellStyle name="Percent 6 2" xfId="51140" xr:uid="{00000000-0005-0000-0000-0000C4C70000}"/>
    <cellStyle name="Percent 6 2 2" xfId="51141" xr:uid="{00000000-0005-0000-0000-0000C5C70000}"/>
    <cellStyle name="Percent 6 2 3" xfId="51142" xr:uid="{00000000-0005-0000-0000-0000C6C70000}"/>
    <cellStyle name="Percent 6 2 4" xfId="51143" xr:uid="{00000000-0005-0000-0000-0000C7C70000}"/>
    <cellStyle name="Percent 6 2 5" xfId="51144" xr:uid="{00000000-0005-0000-0000-0000C8C70000}"/>
    <cellStyle name="Percent 6 20" xfId="51145" xr:uid="{00000000-0005-0000-0000-0000C9C70000}"/>
    <cellStyle name="Percent 6 20 2" xfId="51146" xr:uid="{00000000-0005-0000-0000-0000CAC70000}"/>
    <cellStyle name="Percent 6 20 3" xfId="51147" xr:uid="{00000000-0005-0000-0000-0000CBC70000}"/>
    <cellStyle name="Percent 6 20 4" xfId="51148" xr:uid="{00000000-0005-0000-0000-0000CCC70000}"/>
    <cellStyle name="Percent 6 20 5" xfId="51149" xr:uid="{00000000-0005-0000-0000-0000CDC70000}"/>
    <cellStyle name="Percent 6 21" xfId="51150" xr:uid="{00000000-0005-0000-0000-0000CEC70000}"/>
    <cellStyle name="Percent 6 21 2" xfId="51151" xr:uid="{00000000-0005-0000-0000-0000CFC70000}"/>
    <cellStyle name="Percent 6 21 3" xfId="51152" xr:uid="{00000000-0005-0000-0000-0000D0C70000}"/>
    <cellStyle name="Percent 6 21 4" xfId="51153" xr:uid="{00000000-0005-0000-0000-0000D1C70000}"/>
    <cellStyle name="Percent 6 21 5" xfId="51154" xr:uid="{00000000-0005-0000-0000-0000D2C70000}"/>
    <cellStyle name="Percent 6 22" xfId="51155" xr:uid="{00000000-0005-0000-0000-0000D3C70000}"/>
    <cellStyle name="Percent 6 22 2" xfId="51156" xr:uid="{00000000-0005-0000-0000-0000D4C70000}"/>
    <cellStyle name="Percent 6 22 3" xfId="51157" xr:uid="{00000000-0005-0000-0000-0000D5C70000}"/>
    <cellStyle name="Percent 6 22 4" xfId="51158" xr:uid="{00000000-0005-0000-0000-0000D6C70000}"/>
    <cellStyle name="Percent 6 22 5" xfId="51159" xr:uid="{00000000-0005-0000-0000-0000D7C70000}"/>
    <cellStyle name="Percent 6 23" xfId="51160" xr:uid="{00000000-0005-0000-0000-0000D8C70000}"/>
    <cellStyle name="Percent 6 23 2" xfId="51161" xr:uid="{00000000-0005-0000-0000-0000D9C70000}"/>
    <cellStyle name="Percent 6 23 3" xfId="51162" xr:uid="{00000000-0005-0000-0000-0000DAC70000}"/>
    <cellStyle name="Percent 6 23 4" xfId="51163" xr:uid="{00000000-0005-0000-0000-0000DBC70000}"/>
    <cellStyle name="Percent 6 23 5" xfId="51164" xr:uid="{00000000-0005-0000-0000-0000DCC70000}"/>
    <cellStyle name="Percent 6 24" xfId="51165" xr:uid="{00000000-0005-0000-0000-0000DDC70000}"/>
    <cellStyle name="Percent 6 24 2" xfId="51166" xr:uid="{00000000-0005-0000-0000-0000DEC70000}"/>
    <cellStyle name="Percent 6 24 3" xfId="51167" xr:uid="{00000000-0005-0000-0000-0000DFC70000}"/>
    <cellStyle name="Percent 6 24 4" xfId="51168" xr:uid="{00000000-0005-0000-0000-0000E0C70000}"/>
    <cellStyle name="Percent 6 24 5" xfId="51169" xr:uid="{00000000-0005-0000-0000-0000E1C70000}"/>
    <cellStyle name="Percent 6 25" xfId="51170" xr:uid="{00000000-0005-0000-0000-0000E2C70000}"/>
    <cellStyle name="Percent 6 26" xfId="51171" xr:uid="{00000000-0005-0000-0000-0000E3C70000}"/>
    <cellStyle name="Percent 6 27" xfId="51172" xr:uid="{00000000-0005-0000-0000-0000E4C70000}"/>
    <cellStyle name="Percent 6 28" xfId="51173" xr:uid="{00000000-0005-0000-0000-0000E5C70000}"/>
    <cellStyle name="Percent 6 3" xfId="51174" xr:uid="{00000000-0005-0000-0000-0000E6C70000}"/>
    <cellStyle name="Percent 6 3 2" xfId="51175" xr:uid="{00000000-0005-0000-0000-0000E7C70000}"/>
    <cellStyle name="Percent 6 3 3" xfId="51176" xr:uid="{00000000-0005-0000-0000-0000E8C70000}"/>
    <cellStyle name="Percent 6 3 4" xfId="51177" xr:uid="{00000000-0005-0000-0000-0000E9C70000}"/>
    <cellStyle name="Percent 6 3 5" xfId="51178" xr:uid="{00000000-0005-0000-0000-0000EAC70000}"/>
    <cellStyle name="Percent 6 4" xfId="51179" xr:uid="{00000000-0005-0000-0000-0000EBC70000}"/>
    <cellStyle name="Percent 6 4 2" xfId="51180" xr:uid="{00000000-0005-0000-0000-0000ECC70000}"/>
    <cellStyle name="Percent 6 4 3" xfId="51181" xr:uid="{00000000-0005-0000-0000-0000EDC70000}"/>
    <cellStyle name="Percent 6 4 4" xfId="51182" xr:uid="{00000000-0005-0000-0000-0000EEC70000}"/>
    <cellStyle name="Percent 6 4 5" xfId="51183" xr:uid="{00000000-0005-0000-0000-0000EFC70000}"/>
    <cellStyle name="Percent 6 5" xfId="51184" xr:uid="{00000000-0005-0000-0000-0000F0C70000}"/>
    <cellStyle name="Percent 6 5 2" xfId="51185" xr:uid="{00000000-0005-0000-0000-0000F1C70000}"/>
    <cellStyle name="Percent 6 5 3" xfId="51186" xr:uid="{00000000-0005-0000-0000-0000F2C70000}"/>
    <cellStyle name="Percent 6 5 4" xfId="51187" xr:uid="{00000000-0005-0000-0000-0000F3C70000}"/>
    <cellStyle name="Percent 6 5 5" xfId="51188" xr:uid="{00000000-0005-0000-0000-0000F4C70000}"/>
    <cellStyle name="Percent 6 6" xfId="51189" xr:uid="{00000000-0005-0000-0000-0000F5C70000}"/>
    <cellStyle name="Percent 6 6 2" xfId="51190" xr:uid="{00000000-0005-0000-0000-0000F6C70000}"/>
    <cellStyle name="Percent 6 6 3" xfId="51191" xr:uid="{00000000-0005-0000-0000-0000F7C70000}"/>
    <cellStyle name="Percent 6 6 4" xfId="51192" xr:uid="{00000000-0005-0000-0000-0000F8C70000}"/>
    <cellStyle name="Percent 6 6 5" xfId="51193" xr:uid="{00000000-0005-0000-0000-0000F9C70000}"/>
    <cellStyle name="Percent 6 7" xfId="51194" xr:uid="{00000000-0005-0000-0000-0000FAC70000}"/>
    <cellStyle name="Percent 6 7 2" xfId="51195" xr:uid="{00000000-0005-0000-0000-0000FBC70000}"/>
    <cellStyle name="Percent 6 7 3" xfId="51196" xr:uid="{00000000-0005-0000-0000-0000FCC70000}"/>
    <cellStyle name="Percent 6 7 4" xfId="51197" xr:uid="{00000000-0005-0000-0000-0000FDC70000}"/>
    <cellStyle name="Percent 6 7 5" xfId="51198" xr:uid="{00000000-0005-0000-0000-0000FEC70000}"/>
    <cellStyle name="Percent 6 8" xfId="51199" xr:uid="{00000000-0005-0000-0000-0000FFC70000}"/>
    <cellStyle name="Percent 6 8 2" xfId="51200" xr:uid="{00000000-0005-0000-0000-000000C80000}"/>
    <cellStyle name="Percent 6 8 3" xfId="51201" xr:uid="{00000000-0005-0000-0000-000001C80000}"/>
    <cellStyle name="Percent 6 8 4" xfId="51202" xr:uid="{00000000-0005-0000-0000-000002C80000}"/>
    <cellStyle name="Percent 6 8 5" xfId="51203" xr:uid="{00000000-0005-0000-0000-000003C80000}"/>
    <cellStyle name="Percent 6 9" xfId="51204" xr:uid="{00000000-0005-0000-0000-000004C80000}"/>
    <cellStyle name="Percent 6 9 2" xfId="51205" xr:uid="{00000000-0005-0000-0000-000005C80000}"/>
    <cellStyle name="Percent 6 9 3" xfId="51206" xr:uid="{00000000-0005-0000-0000-000006C80000}"/>
    <cellStyle name="Percent 6 9 4" xfId="51207" xr:uid="{00000000-0005-0000-0000-000007C80000}"/>
    <cellStyle name="Percent 6 9 5" xfId="51208" xr:uid="{00000000-0005-0000-0000-000008C80000}"/>
    <cellStyle name="Percent 7" xfId="51209" xr:uid="{00000000-0005-0000-0000-000009C80000}"/>
    <cellStyle name="Percent 8" xfId="51210" xr:uid="{00000000-0005-0000-0000-00000AC80000}"/>
    <cellStyle name="Percent 9" xfId="51211" xr:uid="{00000000-0005-0000-0000-00000BC80000}"/>
    <cellStyle name="Percentage" xfId="51212" xr:uid="{00000000-0005-0000-0000-00000CC80000}"/>
    <cellStyle name="PSChar" xfId="51213" xr:uid="{00000000-0005-0000-0000-00000DC80000}"/>
    <cellStyle name="PSDate" xfId="51214" xr:uid="{00000000-0005-0000-0000-00000EC80000}"/>
    <cellStyle name="PSDec" xfId="51215" xr:uid="{00000000-0005-0000-0000-00000FC80000}"/>
    <cellStyle name="PSSpacer" xfId="51216" xr:uid="{00000000-0005-0000-0000-000010C80000}"/>
    <cellStyle name="r" xfId="51217" xr:uid="{00000000-0005-0000-0000-000011C80000}"/>
    <cellStyle name="r_HomeGain Public Comps 1-05" xfId="51218" xr:uid="{00000000-0005-0000-0000-000012C80000}"/>
    <cellStyle name="SAP_ByDesign_Normal" xfId="51219" xr:uid="{00000000-0005-0000-0000-000013C80000}"/>
    <cellStyle name="Style 1" xfId="51220" xr:uid="{00000000-0005-0000-0000-000014C80000}"/>
    <cellStyle name="Style 21" xfId="51221" xr:uid="{00000000-0005-0000-0000-000015C80000}"/>
    <cellStyle name="Style 22" xfId="51222" xr:uid="{00000000-0005-0000-0000-000016C80000}"/>
    <cellStyle name="Style 23" xfId="51223" xr:uid="{00000000-0005-0000-0000-000017C80000}"/>
    <cellStyle name="Style 24" xfId="51224" xr:uid="{00000000-0005-0000-0000-000018C80000}"/>
    <cellStyle name="Style 25" xfId="51225" xr:uid="{00000000-0005-0000-0000-000019C80000}"/>
    <cellStyle name="Style 26" xfId="51226" xr:uid="{00000000-0005-0000-0000-00001AC80000}"/>
    <cellStyle name="Style 27" xfId="51227" xr:uid="{00000000-0005-0000-0000-00001BC80000}"/>
    <cellStyle name="Style 28" xfId="51228" xr:uid="{00000000-0005-0000-0000-00001CC80000}"/>
    <cellStyle name="Style 29" xfId="51229" xr:uid="{00000000-0005-0000-0000-00001DC80000}"/>
    <cellStyle name="Style 30" xfId="51230" xr:uid="{00000000-0005-0000-0000-00001EC80000}"/>
    <cellStyle name="Style 31" xfId="51231" xr:uid="{00000000-0005-0000-0000-00001FC80000}"/>
    <cellStyle name="Style 32" xfId="51232" xr:uid="{00000000-0005-0000-0000-000020C80000}"/>
    <cellStyle name="Style 33" xfId="51233" xr:uid="{00000000-0005-0000-0000-000021C80000}"/>
    <cellStyle name="Style 34" xfId="51234" xr:uid="{00000000-0005-0000-0000-000022C80000}"/>
    <cellStyle name="STYLE1" xfId="51235" xr:uid="{00000000-0005-0000-0000-000023C80000}"/>
    <cellStyle name="STYLE1 2" xfId="51236" xr:uid="{00000000-0005-0000-0000-000024C80000}"/>
    <cellStyle name="STYLE1 3" xfId="51237" xr:uid="{00000000-0005-0000-0000-000025C80000}"/>
    <cellStyle name="STYLE1 3 2" xfId="51238" xr:uid="{00000000-0005-0000-0000-000026C80000}"/>
    <cellStyle name="STYLE1 3 3" xfId="51239" xr:uid="{00000000-0005-0000-0000-000027C80000}"/>
    <cellStyle name="STYLE1 4" xfId="51240" xr:uid="{00000000-0005-0000-0000-000028C80000}"/>
    <cellStyle name="STYLE1 5" xfId="51241" xr:uid="{00000000-0005-0000-0000-000029C80000}"/>
    <cellStyle name="STYLE2" xfId="51242" xr:uid="{00000000-0005-0000-0000-00002AC80000}"/>
    <cellStyle name="STYLE3" xfId="51243" xr:uid="{00000000-0005-0000-0000-00002BC80000}"/>
    <cellStyle name="STYLE4" xfId="51244" xr:uid="{00000000-0005-0000-0000-00002CC80000}"/>
    <cellStyle name="STYLE5" xfId="51245" xr:uid="{00000000-0005-0000-0000-00002DC80000}"/>
    <cellStyle name="STYLE6" xfId="51246" xr:uid="{00000000-0005-0000-0000-00002EC80000}"/>
    <cellStyle name="Text" xfId="51247" xr:uid="{00000000-0005-0000-0000-00002FC80000}"/>
    <cellStyle name="Text Wrap" xfId="51248" xr:uid="{00000000-0005-0000-0000-000030C80000}"/>
    <cellStyle name="TextNormal" xfId="51249" xr:uid="{00000000-0005-0000-0000-000031C80000}"/>
    <cellStyle name="Title - PROJECT" xfId="51250" xr:uid="{00000000-0005-0000-0000-000032C80000}"/>
    <cellStyle name="Title - Underline" xfId="51251" xr:uid="{00000000-0005-0000-0000-000033C80000}"/>
    <cellStyle name="title1" xfId="51252" xr:uid="{00000000-0005-0000-0000-000034C80000}"/>
    <cellStyle name="title2" xfId="51253" xr:uid="{00000000-0005-0000-0000-000035C80000}"/>
    <cellStyle name="Titles - Col. Headings" xfId="51254" xr:uid="{00000000-0005-0000-0000-000036C80000}"/>
    <cellStyle name="Titles - Other" xfId="51255" xr:uid="{00000000-0005-0000-0000-000037C80000}"/>
    <cellStyle name="Total 2" xfId="51256" xr:uid="{00000000-0005-0000-0000-000038C80000}"/>
    <cellStyle name="Warning Text 2" xfId="51257" xr:uid="{00000000-0005-0000-0000-000039C80000}"/>
    <cellStyle name="yellow" xfId="51258" xr:uid="{00000000-0005-0000-0000-00003AC80000}"/>
    <cellStyle name="Обычный 2" xfId="51259" xr:uid="{00000000-0005-0000-0000-00003BC80000}"/>
    <cellStyle name="Обычный_MC-sales" xfId="51260" xr:uid="{00000000-0005-0000-0000-00003CC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Workpapers/2010/P11/JE%20Uploads/MERGE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:/Documents%20and%20Settings/pawan.kalra/Application%20Data/Microsoft/Excel/AWORK/HARBOR/MERGER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:/Documents%20and%20Settings/Mike%20Novak/My%20Documents/PreOpening%20Budget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:/Reporting/Monthly%20P&amp;Ls/2011/P12/Preliminary/P12%2011%20Company%20Store%20YT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:/Documents%20and%20Settings/michael.dixon/Local%20Settings/Temporary%20Internet%20Files/Content.Outlook/K3H3HKUF/CF%20Analysi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:/Reporting/CF/Cash%20Forecast%20Board%20Version%20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:/Reporting/Monthly%20P&amp;Ls/2011/P12/P12%2011%20G&amp;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ca3/AppData/Local/Microsoft/Windows/Temporary%20Internet%20Files/Content.Outlook/725MFZVI/LBO_DCF_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:/WINDOWS/TEMP/notesE1EF34/~111544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entre%20of%20Excellence/Current%20Projects/Saber/Saber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pawan.kalra\Application%20Data\Microsoft\Excel\Documents%20and%20Settings\shannon.holtzman\Desktop\shannon\AOP%20FINAL%20DO%20NOT%20TOUCH%20ADJUSTMENT\FINAL%20AOP\AOP%20with%20FDS\Submitted%20G&amp;As\GA%20-%20Real%20Estate.xlsx?4D129E69" TargetMode="External"/><Relationship Id="rId1" Type="http://schemas.openxmlformats.org/officeDocument/2006/relationships/externalLinkPath" Target="/4D129E69/GA%20-%20Real%20Est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:/Temp/Final%20Deck%20-%20Ops%20P6-7/Company%20Store%20Actual%20Results/P11%2012%20Company%20Sto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ER/Desktop/Webinar/Modeling/New/SIB%20London/RMCF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ER/Desktop/Webinar/New/SIB%20London/RMCF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:/fna/reports/p&amp;l/program/CCF_P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ca3/AppData/Local/Microsoft/Windows/Temporary%20Internet%20Files/Content.Outlook/725MFZVI/RCL%20Budget%20(Autosaved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J:/Users/pawan.kalra/Desktop/2014/GA%20-%20Total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:/Reporting/Monthly%20P&amp;Ls/2011/P12/FINAL/P12%2011%20G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Salary Calc"/>
      <sheetName val="Date Drivers"/>
      <sheetName val="Drivers"/>
      <sheetName val="Print Options"/>
      <sheetName val="Venue Comparision "/>
      <sheetName val="Combined Summary"/>
      <sheetName val="DETAIL P&amp;L"/>
      <sheetName val="PreOp Assumptions"/>
      <sheetName val="Salaries"/>
      <sheetName val="PreOp Budget"/>
      <sheetName val="PreOp Budget VAR"/>
      <sheetName val="PreOp Management Salary"/>
      <sheetName val="PreOp Management Hourly"/>
      <sheetName val="PreOp Hourly"/>
      <sheetName val="PreOp Trainers Wages"/>
      <sheetName val="PreOp Culinary"/>
      <sheetName val="PreOp Overhead"/>
      <sheetName val="Printing"/>
      <sheetName val="PreOp Admin"/>
      <sheetName val="PreOp Travel - Mgmt"/>
      <sheetName val="PreOp Travel - Hourly"/>
      <sheetName val="PreOp Travel - Home Office"/>
      <sheetName val="PreOp Other"/>
      <sheetName val="Mktg Assumptions"/>
      <sheetName val="Mktg Budget"/>
      <sheetName val="Mktg Budget VAR"/>
      <sheetName val="Mktg Expenses Show"/>
      <sheetName val="Mktg Expenses Grand Opening"/>
      <sheetName val="Mktg Management Salary"/>
      <sheetName val="Mktg Expenses Club"/>
      <sheetName val="Mktg Travel - Mgmt"/>
      <sheetName val="Mktg Travel - Home Office"/>
      <sheetName val="SoftOp Lookup Table"/>
      <sheetName val="SoftOp Assumptions"/>
      <sheetName val="SoftOp Recap"/>
      <sheetName val="SoftOp Recap VAR"/>
      <sheetName val="SoftOp Total Venue"/>
      <sheetName val="SoftOp Restaurant"/>
      <sheetName val="SoftOp Music Hall"/>
      <sheetName val="SoftOp Brunch"/>
      <sheetName val="SoftOp Foundation"/>
      <sheetName val="SoftOp Retail"/>
      <sheetName val="SoftOp Admin"/>
      <sheetName val="SoftOp Voodoo"/>
      <sheetName val="SoftOp Parish"/>
      <sheetName val="SoftOp Live Music &amp; Spec Events"/>
      <sheetName val="SoftOp Revenue Inpu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um"/>
      <sheetName val="TotalDtl"/>
      <sheetName val="TotalSum_ex01&amp;26"/>
      <sheetName val="TotalDtl_ex01&amp;26"/>
      <sheetName val="Total-Sum"/>
      <sheetName val="Total-Dtl"/>
      <sheetName val="PeriodDataFY11"/>
      <sheetName val="2011"/>
      <sheetName val="AOP2011"/>
      <sheetName val="2010"/>
      <sheetName val="01-Sum"/>
      <sheetName val="01-Dtl"/>
      <sheetName val="Reference"/>
      <sheetName val="14-Sum"/>
      <sheetName val="14-Dtl"/>
      <sheetName val="20-Sum"/>
      <sheetName val="20-Dtl"/>
      <sheetName val="22-Sum"/>
      <sheetName val="22-Dtl"/>
      <sheetName val="26-Sum"/>
      <sheetName val="26-Dtl"/>
      <sheetName val="28-Sum"/>
      <sheetName val="28-Dtl"/>
      <sheetName val="29-Sum"/>
      <sheetName val="29-Dtl"/>
      <sheetName val="47-Sum"/>
      <sheetName val="47-Dtl"/>
      <sheetName val="50-Sum"/>
      <sheetName val="50-Dtl"/>
      <sheetName val="54-Sum"/>
      <sheetName val="54-Dtl"/>
      <sheetName val="59-Sum"/>
      <sheetName val="59-Dtl"/>
      <sheetName val="60-Sum"/>
      <sheetName val="60-Dtl"/>
      <sheetName val="61-Sum"/>
      <sheetName val="61-Dtl"/>
      <sheetName val="65-Sum"/>
      <sheetName val="65-Dtl"/>
      <sheetName val="66-Sum"/>
      <sheetName val="66-Dtl"/>
      <sheetName val="68-Sum"/>
      <sheetName val="68-Dtl"/>
      <sheetName val="69-Sum"/>
      <sheetName val="69-Dtl"/>
      <sheetName val="76-Sum"/>
      <sheetName val="76-Dtl"/>
      <sheetName val="77-Sum"/>
      <sheetName val="77-Dtl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D4" t="str">
            <v>12PBS0001</v>
          </cell>
          <cell r="E4" t="str">
            <v>12PBS0002</v>
          </cell>
          <cell r="F4" t="str">
            <v>12PBS0014</v>
          </cell>
          <cell r="G4" t="str">
            <v>12PBS0020</v>
          </cell>
          <cell r="H4" t="str">
            <v>12PBS0022</v>
          </cell>
          <cell r="I4" t="str">
            <v>12PBS0026</v>
          </cell>
          <cell r="J4" t="str">
            <v>12PBS0028</v>
          </cell>
          <cell r="K4" t="str">
            <v>12PBS0029</v>
          </cell>
          <cell r="L4" t="str">
            <v>12PBS0032</v>
          </cell>
          <cell r="M4" t="str">
            <v>12PBS0047</v>
          </cell>
          <cell r="N4" t="str">
            <v>12PBS0050</v>
          </cell>
          <cell r="O4" t="str">
            <v>12PBS0054</v>
          </cell>
          <cell r="P4" t="str">
            <v>12PBS0059</v>
          </cell>
          <cell r="Q4" t="str">
            <v>12PBS0060</v>
          </cell>
          <cell r="R4" t="str">
            <v>12PBS0061</v>
          </cell>
          <cell r="S4" t="str">
            <v>12PBS0065</v>
          </cell>
          <cell r="T4" t="str">
            <v>12PBS0066</v>
          </cell>
          <cell r="U4" t="str">
            <v>12PBS0068</v>
          </cell>
          <cell r="V4" t="str">
            <v>12PBS0069</v>
          </cell>
          <cell r="W4" t="str">
            <v>12PBS0076</v>
          </cell>
          <cell r="X4" t="str">
            <v>12PBS0077</v>
          </cell>
          <cell r="Y4" t="str">
            <v>12PBS0128</v>
          </cell>
          <cell r="Z4" t="str">
            <v>12PBS0132</v>
          </cell>
          <cell r="AA4" t="str">
            <v>12Total Stores</v>
          </cell>
        </row>
        <row r="5">
          <cell r="A5" t="str">
            <v>USTB</v>
          </cell>
        </row>
        <row r="6">
          <cell r="A6" t="str">
            <v>0ASSETS</v>
          </cell>
        </row>
        <row r="7">
          <cell r="A7" t="str">
            <v>0LIABILITY</v>
          </cell>
        </row>
        <row r="8">
          <cell r="A8" t="str">
            <v>0INITCARR</v>
          </cell>
        </row>
        <row r="9">
          <cell r="A9" t="str">
            <v>0PLSTATE</v>
          </cell>
        </row>
        <row r="10">
          <cell r="A10">
            <v>6100000</v>
          </cell>
        </row>
        <row r="11">
          <cell r="A11">
            <v>3110000</v>
          </cell>
        </row>
        <row r="12">
          <cell r="A12">
            <v>3113000</v>
          </cell>
        </row>
        <row r="13">
          <cell r="A13">
            <v>514300</v>
          </cell>
        </row>
        <row r="14">
          <cell r="A14">
            <v>3111000</v>
          </cell>
        </row>
        <row r="15">
          <cell r="A15">
            <v>3111200</v>
          </cell>
        </row>
        <row r="16">
          <cell r="A16">
            <v>6200022</v>
          </cell>
        </row>
        <row r="17">
          <cell r="A17">
            <v>6200020</v>
          </cell>
        </row>
        <row r="18">
          <cell r="A18">
            <v>6200016</v>
          </cell>
        </row>
        <row r="19">
          <cell r="A19">
            <v>410101</v>
          </cell>
        </row>
        <row r="20">
          <cell r="A20">
            <v>410102</v>
          </cell>
        </row>
        <row r="21">
          <cell r="A21">
            <v>410103</v>
          </cell>
        </row>
        <row r="22">
          <cell r="A22">
            <v>410104</v>
          </cell>
        </row>
        <row r="23">
          <cell r="A23">
            <v>410105</v>
          </cell>
        </row>
        <row r="24">
          <cell r="A24">
            <v>410107</v>
          </cell>
        </row>
        <row r="25">
          <cell r="A25">
            <v>410108</v>
          </cell>
        </row>
        <row r="26">
          <cell r="A26">
            <v>410109</v>
          </cell>
        </row>
        <row r="27">
          <cell r="A27">
            <v>410110</v>
          </cell>
        </row>
        <row r="28">
          <cell r="A28">
            <v>410111</v>
          </cell>
        </row>
        <row r="29">
          <cell r="A29">
            <v>410112</v>
          </cell>
        </row>
        <row r="30">
          <cell r="A30" t="str">
            <v>410113</v>
          </cell>
        </row>
        <row r="31">
          <cell r="A31" t="str">
            <v>410114</v>
          </cell>
        </row>
        <row r="32">
          <cell r="A32" t="str">
            <v>410115</v>
          </cell>
        </row>
        <row r="33">
          <cell r="A33">
            <v>410150</v>
          </cell>
        </row>
        <row r="34">
          <cell r="A34">
            <v>6200018</v>
          </cell>
        </row>
        <row r="35">
          <cell r="A35">
            <v>410200</v>
          </cell>
        </row>
        <row r="36">
          <cell r="A36">
            <v>6200017</v>
          </cell>
        </row>
        <row r="37">
          <cell r="A37">
            <v>410300</v>
          </cell>
        </row>
        <row r="38">
          <cell r="A38">
            <v>410301</v>
          </cell>
        </row>
        <row r="39">
          <cell r="A39">
            <v>410302</v>
          </cell>
        </row>
        <row r="40">
          <cell r="A40">
            <v>6200019</v>
          </cell>
        </row>
        <row r="41">
          <cell r="A41">
            <v>409900</v>
          </cell>
        </row>
        <row r="42">
          <cell r="A42">
            <v>6200021</v>
          </cell>
        </row>
        <row r="43">
          <cell r="A43">
            <v>410400</v>
          </cell>
        </row>
        <row r="44">
          <cell r="A44">
            <v>410500</v>
          </cell>
        </row>
        <row r="45">
          <cell r="A45">
            <v>6200024</v>
          </cell>
        </row>
        <row r="46">
          <cell r="A46">
            <v>410700</v>
          </cell>
        </row>
        <row r="47">
          <cell r="A47">
            <v>3111500</v>
          </cell>
        </row>
        <row r="48">
          <cell r="A48">
            <v>450101</v>
          </cell>
        </row>
        <row r="49">
          <cell r="A49">
            <v>450102</v>
          </cell>
        </row>
        <row r="50">
          <cell r="A50">
            <v>450103</v>
          </cell>
        </row>
        <row r="51">
          <cell r="A51">
            <v>450104</v>
          </cell>
        </row>
        <row r="52">
          <cell r="A52">
            <v>450105</v>
          </cell>
        </row>
        <row r="53">
          <cell r="A53">
            <v>450106</v>
          </cell>
        </row>
        <row r="54">
          <cell r="A54">
            <v>450107</v>
          </cell>
        </row>
        <row r="55">
          <cell r="A55">
            <v>450108</v>
          </cell>
        </row>
        <row r="56">
          <cell r="A56">
            <v>450150</v>
          </cell>
        </row>
        <row r="57">
          <cell r="A57">
            <v>450199</v>
          </cell>
        </row>
        <row r="58">
          <cell r="A58">
            <v>450200</v>
          </cell>
        </row>
        <row r="59">
          <cell r="A59">
            <v>450302</v>
          </cell>
        </row>
        <row r="60">
          <cell r="A60">
            <v>450350</v>
          </cell>
        </row>
        <row r="61">
          <cell r="A61">
            <v>450500</v>
          </cell>
        </row>
        <row r="62">
          <cell r="A62">
            <v>450600</v>
          </cell>
        </row>
        <row r="63">
          <cell r="A63">
            <v>450601</v>
          </cell>
        </row>
        <row r="64">
          <cell r="A64">
            <v>450602</v>
          </cell>
        </row>
        <row r="65">
          <cell r="A65">
            <v>450650</v>
          </cell>
        </row>
        <row r="66">
          <cell r="A66" t="str">
            <v>450690</v>
          </cell>
        </row>
        <row r="67">
          <cell r="A67">
            <v>450700</v>
          </cell>
        </row>
        <row r="68">
          <cell r="A68">
            <v>6200003</v>
          </cell>
        </row>
        <row r="69">
          <cell r="A69">
            <v>460000</v>
          </cell>
        </row>
        <row r="70">
          <cell r="A70">
            <v>460010</v>
          </cell>
        </row>
        <row r="71">
          <cell r="A71">
            <v>460020</v>
          </cell>
        </row>
        <row r="72">
          <cell r="A72">
            <v>460030</v>
          </cell>
        </row>
        <row r="73">
          <cell r="A73">
            <v>460050</v>
          </cell>
        </row>
        <row r="74">
          <cell r="A74">
            <v>460100</v>
          </cell>
        </row>
        <row r="75">
          <cell r="A75">
            <v>460150</v>
          </cell>
        </row>
        <row r="76">
          <cell r="A76">
            <v>460200</v>
          </cell>
        </row>
        <row r="77">
          <cell r="A77">
            <v>460210</v>
          </cell>
        </row>
        <row r="78">
          <cell r="A78">
            <v>460220</v>
          </cell>
        </row>
        <row r="79">
          <cell r="A79">
            <v>460230</v>
          </cell>
        </row>
        <row r="80">
          <cell r="A80">
            <v>6200004</v>
          </cell>
        </row>
        <row r="81">
          <cell r="A81">
            <v>460300</v>
          </cell>
        </row>
        <row r="82">
          <cell r="A82">
            <v>460301</v>
          </cell>
        </row>
        <row r="83">
          <cell r="A83">
            <v>460310</v>
          </cell>
        </row>
        <row r="84">
          <cell r="A84">
            <v>460330</v>
          </cell>
        </row>
        <row r="85">
          <cell r="A85">
            <v>460340</v>
          </cell>
        </row>
        <row r="86">
          <cell r="A86">
            <v>460350</v>
          </cell>
        </row>
        <row r="87">
          <cell r="A87">
            <v>460360</v>
          </cell>
        </row>
        <row r="88">
          <cell r="A88">
            <v>460370</v>
          </cell>
        </row>
        <row r="89">
          <cell r="A89">
            <v>460380</v>
          </cell>
        </row>
        <row r="90">
          <cell r="A90">
            <v>460390</v>
          </cell>
        </row>
        <row r="91">
          <cell r="A91">
            <v>460391</v>
          </cell>
        </row>
        <row r="92">
          <cell r="A92">
            <v>460400</v>
          </cell>
        </row>
        <row r="93">
          <cell r="A93">
            <v>460410</v>
          </cell>
        </row>
        <row r="94">
          <cell r="A94">
            <v>460420</v>
          </cell>
        </row>
        <row r="95">
          <cell r="A95">
            <v>460430</v>
          </cell>
        </row>
        <row r="96">
          <cell r="A96">
            <v>460440</v>
          </cell>
        </row>
        <row r="97">
          <cell r="A97">
            <v>460450</v>
          </cell>
        </row>
        <row r="98">
          <cell r="A98">
            <v>460460</v>
          </cell>
        </row>
        <row r="99">
          <cell r="A99">
            <v>460470</v>
          </cell>
        </row>
        <row r="100">
          <cell r="A100">
            <v>460480</v>
          </cell>
        </row>
        <row r="101">
          <cell r="A101">
            <v>460490</v>
          </cell>
        </row>
        <row r="102">
          <cell r="A102">
            <v>460510</v>
          </cell>
        </row>
        <row r="103">
          <cell r="A103">
            <v>460520</v>
          </cell>
        </row>
        <row r="104">
          <cell r="A104">
            <v>460530</v>
          </cell>
        </row>
        <row r="105">
          <cell r="A105">
            <v>460540</v>
          </cell>
        </row>
        <row r="106">
          <cell r="A106">
            <v>460550</v>
          </cell>
        </row>
        <row r="107">
          <cell r="A107">
            <v>460560</v>
          </cell>
        </row>
        <row r="108">
          <cell r="A108">
            <v>6200005</v>
          </cell>
        </row>
        <row r="109">
          <cell r="A109">
            <v>460570</v>
          </cell>
        </row>
        <row r="110">
          <cell r="A110">
            <v>460580</v>
          </cell>
        </row>
        <row r="111">
          <cell r="A111">
            <v>460590</v>
          </cell>
        </row>
        <row r="112">
          <cell r="A112">
            <v>460600</v>
          </cell>
        </row>
        <row r="113">
          <cell r="A113">
            <v>460610</v>
          </cell>
        </row>
        <row r="114">
          <cell r="A114">
            <v>460620</v>
          </cell>
        </row>
        <row r="115">
          <cell r="A115">
            <v>460630</v>
          </cell>
        </row>
        <row r="116">
          <cell r="A116">
            <v>460640</v>
          </cell>
        </row>
        <row r="117">
          <cell r="A117">
            <v>460650</v>
          </cell>
        </row>
        <row r="118">
          <cell r="A118">
            <v>460670</v>
          </cell>
        </row>
        <row r="119">
          <cell r="A119">
            <v>460680</v>
          </cell>
        </row>
        <row r="120">
          <cell r="A120">
            <v>460690</v>
          </cell>
        </row>
        <row r="121">
          <cell r="A121" t="str">
            <v>460800</v>
          </cell>
        </row>
        <row r="122">
          <cell r="A122">
            <v>3111700</v>
          </cell>
        </row>
        <row r="123">
          <cell r="A123">
            <v>515500</v>
          </cell>
        </row>
        <row r="124">
          <cell r="A124" t="str">
            <v>515550</v>
          </cell>
        </row>
        <row r="125">
          <cell r="A125">
            <v>515600</v>
          </cell>
        </row>
        <row r="126">
          <cell r="A126">
            <v>3111800</v>
          </cell>
        </row>
        <row r="127">
          <cell r="A127">
            <v>519100</v>
          </cell>
        </row>
        <row r="128">
          <cell r="A128">
            <v>519350</v>
          </cell>
        </row>
        <row r="129">
          <cell r="A129">
            <v>6200015</v>
          </cell>
        </row>
        <row r="130">
          <cell r="A130">
            <v>3111600</v>
          </cell>
        </row>
        <row r="131">
          <cell r="A131">
            <v>510200</v>
          </cell>
        </row>
        <row r="132">
          <cell r="A132">
            <v>510600</v>
          </cell>
        </row>
        <row r="133">
          <cell r="A133">
            <v>6200006</v>
          </cell>
        </row>
        <row r="134">
          <cell r="A134">
            <v>511400</v>
          </cell>
        </row>
        <row r="135">
          <cell r="A135">
            <v>511410</v>
          </cell>
        </row>
        <row r="136">
          <cell r="A136">
            <v>6200008</v>
          </cell>
        </row>
        <row r="137">
          <cell r="A137">
            <v>500300</v>
          </cell>
        </row>
        <row r="138">
          <cell r="A138">
            <v>500301</v>
          </cell>
        </row>
        <row r="139">
          <cell r="A139">
            <v>500600</v>
          </cell>
        </row>
        <row r="140">
          <cell r="A140">
            <v>6200010</v>
          </cell>
        </row>
        <row r="141">
          <cell r="A141">
            <v>510610</v>
          </cell>
        </row>
        <row r="142">
          <cell r="A142">
            <v>6200011</v>
          </cell>
        </row>
        <row r="143">
          <cell r="A143">
            <v>510630</v>
          </cell>
        </row>
        <row r="144">
          <cell r="A144">
            <v>517000</v>
          </cell>
        </row>
        <row r="145">
          <cell r="A145">
            <v>517230</v>
          </cell>
        </row>
        <row r="146">
          <cell r="A146">
            <v>6200012</v>
          </cell>
        </row>
        <row r="147">
          <cell r="A147">
            <v>512000</v>
          </cell>
        </row>
        <row r="148">
          <cell r="A148">
            <v>6200013</v>
          </cell>
        </row>
        <row r="149">
          <cell r="A149">
            <v>510620</v>
          </cell>
        </row>
        <row r="150">
          <cell r="A150">
            <v>6200014</v>
          </cell>
        </row>
        <row r="151">
          <cell r="A151">
            <v>500100</v>
          </cell>
        </row>
        <row r="152">
          <cell r="A152">
            <v>517100</v>
          </cell>
        </row>
        <row r="153">
          <cell r="A153">
            <v>517200</v>
          </cell>
        </row>
        <row r="154">
          <cell r="A154">
            <v>3111100</v>
          </cell>
        </row>
        <row r="155">
          <cell r="A155">
            <v>517260</v>
          </cell>
        </row>
        <row r="156">
          <cell r="A156">
            <v>517900</v>
          </cell>
        </row>
        <row r="157">
          <cell r="A157">
            <v>530000</v>
          </cell>
        </row>
      </sheetData>
      <sheetData sheetId="8">
        <row r="5">
          <cell r="IM5" t="str">
            <v>PBS0001</v>
          </cell>
          <cell r="IN5" t="str">
            <v>PBS0002</v>
          </cell>
          <cell r="IO5" t="str">
            <v>PBS0014</v>
          </cell>
          <cell r="IP5" t="str">
            <v>PBS0020</v>
          </cell>
          <cell r="IQ5" t="str">
            <v>PBS0022</v>
          </cell>
          <cell r="IR5" t="str">
            <v>PBS0026</v>
          </cell>
          <cell r="IS5" t="str">
            <v>PBS0028</v>
          </cell>
          <cell r="IT5" t="str">
            <v>PBS0029</v>
          </cell>
          <cell r="IU5" t="str">
            <v>PBS0047</v>
          </cell>
          <cell r="IV5" t="str">
            <v>PBS0050</v>
          </cell>
          <cell r="IW5" t="str">
            <v>PBS0054</v>
          </cell>
          <cell r="IX5" t="str">
            <v>PBS0059</v>
          </cell>
          <cell r="IY5" t="str">
            <v>PBS0060</v>
          </cell>
          <cell r="IZ5" t="str">
            <v>PBS0061</v>
          </cell>
          <cell r="JA5" t="str">
            <v>PBS0065</v>
          </cell>
          <cell r="JB5" t="str">
            <v>PBS0066</v>
          </cell>
          <cell r="JC5" t="str">
            <v>PBS0068</v>
          </cell>
          <cell r="JD5" t="str">
            <v>PBS0069</v>
          </cell>
          <cell r="JE5" t="str">
            <v>PBS0076</v>
          </cell>
          <cell r="JF5" t="str">
            <v>PBS0077</v>
          </cell>
          <cell r="JG5" t="str">
            <v>PBS0128</v>
          </cell>
          <cell r="JH5" t="str">
            <v>Total Stores</v>
          </cell>
        </row>
        <row r="7">
          <cell r="F7" t="str">
            <v>1PBS0002</v>
          </cell>
          <cell r="G7" t="str">
            <v>2PBS0002</v>
          </cell>
          <cell r="H7" t="str">
            <v>3PBS0002</v>
          </cell>
          <cell r="I7" t="str">
            <v>4PBS0002</v>
          </cell>
          <cell r="J7" t="str">
            <v>5PBS0002</v>
          </cell>
          <cell r="K7" t="str">
            <v>6PBS0002</v>
          </cell>
          <cell r="L7" t="str">
            <v>7PBS0002</v>
          </cell>
          <cell r="M7" t="str">
            <v>8PBS0002</v>
          </cell>
          <cell r="N7" t="str">
            <v>9PBS0002</v>
          </cell>
          <cell r="O7" t="str">
            <v>10PBS0002</v>
          </cell>
          <cell r="P7" t="str">
            <v>11PBS0002</v>
          </cell>
          <cell r="Q7" t="str">
            <v>12PBS0002</v>
          </cell>
          <cell r="R7" t="str">
            <v>1PBS0014</v>
          </cell>
          <cell r="S7" t="str">
            <v>2PBS0014</v>
          </cell>
          <cell r="T7" t="str">
            <v>3PBS0014</v>
          </cell>
          <cell r="U7" t="str">
            <v>4PBS0014</v>
          </cell>
          <cell r="V7" t="str">
            <v>5PBS0014</v>
          </cell>
          <cell r="W7" t="str">
            <v>6PBS0014</v>
          </cell>
          <cell r="X7" t="str">
            <v>7PBS0014</v>
          </cell>
          <cell r="Y7" t="str">
            <v>8PBS0014</v>
          </cell>
          <cell r="Z7" t="str">
            <v>9PBS0014</v>
          </cell>
          <cell r="AA7" t="str">
            <v>10PBS0014</v>
          </cell>
          <cell r="AB7" t="str">
            <v>11PBS0014</v>
          </cell>
          <cell r="AC7" t="str">
            <v>12PBS0014</v>
          </cell>
          <cell r="AD7" t="str">
            <v>1PBS0020</v>
          </cell>
          <cell r="AE7" t="str">
            <v>2PBS0020</v>
          </cell>
          <cell r="AF7" t="str">
            <v>3PBS0020</v>
          </cell>
          <cell r="AG7" t="str">
            <v>4PBS0020</v>
          </cell>
          <cell r="AH7" t="str">
            <v>5PBS0020</v>
          </cell>
          <cell r="AI7" t="str">
            <v>6PBS0020</v>
          </cell>
          <cell r="AJ7" t="str">
            <v>7PBS0020</v>
          </cell>
          <cell r="AK7" t="str">
            <v>8PBS0020</v>
          </cell>
          <cell r="AL7" t="str">
            <v>9PBS0020</v>
          </cell>
          <cell r="AM7" t="str">
            <v>10PBS0020</v>
          </cell>
          <cell r="AN7" t="str">
            <v>11PBS0020</v>
          </cell>
          <cell r="AO7" t="str">
            <v>12PBS0020</v>
          </cell>
          <cell r="AP7" t="str">
            <v>1PBS0022</v>
          </cell>
          <cell r="AQ7" t="str">
            <v>2PBS0022</v>
          </cell>
          <cell r="AR7" t="str">
            <v>3PBS0022</v>
          </cell>
          <cell r="AS7" t="str">
            <v>4PBS0022</v>
          </cell>
          <cell r="AT7" t="str">
            <v>5PBS0022</v>
          </cell>
          <cell r="AU7" t="str">
            <v>6PBS0022</v>
          </cell>
          <cell r="AV7" t="str">
            <v>7PBS0022</v>
          </cell>
          <cell r="AW7" t="str">
            <v>8PBS0022</v>
          </cell>
          <cell r="AX7" t="str">
            <v>9PBS0022</v>
          </cell>
          <cell r="AY7" t="str">
            <v>10PBS0022</v>
          </cell>
          <cell r="AZ7" t="str">
            <v>11PBS0022</v>
          </cell>
          <cell r="BA7" t="str">
            <v>12PBS0022</v>
          </cell>
          <cell r="BB7" t="str">
            <v>1PBS0026</v>
          </cell>
          <cell r="BC7" t="str">
            <v>2PBS0026</v>
          </cell>
          <cell r="BD7" t="str">
            <v>3PBS0026</v>
          </cell>
          <cell r="BE7" t="str">
            <v>4PBS0026</v>
          </cell>
          <cell r="BF7" t="str">
            <v>5PBS0026</v>
          </cell>
          <cell r="BG7" t="str">
            <v>6PBS0026</v>
          </cell>
          <cell r="BH7" t="str">
            <v>7PBS0026</v>
          </cell>
          <cell r="BI7" t="str">
            <v>8PBS0026</v>
          </cell>
          <cell r="BJ7" t="str">
            <v>9PBS0026</v>
          </cell>
          <cell r="BK7" t="str">
            <v>10PBS0026</v>
          </cell>
          <cell r="BL7" t="str">
            <v>11PBS0026</v>
          </cell>
          <cell r="BM7" t="str">
            <v>12PBS0026</v>
          </cell>
          <cell r="BN7" t="str">
            <v>1PBS0028</v>
          </cell>
          <cell r="BO7" t="str">
            <v>2PBS0028</v>
          </cell>
          <cell r="BP7" t="str">
            <v>3PBS0028</v>
          </cell>
          <cell r="BQ7" t="str">
            <v>4PBS0028</v>
          </cell>
          <cell r="BR7" t="str">
            <v>5PBS0028</v>
          </cell>
          <cell r="BS7" t="str">
            <v>6PBS0028</v>
          </cell>
          <cell r="BT7" t="str">
            <v>7PBS0028</v>
          </cell>
          <cell r="BU7" t="str">
            <v>8PBS0028</v>
          </cell>
          <cell r="BV7" t="str">
            <v>9PBS0028</v>
          </cell>
          <cell r="BW7" t="str">
            <v>10PBS0028</v>
          </cell>
          <cell r="BX7" t="str">
            <v>11PBS0028</v>
          </cell>
          <cell r="BY7" t="str">
            <v>12PBS0028</v>
          </cell>
          <cell r="BZ7" t="str">
            <v>1PBS0029</v>
          </cell>
          <cell r="CA7" t="str">
            <v>2PBS0029</v>
          </cell>
          <cell r="CB7" t="str">
            <v>3PBS0029</v>
          </cell>
          <cell r="CC7" t="str">
            <v>4PBS0029</v>
          </cell>
          <cell r="CD7" t="str">
            <v>5PBS0029</v>
          </cell>
          <cell r="CE7" t="str">
            <v>6PBS0029</v>
          </cell>
          <cell r="CF7" t="str">
            <v>7PBS0029</v>
          </cell>
          <cell r="CG7" t="str">
            <v>8PBS0029</v>
          </cell>
          <cell r="CH7" t="str">
            <v>9PBS0029</v>
          </cell>
          <cell r="CI7" t="str">
            <v>10PBS0029</v>
          </cell>
          <cell r="CJ7" t="str">
            <v>11PBS0029</v>
          </cell>
          <cell r="CK7" t="str">
            <v>12PBS0029</v>
          </cell>
          <cell r="CL7" t="str">
            <v>1PBS0047</v>
          </cell>
          <cell r="CM7" t="str">
            <v>2PBS0047</v>
          </cell>
          <cell r="CN7" t="str">
            <v>3PBS0047</v>
          </cell>
          <cell r="CO7" t="str">
            <v>4PBS0047</v>
          </cell>
          <cell r="CP7" t="str">
            <v>5PBS0047</v>
          </cell>
          <cell r="CQ7" t="str">
            <v>6PBS0047</v>
          </cell>
          <cell r="CR7" t="str">
            <v>7PBS0047</v>
          </cell>
          <cell r="CS7" t="str">
            <v>8PBS0047</v>
          </cell>
          <cell r="CT7" t="str">
            <v>9PBS0047</v>
          </cell>
          <cell r="CU7" t="str">
            <v>10PBS0047</v>
          </cell>
          <cell r="CV7" t="str">
            <v>11PBS0047</v>
          </cell>
          <cell r="CW7" t="str">
            <v>12PBS0047</v>
          </cell>
          <cell r="CX7" t="str">
            <v>1PBS0050</v>
          </cell>
          <cell r="CY7" t="str">
            <v>2PBS0050</v>
          </cell>
          <cell r="CZ7" t="str">
            <v>3PBS0050</v>
          </cell>
          <cell r="DA7" t="str">
            <v>4PBS0050</v>
          </cell>
          <cell r="DB7" t="str">
            <v>5PBS0050</v>
          </cell>
          <cell r="DC7" t="str">
            <v>6PBS0050</v>
          </cell>
          <cell r="DD7" t="str">
            <v>7PBS0050</v>
          </cell>
          <cell r="DE7" t="str">
            <v>8PBS0050</v>
          </cell>
          <cell r="DF7" t="str">
            <v>9PBS0050</v>
          </cell>
          <cell r="DG7" t="str">
            <v>10PBS0050</v>
          </cell>
          <cell r="DH7" t="str">
            <v>11PBS0050</v>
          </cell>
          <cell r="DI7" t="str">
            <v>12PBS0050</v>
          </cell>
          <cell r="DJ7" t="str">
            <v>1PBS0054</v>
          </cell>
          <cell r="DK7" t="str">
            <v>2PBS0054</v>
          </cell>
          <cell r="DL7" t="str">
            <v>3PBS0054</v>
          </cell>
          <cell r="DM7" t="str">
            <v>4PBS0054</v>
          </cell>
          <cell r="DN7" t="str">
            <v>5PBS0054</v>
          </cell>
          <cell r="DO7" t="str">
            <v>6PBS0054</v>
          </cell>
          <cell r="DP7" t="str">
            <v>7PBS0054</v>
          </cell>
          <cell r="DQ7" t="str">
            <v>8PBS0054</v>
          </cell>
          <cell r="DR7" t="str">
            <v>9PBS0054</v>
          </cell>
          <cell r="DS7" t="str">
            <v>10PBS0054</v>
          </cell>
          <cell r="DT7" t="str">
            <v>11PBS0054</v>
          </cell>
          <cell r="DU7" t="str">
            <v>12PBS0054</v>
          </cell>
          <cell r="DV7" t="str">
            <v>1PBS0059</v>
          </cell>
          <cell r="DW7" t="str">
            <v>2PBS0059</v>
          </cell>
          <cell r="DX7" t="str">
            <v>3PBS0059</v>
          </cell>
          <cell r="DY7" t="str">
            <v>4PBS0059</v>
          </cell>
          <cell r="DZ7" t="str">
            <v>5PBS0059</v>
          </cell>
          <cell r="EA7" t="str">
            <v>6PBS0059</v>
          </cell>
          <cell r="EB7" t="str">
            <v>7PBS0059</v>
          </cell>
          <cell r="EC7" t="str">
            <v>8PBS0059</v>
          </cell>
          <cell r="ED7" t="str">
            <v>9PBS0059</v>
          </cell>
          <cell r="EE7" t="str">
            <v>10PBS0059</v>
          </cell>
          <cell r="EF7" t="str">
            <v>11PBS0059</v>
          </cell>
          <cell r="EG7" t="str">
            <v>12PBS0059</v>
          </cell>
          <cell r="EH7" t="str">
            <v>1PBS0060</v>
          </cell>
          <cell r="EI7" t="str">
            <v>2PBS0060</v>
          </cell>
          <cell r="EJ7" t="str">
            <v>3PBS0060</v>
          </cell>
          <cell r="EK7" t="str">
            <v>4PBS0060</v>
          </cell>
          <cell r="EL7" t="str">
            <v>5PBS0060</v>
          </cell>
          <cell r="EM7" t="str">
            <v>6PBS0060</v>
          </cell>
          <cell r="EN7" t="str">
            <v>7PBS0060</v>
          </cell>
          <cell r="EO7" t="str">
            <v>8PBS0060</v>
          </cell>
          <cell r="EP7" t="str">
            <v>9PBS0060</v>
          </cell>
          <cell r="EQ7" t="str">
            <v>10PBS0060</v>
          </cell>
          <cell r="ER7" t="str">
            <v>11PBS0060</v>
          </cell>
          <cell r="ES7" t="str">
            <v>12PBS0060</v>
          </cell>
          <cell r="ET7" t="str">
            <v>1PBS0061</v>
          </cell>
          <cell r="EU7" t="str">
            <v>2PBS0061</v>
          </cell>
          <cell r="EV7" t="str">
            <v>3PBS0061</v>
          </cell>
          <cell r="EW7" t="str">
            <v>4PBS0061</v>
          </cell>
          <cell r="EX7" t="str">
            <v>5PBS0061</v>
          </cell>
          <cell r="EY7" t="str">
            <v>6PBS0061</v>
          </cell>
          <cell r="EZ7" t="str">
            <v>7PBS0061</v>
          </cell>
          <cell r="FA7" t="str">
            <v>8PBS0061</v>
          </cell>
          <cell r="FB7" t="str">
            <v>9PBS0061</v>
          </cell>
          <cell r="FC7" t="str">
            <v>10PBS0061</v>
          </cell>
          <cell r="FD7" t="str">
            <v>11PBS0061</v>
          </cell>
          <cell r="FE7" t="str">
            <v>12PBS0061</v>
          </cell>
          <cell r="FF7" t="str">
            <v>1PBS0065</v>
          </cell>
          <cell r="FG7" t="str">
            <v>2PBS0065</v>
          </cell>
          <cell r="FH7" t="str">
            <v>3PBS0065</v>
          </cell>
          <cell r="FI7" t="str">
            <v>4PBS0065</v>
          </cell>
          <cell r="FJ7" t="str">
            <v>5PBS0065</v>
          </cell>
          <cell r="FK7" t="str">
            <v>6PBS0065</v>
          </cell>
          <cell r="FL7" t="str">
            <v>7PBS0065</v>
          </cell>
          <cell r="FM7" t="str">
            <v>8PBS0065</v>
          </cell>
          <cell r="FN7" t="str">
            <v>9PBS0065</v>
          </cell>
          <cell r="FO7" t="str">
            <v>10PBS0065</v>
          </cell>
          <cell r="FP7" t="str">
            <v>11PBS0065</v>
          </cell>
          <cell r="FQ7" t="str">
            <v>12PBS0065</v>
          </cell>
          <cell r="FR7" t="str">
            <v>1PBS0066</v>
          </cell>
          <cell r="FS7" t="str">
            <v>2PBS0066</v>
          </cell>
          <cell r="FT7" t="str">
            <v>3PBS0066</v>
          </cell>
          <cell r="FU7" t="str">
            <v>4PBS0066</v>
          </cell>
          <cell r="FV7" t="str">
            <v>5PBS0066</v>
          </cell>
          <cell r="FW7" t="str">
            <v>6PBS0066</v>
          </cell>
          <cell r="FX7" t="str">
            <v>7PBS0066</v>
          </cell>
          <cell r="FY7" t="str">
            <v>8PBS0066</v>
          </cell>
          <cell r="FZ7" t="str">
            <v>9PBS0066</v>
          </cell>
          <cell r="GA7" t="str">
            <v>10PBS0066</v>
          </cell>
          <cell r="GB7" t="str">
            <v>11PBS0066</v>
          </cell>
          <cell r="GC7" t="str">
            <v>12PBS0066</v>
          </cell>
          <cell r="GD7" t="str">
            <v>1PBS0068</v>
          </cell>
          <cell r="GE7" t="str">
            <v>2PBS0068</v>
          </cell>
          <cell r="GF7" t="str">
            <v>3PBS0068</v>
          </cell>
          <cell r="GG7" t="str">
            <v>4PBS0068</v>
          </cell>
          <cell r="GH7" t="str">
            <v>5PBS0068</v>
          </cell>
          <cell r="GI7" t="str">
            <v>6PBS0068</v>
          </cell>
          <cell r="GJ7" t="str">
            <v>7PBS0068</v>
          </cell>
          <cell r="GK7" t="str">
            <v>8PBS0068</v>
          </cell>
          <cell r="GL7" t="str">
            <v>9PBS0068</v>
          </cell>
          <cell r="GM7" t="str">
            <v>10PBS0068</v>
          </cell>
          <cell r="GN7" t="str">
            <v>11PBS0068</v>
          </cell>
          <cell r="GO7" t="str">
            <v>12PBS0068</v>
          </cell>
          <cell r="GP7" t="str">
            <v>1PBS0069</v>
          </cell>
          <cell r="GQ7" t="str">
            <v>2PBS0069</v>
          </cell>
          <cell r="GR7" t="str">
            <v>3PBS0069</v>
          </cell>
          <cell r="GS7" t="str">
            <v>4PBS0069</v>
          </cell>
          <cell r="GT7" t="str">
            <v>5PBS0069</v>
          </cell>
          <cell r="GU7" t="str">
            <v>6PBS0069</v>
          </cell>
          <cell r="GV7" t="str">
            <v>7PBS0069</v>
          </cell>
          <cell r="GW7" t="str">
            <v>8PBS0069</v>
          </cell>
          <cell r="GX7" t="str">
            <v>9PBS0069</v>
          </cell>
          <cell r="GY7" t="str">
            <v>10PBS0069</v>
          </cell>
          <cell r="GZ7" t="str">
            <v>11PBS0069</v>
          </cell>
          <cell r="HA7" t="str">
            <v>12PBS0069</v>
          </cell>
          <cell r="HB7" t="str">
            <v>1PBS0076</v>
          </cell>
          <cell r="HC7" t="str">
            <v>2PBS0076</v>
          </cell>
          <cell r="HD7" t="str">
            <v>3PBS0076</v>
          </cell>
          <cell r="HE7" t="str">
            <v>4PBS0076</v>
          </cell>
          <cell r="HF7" t="str">
            <v>5PBS0076</v>
          </cell>
          <cell r="HG7" t="str">
            <v>6PBS0076</v>
          </cell>
          <cell r="HH7" t="str">
            <v>7PBS0076</v>
          </cell>
          <cell r="HI7" t="str">
            <v>8PBS0076</v>
          </cell>
          <cell r="HJ7" t="str">
            <v>9PBS0076</v>
          </cell>
          <cell r="HK7" t="str">
            <v>10PBS0076</v>
          </cell>
          <cell r="HL7" t="str">
            <v>11PBS0076</v>
          </cell>
          <cell r="HM7" t="str">
            <v>12PBS0076</v>
          </cell>
          <cell r="HN7" t="str">
            <v>1PBS0077</v>
          </cell>
          <cell r="HO7" t="str">
            <v>2PBS0077</v>
          </cell>
          <cell r="HP7" t="str">
            <v>3PBS0077</v>
          </cell>
          <cell r="HQ7" t="str">
            <v>4PBS0077</v>
          </cell>
          <cell r="HR7" t="str">
            <v>5PBS0077</v>
          </cell>
          <cell r="HS7" t="str">
            <v>6PBS0077</v>
          </cell>
          <cell r="HT7" t="str">
            <v>7PBS0077</v>
          </cell>
          <cell r="HU7" t="str">
            <v>8PBS0077</v>
          </cell>
          <cell r="HV7" t="str">
            <v>9PBS0077</v>
          </cell>
          <cell r="HW7" t="str">
            <v>10PBS0077</v>
          </cell>
          <cell r="HX7" t="str">
            <v>11PBS0077</v>
          </cell>
          <cell r="HY7" t="str">
            <v>12PBS0077</v>
          </cell>
        </row>
        <row r="11">
          <cell r="A11">
            <v>6200016</v>
          </cell>
          <cell r="F11">
            <v>32693.377014144946</v>
          </cell>
          <cell r="G11">
            <v>32928.351010502702</v>
          </cell>
          <cell r="H11">
            <v>51567.118795252361</v>
          </cell>
          <cell r="I11">
            <v>40763.273332321922</v>
          </cell>
          <cell r="J11">
            <v>43141.43634648298</v>
          </cell>
          <cell r="K11">
            <v>59264.869509147051</v>
          </cell>
          <cell r="L11">
            <v>57403.77257005345</v>
          </cell>
          <cell r="M11">
            <v>55517.422963965437</v>
          </cell>
          <cell r="N11">
            <v>57946.05305206035</v>
          </cell>
          <cell r="O11">
            <v>36590.423479213481</v>
          </cell>
          <cell r="P11">
            <v>39815.497692299818</v>
          </cell>
          <cell r="Q11">
            <v>31926.766782649051</v>
          </cell>
          <cell r="R11">
            <v>26193.741576327076</v>
          </cell>
          <cell r="S11">
            <v>27476.001390525191</v>
          </cell>
          <cell r="T11">
            <v>36948.048427272501</v>
          </cell>
          <cell r="U11">
            <v>31622.912165075224</v>
          </cell>
          <cell r="V11">
            <v>31667.725481240221</v>
          </cell>
          <cell r="W11">
            <v>52786.434229073726</v>
          </cell>
          <cell r="X11">
            <v>35277.786685348947</v>
          </cell>
          <cell r="Y11">
            <v>34837.882298741897</v>
          </cell>
          <cell r="Z11">
            <v>38273.381456840783</v>
          </cell>
          <cell r="AA11">
            <v>0</v>
          </cell>
          <cell r="AB11">
            <v>0</v>
          </cell>
          <cell r="AC11">
            <v>0</v>
          </cell>
          <cell r="AD11">
            <v>30599.702030081669</v>
          </cell>
          <cell r="AE11">
            <v>31527.758509210304</v>
          </cell>
          <cell r="AF11">
            <v>49951.970757502168</v>
          </cell>
          <cell r="AG11">
            <v>39703.734520661943</v>
          </cell>
          <cell r="AH11">
            <v>42671.639408568786</v>
          </cell>
          <cell r="AI11">
            <v>59239.890601162377</v>
          </cell>
          <cell r="AJ11">
            <v>57025.890206884447</v>
          </cell>
          <cell r="AK11">
            <v>56565.034126361585</v>
          </cell>
          <cell r="AL11">
            <v>50481.146992445618</v>
          </cell>
          <cell r="AM11">
            <v>32835.229884113265</v>
          </cell>
          <cell r="AN11">
            <v>31955.427214493058</v>
          </cell>
          <cell r="AO11">
            <v>27806.341938540001</v>
          </cell>
          <cell r="AP11">
            <v>38142.837519868488</v>
          </cell>
          <cell r="AQ11">
            <v>41388.84029588892</v>
          </cell>
          <cell r="AR11">
            <v>62220.210541672932</v>
          </cell>
          <cell r="AS11">
            <v>42528.440746528089</v>
          </cell>
          <cell r="AT11">
            <v>43253.516402975634</v>
          </cell>
          <cell r="AU11">
            <v>59105.067204346538</v>
          </cell>
          <cell r="AV11">
            <v>56854.425358735454</v>
          </cell>
          <cell r="AW11">
            <v>52500.430219623726</v>
          </cell>
          <cell r="AX11">
            <v>57422.199456428134</v>
          </cell>
          <cell r="AY11">
            <v>40227.670327947002</v>
          </cell>
          <cell r="AZ11">
            <v>35739.219925545018</v>
          </cell>
          <cell r="BA11">
            <v>30889.665360114686</v>
          </cell>
          <cell r="BB11">
            <v>32401.203071634252</v>
          </cell>
          <cell r="BC11">
            <v>26530.344104468815</v>
          </cell>
          <cell r="BD11">
            <v>35272.633869839425</v>
          </cell>
          <cell r="BE11">
            <v>32283.765289441882</v>
          </cell>
          <cell r="BF11">
            <v>32296.241184414008</v>
          </cell>
          <cell r="BG11">
            <v>40836.765025536151</v>
          </cell>
          <cell r="BH11">
            <v>34110.046877075249</v>
          </cell>
          <cell r="BI11">
            <v>34909.731876661739</v>
          </cell>
          <cell r="BJ11">
            <v>34850.688491967943</v>
          </cell>
          <cell r="BK11">
            <v>25536.690399074942</v>
          </cell>
          <cell r="BL11">
            <v>22775.452121983602</v>
          </cell>
          <cell r="BM11">
            <v>36814.915409744543</v>
          </cell>
          <cell r="BN11">
            <v>50998.448430194148</v>
          </cell>
          <cell r="BO11">
            <v>46474.272065356337</v>
          </cell>
          <cell r="BP11">
            <v>72891.913173568886</v>
          </cell>
          <cell r="BQ11">
            <v>64685.47654593239</v>
          </cell>
          <cell r="BR11">
            <v>66045.987945605477</v>
          </cell>
          <cell r="BS11">
            <v>100719.00942784292</v>
          </cell>
          <cell r="BT11">
            <v>97090.825457645464</v>
          </cell>
          <cell r="BU11">
            <v>92143.386161043338</v>
          </cell>
          <cell r="BV11">
            <v>86494.998817915242</v>
          </cell>
          <cell r="BW11">
            <v>59592.095238380505</v>
          </cell>
          <cell r="BX11">
            <v>55984.153597540688</v>
          </cell>
          <cell r="BY11">
            <v>58574.022939106901</v>
          </cell>
          <cell r="BZ11">
            <v>40065.232599990406</v>
          </cell>
          <cell r="CA11">
            <v>37760.155675483955</v>
          </cell>
          <cell r="CB11">
            <v>59162.183358895571</v>
          </cell>
          <cell r="CC11">
            <v>51034.371051513925</v>
          </cell>
          <cell r="CD11">
            <v>49184.288192378408</v>
          </cell>
          <cell r="CE11">
            <v>69904.992558305545</v>
          </cell>
          <cell r="CF11">
            <v>64690.242810487172</v>
          </cell>
          <cell r="CG11">
            <v>67136.904683701257</v>
          </cell>
          <cell r="CH11">
            <v>64094.733304916554</v>
          </cell>
          <cell r="CI11">
            <v>39075.943819683329</v>
          </cell>
          <cell r="CJ11">
            <v>38967.889796790943</v>
          </cell>
          <cell r="CK11">
            <v>33726.029765434003</v>
          </cell>
          <cell r="CL11">
            <v>33680.109391421116</v>
          </cell>
          <cell r="CM11">
            <v>41532.13430306792</v>
          </cell>
          <cell r="CN11">
            <v>64090.742588979279</v>
          </cell>
          <cell r="CO11">
            <v>49319.193583246022</v>
          </cell>
          <cell r="CP11">
            <v>49537.843974506643</v>
          </cell>
          <cell r="CQ11">
            <v>65211.507303873528</v>
          </cell>
          <cell r="CR11">
            <v>62667.769179837029</v>
          </cell>
          <cell r="CS11">
            <v>63778.300078553395</v>
          </cell>
          <cell r="CT11">
            <v>78106.276201616769</v>
          </cell>
          <cell r="CU11">
            <v>55048.78504158189</v>
          </cell>
          <cell r="CV11">
            <v>53398.159544585753</v>
          </cell>
          <cell r="CW11">
            <v>43488.103793977702</v>
          </cell>
          <cell r="CX11">
            <v>36590.048902956521</v>
          </cell>
          <cell r="CY11">
            <v>33724.587674713039</v>
          </cell>
          <cell r="CZ11">
            <v>47189.777411311312</v>
          </cell>
          <cell r="DA11">
            <v>44125.305798636517</v>
          </cell>
          <cell r="DB11">
            <v>43628.621962977391</v>
          </cell>
          <cell r="DC11">
            <v>67411.28061746087</v>
          </cell>
          <cell r="DD11">
            <v>66899.469957328693</v>
          </cell>
          <cell r="DE11">
            <v>65593.092239373902</v>
          </cell>
          <cell r="DF11">
            <v>56394.328875464344</v>
          </cell>
          <cell r="DG11">
            <v>36300.241827297396</v>
          </cell>
          <cell r="DH11">
            <v>33831.140660848694</v>
          </cell>
          <cell r="DI11">
            <v>34223.927542079997</v>
          </cell>
          <cell r="DJ11">
            <v>64749.135712472525</v>
          </cell>
          <cell r="DK11">
            <v>51365.772365068697</v>
          </cell>
          <cell r="DL11">
            <v>71222.628529502836</v>
          </cell>
          <cell r="DM11">
            <v>64743.058978866415</v>
          </cell>
          <cell r="DN11">
            <v>65917.229658954981</v>
          </cell>
          <cell r="DO11">
            <v>102423.50853400638</v>
          </cell>
          <cell r="DP11">
            <v>93261.264366798045</v>
          </cell>
          <cell r="DQ11">
            <v>87195.197199371876</v>
          </cell>
          <cell r="DR11">
            <v>87268.223390640967</v>
          </cell>
          <cell r="DS11">
            <v>58349.69487492973</v>
          </cell>
          <cell r="DT11">
            <v>49761.535990611985</v>
          </cell>
          <cell r="DU11">
            <v>44440.602035535252</v>
          </cell>
          <cell r="DV11">
            <v>25150.902421399056</v>
          </cell>
          <cell r="DW11">
            <v>27713.32010991469</v>
          </cell>
          <cell r="DX11">
            <v>30848.827652155451</v>
          </cell>
          <cell r="DY11">
            <v>29342.289508258575</v>
          </cell>
          <cell r="DZ11">
            <v>28292.001744118294</v>
          </cell>
          <cell r="EA11">
            <v>47562.677180669576</v>
          </cell>
          <cell r="EB11">
            <v>59739.659727614802</v>
          </cell>
          <cell r="EC11">
            <v>47361.549528300275</v>
          </cell>
          <cell r="ED11">
            <v>39694.777857795641</v>
          </cell>
          <cell r="EE11">
            <v>28209.08913395261</v>
          </cell>
          <cell r="EF11">
            <v>36726.940666455361</v>
          </cell>
          <cell r="EG11">
            <v>23327.526841273935</v>
          </cell>
          <cell r="EH11">
            <v>32421.50886169478</v>
          </cell>
          <cell r="EI11">
            <v>30710.822486445497</v>
          </cell>
          <cell r="EJ11">
            <v>42092.291680224451</v>
          </cell>
          <cell r="EK11">
            <v>35829.860796684741</v>
          </cell>
          <cell r="EL11">
            <v>37146.867770525125</v>
          </cell>
          <cell r="EM11">
            <v>55250.156476081138</v>
          </cell>
          <cell r="EN11">
            <v>51656.054108232798</v>
          </cell>
          <cell r="EO11">
            <v>50294.844636821232</v>
          </cell>
          <cell r="EP11">
            <v>54413.62892618616</v>
          </cell>
          <cell r="EQ11">
            <v>36317.456554714692</v>
          </cell>
          <cell r="ER11">
            <v>34681.943683063502</v>
          </cell>
          <cell r="ES11">
            <v>25262.662709523411</v>
          </cell>
          <cell r="ET11">
            <v>40758.7161199822</v>
          </cell>
          <cell r="EU11">
            <v>36301.766289850246</v>
          </cell>
          <cell r="EV11">
            <v>45062.818164356599</v>
          </cell>
          <cell r="EW11">
            <v>35043.773407185923</v>
          </cell>
          <cell r="EX11">
            <v>35767.47174518551</v>
          </cell>
          <cell r="EY11">
            <v>44024.735663523941</v>
          </cell>
          <cell r="EZ11">
            <v>40880.299244882604</v>
          </cell>
          <cell r="FA11">
            <v>39362.664502261192</v>
          </cell>
          <cell r="FB11">
            <v>44978.787093969855</v>
          </cell>
          <cell r="FC11">
            <v>31800.548933443049</v>
          </cell>
          <cell r="FD11">
            <v>28924.422729910439</v>
          </cell>
          <cell r="FE11">
            <v>44937.142237434753</v>
          </cell>
          <cell r="FF11">
            <v>36449.683072471074</v>
          </cell>
          <cell r="FG11">
            <v>36003.820727533042</v>
          </cell>
          <cell r="FH11">
            <v>52738.126864721627</v>
          </cell>
          <cell r="FI11">
            <v>45473.393407591211</v>
          </cell>
          <cell r="FJ11">
            <v>44765.412655508764</v>
          </cell>
          <cell r="FK11">
            <v>57418.658695925122</v>
          </cell>
          <cell r="FL11">
            <v>55359.277053330312</v>
          </cell>
          <cell r="FM11">
            <v>52773.142061189203</v>
          </cell>
          <cell r="FN11">
            <v>60215.510125954017</v>
          </cell>
          <cell r="FO11">
            <v>38655.096478058033</v>
          </cell>
          <cell r="FP11">
            <v>34241.89204550015</v>
          </cell>
          <cell r="FQ11">
            <v>31673.685860118283</v>
          </cell>
          <cell r="FR11">
            <v>27709.982413597023</v>
          </cell>
          <cell r="FS11">
            <v>30963.845045307316</v>
          </cell>
          <cell r="FT11">
            <v>45156.821765148889</v>
          </cell>
          <cell r="FU11">
            <v>34195.163125487663</v>
          </cell>
          <cell r="FV11">
            <v>37739.242450877857</v>
          </cell>
          <cell r="FW11">
            <v>47863.862668212838</v>
          </cell>
          <cell r="FX11">
            <v>46345.948850562389</v>
          </cell>
          <cell r="FY11">
            <v>43528.677819416931</v>
          </cell>
          <cell r="FZ11">
            <v>46632.215460184423</v>
          </cell>
          <cell r="GA11">
            <v>32640.944262172678</v>
          </cell>
          <cell r="GB11">
            <v>32065.972717235243</v>
          </cell>
          <cell r="GC11">
            <v>24507.272896954648</v>
          </cell>
          <cell r="GD11">
            <v>71158.563463629005</v>
          </cell>
          <cell r="GE11">
            <v>54644.765538416083</v>
          </cell>
          <cell r="GF11">
            <v>86429.09262794393</v>
          </cell>
          <cell r="GG11">
            <v>80187.985162332276</v>
          </cell>
          <cell r="GH11">
            <v>64815.28760024903</v>
          </cell>
          <cell r="GI11">
            <v>112472.453801761</v>
          </cell>
          <cell r="GJ11">
            <v>112909.50648409061</v>
          </cell>
          <cell r="GK11">
            <v>127489.09125007216</v>
          </cell>
          <cell r="GL11">
            <v>109683.4608169446</v>
          </cell>
          <cell r="GM11">
            <v>73914.926077792174</v>
          </cell>
          <cell r="GN11">
            <v>74601.414654597247</v>
          </cell>
          <cell r="GO11">
            <v>59342.561146563326</v>
          </cell>
          <cell r="GP11">
            <v>64148.713223056366</v>
          </cell>
          <cell r="GQ11">
            <v>52818.432832157741</v>
          </cell>
          <cell r="GR11">
            <v>65970.746110929074</v>
          </cell>
          <cell r="GS11">
            <v>61775.337239252149</v>
          </cell>
          <cell r="GT11">
            <v>60676.371564255824</v>
          </cell>
          <cell r="GU11">
            <v>95617.049283569562</v>
          </cell>
          <cell r="GV11">
            <v>92719.96749418031</v>
          </cell>
          <cell r="GW11">
            <v>83216.537805899236</v>
          </cell>
          <cell r="GX11">
            <v>85732.923964764224</v>
          </cell>
          <cell r="GY11">
            <v>56257.833109739091</v>
          </cell>
          <cell r="GZ11">
            <v>49107.635137796264</v>
          </cell>
          <cell r="HA11">
            <v>47811.543120357674</v>
          </cell>
          <cell r="HB11">
            <v>49669.82289321885</v>
          </cell>
          <cell r="HC11">
            <v>56104.137780565434</v>
          </cell>
          <cell r="HD11">
            <v>64197.638658764401</v>
          </cell>
          <cell r="HE11">
            <v>58690.99264887959</v>
          </cell>
          <cell r="HF11">
            <v>50142.601180439779</v>
          </cell>
          <cell r="HG11">
            <v>80492.40208721759</v>
          </cell>
          <cell r="HH11">
            <v>74806.963262760226</v>
          </cell>
          <cell r="HI11">
            <v>80216.738006845655</v>
          </cell>
          <cell r="HJ11">
            <v>69624.863576184289</v>
          </cell>
          <cell r="HK11">
            <v>46017.692713589953</v>
          </cell>
          <cell r="HL11">
            <v>43675.833117398113</v>
          </cell>
          <cell r="HM11">
            <v>37072.099913646904</v>
          </cell>
          <cell r="HN11">
            <v>21763.695494520583</v>
          </cell>
          <cell r="HO11">
            <v>17754.636973063505</v>
          </cell>
          <cell r="HP11">
            <v>25982.56285579344</v>
          </cell>
          <cell r="HQ11">
            <v>23857.024788388884</v>
          </cell>
          <cell r="HR11">
            <v>24876.009968929404</v>
          </cell>
          <cell r="HS11">
            <v>36132.653448764388</v>
          </cell>
          <cell r="HT11">
            <v>34784.710666424005</v>
          </cell>
          <cell r="HU11">
            <v>38504.263505302108</v>
          </cell>
          <cell r="HV11">
            <v>34982.089230480167</v>
          </cell>
          <cell r="HW11">
            <v>23578.613826590368</v>
          </cell>
          <cell r="HX11">
            <v>21012.772975647174</v>
          </cell>
          <cell r="HY11">
            <v>15846.821154168318</v>
          </cell>
          <cell r="IM11">
            <v>0</v>
          </cell>
          <cell r="IN11">
            <v>539558.36254809366</v>
          </cell>
          <cell r="IO11">
            <v>315083.91371044557</v>
          </cell>
          <cell r="IP11">
            <v>510363.76619002526</v>
          </cell>
          <cell r="IQ11">
            <v>560272.52335967461</v>
          </cell>
          <cell r="IR11">
            <v>388618.47772184253</v>
          </cell>
          <cell r="IS11">
            <v>851694.58980013221</v>
          </cell>
          <cell r="IT11">
            <v>614802.9676175809</v>
          </cell>
          <cell r="IU11">
            <v>659858.92498524697</v>
          </cell>
          <cell r="IV11">
            <v>565911.82347044861</v>
          </cell>
          <cell r="IW11">
            <v>840697.85163675959</v>
          </cell>
          <cell r="IX11">
            <v>423969.56237190828</v>
          </cell>
          <cell r="IY11">
            <v>486078.09869019757</v>
          </cell>
          <cell r="IZ11">
            <v>467843.14613198629</v>
          </cell>
          <cell r="JA11">
            <v>545767.69904790085</v>
          </cell>
          <cell r="JB11">
            <v>449349.94947515789</v>
          </cell>
          <cell r="JC11">
            <v>1027649.1086243915</v>
          </cell>
          <cell r="JD11">
            <v>815853.09088595759</v>
          </cell>
          <cell r="JE11">
            <v>710711.78583951085</v>
          </cell>
          <cell r="JF11">
            <v>319075.85488807235</v>
          </cell>
          <cell r="JG11">
            <v>659533.31337599992</v>
          </cell>
          <cell r="JH11">
            <v>11752694.810371334</v>
          </cell>
        </row>
        <row r="12">
          <cell r="A12">
            <v>410200</v>
          </cell>
          <cell r="F12">
            <v>221.36140686660639</v>
          </cell>
          <cell r="G12">
            <v>222.95237663361206</v>
          </cell>
          <cell r="H12">
            <v>349.15236684285452</v>
          </cell>
          <cell r="I12">
            <v>276.00132985426302</v>
          </cell>
          <cell r="J12">
            <v>292.10347526264519</v>
          </cell>
          <cell r="K12">
            <v>401.27255396818316</v>
          </cell>
          <cell r="L12">
            <v>388.67137677640358</v>
          </cell>
          <cell r="M12">
            <v>375.89921798518264</v>
          </cell>
          <cell r="N12">
            <v>392.34306753999198</v>
          </cell>
          <cell r="O12">
            <v>247.74765897384128</v>
          </cell>
          <cell r="P12">
            <v>269.58409895827998</v>
          </cell>
          <cell r="Q12">
            <v>216.17081675751959</v>
          </cell>
          <cell r="R12">
            <v>177.35345858971459</v>
          </cell>
          <cell r="S12">
            <v>186.03542608168098</v>
          </cell>
          <cell r="T12">
            <v>250.16907789299091</v>
          </cell>
          <cell r="U12">
            <v>214.11346778436351</v>
          </cell>
          <cell r="V12">
            <v>214.41689127923064</v>
          </cell>
          <cell r="W12">
            <v>357.40814842602003</v>
          </cell>
          <cell r="X12">
            <v>238.86001401538346</v>
          </cell>
          <cell r="Y12">
            <v>235.88149473106495</v>
          </cell>
          <cell r="Z12">
            <v>259.14268694735944</v>
          </cell>
          <cell r="AA12">
            <v>0</v>
          </cell>
          <cell r="AB12">
            <v>0</v>
          </cell>
          <cell r="AC12">
            <v>0</v>
          </cell>
          <cell r="AD12">
            <v>207.18548249534464</v>
          </cell>
          <cell r="AE12">
            <v>213.46919823944475</v>
          </cell>
          <cell r="AF12">
            <v>338.21646867058757</v>
          </cell>
          <cell r="AG12">
            <v>268.82736915031523</v>
          </cell>
          <cell r="AH12">
            <v>288.92255849551782</v>
          </cell>
          <cell r="AI12">
            <v>401.1034259453703</v>
          </cell>
          <cell r="AJ12">
            <v>386.11279827578011</v>
          </cell>
          <cell r="AK12">
            <v>382.9924185639066</v>
          </cell>
          <cell r="AL12">
            <v>341.79943276135054</v>
          </cell>
          <cell r="AM12">
            <v>222.32186900701691</v>
          </cell>
          <cell r="AN12">
            <v>216.36487176479676</v>
          </cell>
          <cell r="AO12">
            <v>188.27210687553125</v>
          </cell>
          <cell r="AP12">
            <v>258.25879570744286</v>
          </cell>
          <cell r="AQ12">
            <v>280.23693950341453</v>
          </cell>
          <cell r="AR12">
            <v>421.28267554257712</v>
          </cell>
          <cell r="AS12">
            <v>287.95298422128394</v>
          </cell>
          <cell r="AT12">
            <v>292.8623506451475</v>
          </cell>
          <cell r="AU12">
            <v>400.19055919609639</v>
          </cell>
          <cell r="AV12">
            <v>384.95183836643793</v>
          </cell>
          <cell r="AW12">
            <v>355.47166294536896</v>
          </cell>
          <cell r="AX12">
            <v>388.79614215289882</v>
          </cell>
          <cell r="AY12">
            <v>272.37485117880783</v>
          </cell>
          <cell r="AZ12">
            <v>241.98430157921106</v>
          </cell>
          <cell r="BA12">
            <v>209.14877587577652</v>
          </cell>
          <cell r="BB12">
            <v>219.38314579752358</v>
          </cell>
          <cell r="BC12">
            <v>179.63253820734093</v>
          </cell>
          <cell r="BD12">
            <v>238.8251251603711</v>
          </cell>
          <cell r="BE12">
            <v>218.58799414726275</v>
          </cell>
          <cell r="BF12">
            <v>218.67246635280318</v>
          </cell>
          <cell r="BG12">
            <v>276.49892986040101</v>
          </cell>
          <cell r="BH12">
            <v>230.95344239686364</v>
          </cell>
          <cell r="BI12">
            <v>236.36797624823055</v>
          </cell>
          <cell r="BJ12">
            <v>235.96820333103295</v>
          </cell>
          <cell r="BK12">
            <v>172.9046745770699</v>
          </cell>
          <cell r="BL12">
            <v>154.20879040926397</v>
          </cell>
          <cell r="BM12">
            <v>249.26765642014533</v>
          </cell>
          <cell r="BN12">
            <v>345.30199457943957</v>
          </cell>
          <cell r="BO12">
            <v>314.66955044251682</v>
          </cell>
          <cell r="BP12">
            <v>493.53899544603928</v>
          </cell>
          <cell r="BQ12">
            <v>437.97458077975057</v>
          </cell>
          <cell r="BR12">
            <v>447.18637671503706</v>
          </cell>
          <cell r="BS12">
            <v>681.95162633435314</v>
          </cell>
          <cell r="BT12">
            <v>657.38579736947452</v>
          </cell>
          <cell r="BU12">
            <v>623.88751046539755</v>
          </cell>
          <cell r="BV12">
            <v>585.64322116296785</v>
          </cell>
          <cell r="BW12">
            <v>403.48814484320133</v>
          </cell>
          <cell r="BX12">
            <v>379.05937331668173</v>
          </cell>
          <cell r="BY12">
            <v>396.59494698353632</v>
          </cell>
          <cell r="BZ12">
            <v>271.27501239576833</v>
          </cell>
          <cell r="CA12">
            <v>255.66772071942259</v>
          </cell>
          <cell r="CB12">
            <v>400.57728315918877</v>
          </cell>
          <cell r="CC12">
            <v>345.54522066129221</v>
          </cell>
          <cell r="CD12">
            <v>333.01861796922879</v>
          </cell>
          <cell r="CE12">
            <v>473.31505378019381</v>
          </cell>
          <cell r="CF12">
            <v>438.00685236267356</v>
          </cell>
          <cell r="CG12">
            <v>454.57279212922725</v>
          </cell>
          <cell r="CH12">
            <v>433.97475675203913</v>
          </cell>
          <cell r="CI12">
            <v>264.57670294577258</v>
          </cell>
          <cell r="CJ12">
            <v>263.84508716577199</v>
          </cell>
          <cell r="CK12">
            <v>228.35332653679274</v>
          </cell>
          <cell r="CL12">
            <v>228.04240733774716</v>
          </cell>
          <cell r="CM12">
            <v>281.20715934368906</v>
          </cell>
          <cell r="CN12">
            <v>433.9477362795472</v>
          </cell>
          <cell r="CO12">
            <v>333.9320398865616</v>
          </cell>
          <cell r="CP12">
            <v>335.4124852440554</v>
          </cell>
          <cell r="CQ12">
            <v>441.53624736997705</v>
          </cell>
          <cell r="CR12">
            <v>424.31302048847988</v>
          </cell>
          <cell r="CS12">
            <v>431.83224011520531</v>
          </cell>
          <cell r="CT12">
            <v>528.8445784484469</v>
          </cell>
          <cell r="CU12">
            <v>372.72614871904409</v>
          </cell>
          <cell r="CV12">
            <v>361.55003858313273</v>
          </cell>
          <cell r="CW12">
            <v>294.45070277172402</v>
          </cell>
          <cell r="CX12">
            <v>247.74512278043477</v>
          </cell>
          <cell r="CY12">
            <v>228.34356238086954</v>
          </cell>
          <cell r="CZ12">
            <v>319.514117889087</v>
          </cell>
          <cell r="DA12">
            <v>298.76509134493477</v>
          </cell>
          <cell r="DB12">
            <v>295.40212787432608</v>
          </cell>
          <cell r="DC12">
            <v>456.43054584739127</v>
          </cell>
          <cell r="DD12">
            <v>452.96516116941302</v>
          </cell>
          <cell r="DE12">
            <v>444.11989537076084</v>
          </cell>
          <cell r="DF12">
            <v>381.83660176095651</v>
          </cell>
          <cell r="DG12">
            <v>245.78288737232609</v>
          </cell>
          <cell r="DH12">
            <v>229.06501489116303</v>
          </cell>
          <cell r="DI12">
            <v>231.72450939949999</v>
          </cell>
          <cell r="DJ12">
            <v>438.40560638653272</v>
          </cell>
          <cell r="DK12">
            <v>347.78908372181928</v>
          </cell>
          <cell r="DL12">
            <v>482.23654733517543</v>
          </cell>
          <cell r="DM12">
            <v>438.36446183607467</v>
          </cell>
          <cell r="DN12">
            <v>446.31457581584101</v>
          </cell>
          <cell r="DO12">
            <v>693.49250569900164</v>
          </cell>
          <cell r="DP12">
            <v>631.45647748352837</v>
          </cell>
          <cell r="DQ12">
            <v>590.38414770408042</v>
          </cell>
          <cell r="DR12">
            <v>590.87859587413152</v>
          </cell>
          <cell r="DS12">
            <v>395.07605904900333</v>
          </cell>
          <cell r="DT12">
            <v>336.92706660310193</v>
          </cell>
          <cell r="DU12">
            <v>300.89990961560324</v>
          </cell>
          <cell r="DV12">
            <v>170.29256847822279</v>
          </cell>
          <cell r="DW12">
            <v>187.64227157754738</v>
          </cell>
          <cell r="DX12">
            <v>208.87227056146921</v>
          </cell>
          <cell r="DY12">
            <v>198.6717518788341</v>
          </cell>
          <cell r="DZ12">
            <v>191.56042847580096</v>
          </cell>
          <cell r="EA12">
            <v>322.03896007745021</v>
          </cell>
          <cell r="EB12">
            <v>404.48727940572519</v>
          </cell>
          <cell r="EC12">
            <v>320.67715826453309</v>
          </cell>
          <cell r="ED12">
            <v>268.76672507882461</v>
          </cell>
          <cell r="EE12">
            <v>190.99904101113745</v>
          </cell>
          <cell r="EF12">
            <v>248.67199409579149</v>
          </cell>
          <cell r="EG12">
            <v>157.94679632112562</v>
          </cell>
          <cell r="EH12">
            <v>219.52063291772507</v>
          </cell>
          <cell r="EI12">
            <v>207.93786058530807</v>
          </cell>
          <cell r="EJ12">
            <v>284.99989158485306</v>
          </cell>
          <cell r="EK12">
            <v>242.59801581088627</v>
          </cell>
          <cell r="EL12">
            <v>251.51525052959718</v>
          </cell>
          <cell r="EM12">
            <v>374.08960114013269</v>
          </cell>
          <cell r="EN12">
            <v>349.7545330244929</v>
          </cell>
          <cell r="EO12">
            <v>340.53801056181044</v>
          </cell>
          <cell r="EP12">
            <v>368.42561252105207</v>
          </cell>
          <cell r="EQ12">
            <v>245.89944542254742</v>
          </cell>
          <cell r="ER12">
            <v>234.82566035407581</v>
          </cell>
          <cell r="ES12">
            <v>171.0492787623981</v>
          </cell>
          <cell r="ET12">
            <v>275.97047372904615</v>
          </cell>
          <cell r="EU12">
            <v>245.79320925419438</v>
          </cell>
          <cell r="EV12">
            <v>305.11283132116444</v>
          </cell>
          <cell r="EW12">
            <v>237.2755491111547</v>
          </cell>
          <cell r="EX12">
            <v>242.17558994136022</v>
          </cell>
          <cell r="EY12">
            <v>298.08414772177667</v>
          </cell>
          <cell r="EZ12">
            <v>276.79369280389267</v>
          </cell>
          <cell r="FA12">
            <v>266.51804090072682</v>
          </cell>
          <cell r="FB12">
            <v>304.5438709487542</v>
          </cell>
          <cell r="FC12">
            <v>215.31621673685399</v>
          </cell>
          <cell r="FD12">
            <v>195.84244556710195</v>
          </cell>
          <cell r="FE12">
            <v>304.26190056596448</v>
          </cell>
          <cell r="FF12">
            <v>246.79472913652288</v>
          </cell>
          <cell r="FG12">
            <v>243.77586950933829</v>
          </cell>
          <cell r="FH12">
            <v>357.08106731321936</v>
          </cell>
          <cell r="FI12">
            <v>307.89276786389883</v>
          </cell>
          <cell r="FJ12">
            <v>303.09914818834062</v>
          </cell>
          <cell r="FK12">
            <v>388.77216825365969</v>
          </cell>
          <cell r="FL12">
            <v>374.828438381924</v>
          </cell>
          <cell r="FM12">
            <v>357.31814937263528</v>
          </cell>
          <cell r="FN12">
            <v>407.70918314448028</v>
          </cell>
          <cell r="FO12">
            <v>261.72721573685124</v>
          </cell>
          <cell r="FP12">
            <v>231.84614405807395</v>
          </cell>
          <cell r="FQ12">
            <v>214.45724801121753</v>
          </cell>
          <cell r="FR12">
            <v>187.61967259206318</v>
          </cell>
          <cell r="FS12">
            <v>209.65103416093496</v>
          </cell>
          <cell r="FT12">
            <v>305.74931403486227</v>
          </cell>
          <cell r="FU12">
            <v>231.5297503288227</v>
          </cell>
          <cell r="FV12">
            <v>255.52612076115213</v>
          </cell>
          <cell r="FW12">
            <v>324.0782368160244</v>
          </cell>
          <cell r="FX12">
            <v>313.80069534234951</v>
          </cell>
          <cell r="FY12">
            <v>294.72542273563545</v>
          </cell>
          <cell r="FZ12">
            <v>315.73895884499871</v>
          </cell>
          <cell r="GA12">
            <v>221.00639344179416</v>
          </cell>
          <cell r="GB12">
            <v>217.11335693961362</v>
          </cell>
          <cell r="GC12">
            <v>165.9346602397971</v>
          </cell>
          <cell r="GD12">
            <v>481.80277345165473</v>
          </cell>
          <cell r="GE12">
            <v>369.99059999969222</v>
          </cell>
          <cell r="GF12">
            <v>585.19698133503709</v>
          </cell>
          <cell r="GG12">
            <v>542.93948286995817</v>
          </cell>
          <cell r="GH12">
            <v>438.85350979335283</v>
          </cell>
          <cell r="GI12">
            <v>761.53223928275679</v>
          </cell>
          <cell r="GJ12">
            <v>764.49145015269687</v>
          </cell>
          <cell r="GK12">
            <v>863.20738867236355</v>
          </cell>
          <cell r="GL12">
            <v>742.64843261472902</v>
          </cell>
          <cell r="GM12">
            <v>500.46564531838453</v>
          </cell>
          <cell r="GN12">
            <v>505.1137450571689</v>
          </cell>
          <cell r="GO12">
            <v>401.7985910965225</v>
          </cell>
          <cell r="GP12">
            <v>434.34024578111081</v>
          </cell>
          <cell r="GQ12">
            <v>357.62480563440141</v>
          </cell>
          <cell r="GR12">
            <v>446.67692679274899</v>
          </cell>
          <cell r="GS12">
            <v>418.27051255743646</v>
          </cell>
          <cell r="GT12">
            <v>410.82959913298214</v>
          </cell>
          <cell r="GU12">
            <v>647.40710452416886</v>
          </cell>
          <cell r="GV12">
            <v>627.79144657517918</v>
          </cell>
          <cell r="GW12">
            <v>563.44530806077603</v>
          </cell>
          <cell r="GX12">
            <v>580.48333934475772</v>
          </cell>
          <cell r="GY12">
            <v>380.91241168052511</v>
          </cell>
          <cell r="GZ12">
            <v>332.49961291216215</v>
          </cell>
          <cell r="HA12">
            <v>323.72398987742179</v>
          </cell>
          <cell r="HB12">
            <v>336.30609250616931</v>
          </cell>
          <cell r="HC12">
            <v>379.87176622257846</v>
          </cell>
          <cell r="HD12">
            <v>434.67151175205061</v>
          </cell>
          <cell r="HE12">
            <v>397.38692939345555</v>
          </cell>
          <cell r="HF12">
            <v>339.50719549256104</v>
          </cell>
          <cell r="HG12">
            <v>545.00063913220242</v>
          </cell>
          <cell r="HH12">
            <v>506.50548042493898</v>
          </cell>
          <cell r="HI12">
            <v>543.13416358801737</v>
          </cell>
          <cell r="HJ12">
            <v>471.41834713041442</v>
          </cell>
          <cell r="HK12">
            <v>311.57812774826527</v>
          </cell>
          <cell r="HL12">
            <v>295.72178673238301</v>
          </cell>
          <cell r="HM12">
            <v>251.00900983198423</v>
          </cell>
          <cell r="HN12">
            <v>147.35835491081644</v>
          </cell>
          <cell r="HO12">
            <v>120.21368783845081</v>
          </cell>
          <cell r="HP12">
            <v>175.92360266943473</v>
          </cell>
          <cell r="HQ12">
            <v>161.53193867138307</v>
          </cell>
          <cell r="HR12">
            <v>168.4313174979595</v>
          </cell>
          <cell r="HS12">
            <v>244.64817439267554</v>
          </cell>
          <cell r="HT12">
            <v>235.52147847057918</v>
          </cell>
          <cell r="HU12">
            <v>260.7059508171497</v>
          </cell>
          <cell r="HV12">
            <v>236.85789583137611</v>
          </cell>
          <cell r="HW12">
            <v>159.64686445087227</v>
          </cell>
          <cell r="HX12">
            <v>142.27398368927774</v>
          </cell>
          <cell r="HY12">
            <v>107.29618489801464</v>
          </cell>
          <cell r="IM12">
            <v>0</v>
          </cell>
          <cell r="IN12">
            <v>3653.2597464193832</v>
          </cell>
          <cell r="IO12">
            <v>2133.3806657478085</v>
          </cell>
          <cell r="IP12">
            <v>3455.588000244963</v>
          </cell>
          <cell r="IQ12">
            <v>3793.5118769144647</v>
          </cell>
          <cell r="IR12">
            <v>2631.2709429083084</v>
          </cell>
          <cell r="IS12">
            <v>5766.6821184383953</v>
          </cell>
          <cell r="IT12">
            <v>4162.7284265773715</v>
          </cell>
          <cell r="IU12">
            <v>4467.7948045876101</v>
          </cell>
          <cell r="IV12">
            <v>3831.6946380811632</v>
          </cell>
          <cell r="IW12">
            <v>5692.2250371238933</v>
          </cell>
          <cell r="IX12">
            <v>2870.6272452264616</v>
          </cell>
          <cell r="IY12">
            <v>3291.1537932148794</v>
          </cell>
          <cell r="IZ12">
            <v>3167.6879686019906</v>
          </cell>
          <cell r="JA12">
            <v>3695.3021289701619</v>
          </cell>
          <cell r="JB12">
            <v>3042.4736162380482</v>
          </cell>
          <cell r="JC12">
            <v>6958.0408396443172</v>
          </cell>
          <cell r="JD12">
            <v>5524.0053028736702</v>
          </cell>
          <cell r="JE12">
            <v>4812.1110499550214</v>
          </cell>
          <cell r="JF12">
            <v>2160.4094341379896</v>
          </cell>
          <cell r="JG12">
            <v>4465.5901426499995</v>
          </cell>
          <cell r="JH12">
            <v>79575.53777855591</v>
          </cell>
        </row>
        <row r="13">
          <cell r="A13">
            <v>410301</v>
          </cell>
          <cell r="F13">
            <v>340.55601056400985</v>
          </cell>
          <cell r="G13">
            <v>343.00365635940318</v>
          </cell>
          <cell r="H13">
            <v>537.15748745054543</v>
          </cell>
          <cell r="I13">
            <v>424.61743054502006</v>
          </cell>
          <cell r="J13">
            <v>449.3899619425311</v>
          </cell>
          <cell r="K13">
            <v>617.34239072028186</v>
          </cell>
          <cell r="L13">
            <v>597.95596427139014</v>
          </cell>
          <cell r="M13">
            <v>578.30648920797341</v>
          </cell>
          <cell r="N13">
            <v>603.60471929229539</v>
          </cell>
          <cell r="O13">
            <v>381.15024457514045</v>
          </cell>
          <cell r="P13">
            <v>414.7447676281231</v>
          </cell>
          <cell r="Q13">
            <v>332.57048731926096</v>
          </cell>
          <cell r="R13">
            <v>272.85147475340705</v>
          </cell>
          <cell r="S13">
            <v>286.20834781797078</v>
          </cell>
          <cell r="T13">
            <v>384.87550445075527</v>
          </cell>
          <cell r="U13">
            <v>329.40533505286697</v>
          </cell>
          <cell r="V13">
            <v>329.87214042958561</v>
          </cell>
          <cell r="W13">
            <v>549.85868988618472</v>
          </cell>
          <cell r="X13">
            <v>367.47694463905151</v>
          </cell>
          <cell r="Y13">
            <v>362.89460727856147</v>
          </cell>
          <cell r="Z13">
            <v>398.68105684209149</v>
          </cell>
          <cell r="AA13">
            <v>0</v>
          </cell>
          <cell r="AB13">
            <v>0</v>
          </cell>
          <cell r="AC13">
            <v>0</v>
          </cell>
          <cell r="AD13">
            <v>318.74689614668409</v>
          </cell>
          <cell r="AE13">
            <v>328.41415113760735</v>
          </cell>
          <cell r="AF13">
            <v>520.33302872398087</v>
          </cell>
          <cell r="AG13">
            <v>413.58056792356189</v>
          </cell>
          <cell r="AH13">
            <v>444.49624383925823</v>
          </cell>
          <cell r="AI13">
            <v>617.0821937621082</v>
          </cell>
          <cell r="AJ13">
            <v>594.01968965504636</v>
          </cell>
          <cell r="AK13">
            <v>589.21910548293329</v>
          </cell>
          <cell r="AL13">
            <v>525.84528117130856</v>
          </cell>
          <cell r="AM13">
            <v>342.03364462617986</v>
          </cell>
          <cell r="AN13">
            <v>332.86903348430269</v>
          </cell>
          <cell r="AO13">
            <v>289.64939519312503</v>
          </cell>
          <cell r="AP13">
            <v>397.32122416529677</v>
          </cell>
          <cell r="AQ13">
            <v>431.13375308217627</v>
          </cell>
          <cell r="AR13">
            <v>648.12719314242645</v>
          </cell>
          <cell r="AS13">
            <v>443.00459110966762</v>
          </cell>
          <cell r="AT13">
            <v>450.55746253099619</v>
          </cell>
          <cell r="AU13">
            <v>615.67778337860989</v>
          </cell>
          <cell r="AV13">
            <v>592.23359748682765</v>
          </cell>
          <cell r="AW13">
            <v>546.87948145441385</v>
          </cell>
          <cell r="AX13">
            <v>598.14791100445973</v>
          </cell>
          <cell r="AY13">
            <v>419.03823258278129</v>
          </cell>
          <cell r="AZ13">
            <v>372.28354089109393</v>
          </cell>
          <cell r="BA13">
            <v>321.76734750119471</v>
          </cell>
          <cell r="BB13">
            <v>337.51253199619015</v>
          </cell>
          <cell r="BC13">
            <v>276.35775108821684</v>
          </cell>
          <cell r="BD13">
            <v>367.42326947749405</v>
          </cell>
          <cell r="BE13">
            <v>336.28922176501959</v>
          </cell>
          <cell r="BF13">
            <v>336.41917900431264</v>
          </cell>
          <cell r="BG13">
            <v>425.3829690160016</v>
          </cell>
          <cell r="BH13">
            <v>355.31298830286715</v>
          </cell>
          <cell r="BI13">
            <v>363.64304038189317</v>
          </cell>
          <cell r="BJ13">
            <v>363.02800512466609</v>
          </cell>
          <cell r="BK13">
            <v>266.00719165703066</v>
          </cell>
          <cell r="BL13">
            <v>237.24429293732919</v>
          </cell>
          <cell r="BM13">
            <v>383.48870218483898</v>
          </cell>
          <cell r="BN13">
            <v>531.23383781452242</v>
          </cell>
          <cell r="BO13">
            <v>484.10700068079518</v>
          </cell>
          <cell r="BP13">
            <v>759.29076222467586</v>
          </cell>
          <cell r="BQ13">
            <v>673.80704735346239</v>
          </cell>
          <cell r="BR13">
            <v>687.97904110005709</v>
          </cell>
          <cell r="BS13">
            <v>1049.1563482066972</v>
          </cell>
          <cell r="BT13">
            <v>1011.3627651838069</v>
          </cell>
          <cell r="BU13">
            <v>959.82693917753477</v>
          </cell>
          <cell r="BV13">
            <v>900.98957101995052</v>
          </cell>
          <cell r="BW13">
            <v>620.7509920664636</v>
          </cell>
          <cell r="BX13">
            <v>583.16826664104883</v>
          </cell>
          <cell r="BY13">
            <v>610.14607228236366</v>
          </cell>
          <cell r="BZ13">
            <v>417.34617291656673</v>
          </cell>
          <cell r="CA13">
            <v>393.33495495295784</v>
          </cell>
          <cell r="CB13">
            <v>616.2727433218289</v>
          </cell>
          <cell r="CC13">
            <v>531.60803178660342</v>
          </cell>
          <cell r="CD13">
            <v>512.33633533727505</v>
          </cell>
          <cell r="CE13">
            <v>728.17700581568283</v>
          </cell>
          <cell r="CF13">
            <v>673.85669594257479</v>
          </cell>
          <cell r="CG13">
            <v>699.3427571218881</v>
          </cell>
          <cell r="CH13">
            <v>667.65347192621414</v>
          </cell>
          <cell r="CI13">
            <v>407.04108145503471</v>
          </cell>
          <cell r="CJ13">
            <v>405.91551871657236</v>
          </cell>
          <cell r="CK13">
            <v>351.31281005660423</v>
          </cell>
          <cell r="CL13">
            <v>350.83447282730333</v>
          </cell>
          <cell r="CM13">
            <v>432.62639899029085</v>
          </cell>
          <cell r="CN13">
            <v>667.6119019685342</v>
          </cell>
          <cell r="CO13">
            <v>513.7415998254794</v>
          </cell>
          <cell r="CP13">
            <v>516.01920806777764</v>
          </cell>
          <cell r="CQ13">
            <v>679.28653441534937</v>
          </cell>
          <cell r="CR13">
            <v>652.78926228996909</v>
          </cell>
          <cell r="CS13">
            <v>664.35729248493124</v>
          </cell>
          <cell r="CT13">
            <v>813.60704376684134</v>
          </cell>
          <cell r="CU13">
            <v>573.42484418314473</v>
          </cell>
          <cell r="CV13">
            <v>556.23082858943496</v>
          </cell>
          <cell r="CW13">
            <v>453.0010811872678</v>
          </cell>
          <cell r="CX13">
            <v>381.14634273913043</v>
          </cell>
          <cell r="CY13">
            <v>351.29778827826084</v>
          </cell>
          <cell r="CZ13">
            <v>491.56018136782615</v>
          </cell>
          <cell r="DA13">
            <v>459.63860206913046</v>
          </cell>
          <cell r="DB13">
            <v>454.46481211434786</v>
          </cell>
          <cell r="DC13">
            <v>702.20083976521744</v>
          </cell>
          <cell r="DD13">
            <v>696.86947872217399</v>
          </cell>
          <cell r="DE13">
            <v>683.26137749347822</v>
          </cell>
          <cell r="DF13">
            <v>587.44092578608695</v>
          </cell>
          <cell r="DG13">
            <v>378.12751903434787</v>
          </cell>
          <cell r="DH13">
            <v>352.40771521717392</v>
          </cell>
          <cell r="DI13">
            <v>356.49924523000004</v>
          </cell>
          <cell r="DJ13">
            <v>674.47016367158881</v>
          </cell>
          <cell r="DK13">
            <v>535.060128802799</v>
          </cell>
          <cell r="DL13">
            <v>741.9023805156545</v>
          </cell>
          <cell r="DM13">
            <v>674.40686436319186</v>
          </cell>
          <cell r="DN13">
            <v>686.63780894744775</v>
          </cell>
          <cell r="DO13">
            <v>1066.9115472292333</v>
          </cell>
          <cell r="DP13">
            <v>971.47150382081293</v>
          </cell>
          <cell r="DQ13">
            <v>908.28330416012386</v>
          </cell>
          <cell r="DR13">
            <v>909.04399365251015</v>
          </cell>
          <cell r="DS13">
            <v>607.80932161385135</v>
          </cell>
          <cell r="DT13">
            <v>518.34933323554151</v>
          </cell>
          <cell r="DU13">
            <v>462.92293787015888</v>
          </cell>
          <cell r="DV13">
            <v>261.98856688957352</v>
          </cell>
          <cell r="DW13">
            <v>288.68041781161139</v>
          </cell>
          <cell r="DX13">
            <v>321.34195470995263</v>
          </cell>
          <cell r="DY13">
            <v>305.64884904436019</v>
          </cell>
          <cell r="DZ13">
            <v>294.70835150123224</v>
          </cell>
          <cell r="EA13">
            <v>495.4445539653081</v>
          </cell>
          <cell r="EB13">
            <v>622.28812216265419</v>
          </cell>
          <cell r="EC13">
            <v>493.34947425312788</v>
          </cell>
          <cell r="ED13">
            <v>413.48726935203791</v>
          </cell>
          <cell r="EE13">
            <v>293.84467847867302</v>
          </cell>
          <cell r="EF13">
            <v>382.57229860890999</v>
          </cell>
          <cell r="EG13">
            <v>242.99507126327018</v>
          </cell>
          <cell r="EH13">
            <v>337.72405064265399</v>
          </cell>
          <cell r="EI13">
            <v>319.90440090047395</v>
          </cell>
          <cell r="EJ13">
            <v>438.46137166900473</v>
          </cell>
          <cell r="EK13">
            <v>373.22771663213274</v>
          </cell>
          <cell r="EL13">
            <v>386.94653927630338</v>
          </cell>
          <cell r="EM13">
            <v>575.52246329251193</v>
          </cell>
          <cell r="EN13">
            <v>538.08389696075835</v>
          </cell>
          <cell r="EO13">
            <v>523.90463163355457</v>
          </cell>
          <cell r="EP13">
            <v>566.80863464777246</v>
          </cell>
          <cell r="EQ13">
            <v>378.3068391116114</v>
          </cell>
          <cell r="ER13">
            <v>361.27024669857821</v>
          </cell>
          <cell r="ES13">
            <v>263.15273655753555</v>
          </cell>
          <cell r="ET13">
            <v>424.56995958314792</v>
          </cell>
          <cell r="EU13">
            <v>378.14339885260677</v>
          </cell>
          <cell r="EV13">
            <v>469.40435587871457</v>
          </cell>
          <cell r="EW13">
            <v>365.03930632485338</v>
          </cell>
          <cell r="EX13">
            <v>372.57783067901573</v>
          </cell>
          <cell r="EY13">
            <v>458.59099649504105</v>
          </cell>
          <cell r="EZ13">
            <v>425.83645046752719</v>
          </cell>
          <cell r="FA13">
            <v>410.02775523188745</v>
          </cell>
          <cell r="FB13">
            <v>468.52903222885266</v>
          </cell>
          <cell r="FC13">
            <v>331.25571805669847</v>
          </cell>
          <cell r="FD13">
            <v>301.29607010323377</v>
          </cell>
          <cell r="FE13">
            <v>468.09523163994533</v>
          </cell>
          <cell r="FF13">
            <v>379.68419867157371</v>
          </cell>
          <cell r="FG13">
            <v>375.0397992451359</v>
          </cell>
          <cell r="FH13">
            <v>549.35548817418362</v>
          </cell>
          <cell r="FI13">
            <v>473.68118132907512</v>
          </cell>
          <cell r="FJ13">
            <v>466.30638182821633</v>
          </cell>
          <cell r="FK13">
            <v>598.11102808255339</v>
          </cell>
          <cell r="FL13">
            <v>576.65913597219082</v>
          </cell>
          <cell r="FM13">
            <v>549.72022980405427</v>
          </cell>
          <cell r="FN13">
            <v>627.24489714535434</v>
          </cell>
          <cell r="FO13">
            <v>402.65725497977115</v>
          </cell>
          <cell r="FP13">
            <v>356.68637547395991</v>
          </cell>
          <cell r="FQ13">
            <v>329.93422770956545</v>
          </cell>
          <cell r="FR13">
            <v>288.64565014163566</v>
          </cell>
          <cell r="FS13">
            <v>322.54005255528455</v>
          </cell>
          <cell r="FT13">
            <v>470.38356005363431</v>
          </cell>
          <cell r="FU13">
            <v>356.19961589049649</v>
          </cell>
          <cell r="FV13">
            <v>393.11710886331099</v>
          </cell>
          <cell r="FW13">
            <v>498.58190279388373</v>
          </cell>
          <cell r="FX13">
            <v>482.77030052669159</v>
          </cell>
          <cell r="FY13">
            <v>453.42372728559303</v>
          </cell>
          <cell r="FZ13">
            <v>485.75224437692111</v>
          </cell>
          <cell r="GA13">
            <v>340.00983606429872</v>
          </cell>
          <cell r="GB13">
            <v>334.02054913786714</v>
          </cell>
          <cell r="GC13">
            <v>255.28409267661092</v>
          </cell>
          <cell r="GD13">
            <v>741.23503607946884</v>
          </cell>
          <cell r="GE13">
            <v>569.21630769183423</v>
          </cell>
          <cell r="GF13">
            <v>900.30304820774938</v>
          </cell>
          <cell r="GG13">
            <v>835.29151210762791</v>
          </cell>
          <cell r="GH13">
            <v>675.15924583592744</v>
          </cell>
          <cell r="GI13">
            <v>1171.5880604350107</v>
          </cell>
          <cell r="GJ13">
            <v>1176.1406925426106</v>
          </cell>
          <cell r="GK13">
            <v>1328.0113671882518</v>
          </cell>
          <cell r="GL13">
            <v>1142.5360501765063</v>
          </cell>
          <cell r="GM13">
            <v>769.94714664366859</v>
          </cell>
          <cell r="GN13">
            <v>777.0980693187214</v>
          </cell>
          <cell r="GO13">
            <v>618.15167861003465</v>
          </cell>
          <cell r="GP13">
            <v>668.21576274017048</v>
          </cell>
          <cell r="GQ13">
            <v>550.19200866830988</v>
          </cell>
          <cell r="GR13">
            <v>687.19527198884464</v>
          </cell>
          <cell r="GS13">
            <v>643.49309624220996</v>
          </cell>
          <cell r="GT13">
            <v>632.04553712766483</v>
          </cell>
          <cell r="GU13">
            <v>996.01093003718302</v>
          </cell>
          <cell r="GV13">
            <v>965.83299473104489</v>
          </cell>
          <cell r="GW13">
            <v>866.83893547811704</v>
          </cell>
          <cell r="GX13">
            <v>893.05129129962734</v>
          </cell>
          <cell r="GY13">
            <v>586.01909489311561</v>
          </cell>
          <cell r="GZ13">
            <v>511.5378660187111</v>
          </cell>
          <cell r="HA13">
            <v>498.03690750372584</v>
          </cell>
          <cell r="HB13">
            <v>517.39398847102973</v>
          </cell>
          <cell r="HC13">
            <v>584.41810188088994</v>
          </cell>
          <cell r="HD13">
            <v>668.72540269546255</v>
          </cell>
          <cell r="HE13">
            <v>611.3645067591624</v>
          </cell>
          <cell r="HF13">
            <v>522.31876229624777</v>
          </cell>
          <cell r="HG13">
            <v>838.46252174184997</v>
          </cell>
          <cell r="HH13">
            <v>779.23920065375239</v>
          </cell>
          <cell r="HI13">
            <v>835.59102090464228</v>
          </cell>
          <cell r="HJ13">
            <v>725.25899558525305</v>
          </cell>
          <cell r="HK13">
            <v>479.35096576656201</v>
          </cell>
          <cell r="HL13">
            <v>454.95659497289699</v>
          </cell>
          <cell r="HM13">
            <v>386.16770743382193</v>
          </cell>
          <cell r="HN13">
            <v>226.70516140125608</v>
          </cell>
          <cell r="HO13">
            <v>184.94413513607819</v>
          </cell>
          <cell r="HP13">
            <v>270.65169641451502</v>
          </cell>
          <cell r="HQ13">
            <v>248.5106748790509</v>
          </cell>
          <cell r="HR13">
            <v>259.12510384301464</v>
          </cell>
          <cell r="HS13">
            <v>376.38180675796241</v>
          </cell>
          <cell r="HT13">
            <v>362.34073610858337</v>
          </cell>
          <cell r="HU13">
            <v>401.08607818023034</v>
          </cell>
          <cell r="HV13">
            <v>364.39676281750172</v>
          </cell>
          <cell r="HW13">
            <v>245.61056069364969</v>
          </cell>
          <cell r="HX13">
            <v>218.88305182965809</v>
          </cell>
          <cell r="HY13">
            <v>165.07105368925332</v>
          </cell>
          <cell r="IM13">
            <v>0</v>
          </cell>
          <cell r="IN13">
            <v>5620.3996098759744</v>
          </cell>
          <cell r="IO13">
            <v>3282.1241011504753</v>
          </cell>
          <cell r="IP13">
            <v>5316.2892311460955</v>
          </cell>
          <cell r="IQ13">
            <v>5836.1721183299433</v>
          </cell>
          <cell r="IR13">
            <v>4048.1091429358598</v>
          </cell>
          <cell r="IS13">
            <v>8871.8186437513777</v>
          </cell>
          <cell r="IT13">
            <v>6404.197579349805</v>
          </cell>
          <cell r="IU13">
            <v>6873.5304685963247</v>
          </cell>
          <cell r="IV13">
            <v>5894.9148278171742</v>
          </cell>
          <cell r="IW13">
            <v>8757.269287882913</v>
          </cell>
          <cell r="IX13">
            <v>4416.3496080407112</v>
          </cell>
          <cell r="IY13">
            <v>5063.3135280228917</v>
          </cell>
          <cell r="IZ13">
            <v>4873.3661055415241</v>
          </cell>
          <cell r="JA13">
            <v>5685.0801984156342</v>
          </cell>
          <cell r="JB13">
            <v>4680.7286403662292</v>
          </cell>
          <cell r="JC13">
            <v>10704.678214837411</v>
          </cell>
          <cell r="JD13">
            <v>8498.4696967287236</v>
          </cell>
          <cell r="JE13">
            <v>7403.2477691615704</v>
          </cell>
          <cell r="JF13">
            <v>3323.706821750754</v>
          </cell>
          <cell r="JG13">
            <v>6870.1386810000004</v>
          </cell>
          <cell r="JH13">
            <v>122423.90427470137</v>
          </cell>
        </row>
        <row r="14">
          <cell r="A14">
            <v>410300</v>
          </cell>
          <cell r="F14">
            <v>681.11202112801971</v>
          </cell>
          <cell r="G14">
            <v>686.00731271880636</v>
          </cell>
          <cell r="H14">
            <v>1074.3149749010909</v>
          </cell>
          <cell r="I14">
            <v>849.23486109004011</v>
          </cell>
          <cell r="J14">
            <v>898.7799238850622</v>
          </cell>
          <cell r="K14">
            <v>1234.6847814405637</v>
          </cell>
          <cell r="L14">
            <v>1195.9119285427803</v>
          </cell>
          <cell r="M14">
            <v>1156.6129784159468</v>
          </cell>
          <cell r="N14">
            <v>1207.2094385845908</v>
          </cell>
          <cell r="O14">
            <v>762.3004891502809</v>
          </cell>
          <cell r="P14">
            <v>829.4895352562462</v>
          </cell>
          <cell r="Q14">
            <v>665.14097463852193</v>
          </cell>
          <cell r="R14">
            <v>545.70294950681409</v>
          </cell>
          <cell r="S14">
            <v>572.41669563594155</v>
          </cell>
          <cell r="T14">
            <v>769.75100890151055</v>
          </cell>
          <cell r="U14">
            <v>658.81067010573395</v>
          </cell>
          <cell r="V14">
            <v>659.74428085917123</v>
          </cell>
          <cell r="W14">
            <v>1099.7173797723694</v>
          </cell>
          <cell r="X14">
            <v>734.95388927810302</v>
          </cell>
          <cell r="Y14">
            <v>725.78921455712293</v>
          </cell>
          <cell r="Z14">
            <v>797.36211368418299</v>
          </cell>
          <cell r="AA14">
            <v>0</v>
          </cell>
          <cell r="AB14">
            <v>0</v>
          </cell>
          <cell r="AC14">
            <v>0</v>
          </cell>
          <cell r="AD14">
            <v>637.49379229336819</v>
          </cell>
          <cell r="AE14">
            <v>656.8283022752147</v>
          </cell>
          <cell r="AF14">
            <v>1040.6660574479617</v>
          </cell>
          <cell r="AG14">
            <v>827.16113584712377</v>
          </cell>
          <cell r="AH14">
            <v>888.99248767851645</v>
          </cell>
          <cell r="AI14">
            <v>1234.1643875242164</v>
          </cell>
          <cell r="AJ14">
            <v>1188.0393793100927</v>
          </cell>
          <cell r="AK14">
            <v>1178.4382109658666</v>
          </cell>
          <cell r="AL14">
            <v>1051.6905623426171</v>
          </cell>
          <cell r="AM14">
            <v>684.06728925235973</v>
          </cell>
          <cell r="AN14">
            <v>665.73806696860538</v>
          </cell>
          <cell r="AO14">
            <v>579.29879038625006</v>
          </cell>
          <cell r="AP14">
            <v>794.64244833059354</v>
          </cell>
          <cell r="AQ14">
            <v>862.26750616435254</v>
          </cell>
          <cell r="AR14">
            <v>1296.2543862848529</v>
          </cell>
          <cell r="AS14">
            <v>886.00918221933523</v>
          </cell>
          <cell r="AT14">
            <v>901.11492506199238</v>
          </cell>
          <cell r="AU14">
            <v>1231.3555667572198</v>
          </cell>
          <cell r="AV14">
            <v>1184.4671949736553</v>
          </cell>
          <cell r="AW14">
            <v>1093.7589629088277</v>
          </cell>
          <cell r="AX14">
            <v>1196.2958220089195</v>
          </cell>
          <cell r="AY14">
            <v>838.07646516556258</v>
          </cell>
          <cell r="AZ14">
            <v>744.56708178218787</v>
          </cell>
          <cell r="BA14">
            <v>643.53469500238941</v>
          </cell>
          <cell r="BB14">
            <v>675.0250639923803</v>
          </cell>
          <cell r="BC14">
            <v>552.71550217643369</v>
          </cell>
          <cell r="BD14">
            <v>734.84653895498809</v>
          </cell>
          <cell r="BE14">
            <v>672.57844353003918</v>
          </cell>
          <cell r="BF14">
            <v>672.83835800862528</v>
          </cell>
          <cell r="BG14">
            <v>850.76593803200319</v>
          </cell>
          <cell r="BH14">
            <v>710.62597660573431</v>
          </cell>
          <cell r="BI14">
            <v>727.28608076378634</v>
          </cell>
          <cell r="BJ14">
            <v>726.05601024933219</v>
          </cell>
          <cell r="BK14">
            <v>532.01438331406132</v>
          </cell>
          <cell r="BL14">
            <v>474.48858587465838</v>
          </cell>
          <cell r="BM14">
            <v>766.97740436967797</v>
          </cell>
          <cell r="BN14">
            <v>1062.4676756290448</v>
          </cell>
          <cell r="BO14">
            <v>968.21400136159036</v>
          </cell>
          <cell r="BP14">
            <v>1518.5815244493517</v>
          </cell>
          <cell r="BQ14">
            <v>1347.6140947069248</v>
          </cell>
          <cell r="BR14">
            <v>1375.9580822001142</v>
          </cell>
          <cell r="BS14">
            <v>2098.3126964133944</v>
          </cell>
          <cell r="BT14">
            <v>2022.7255303676138</v>
          </cell>
          <cell r="BU14">
            <v>1919.6538783550695</v>
          </cell>
          <cell r="BV14">
            <v>1801.979142039901</v>
          </cell>
          <cell r="BW14">
            <v>1241.5019841329272</v>
          </cell>
          <cell r="BX14">
            <v>1166.3365332820977</v>
          </cell>
          <cell r="BY14">
            <v>1220.2921445647273</v>
          </cell>
          <cell r="BZ14">
            <v>834.69234583313346</v>
          </cell>
          <cell r="CA14">
            <v>786.66990990591569</v>
          </cell>
          <cell r="CB14">
            <v>1232.5454866436578</v>
          </cell>
          <cell r="CC14">
            <v>1063.2160635732068</v>
          </cell>
          <cell r="CD14">
            <v>1024.6726706745501</v>
          </cell>
          <cell r="CE14">
            <v>1456.3540116313657</v>
          </cell>
          <cell r="CF14">
            <v>1347.7133918851496</v>
          </cell>
          <cell r="CG14">
            <v>1398.6855142437762</v>
          </cell>
          <cell r="CH14">
            <v>1335.3069438524283</v>
          </cell>
          <cell r="CI14">
            <v>814.08216291006943</v>
          </cell>
          <cell r="CJ14">
            <v>811.83103743314473</v>
          </cell>
          <cell r="CK14">
            <v>702.62562011320847</v>
          </cell>
          <cell r="CL14">
            <v>701.66894565460666</v>
          </cell>
          <cell r="CM14">
            <v>865.2527979805817</v>
          </cell>
          <cell r="CN14">
            <v>1335.2238039370684</v>
          </cell>
          <cell r="CO14">
            <v>1027.4831996509588</v>
          </cell>
          <cell r="CP14">
            <v>1032.0384161355553</v>
          </cell>
          <cell r="CQ14">
            <v>1358.5730688306987</v>
          </cell>
          <cell r="CR14">
            <v>1305.5785245799382</v>
          </cell>
          <cell r="CS14">
            <v>1328.7145849698625</v>
          </cell>
          <cell r="CT14">
            <v>1627.2140875336827</v>
          </cell>
          <cell r="CU14">
            <v>1146.8496883662895</v>
          </cell>
          <cell r="CV14">
            <v>1112.4616571788699</v>
          </cell>
          <cell r="CW14">
            <v>906.0021623745356</v>
          </cell>
          <cell r="CX14">
            <v>762.29268547826086</v>
          </cell>
          <cell r="CY14">
            <v>702.59557655652168</v>
          </cell>
          <cell r="CZ14">
            <v>983.12036273565229</v>
          </cell>
          <cell r="DA14">
            <v>919.27720413826091</v>
          </cell>
          <cell r="DB14">
            <v>908.92962422869573</v>
          </cell>
          <cell r="DC14">
            <v>1404.4016795304349</v>
          </cell>
          <cell r="DD14">
            <v>1393.738957444348</v>
          </cell>
          <cell r="DE14">
            <v>1366.5227549869564</v>
          </cell>
          <cell r="DF14">
            <v>1174.8818515721739</v>
          </cell>
          <cell r="DG14">
            <v>756.25503806869574</v>
          </cell>
          <cell r="DH14">
            <v>704.81543043434783</v>
          </cell>
          <cell r="DI14">
            <v>712.99849046000008</v>
          </cell>
          <cell r="DJ14">
            <v>1348.9403273431776</v>
          </cell>
          <cell r="DK14">
            <v>1070.120257605598</v>
          </cell>
          <cell r="DL14">
            <v>1483.804761031309</v>
          </cell>
          <cell r="DM14">
            <v>1348.8137287263837</v>
          </cell>
          <cell r="DN14">
            <v>1373.2756178948955</v>
          </cell>
          <cell r="DO14">
            <v>2133.8230944584666</v>
          </cell>
          <cell r="DP14">
            <v>1942.9430076416259</v>
          </cell>
          <cell r="DQ14">
            <v>1816.5666083202477</v>
          </cell>
          <cell r="DR14">
            <v>1818.0879873050203</v>
          </cell>
          <cell r="DS14">
            <v>1215.6186432277027</v>
          </cell>
          <cell r="DT14">
            <v>1036.698666471083</v>
          </cell>
          <cell r="DU14">
            <v>925.84587574031775</v>
          </cell>
          <cell r="DV14">
            <v>523.97713377914704</v>
          </cell>
          <cell r="DW14">
            <v>577.36083562322278</v>
          </cell>
          <cell r="DX14">
            <v>642.68390941990526</v>
          </cell>
          <cell r="DY14">
            <v>611.29769808872038</v>
          </cell>
          <cell r="DZ14">
            <v>589.41670300246449</v>
          </cell>
          <cell r="EA14">
            <v>990.88910793061621</v>
          </cell>
          <cell r="EB14">
            <v>1244.5762443253084</v>
          </cell>
          <cell r="EC14">
            <v>986.69894850625576</v>
          </cell>
          <cell r="ED14">
            <v>826.97453870407583</v>
          </cell>
          <cell r="EE14">
            <v>587.68935695734604</v>
          </cell>
          <cell r="EF14">
            <v>765.14459721781998</v>
          </cell>
          <cell r="EG14">
            <v>485.99014252654035</v>
          </cell>
          <cell r="EH14">
            <v>675.44810128530798</v>
          </cell>
          <cell r="EI14">
            <v>639.80880180094789</v>
          </cell>
          <cell r="EJ14">
            <v>876.92274333800947</v>
          </cell>
          <cell r="EK14">
            <v>746.45543326426548</v>
          </cell>
          <cell r="EL14">
            <v>773.89307855260677</v>
          </cell>
          <cell r="EM14">
            <v>1151.0449265850239</v>
          </cell>
          <cell r="EN14">
            <v>1076.1677939215167</v>
          </cell>
          <cell r="EO14">
            <v>1047.8092632671091</v>
          </cell>
          <cell r="EP14">
            <v>1133.6172692955449</v>
          </cell>
          <cell r="EQ14">
            <v>756.61367822322279</v>
          </cell>
          <cell r="ER14">
            <v>722.54049339715641</v>
          </cell>
          <cell r="ES14">
            <v>526.30547311507109</v>
          </cell>
          <cell r="ET14">
            <v>849.13991916629584</v>
          </cell>
          <cell r="EU14">
            <v>756.28679770521353</v>
          </cell>
          <cell r="EV14">
            <v>938.80871175742914</v>
          </cell>
          <cell r="EW14">
            <v>730.07861264970677</v>
          </cell>
          <cell r="EX14">
            <v>745.15566135803147</v>
          </cell>
          <cell r="EY14">
            <v>917.18199299008211</v>
          </cell>
          <cell r="EZ14">
            <v>851.67290093505437</v>
          </cell>
          <cell r="FA14">
            <v>820.05551046377491</v>
          </cell>
          <cell r="FB14">
            <v>937.05806445770531</v>
          </cell>
          <cell r="FC14">
            <v>662.51143611339694</v>
          </cell>
          <cell r="FD14">
            <v>602.59214020646755</v>
          </cell>
          <cell r="FE14">
            <v>936.19046327989065</v>
          </cell>
          <cell r="FF14">
            <v>759.36839734314742</v>
          </cell>
          <cell r="FG14">
            <v>750.07959849027179</v>
          </cell>
          <cell r="FH14">
            <v>1098.7109763483672</v>
          </cell>
          <cell r="FI14">
            <v>947.36236265815023</v>
          </cell>
          <cell r="FJ14">
            <v>932.61276365643266</v>
          </cell>
          <cell r="FK14">
            <v>1196.2220561651068</v>
          </cell>
          <cell r="FL14">
            <v>1153.3182719443816</v>
          </cell>
          <cell r="FM14">
            <v>1099.4404596081085</v>
          </cell>
          <cell r="FN14">
            <v>1254.4897942907087</v>
          </cell>
          <cell r="FO14">
            <v>805.31450995954231</v>
          </cell>
          <cell r="FP14">
            <v>713.37275094791983</v>
          </cell>
          <cell r="FQ14">
            <v>659.8684554191309</v>
          </cell>
          <cell r="FR14">
            <v>577.29130028327131</v>
          </cell>
          <cell r="FS14">
            <v>645.08010511056909</v>
          </cell>
          <cell r="FT14">
            <v>940.76712010726862</v>
          </cell>
          <cell r="FU14">
            <v>712.39923178099298</v>
          </cell>
          <cell r="FV14">
            <v>786.23421772662198</v>
          </cell>
          <cell r="FW14">
            <v>997.16380558776746</v>
          </cell>
          <cell r="FX14">
            <v>965.54060105338317</v>
          </cell>
          <cell r="FY14">
            <v>906.84745457118606</v>
          </cell>
          <cell r="FZ14">
            <v>971.50448875384222</v>
          </cell>
          <cell r="GA14">
            <v>680.01967212859745</v>
          </cell>
          <cell r="GB14">
            <v>668.04109827573427</v>
          </cell>
          <cell r="GC14">
            <v>510.56818535322185</v>
          </cell>
          <cell r="GD14">
            <v>1482.4700721589377</v>
          </cell>
          <cell r="GE14">
            <v>1138.4326153836685</v>
          </cell>
          <cell r="GF14">
            <v>1800.6060964154988</v>
          </cell>
          <cell r="GG14">
            <v>1670.5830242152558</v>
          </cell>
          <cell r="GH14">
            <v>1350.3184916718549</v>
          </cell>
          <cell r="GI14">
            <v>2343.1761208700214</v>
          </cell>
          <cell r="GJ14">
            <v>2352.2813850852212</v>
          </cell>
          <cell r="GK14">
            <v>2656.0227343765036</v>
          </cell>
          <cell r="GL14">
            <v>2285.0721003530125</v>
          </cell>
          <cell r="GM14">
            <v>1539.8942932873372</v>
          </cell>
          <cell r="GN14">
            <v>1554.1961386374428</v>
          </cell>
          <cell r="GO14">
            <v>1236.3033572200693</v>
          </cell>
          <cell r="GP14">
            <v>1336.431525480341</v>
          </cell>
          <cell r="GQ14">
            <v>1100.3840173366198</v>
          </cell>
          <cell r="GR14">
            <v>1374.3905439776893</v>
          </cell>
          <cell r="GS14">
            <v>1286.9861924844199</v>
          </cell>
          <cell r="GT14">
            <v>1264.0910742553297</v>
          </cell>
          <cell r="GU14">
            <v>1992.021860074366</v>
          </cell>
          <cell r="GV14">
            <v>1931.6659894620898</v>
          </cell>
          <cell r="GW14">
            <v>1733.6778709562341</v>
          </cell>
          <cell r="GX14">
            <v>1786.1025825992547</v>
          </cell>
          <cell r="GY14">
            <v>1172.0381897862312</v>
          </cell>
          <cell r="GZ14">
            <v>1023.0757320374222</v>
          </cell>
          <cell r="HA14">
            <v>996.07381500745169</v>
          </cell>
          <cell r="HB14">
            <v>1034.7879769420595</v>
          </cell>
          <cell r="HC14">
            <v>1168.8362037617799</v>
          </cell>
          <cell r="HD14">
            <v>1337.4508053909251</v>
          </cell>
          <cell r="HE14">
            <v>1222.7290135183248</v>
          </cell>
          <cell r="HF14">
            <v>1044.6375245924955</v>
          </cell>
          <cell r="HG14">
            <v>1676.9250434836999</v>
          </cell>
          <cell r="HH14">
            <v>1558.4784013075048</v>
          </cell>
          <cell r="HI14">
            <v>1671.1820418092846</v>
          </cell>
          <cell r="HJ14">
            <v>1450.5179911705061</v>
          </cell>
          <cell r="HK14">
            <v>958.70193153312403</v>
          </cell>
          <cell r="HL14">
            <v>909.91318994579399</v>
          </cell>
          <cell r="HM14">
            <v>772.33541486764386</v>
          </cell>
          <cell r="HN14">
            <v>453.41032280251216</v>
          </cell>
          <cell r="HO14">
            <v>369.88827027215638</v>
          </cell>
          <cell r="HP14">
            <v>541.30339282903003</v>
          </cell>
          <cell r="HQ14">
            <v>497.02134975810179</v>
          </cell>
          <cell r="HR14">
            <v>518.25020768602928</v>
          </cell>
          <cell r="HS14">
            <v>752.76361351592482</v>
          </cell>
          <cell r="HT14">
            <v>724.68147221716674</v>
          </cell>
          <cell r="HU14">
            <v>802.17215636046069</v>
          </cell>
          <cell r="HV14">
            <v>728.79352563500345</v>
          </cell>
          <cell r="HW14">
            <v>491.22112138729938</v>
          </cell>
          <cell r="HX14">
            <v>437.76610365931617</v>
          </cell>
          <cell r="HY14">
            <v>330.14210737850664</v>
          </cell>
          <cell r="IM14">
            <v>0</v>
          </cell>
          <cell r="IN14">
            <v>11240.799219751949</v>
          </cell>
          <cell r="IO14">
            <v>6564.2482023009507</v>
          </cell>
          <cell r="IP14">
            <v>10632.578462292191</v>
          </cell>
          <cell r="IQ14">
            <v>11672.344236659887</v>
          </cell>
          <cell r="IR14">
            <v>8096.2182858717197</v>
          </cell>
          <cell r="IS14">
            <v>17743.637287502755</v>
          </cell>
          <cell r="IT14">
            <v>12808.39515869961</v>
          </cell>
          <cell r="IU14">
            <v>13747.060937192649</v>
          </cell>
          <cell r="IV14">
            <v>11789.829655634348</v>
          </cell>
          <cell r="IW14">
            <v>17514.538575765826</v>
          </cell>
          <cell r="IX14">
            <v>8832.6992160814225</v>
          </cell>
          <cell r="IY14">
            <v>10126.627056045783</v>
          </cell>
          <cell r="IZ14">
            <v>9746.7322110830482</v>
          </cell>
          <cell r="JA14">
            <v>11370.160396831268</v>
          </cell>
          <cell r="JB14">
            <v>9361.4572807324585</v>
          </cell>
          <cell r="JC14">
            <v>21409.356429674823</v>
          </cell>
          <cell r="JD14">
            <v>16996.939393457447</v>
          </cell>
          <cell r="JE14">
            <v>14806.495538323141</v>
          </cell>
          <cell r="JF14">
            <v>6647.413643501508</v>
          </cell>
          <cell r="JG14">
            <v>13740.277362000001</v>
          </cell>
          <cell r="JH14">
            <v>244847.80854940275</v>
          </cell>
        </row>
        <row r="15">
          <cell r="A15">
            <v>410302</v>
          </cell>
          <cell r="F15">
            <v>34.055601056400988</v>
          </cell>
          <cell r="G15">
            <v>34.300365635940317</v>
          </cell>
          <cell r="H15">
            <v>53.715748745054547</v>
          </cell>
          <cell r="I15">
            <v>42.461743054502001</v>
          </cell>
          <cell r="J15">
            <v>44.938996194253107</v>
          </cell>
          <cell r="K15">
            <v>61.734239072028188</v>
          </cell>
          <cell r="L15">
            <v>59.79559642713901</v>
          </cell>
          <cell r="M15">
            <v>57.830648920797337</v>
          </cell>
          <cell r="N15">
            <v>60.360471929229533</v>
          </cell>
          <cell r="O15">
            <v>38.115024457514046</v>
          </cell>
          <cell r="P15">
            <v>41.474476762812309</v>
          </cell>
          <cell r="Q15">
            <v>33.257048731926098</v>
          </cell>
          <cell r="R15">
            <v>27.285147475340708</v>
          </cell>
          <cell r="S15">
            <v>28.620834781797075</v>
          </cell>
          <cell r="T15">
            <v>38.487550445075527</v>
          </cell>
          <cell r="U15">
            <v>32.940533505286695</v>
          </cell>
          <cell r="V15">
            <v>32.987214042958563</v>
          </cell>
          <cell r="W15">
            <v>54.985868988618464</v>
          </cell>
          <cell r="X15">
            <v>36.747694463905148</v>
          </cell>
          <cell r="Y15">
            <v>36.289460727856145</v>
          </cell>
          <cell r="Z15">
            <v>39.868105684209148</v>
          </cell>
          <cell r="AA15">
            <v>0</v>
          </cell>
          <cell r="AB15">
            <v>0</v>
          </cell>
          <cell r="AC15">
            <v>0</v>
          </cell>
          <cell r="AD15">
            <v>31.874689614668409</v>
          </cell>
          <cell r="AE15">
            <v>32.841415113760732</v>
          </cell>
          <cell r="AF15">
            <v>52.033302872398089</v>
          </cell>
          <cell r="AG15">
            <v>41.358056792356194</v>
          </cell>
          <cell r="AH15">
            <v>44.449624383925823</v>
          </cell>
          <cell r="AI15">
            <v>61.708219376210813</v>
          </cell>
          <cell r="AJ15">
            <v>59.401968965504629</v>
          </cell>
          <cell r="AK15">
            <v>58.921910548293326</v>
          </cell>
          <cell r="AL15">
            <v>52.584528117130851</v>
          </cell>
          <cell r="AM15">
            <v>34.203364462617991</v>
          </cell>
          <cell r="AN15">
            <v>33.286903348430272</v>
          </cell>
          <cell r="AO15">
            <v>28.964939519312502</v>
          </cell>
          <cell r="AP15">
            <v>39.732122416529677</v>
          </cell>
          <cell r="AQ15">
            <v>43.113375308217627</v>
          </cell>
          <cell r="AR15">
            <v>64.812719314242642</v>
          </cell>
          <cell r="AS15">
            <v>44.300459110966763</v>
          </cell>
          <cell r="AT15">
            <v>45.05574625309962</v>
          </cell>
          <cell r="AU15">
            <v>61.567778337860986</v>
          </cell>
          <cell r="AV15">
            <v>59.223359748682768</v>
          </cell>
          <cell r="AW15">
            <v>54.687948145441382</v>
          </cell>
          <cell r="AX15">
            <v>59.814791100445973</v>
          </cell>
          <cell r="AY15">
            <v>41.90382325827813</v>
          </cell>
          <cell r="AZ15">
            <v>37.228354089109395</v>
          </cell>
          <cell r="BA15">
            <v>32.176734750119465</v>
          </cell>
          <cell r="BB15">
            <v>33.751253199619015</v>
          </cell>
          <cell r="BC15">
            <v>27.635775108821683</v>
          </cell>
          <cell r="BD15">
            <v>36.742326947749405</v>
          </cell>
          <cell r="BE15">
            <v>33.628922176501959</v>
          </cell>
          <cell r="BF15">
            <v>33.64191790043126</v>
          </cell>
          <cell r="BG15">
            <v>42.538296901600162</v>
          </cell>
          <cell r="BH15">
            <v>35.531298830286715</v>
          </cell>
          <cell r="BI15">
            <v>36.364304038189317</v>
          </cell>
          <cell r="BJ15">
            <v>36.302800512466611</v>
          </cell>
          <cell r="BK15">
            <v>26.600719165703065</v>
          </cell>
          <cell r="BL15">
            <v>23.724429293732921</v>
          </cell>
          <cell r="BM15">
            <v>38.348870218483903</v>
          </cell>
          <cell r="BN15">
            <v>53.12338378145224</v>
          </cell>
          <cell r="BO15">
            <v>48.410700068079521</v>
          </cell>
          <cell r="BP15">
            <v>75.929076222467586</v>
          </cell>
          <cell r="BQ15">
            <v>67.380704735346242</v>
          </cell>
          <cell r="BR15">
            <v>68.797904110005703</v>
          </cell>
          <cell r="BS15">
            <v>104.91563482066972</v>
          </cell>
          <cell r="BT15">
            <v>101.1362765183807</v>
          </cell>
          <cell r="BU15">
            <v>95.98269391775348</v>
          </cell>
          <cell r="BV15">
            <v>90.098957101995055</v>
          </cell>
          <cell r="BW15">
            <v>62.075099206646357</v>
          </cell>
          <cell r="BX15">
            <v>58.316826664104887</v>
          </cell>
          <cell r="BY15">
            <v>61.014607228236365</v>
          </cell>
          <cell r="BZ15">
            <v>41.734617291656676</v>
          </cell>
          <cell r="CA15">
            <v>39.333495495295786</v>
          </cell>
          <cell r="CB15">
            <v>61.627274332182893</v>
          </cell>
          <cell r="CC15">
            <v>53.160803178660338</v>
          </cell>
          <cell r="CD15">
            <v>51.233633533727513</v>
          </cell>
          <cell r="CE15">
            <v>72.817700581568275</v>
          </cell>
          <cell r="CF15">
            <v>67.385669594257479</v>
          </cell>
          <cell r="CG15">
            <v>69.934275712188821</v>
          </cell>
          <cell r="CH15">
            <v>66.765347192621419</v>
          </cell>
          <cell r="CI15">
            <v>40.704108145503476</v>
          </cell>
          <cell r="CJ15">
            <v>40.591551871657231</v>
          </cell>
          <cell r="CK15">
            <v>35.131281005660419</v>
          </cell>
          <cell r="CL15">
            <v>35.083447282730333</v>
          </cell>
          <cell r="CM15">
            <v>43.262639899029082</v>
          </cell>
          <cell r="CN15">
            <v>66.76119019685342</v>
          </cell>
          <cell r="CO15">
            <v>51.374159982547944</v>
          </cell>
          <cell r="CP15">
            <v>51.601920806777763</v>
          </cell>
          <cell r="CQ15">
            <v>67.928653441534934</v>
          </cell>
          <cell r="CR15">
            <v>65.278926228996909</v>
          </cell>
          <cell r="CS15">
            <v>66.435729248493132</v>
          </cell>
          <cell r="CT15">
            <v>81.36070437668414</v>
          </cell>
          <cell r="CU15">
            <v>57.342484418314477</v>
          </cell>
          <cell r="CV15">
            <v>55.623082858943498</v>
          </cell>
          <cell r="CW15">
            <v>45.300108118726776</v>
          </cell>
          <cell r="CX15">
            <v>38.11463427391304</v>
          </cell>
          <cell r="CY15">
            <v>35.129778827826087</v>
          </cell>
          <cell r="CZ15">
            <v>49.156018136782613</v>
          </cell>
          <cell r="DA15">
            <v>45.963860206913047</v>
          </cell>
          <cell r="DB15">
            <v>45.446481211434786</v>
          </cell>
          <cell r="DC15">
            <v>70.220083976521735</v>
          </cell>
          <cell r="DD15">
            <v>69.686947872217402</v>
          </cell>
          <cell r="DE15">
            <v>68.326137749347822</v>
          </cell>
          <cell r="DF15">
            <v>58.744092578608694</v>
          </cell>
          <cell r="DG15">
            <v>37.812751903434787</v>
          </cell>
          <cell r="DH15">
            <v>35.240771521717392</v>
          </cell>
          <cell r="DI15">
            <v>35.649924523000003</v>
          </cell>
          <cell r="DJ15">
            <v>67.447016367158881</v>
          </cell>
          <cell r="DK15">
            <v>53.506012880279897</v>
          </cell>
          <cell r="DL15">
            <v>74.190238051565458</v>
          </cell>
          <cell r="DM15">
            <v>67.440686436319183</v>
          </cell>
          <cell r="DN15">
            <v>68.663780894744775</v>
          </cell>
          <cell r="DO15">
            <v>106.69115472292333</v>
          </cell>
          <cell r="DP15">
            <v>97.147150382081293</v>
          </cell>
          <cell r="DQ15">
            <v>90.828330416012378</v>
          </cell>
          <cell r="DR15">
            <v>90.90439936525101</v>
          </cell>
          <cell r="DS15">
            <v>60.780932161385138</v>
          </cell>
          <cell r="DT15">
            <v>51.834933323554147</v>
          </cell>
          <cell r="DU15">
            <v>46.292293787015886</v>
          </cell>
          <cell r="DV15">
            <v>26.198856688957353</v>
          </cell>
          <cell r="DW15">
            <v>28.868041781161139</v>
          </cell>
          <cell r="DX15">
            <v>32.134195470995266</v>
          </cell>
          <cell r="DY15">
            <v>30.564884904436017</v>
          </cell>
          <cell r="DZ15">
            <v>29.470835150123225</v>
          </cell>
          <cell r="EA15">
            <v>49.544455396530807</v>
          </cell>
          <cell r="EB15">
            <v>62.228812216265418</v>
          </cell>
          <cell r="EC15">
            <v>49.334947425312784</v>
          </cell>
          <cell r="ED15">
            <v>41.348726935203793</v>
          </cell>
          <cell r="EE15">
            <v>29.384467847867302</v>
          </cell>
          <cell r="EF15">
            <v>38.257229860891002</v>
          </cell>
          <cell r="EG15">
            <v>24.299507126327018</v>
          </cell>
          <cell r="EH15">
            <v>33.772405064265399</v>
          </cell>
          <cell r="EI15">
            <v>31.990440090047397</v>
          </cell>
          <cell r="EJ15">
            <v>43.846137166900476</v>
          </cell>
          <cell r="EK15">
            <v>37.322771663213274</v>
          </cell>
          <cell r="EL15">
            <v>38.694653927630341</v>
          </cell>
          <cell r="EM15">
            <v>57.55224632925119</v>
          </cell>
          <cell r="EN15">
            <v>53.808389696075835</v>
          </cell>
          <cell r="EO15">
            <v>52.390463163355456</v>
          </cell>
          <cell r="EP15">
            <v>56.680863464777246</v>
          </cell>
          <cell r="EQ15">
            <v>37.830683911161138</v>
          </cell>
          <cell r="ER15">
            <v>36.127024669857818</v>
          </cell>
          <cell r="ES15">
            <v>26.315273655753554</v>
          </cell>
          <cell r="ET15">
            <v>42.456995958314792</v>
          </cell>
          <cell r="EU15">
            <v>37.814339885260679</v>
          </cell>
          <cell r="EV15">
            <v>46.940435587871455</v>
          </cell>
          <cell r="EW15">
            <v>36.503930632485343</v>
          </cell>
          <cell r="EX15">
            <v>37.257783067901578</v>
          </cell>
          <cell r="EY15">
            <v>45.859099649504103</v>
          </cell>
          <cell r="EZ15">
            <v>42.583645046752721</v>
          </cell>
          <cell r="FA15">
            <v>41.002775523188745</v>
          </cell>
          <cell r="FB15">
            <v>46.852903222885267</v>
          </cell>
          <cell r="FC15">
            <v>33.12557180566985</v>
          </cell>
          <cell r="FD15">
            <v>30.129607010323376</v>
          </cell>
          <cell r="FE15">
            <v>46.809523163994534</v>
          </cell>
          <cell r="FF15">
            <v>37.968419867157372</v>
          </cell>
          <cell r="FG15">
            <v>37.503979924513587</v>
          </cell>
          <cell r="FH15">
            <v>54.935548817418365</v>
          </cell>
          <cell r="FI15">
            <v>47.368118132907512</v>
          </cell>
          <cell r="FJ15">
            <v>46.630638182821635</v>
          </cell>
          <cell r="FK15">
            <v>59.811102808255342</v>
          </cell>
          <cell r="FL15">
            <v>57.665913597219081</v>
          </cell>
          <cell r="FM15">
            <v>54.972022980405427</v>
          </cell>
          <cell r="FN15">
            <v>62.724489714535437</v>
          </cell>
          <cell r="FO15">
            <v>40.265725497977115</v>
          </cell>
          <cell r="FP15">
            <v>35.668637547395996</v>
          </cell>
          <cell r="FQ15">
            <v>32.993422770956549</v>
          </cell>
          <cell r="FR15">
            <v>28.864565014163567</v>
          </cell>
          <cell r="FS15">
            <v>32.254005255528455</v>
          </cell>
          <cell r="FT15">
            <v>47.038356005363433</v>
          </cell>
          <cell r="FU15">
            <v>35.619961589049652</v>
          </cell>
          <cell r="FV15">
            <v>39.311710886331099</v>
          </cell>
          <cell r="FW15">
            <v>49.858190279388374</v>
          </cell>
          <cell r="FX15">
            <v>48.277030052669161</v>
          </cell>
          <cell r="FY15">
            <v>45.342372728559305</v>
          </cell>
          <cell r="FZ15">
            <v>48.575224437692107</v>
          </cell>
          <cell r="GA15">
            <v>34.00098360642987</v>
          </cell>
          <cell r="GB15">
            <v>33.402054913786714</v>
          </cell>
          <cell r="GC15">
            <v>25.528409267661093</v>
          </cell>
          <cell r="GD15">
            <v>74.123503607946887</v>
          </cell>
          <cell r="GE15">
            <v>56.921630769183423</v>
          </cell>
          <cell r="GF15">
            <v>90.030304820774944</v>
          </cell>
          <cell r="GG15">
            <v>83.529151210762791</v>
          </cell>
          <cell r="GH15">
            <v>67.515924583592749</v>
          </cell>
          <cell r="GI15">
            <v>117.15880604350106</v>
          </cell>
          <cell r="GJ15">
            <v>117.61406925426107</v>
          </cell>
          <cell r="GK15">
            <v>132.80113671882518</v>
          </cell>
          <cell r="GL15">
            <v>114.25360501765063</v>
          </cell>
          <cell r="GM15">
            <v>76.994714664366853</v>
          </cell>
          <cell r="GN15">
            <v>77.709806931872137</v>
          </cell>
          <cell r="GO15">
            <v>61.815167861003466</v>
          </cell>
          <cell r="GP15">
            <v>66.821576274017048</v>
          </cell>
          <cell r="GQ15">
            <v>55.019200866830985</v>
          </cell>
          <cell r="GR15">
            <v>68.719527198884464</v>
          </cell>
          <cell r="GS15">
            <v>64.349309624220993</v>
          </cell>
          <cell r="GT15">
            <v>63.20455371276649</v>
          </cell>
          <cell r="GU15">
            <v>99.601093003718304</v>
          </cell>
          <cell r="GV15">
            <v>96.583299473104489</v>
          </cell>
          <cell r="GW15">
            <v>86.683893547811707</v>
          </cell>
          <cell r="GX15">
            <v>89.305129129962737</v>
          </cell>
          <cell r="GY15">
            <v>58.601909489311552</v>
          </cell>
          <cell r="GZ15">
            <v>51.153786601871104</v>
          </cell>
          <cell r="HA15">
            <v>49.803690750372581</v>
          </cell>
          <cell r="HB15">
            <v>51.739398847102976</v>
          </cell>
          <cell r="HC15">
            <v>58.441810188088994</v>
          </cell>
          <cell r="HD15">
            <v>66.872540269546249</v>
          </cell>
          <cell r="HE15">
            <v>61.136450675916244</v>
          </cell>
          <cell r="HF15">
            <v>52.231876229624774</v>
          </cell>
          <cell r="HG15">
            <v>83.846252174184997</v>
          </cell>
          <cell r="HH15">
            <v>77.923920065375242</v>
          </cell>
          <cell r="HI15">
            <v>83.559102090464222</v>
          </cell>
          <cell r="HJ15">
            <v>72.525899558525296</v>
          </cell>
          <cell r="HK15">
            <v>47.9350965766562</v>
          </cell>
          <cell r="HL15">
            <v>45.495659497289701</v>
          </cell>
          <cell r="HM15">
            <v>38.61677074338219</v>
          </cell>
          <cell r="HN15">
            <v>22.67051614012561</v>
          </cell>
          <cell r="HO15">
            <v>18.494413513607817</v>
          </cell>
          <cell r="HP15">
            <v>27.065169641451501</v>
          </cell>
          <cell r="HQ15">
            <v>24.851067487905091</v>
          </cell>
          <cell r="HR15">
            <v>25.912510384301463</v>
          </cell>
          <cell r="HS15">
            <v>37.638180675796242</v>
          </cell>
          <cell r="HT15">
            <v>36.234073610858339</v>
          </cell>
          <cell r="HU15">
            <v>40.108607818023032</v>
          </cell>
          <cell r="HV15">
            <v>36.439676281750174</v>
          </cell>
          <cell r="HW15">
            <v>24.56105606936497</v>
          </cell>
          <cell r="HX15">
            <v>21.888305182965809</v>
          </cell>
          <cell r="HY15">
            <v>16.50710536892533</v>
          </cell>
          <cell r="IM15">
            <v>0</v>
          </cell>
          <cell r="IN15">
            <v>562.03996098759751</v>
          </cell>
          <cell r="IO15">
            <v>328.21241011504742</v>
          </cell>
          <cell r="IP15">
            <v>531.62892311460962</v>
          </cell>
          <cell r="IQ15">
            <v>583.61721183299437</v>
          </cell>
          <cell r="IR15">
            <v>404.81091429358599</v>
          </cell>
          <cell r="IS15">
            <v>887.18186437513793</v>
          </cell>
          <cell r="IT15">
            <v>640.41975793498034</v>
          </cell>
          <cell r="IU15">
            <v>687.3530468596324</v>
          </cell>
          <cell r="IV15">
            <v>589.49148278171731</v>
          </cell>
          <cell r="IW15">
            <v>875.72692878829139</v>
          </cell>
          <cell r="IX15">
            <v>441.63496080407111</v>
          </cell>
          <cell r="IY15">
            <v>506.33135280228913</v>
          </cell>
          <cell r="IZ15">
            <v>487.33661055415246</v>
          </cell>
          <cell r="JA15">
            <v>568.50801984156328</v>
          </cell>
          <cell r="JB15">
            <v>468.07286403662283</v>
          </cell>
          <cell r="JC15">
            <v>1070.4678214837411</v>
          </cell>
          <cell r="JD15">
            <v>849.84696967287243</v>
          </cell>
          <cell r="JE15">
            <v>740.32477691615713</v>
          </cell>
          <cell r="JF15">
            <v>332.37068217507539</v>
          </cell>
          <cell r="JG15">
            <v>687.01386810000008</v>
          </cell>
          <cell r="JH15">
            <v>12242.390427470138</v>
          </cell>
        </row>
        <row r="16">
          <cell r="A16">
            <v>410400</v>
          </cell>
          <cell r="F16">
            <v>34.055601056400988</v>
          </cell>
          <cell r="G16">
            <v>34.300365635940317</v>
          </cell>
          <cell r="H16">
            <v>53.715748745054547</v>
          </cell>
          <cell r="I16">
            <v>42.461743054502001</v>
          </cell>
          <cell r="J16">
            <v>44.938996194253107</v>
          </cell>
          <cell r="K16">
            <v>61.734239072028188</v>
          </cell>
          <cell r="L16">
            <v>59.79559642713901</v>
          </cell>
          <cell r="M16">
            <v>57.830648920797337</v>
          </cell>
          <cell r="N16">
            <v>60.360471929229533</v>
          </cell>
          <cell r="O16">
            <v>38.115024457514046</v>
          </cell>
          <cell r="P16">
            <v>41.474476762812309</v>
          </cell>
          <cell r="Q16">
            <v>33.257048731926098</v>
          </cell>
          <cell r="R16">
            <v>27.285147475340708</v>
          </cell>
          <cell r="S16">
            <v>28.620834781797075</v>
          </cell>
          <cell r="T16">
            <v>38.487550445075527</v>
          </cell>
          <cell r="U16">
            <v>32.940533505286695</v>
          </cell>
          <cell r="V16">
            <v>32.987214042958563</v>
          </cell>
          <cell r="W16">
            <v>54.985868988618464</v>
          </cell>
          <cell r="X16">
            <v>36.747694463905148</v>
          </cell>
          <cell r="Y16">
            <v>36.289460727856145</v>
          </cell>
          <cell r="Z16">
            <v>39.868105684209148</v>
          </cell>
          <cell r="AA16">
            <v>0</v>
          </cell>
          <cell r="AB16">
            <v>0</v>
          </cell>
          <cell r="AC16">
            <v>0</v>
          </cell>
          <cell r="AD16">
            <v>31.874689614668409</v>
          </cell>
          <cell r="AE16">
            <v>32.841415113760732</v>
          </cell>
          <cell r="AF16">
            <v>52.033302872398089</v>
          </cell>
          <cell r="AG16">
            <v>41.358056792356194</v>
          </cell>
          <cell r="AH16">
            <v>44.449624383925823</v>
          </cell>
          <cell r="AI16">
            <v>61.708219376210813</v>
          </cell>
          <cell r="AJ16">
            <v>59.401968965504629</v>
          </cell>
          <cell r="AK16">
            <v>58.921910548293326</v>
          </cell>
          <cell r="AL16">
            <v>52.584528117130851</v>
          </cell>
          <cell r="AM16">
            <v>34.203364462617991</v>
          </cell>
          <cell r="AN16">
            <v>33.286903348430272</v>
          </cell>
          <cell r="AO16">
            <v>28.964939519312502</v>
          </cell>
          <cell r="AP16">
            <v>39.732122416529677</v>
          </cell>
          <cell r="AQ16">
            <v>43.113375308217627</v>
          </cell>
          <cell r="AR16">
            <v>64.812719314242642</v>
          </cell>
          <cell r="AS16">
            <v>44.300459110966763</v>
          </cell>
          <cell r="AT16">
            <v>45.05574625309962</v>
          </cell>
          <cell r="AU16">
            <v>61.567778337860986</v>
          </cell>
          <cell r="AV16">
            <v>59.223359748682768</v>
          </cell>
          <cell r="AW16">
            <v>54.687948145441382</v>
          </cell>
          <cell r="AX16">
            <v>59.814791100445973</v>
          </cell>
          <cell r="AY16">
            <v>41.90382325827813</v>
          </cell>
          <cell r="AZ16">
            <v>37.228354089109395</v>
          </cell>
          <cell r="BA16">
            <v>32.176734750119465</v>
          </cell>
          <cell r="BB16">
            <v>33.751253199619015</v>
          </cell>
          <cell r="BC16">
            <v>27.635775108821683</v>
          </cell>
          <cell r="BD16">
            <v>36.742326947749405</v>
          </cell>
          <cell r="BE16">
            <v>33.628922176501959</v>
          </cell>
          <cell r="BF16">
            <v>33.64191790043126</v>
          </cell>
          <cell r="BG16">
            <v>42.538296901600162</v>
          </cell>
          <cell r="BH16">
            <v>35.531298830286715</v>
          </cell>
          <cell r="BI16">
            <v>36.364304038189317</v>
          </cell>
          <cell r="BJ16">
            <v>36.302800512466611</v>
          </cell>
          <cell r="BK16">
            <v>26.600719165703065</v>
          </cell>
          <cell r="BL16">
            <v>23.724429293732921</v>
          </cell>
          <cell r="BM16">
            <v>38.348870218483903</v>
          </cell>
          <cell r="BN16">
            <v>53.12338378145224</v>
          </cell>
          <cell r="BO16">
            <v>48.410700068079521</v>
          </cell>
          <cell r="BP16">
            <v>75.929076222467586</v>
          </cell>
          <cell r="BQ16">
            <v>67.380704735346242</v>
          </cell>
          <cell r="BR16">
            <v>68.797904110005703</v>
          </cell>
          <cell r="BS16">
            <v>104.91563482066972</v>
          </cell>
          <cell r="BT16">
            <v>101.1362765183807</v>
          </cell>
          <cell r="BU16">
            <v>95.98269391775348</v>
          </cell>
          <cell r="BV16">
            <v>90.098957101995055</v>
          </cell>
          <cell r="BW16">
            <v>62.075099206646357</v>
          </cell>
          <cell r="BX16">
            <v>58.316826664104887</v>
          </cell>
          <cell r="BY16">
            <v>61.014607228236365</v>
          </cell>
          <cell r="BZ16">
            <v>41.734617291656676</v>
          </cell>
          <cell r="CA16">
            <v>39.333495495295786</v>
          </cell>
          <cell r="CB16">
            <v>61.627274332182893</v>
          </cell>
          <cell r="CC16">
            <v>53.160803178660338</v>
          </cell>
          <cell r="CD16">
            <v>51.233633533727513</v>
          </cell>
          <cell r="CE16">
            <v>72.817700581568275</v>
          </cell>
          <cell r="CF16">
            <v>67.385669594257479</v>
          </cell>
          <cell r="CG16">
            <v>69.934275712188821</v>
          </cell>
          <cell r="CH16">
            <v>66.765347192621419</v>
          </cell>
          <cell r="CI16">
            <v>40.704108145503476</v>
          </cell>
          <cell r="CJ16">
            <v>40.591551871657231</v>
          </cell>
          <cell r="CK16">
            <v>35.131281005660419</v>
          </cell>
          <cell r="CL16">
            <v>35.083447282730333</v>
          </cell>
          <cell r="CM16">
            <v>43.262639899029082</v>
          </cell>
          <cell r="CN16">
            <v>66.76119019685342</v>
          </cell>
          <cell r="CO16">
            <v>51.374159982547944</v>
          </cell>
          <cell r="CP16">
            <v>51.601920806777763</v>
          </cell>
          <cell r="CQ16">
            <v>67.928653441534934</v>
          </cell>
          <cell r="CR16">
            <v>65.278926228996909</v>
          </cell>
          <cell r="CS16">
            <v>66.435729248493132</v>
          </cell>
          <cell r="CT16">
            <v>81.36070437668414</v>
          </cell>
          <cell r="CU16">
            <v>57.342484418314477</v>
          </cell>
          <cell r="CV16">
            <v>55.623082858943498</v>
          </cell>
          <cell r="CW16">
            <v>45.300108118726776</v>
          </cell>
          <cell r="CX16">
            <v>38.11463427391304</v>
          </cell>
          <cell r="CY16">
            <v>35.129778827826087</v>
          </cell>
          <cell r="CZ16">
            <v>49.156018136782613</v>
          </cell>
          <cell r="DA16">
            <v>45.963860206913047</v>
          </cell>
          <cell r="DB16">
            <v>45.446481211434786</v>
          </cell>
          <cell r="DC16">
            <v>70.220083976521735</v>
          </cell>
          <cell r="DD16">
            <v>69.686947872217402</v>
          </cell>
          <cell r="DE16">
            <v>68.326137749347822</v>
          </cell>
          <cell r="DF16">
            <v>58.744092578608694</v>
          </cell>
          <cell r="DG16">
            <v>37.812751903434787</v>
          </cell>
          <cell r="DH16">
            <v>35.240771521717392</v>
          </cell>
          <cell r="DI16">
            <v>35.649924523000003</v>
          </cell>
          <cell r="DJ16">
            <v>67.447016367158881</v>
          </cell>
          <cell r="DK16">
            <v>53.506012880279897</v>
          </cell>
          <cell r="DL16">
            <v>74.190238051565458</v>
          </cell>
          <cell r="DM16">
            <v>67.440686436319183</v>
          </cell>
          <cell r="DN16">
            <v>68.663780894744775</v>
          </cell>
          <cell r="DO16">
            <v>106.69115472292333</v>
          </cell>
          <cell r="DP16">
            <v>97.147150382081293</v>
          </cell>
          <cell r="DQ16">
            <v>90.828330416012378</v>
          </cell>
          <cell r="DR16">
            <v>90.90439936525101</v>
          </cell>
          <cell r="DS16">
            <v>60.780932161385138</v>
          </cell>
          <cell r="DT16">
            <v>51.834933323554147</v>
          </cell>
          <cell r="DU16">
            <v>46.292293787015886</v>
          </cell>
          <cell r="DV16">
            <v>26.198856688957353</v>
          </cell>
          <cell r="DW16">
            <v>28.868041781161139</v>
          </cell>
          <cell r="DX16">
            <v>32.134195470995266</v>
          </cell>
          <cell r="DY16">
            <v>30.564884904436017</v>
          </cell>
          <cell r="DZ16">
            <v>29.470835150123225</v>
          </cell>
          <cell r="EA16">
            <v>49.544455396530807</v>
          </cell>
          <cell r="EB16">
            <v>62.228812216265418</v>
          </cell>
          <cell r="EC16">
            <v>49.334947425312784</v>
          </cell>
          <cell r="ED16">
            <v>41.348726935203793</v>
          </cell>
          <cell r="EE16">
            <v>29.384467847867302</v>
          </cell>
          <cell r="EF16">
            <v>38.257229860891002</v>
          </cell>
          <cell r="EG16">
            <v>24.299507126327018</v>
          </cell>
          <cell r="EH16">
            <v>33.772405064265399</v>
          </cell>
          <cell r="EI16">
            <v>31.990440090047397</v>
          </cell>
          <cell r="EJ16">
            <v>43.846137166900476</v>
          </cell>
          <cell r="EK16">
            <v>37.322771663213274</v>
          </cell>
          <cell r="EL16">
            <v>38.694653927630341</v>
          </cell>
          <cell r="EM16">
            <v>57.55224632925119</v>
          </cell>
          <cell r="EN16">
            <v>53.808389696075835</v>
          </cell>
          <cell r="EO16">
            <v>52.390463163355456</v>
          </cell>
          <cell r="EP16">
            <v>56.680863464777246</v>
          </cell>
          <cell r="EQ16">
            <v>37.830683911161138</v>
          </cell>
          <cell r="ER16">
            <v>36.127024669857818</v>
          </cell>
          <cell r="ES16">
            <v>26.315273655753554</v>
          </cell>
          <cell r="ET16">
            <v>42.456995958314792</v>
          </cell>
          <cell r="EU16">
            <v>37.814339885260679</v>
          </cell>
          <cell r="EV16">
            <v>46.940435587871455</v>
          </cell>
          <cell r="EW16">
            <v>36.503930632485343</v>
          </cell>
          <cell r="EX16">
            <v>37.257783067901578</v>
          </cell>
          <cell r="EY16">
            <v>45.859099649504103</v>
          </cell>
          <cell r="EZ16">
            <v>42.583645046752721</v>
          </cell>
          <cell r="FA16">
            <v>41.002775523188745</v>
          </cell>
          <cell r="FB16">
            <v>46.852903222885267</v>
          </cell>
          <cell r="FC16">
            <v>33.12557180566985</v>
          </cell>
          <cell r="FD16">
            <v>30.129607010323376</v>
          </cell>
          <cell r="FE16">
            <v>46.809523163994534</v>
          </cell>
          <cell r="FF16">
            <v>37.968419867157372</v>
          </cell>
          <cell r="FG16">
            <v>37.503979924513587</v>
          </cell>
          <cell r="FH16">
            <v>54.935548817418365</v>
          </cell>
          <cell r="FI16">
            <v>47.368118132907512</v>
          </cell>
          <cell r="FJ16">
            <v>46.630638182821635</v>
          </cell>
          <cell r="FK16">
            <v>59.811102808255342</v>
          </cell>
          <cell r="FL16">
            <v>57.665913597219081</v>
          </cell>
          <cell r="FM16">
            <v>54.972022980405427</v>
          </cell>
          <cell r="FN16">
            <v>62.724489714535437</v>
          </cell>
          <cell r="FO16">
            <v>40.265725497977115</v>
          </cell>
          <cell r="FP16">
            <v>35.668637547395996</v>
          </cell>
          <cell r="FQ16">
            <v>32.993422770956549</v>
          </cell>
          <cell r="FR16">
            <v>28.864565014163567</v>
          </cell>
          <cell r="FS16">
            <v>32.254005255528455</v>
          </cell>
          <cell r="FT16">
            <v>47.038356005363433</v>
          </cell>
          <cell r="FU16">
            <v>35.619961589049652</v>
          </cell>
          <cell r="FV16">
            <v>39.311710886331099</v>
          </cell>
          <cell r="FW16">
            <v>49.858190279388374</v>
          </cell>
          <cell r="FX16">
            <v>48.277030052669161</v>
          </cell>
          <cell r="FY16">
            <v>45.342372728559305</v>
          </cell>
          <cell r="FZ16">
            <v>48.575224437692107</v>
          </cell>
          <cell r="GA16">
            <v>34.00098360642987</v>
          </cell>
          <cell r="GB16">
            <v>33.402054913786714</v>
          </cell>
          <cell r="GC16">
            <v>25.528409267661093</v>
          </cell>
          <cell r="GD16">
            <v>74.123503607946887</v>
          </cell>
          <cell r="GE16">
            <v>56.921630769183423</v>
          </cell>
          <cell r="GF16">
            <v>90.030304820774944</v>
          </cell>
          <cell r="GG16">
            <v>83.529151210762791</v>
          </cell>
          <cell r="GH16">
            <v>67.515924583592749</v>
          </cell>
          <cell r="GI16">
            <v>117.15880604350106</v>
          </cell>
          <cell r="GJ16">
            <v>117.61406925426107</v>
          </cell>
          <cell r="GK16">
            <v>132.80113671882518</v>
          </cell>
          <cell r="GL16">
            <v>114.25360501765063</v>
          </cell>
          <cell r="GM16">
            <v>76.994714664366853</v>
          </cell>
          <cell r="GN16">
            <v>77.709806931872137</v>
          </cell>
          <cell r="GO16">
            <v>61.815167861003466</v>
          </cell>
          <cell r="GP16">
            <v>66.821576274017048</v>
          </cell>
          <cell r="GQ16">
            <v>55.019200866830985</v>
          </cell>
          <cell r="GR16">
            <v>68.719527198884464</v>
          </cell>
          <cell r="GS16">
            <v>64.349309624220993</v>
          </cell>
          <cell r="GT16">
            <v>63.20455371276649</v>
          </cell>
          <cell r="GU16">
            <v>99.601093003718304</v>
          </cell>
          <cell r="GV16">
            <v>96.583299473104489</v>
          </cell>
          <cell r="GW16">
            <v>86.683893547811707</v>
          </cell>
          <cell r="GX16">
            <v>89.305129129962737</v>
          </cell>
          <cell r="GY16">
            <v>58.601909489311552</v>
          </cell>
          <cell r="GZ16">
            <v>51.153786601871104</v>
          </cell>
          <cell r="HA16">
            <v>49.803690750372581</v>
          </cell>
          <cell r="HB16">
            <v>51.739398847102976</v>
          </cell>
          <cell r="HC16">
            <v>58.441810188088994</v>
          </cell>
          <cell r="HD16">
            <v>66.872540269546249</v>
          </cell>
          <cell r="HE16">
            <v>61.136450675916244</v>
          </cell>
          <cell r="HF16">
            <v>52.231876229624774</v>
          </cell>
          <cell r="HG16">
            <v>83.846252174184997</v>
          </cell>
          <cell r="HH16">
            <v>77.923920065375242</v>
          </cell>
          <cell r="HI16">
            <v>83.559102090464222</v>
          </cell>
          <cell r="HJ16">
            <v>72.525899558525296</v>
          </cell>
          <cell r="HK16">
            <v>47.9350965766562</v>
          </cell>
          <cell r="HL16">
            <v>45.495659497289701</v>
          </cell>
          <cell r="HM16">
            <v>38.61677074338219</v>
          </cell>
          <cell r="HN16">
            <v>22.67051614012561</v>
          </cell>
          <cell r="HO16">
            <v>18.494413513607817</v>
          </cell>
          <cell r="HP16">
            <v>27.065169641451501</v>
          </cell>
          <cell r="HQ16">
            <v>24.851067487905091</v>
          </cell>
          <cell r="HR16">
            <v>25.912510384301463</v>
          </cell>
          <cell r="HS16">
            <v>37.638180675796242</v>
          </cell>
          <cell r="HT16">
            <v>36.234073610858339</v>
          </cell>
          <cell r="HU16">
            <v>40.108607818023032</v>
          </cell>
          <cell r="HV16">
            <v>36.439676281750174</v>
          </cell>
          <cell r="HW16">
            <v>24.56105606936497</v>
          </cell>
          <cell r="HX16">
            <v>21.888305182965809</v>
          </cell>
          <cell r="HY16">
            <v>16.50710536892533</v>
          </cell>
          <cell r="IM16">
            <v>0</v>
          </cell>
          <cell r="IN16">
            <v>562.03996098759751</v>
          </cell>
          <cell r="IO16">
            <v>328.21241011504742</v>
          </cell>
          <cell r="IP16">
            <v>531.62892311460962</v>
          </cell>
          <cell r="IQ16">
            <v>583.61721183299437</v>
          </cell>
          <cell r="IR16">
            <v>404.81091429358599</v>
          </cell>
          <cell r="IS16">
            <v>887.18186437513793</v>
          </cell>
          <cell r="IT16">
            <v>640.41975793498034</v>
          </cell>
          <cell r="IU16">
            <v>687.3530468596324</v>
          </cell>
          <cell r="IV16">
            <v>589.49148278171731</v>
          </cell>
          <cell r="IW16">
            <v>875.72692878829139</v>
          </cell>
          <cell r="IX16">
            <v>441.63496080407111</v>
          </cell>
          <cell r="IY16">
            <v>506.33135280228913</v>
          </cell>
          <cell r="IZ16">
            <v>487.33661055415246</v>
          </cell>
          <cell r="JA16">
            <v>568.50801984156328</v>
          </cell>
          <cell r="JB16">
            <v>468.07286403662283</v>
          </cell>
          <cell r="JC16">
            <v>1070.4678214837411</v>
          </cell>
          <cell r="JD16">
            <v>849.84696967287243</v>
          </cell>
          <cell r="JE16">
            <v>740.32477691615713</v>
          </cell>
          <cell r="JF16">
            <v>332.37068217507539</v>
          </cell>
          <cell r="JG16">
            <v>687.01386810000008</v>
          </cell>
          <cell r="JH16">
            <v>12242.390427470138</v>
          </cell>
        </row>
        <row r="17">
          <cell r="A17">
            <v>410700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</row>
        <row r="18">
          <cell r="A18">
            <v>410500</v>
          </cell>
          <cell r="F18">
            <v>51.083401584601475</v>
          </cell>
          <cell r="G18">
            <v>51.450548453910478</v>
          </cell>
          <cell r="H18">
            <v>80.573623117581818</v>
          </cell>
          <cell r="I18">
            <v>63.692614581753006</v>
          </cell>
          <cell r="J18">
            <v>67.408494291379668</v>
          </cell>
          <cell r="K18">
            <v>92.601358608042275</v>
          </cell>
          <cell r="L18">
            <v>89.693394640708519</v>
          </cell>
          <cell r="M18">
            <v>86.745973381196009</v>
          </cell>
          <cell r="N18">
            <v>90.540707893844299</v>
          </cell>
          <cell r="O18">
            <v>57.172536686271073</v>
          </cell>
          <cell r="P18">
            <v>62.211715144218466</v>
          </cell>
          <cell r="Q18">
            <v>49.885573097889143</v>
          </cell>
          <cell r="R18">
            <v>40.927721213011061</v>
          </cell>
          <cell r="S18">
            <v>42.931252172695615</v>
          </cell>
          <cell r="T18">
            <v>57.731325667613291</v>
          </cell>
          <cell r="U18">
            <v>49.410800257930042</v>
          </cell>
          <cell r="V18">
            <v>49.480821064437848</v>
          </cell>
          <cell r="W18">
            <v>82.478803482927702</v>
          </cell>
          <cell r="X18">
            <v>55.121541695857729</v>
          </cell>
          <cell r="Y18">
            <v>54.434191091784221</v>
          </cell>
          <cell r="Z18">
            <v>59.802158526313725</v>
          </cell>
          <cell r="AA18">
            <v>0</v>
          </cell>
          <cell r="AB18">
            <v>0</v>
          </cell>
          <cell r="AC18">
            <v>0</v>
          </cell>
          <cell r="AD18">
            <v>47.812034422002611</v>
          </cell>
          <cell r="AE18">
            <v>49.262122670641098</v>
          </cell>
          <cell r="AF18">
            <v>78.049954308597137</v>
          </cell>
          <cell r="AG18">
            <v>62.037085188534284</v>
          </cell>
          <cell r="AH18">
            <v>66.674436575888734</v>
          </cell>
          <cell r="AI18">
            <v>92.562329064316231</v>
          </cell>
          <cell r="AJ18">
            <v>89.102953448256955</v>
          </cell>
          <cell r="AK18">
            <v>88.382865822439982</v>
          </cell>
          <cell r="AL18">
            <v>78.876792175696281</v>
          </cell>
          <cell r="AM18">
            <v>51.305046693926982</v>
          </cell>
          <cell r="AN18">
            <v>49.930355022645408</v>
          </cell>
          <cell r="AO18">
            <v>43.447409278968756</v>
          </cell>
          <cell r="AP18">
            <v>59.598183624794508</v>
          </cell>
          <cell r="AQ18">
            <v>64.67006296232644</v>
          </cell>
          <cell r="AR18">
            <v>97.219078971363956</v>
          </cell>
          <cell r="AS18">
            <v>66.450688666450148</v>
          </cell>
          <cell r="AT18">
            <v>67.583619379649434</v>
          </cell>
          <cell r="AU18">
            <v>92.351667506791472</v>
          </cell>
          <cell r="AV18">
            <v>88.835039623024144</v>
          </cell>
          <cell r="AW18">
            <v>82.03192221816208</v>
          </cell>
          <cell r="AX18">
            <v>89.722186650668959</v>
          </cell>
          <cell r="AY18">
            <v>62.855734887417192</v>
          </cell>
          <cell r="AZ18">
            <v>55.842531133664096</v>
          </cell>
          <cell r="BA18">
            <v>48.265102125179205</v>
          </cell>
          <cell r="BB18">
            <v>50.626879799428522</v>
          </cell>
          <cell r="BC18">
            <v>41.453662663232528</v>
          </cell>
          <cell r="BD18">
            <v>55.113490421624107</v>
          </cell>
          <cell r="BE18">
            <v>50.443383264752946</v>
          </cell>
          <cell r="BF18">
            <v>50.462876850646893</v>
          </cell>
          <cell r="BG18">
            <v>63.807445352400237</v>
          </cell>
          <cell r="BH18">
            <v>53.296948245430073</v>
          </cell>
          <cell r="BI18">
            <v>54.546456057283976</v>
          </cell>
          <cell r="BJ18">
            <v>54.454200768699913</v>
          </cell>
          <cell r="BK18">
            <v>39.901078748554596</v>
          </cell>
          <cell r="BL18">
            <v>35.58664394059938</v>
          </cell>
          <cell r="BM18">
            <v>57.523305327725851</v>
          </cell>
          <cell r="BN18">
            <v>79.685075672178357</v>
          </cell>
          <cell r="BO18">
            <v>72.616050102119274</v>
          </cell>
          <cell r="BP18">
            <v>113.89361433370138</v>
          </cell>
          <cell r="BQ18">
            <v>101.07105710301936</v>
          </cell>
          <cell r="BR18">
            <v>103.19685616500857</v>
          </cell>
          <cell r="BS18">
            <v>157.37345223100456</v>
          </cell>
          <cell r="BT18">
            <v>151.70441477757103</v>
          </cell>
          <cell r="BU18">
            <v>143.97404087663023</v>
          </cell>
          <cell r="BV18">
            <v>135.14843565299259</v>
          </cell>
          <cell r="BW18">
            <v>93.112648809969542</v>
          </cell>
          <cell r="BX18">
            <v>87.475239996157327</v>
          </cell>
          <cell r="BY18">
            <v>91.521910842354544</v>
          </cell>
          <cell r="BZ18">
            <v>62.601925937485007</v>
          </cell>
          <cell r="CA18">
            <v>59.000243242943682</v>
          </cell>
          <cell r="CB18">
            <v>92.440911498274332</v>
          </cell>
          <cell r="CC18">
            <v>79.74120476799051</v>
          </cell>
          <cell r="CD18">
            <v>76.850450300591262</v>
          </cell>
          <cell r="CE18">
            <v>109.22655087235242</v>
          </cell>
          <cell r="CF18">
            <v>101.07850439138622</v>
          </cell>
          <cell r="CG18">
            <v>104.90141356828322</v>
          </cell>
          <cell r="CH18">
            <v>100.14802078893212</v>
          </cell>
          <cell r="CI18">
            <v>61.05616221825521</v>
          </cell>
          <cell r="CJ18">
            <v>60.887327807485853</v>
          </cell>
          <cell r="CK18">
            <v>52.696921508490632</v>
          </cell>
          <cell r="CL18">
            <v>52.625170924095499</v>
          </cell>
          <cell r="CM18">
            <v>64.893959848543631</v>
          </cell>
          <cell r="CN18">
            <v>100.14178529528013</v>
          </cell>
          <cell r="CO18">
            <v>77.061239973821912</v>
          </cell>
          <cell r="CP18">
            <v>77.40288121016664</v>
          </cell>
          <cell r="CQ18">
            <v>101.89298016230239</v>
          </cell>
          <cell r="CR18">
            <v>97.918389343495363</v>
          </cell>
          <cell r="CS18">
            <v>99.653593872739691</v>
          </cell>
          <cell r="CT18">
            <v>122.04105656502621</v>
          </cell>
          <cell r="CU18">
            <v>86.013726627471712</v>
          </cell>
          <cell r="CV18">
            <v>83.43462428841525</v>
          </cell>
          <cell r="CW18">
            <v>67.950162178090167</v>
          </cell>
          <cell r="CX18">
            <v>57.171951410869561</v>
          </cell>
          <cell r="CY18">
            <v>52.69466824173913</v>
          </cell>
          <cell r="CZ18">
            <v>73.73402720517393</v>
          </cell>
          <cell r="DA18">
            <v>68.94579031036956</v>
          </cell>
          <cell r="DB18">
            <v>68.16972181715218</v>
          </cell>
          <cell r="DC18">
            <v>105.33012596478261</v>
          </cell>
          <cell r="DD18">
            <v>104.5304218083261</v>
          </cell>
          <cell r="DE18">
            <v>102.48920662402173</v>
          </cell>
          <cell r="DF18">
            <v>88.116138867913051</v>
          </cell>
          <cell r="DG18">
            <v>56.71912785515218</v>
          </cell>
          <cell r="DH18">
            <v>52.861157282576087</v>
          </cell>
          <cell r="DI18">
            <v>53.474886784500001</v>
          </cell>
          <cell r="DJ18">
            <v>101.17052455073832</v>
          </cell>
          <cell r="DK18">
            <v>80.259019320419839</v>
          </cell>
          <cell r="DL18">
            <v>111.28535707734818</v>
          </cell>
          <cell r="DM18">
            <v>101.16102965447878</v>
          </cell>
          <cell r="DN18">
            <v>102.99567134211716</v>
          </cell>
          <cell r="DO18">
            <v>160.03673208438499</v>
          </cell>
          <cell r="DP18">
            <v>145.72072557312194</v>
          </cell>
          <cell r="DQ18">
            <v>136.24249562401857</v>
          </cell>
          <cell r="DR18">
            <v>136.35659904787653</v>
          </cell>
          <cell r="DS18">
            <v>91.1713982420777</v>
          </cell>
          <cell r="DT18">
            <v>77.752399985331223</v>
          </cell>
          <cell r="DU18">
            <v>69.438440680523826</v>
          </cell>
          <cell r="DV18">
            <v>39.298285033436031</v>
          </cell>
          <cell r="DW18">
            <v>43.302062671741709</v>
          </cell>
          <cell r="DX18">
            <v>48.201293206492892</v>
          </cell>
          <cell r="DY18">
            <v>45.847327356654027</v>
          </cell>
          <cell r="DZ18">
            <v>44.206252725184839</v>
          </cell>
          <cell r="EA18">
            <v>74.316683094796218</v>
          </cell>
          <cell r="EB18">
            <v>93.343218324398123</v>
          </cell>
          <cell r="EC18">
            <v>74.002421137969179</v>
          </cell>
          <cell r="ED18">
            <v>62.023090402805686</v>
          </cell>
          <cell r="EE18">
            <v>44.076701771800955</v>
          </cell>
          <cell r="EF18">
            <v>57.385844791336503</v>
          </cell>
          <cell r="EG18">
            <v>36.449260689490529</v>
          </cell>
          <cell r="EH18">
            <v>50.658607596398099</v>
          </cell>
          <cell r="EI18">
            <v>47.985660135071093</v>
          </cell>
          <cell r="EJ18">
            <v>65.769205750350707</v>
          </cell>
          <cell r="EK18">
            <v>55.984157494819911</v>
          </cell>
          <cell r="EL18">
            <v>58.041980891445505</v>
          </cell>
          <cell r="EM18">
            <v>86.328369493876792</v>
          </cell>
          <cell r="EN18">
            <v>80.712584544113753</v>
          </cell>
          <cell r="EO18">
            <v>78.58569474503318</v>
          </cell>
          <cell r="EP18">
            <v>85.02129519716587</v>
          </cell>
          <cell r="EQ18">
            <v>56.746025866741711</v>
          </cell>
          <cell r="ER18">
            <v>54.190537004786734</v>
          </cell>
          <cell r="ES18">
            <v>39.472910483630329</v>
          </cell>
          <cell r="ET18">
            <v>63.685493937472195</v>
          </cell>
          <cell r="EU18">
            <v>56.721509827891019</v>
          </cell>
          <cell r="EV18">
            <v>70.41065338180718</v>
          </cell>
          <cell r="EW18">
            <v>54.755895948728011</v>
          </cell>
          <cell r="EX18">
            <v>55.886674601852363</v>
          </cell>
          <cell r="EY18">
            <v>68.788649474256161</v>
          </cell>
          <cell r="EZ18">
            <v>63.875467570129075</v>
          </cell>
          <cell r="FA18">
            <v>61.504163284783118</v>
          </cell>
          <cell r="FB18">
            <v>70.279354834327904</v>
          </cell>
          <cell r="FC18">
            <v>49.688357708504768</v>
          </cell>
          <cell r="FD18">
            <v>45.194410515485067</v>
          </cell>
          <cell r="FE18">
            <v>70.214284745991804</v>
          </cell>
          <cell r="FF18">
            <v>56.952629800736055</v>
          </cell>
          <cell r="FG18">
            <v>56.25596988677038</v>
          </cell>
          <cell r="FH18">
            <v>82.40332322612754</v>
          </cell>
          <cell r="FI18">
            <v>71.052177199361267</v>
          </cell>
          <cell r="FJ18">
            <v>69.945957274232455</v>
          </cell>
          <cell r="FK18">
            <v>89.716654212383006</v>
          </cell>
          <cell r="FL18">
            <v>86.498870395828618</v>
          </cell>
          <cell r="FM18">
            <v>82.458034470608141</v>
          </cell>
          <cell r="FN18">
            <v>94.086734571803149</v>
          </cell>
          <cell r="FO18">
            <v>60.39858824696568</v>
          </cell>
          <cell r="FP18">
            <v>53.50295632109399</v>
          </cell>
          <cell r="FQ18">
            <v>49.49013415643482</v>
          </cell>
          <cell r="FR18">
            <v>43.296847521245354</v>
          </cell>
          <cell r="FS18">
            <v>48.381007883292689</v>
          </cell>
          <cell r="FT18">
            <v>70.557534008045138</v>
          </cell>
          <cell r="FU18">
            <v>53.429942383574478</v>
          </cell>
          <cell r="FV18">
            <v>58.967566329496655</v>
          </cell>
          <cell r="FW18">
            <v>74.787285419082565</v>
          </cell>
          <cell r="FX18">
            <v>72.415545079003735</v>
          </cell>
          <cell r="FY18">
            <v>68.01355909283896</v>
          </cell>
          <cell r="FZ18">
            <v>72.862836656538164</v>
          </cell>
          <cell r="GA18">
            <v>51.001475409644812</v>
          </cell>
          <cell r="GB18">
            <v>50.10308237068007</v>
          </cell>
          <cell r="GC18">
            <v>38.292613901491642</v>
          </cell>
          <cell r="GD18">
            <v>111.18525541192032</v>
          </cell>
          <cell r="GE18">
            <v>85.382446153775135</v>
          </cell>
          <cell r="GF18">
            <v>135.0454572311624</v>
          </cell>
          <cell r="GG18">
            <v>125.29372681614419</v>
          </cell>
          <cell r="GH18">
            <v>101.27388687538912</v>
          </cell>
          <cell r="GI18">
            <v>175.7382090652516</v>
          </cell>
          <cell r="GJ18">
            <v>176.42110388139159</v>
          </cell>
          <cell r="GK18">
            <v>199.20170507823778</v>
          </cell>
          <cell r="GL18">
            <v>171.38040752647595</v>
          </cell>
          <cell r="GM18">
            <v>115.49207199655028</v>
          </cell>
          <cell r="GN18">
            <v>116.56471039780821</v>
          </cell>
          <cell r="GO18">
            <v>92.722751791505203</v>
          </cell>
          <cell r="GP18">
            <v>100.23236441102557</v>
          </cell>
          <cell r="GQ18">
            <v>82.528801300246485</v>
          </cell>
          <cell r="GR18">
            <v>103.0792907983267</v>
          </cell>
          <cell r="GS18">
            <v>96.523964436331497</v>
          </cell>
          <cell r="GT18">
            <v>94.806830569149739</v>
          </cell>
          <cell r="GU18">
            <v>149.40163950557746</v>
          </cell>
          <cell r="GV18">
            <v>144.87494920965673</v>
          </cell>
          <cell r="GW18">
            <v>130.02584032171757</v>
          </cell>
          <cell r="GX18">
            <v>133.95769369494411</v>
          </cell>
          <cell r="GY18">
            <v>87.902864233967335</v>
          </cell>
          <cell r="GZ18">
            <v>76.730679902806656</v>
          </cell>
          <cell r="HA18">
            <v>74.705536125558879</v>
          </cell>
          <cell r="HB18">
            <v>77.609098270654457</v>
          </cell>
          <cell r="HC18">
            <v>87.66271528213349</v>
          </cell>
          <cell r="HD18">
            <v>100.30881040431939</v>
          </cell>
          <cell r="HE18">
            <v>91.704676013874362</v>
          </cell>
          <cell r="HF18">
            <v>78.347814344437168</v>
          </cell>
          <cell r="HG18">
            <v>125.7693782612775</v>
          </cell>
          <cell r="HH18">
            <v>116.88588009806286</v>
          </cell>
          <cell r="HI18">
            <v>125.33865313569633</v>
          </cell>
          <cell r="HJ18">
            <v>108.78884933778795</v>
          </cell>
          <cell r="HK18">
            <v>71.902644864984296</v>
          </cell>
          <cell r="HL18">
            <v>68.243489245934555</v>
          </cell>
          <cell r="HM18">
            <v>57.925156115073293</v>
          </cell>
          <cell r="HN18">
            <v>34.005774210188413</v>
          </cell>
          <cell r="HO18">
            <v>27.74162027041173</v>
          </cell>
          <cell r="HP18">
            <v>40.597754462177249</v>
          </cell>
          <cell r="HQ18">
            <v>37.276601231857633</v>
          </cell>
          <cell r="HR18">
            <v>38.868765576452191</v>
          </cell>
          <cell r="HS18">
            <v>56.45727101369436</v>
          </cell>
          <cell r="HT18">
            <v>54.351110416287504</v>
          </cell>
          <cell r="HU18">
            <v>60.162911727034547</v>
          </cell>
          <cell r="HV18">
            <v>54.659514422625264</v>
          </cell>
          <cell r="HW18">
            <v>36.841584104047449</v>
          </cell>
          <cell r="HX18">
            <v>32.832457774448713</v>
          </cell>
          <cell r="HY18">
            <v>24.760658053387999</v>
          </cell>
          <cell r="IM18">
            <v>0</v>
          </cell>
          <cell r="IN18">
            <v>843.05994148139632</v>
          </cell>
          <cell r="IO18">
            <v>492.31861517257124</v>
          </cell>
          <cell r="IP18">
            <v>797.44338467191437</v>
          </cell>
          <cell r="IQ18">
            <v>875.42581774949167</v>
          </cell>
          <cell r="IR18">
            <v>607.21637144037913</v>
          </cell>
          <cell r="IS18">
            <v>1330.7727965627071</v>
          </cell>
          <cell r="IT18">
            <v>960.62963690247034</v>
          </cell>
          <cell r="IU18">
            <v>1031.0295702894484</v>
          </cell>
          <cell r="IV18">
            <v>884.23722417257591</v>
          </cell>
          <cell r="IW18">
            <v>1313.5903931824371</v>
          </cell>
          <cell r="IX18">
            <v>662.45244120610664</v>
          </cell>
          <cell r="IY18">
            <v>759.49702920343361</v>
          </cell>
          <cell r="IZ18">
            <v>731.00491583122869</v>
          </cell>
          <cell r="JA18">
            <v>852.76202976234504</v>
          </cell>
          <cell r="JB18">
            <v>702.10929605493448</v>
          </cell>
          <cell r="JC18">
            <v>1605.701732225612</v>
          </cell>
          <cell r="JD18">
            <v>1274.7704545093088</v>
          </cell>
          <cell r="JE18">
            <v>1110.4871653742357</v>
          </cell>
          <cell r="JF18">
            <v>498.55602326261305</v>
          </cell>
          <cell r="JG18">
            <v>1030.52080215</v>
          </cell>
          <cell r="JH18">
            <v>18363.585641205213</v>
          </cell>
        </row>
        <row r="19"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</row>
        <row r="20">
          <cell r="F20">
            <v>34055.601056400992</v>
          </cell>
          <cell r="G20">
            <v>34300.365635940325</v>
          </cell>
          <cell r="H20">
            <v>53715.748745054545</v>
          </cell>
          <cell r="I20">
            <v>42461.743054502003</v>
          </cell>
          <cell r="J20">
            <v>44938.996194253101</v>
          </cell>
          <cell r="K20">
            <v>61734.239072028184</v>
          </cell>
          <cell r="L20">
            <v>59795.596427139004</v>
          </cell>
          <cell r="M20">
            <v>57830.648920797335</v>
          </cell>
          <cell r="N20">
            <v>60360.471929229527</v>
          </cell>
          <cell r="O20">
            <v>38115.024457514039</v>
          </cell>
          <cell r="P20">
            <v>41474.476762812315</v>
          </cell>
          <cell r="Q20">
            <v>33257.048731926094</v>
          </cell>
          <cell r="R20">
            <v>27285.147475340702</v>
          </cell>
          <cell r="S20">
            <v>28620.834781797072</v>
          </cell>
          <cell r="T20">
            <v>38487.550445075525</v>
          </cell>
          <cell r="U20">
            <v>32940.533505286694</v>
          </cell>
          <cell r="V20">
            <v>32987.214042958563</v>
          </cell>
          <cell r="W20">
            <v>54985.868988618451</v>
          </cell>
          <cell r="X20">
            <v>36747.694463905158</v>
          </cell>
          <cell r="Y20">
            <v>36289.460727856153</v>
          </cell>
          <cell r="Z20">
            <v>39868.105684209149</v>
          </cell>
          <cell r="AA20">
            <v>0</v>
          </cell>
          <cell r="AB20">
            <v>0</v>
          </cell>
          <cell r="AC20">
            <v>0</v>
          </cell>
          <cell r="AD20">
            <v>31874.689614668408</v>
          </cell>
          <cell r="AE20">
            <v>32841.415113760733</v>
          </cell>
          <cell r="AF20">
            <v>52033.30287239809</v>
          </cell>
          <cell r="AG20">
            <v>41358.05679235619</v>
          </cell>
          <cell r="AH20">
            <v>44449.624383925817</v>
          </cell>
          <cell r="AI20">
            <v>61708.219376210815</v>
          </cell>
          <cell r="AJ20">
            <v>59401.968965504639</v>
          </cell>
          <cell r="AK20">
            <v>58921.910548293316</v>
          </cell>
          <cell r="AL20">
            <v>52584.528117130838</v>
          </cell>
          <cell r="AM20">
            <v>34203.364462617981</v>
          </cell>
          <cell r="AN20">
            <v>33286.903348430271</v>
          </cell>
          <cell r="AO20">
            <v>28964.939519312498</v>
          </cell>
          <cell r="AP20">
            <v>39732.122416529674</v>
          </cell>
          <cell r="AQ20">
            <v>43113.375308217619</v>
          </cell>
          <cell r="AR20">
            <v>64812.71931424264</v>
          </cell>
          <cell r="AS20">
            <v>44300.45911096676</v>
          </cell>
          <cell r="AT20">
            <v>45055.74625309962</v>
          </cell>
          <cell r="AU20">
            <v>61567.778337860989</v>
          </cell>
          <cell r="AV20">
            <v>59223.359748682771</v>
          </cell>
          <cell r="AW20">
            <v>54687.948145441376</v>
          </cell>
          <cell r="AX20">
            <v>59814.791100445975</v>
          </cell>
          <cell r="AY20">
            <v>41903.82325827812</v>
          </cell>
          <cell r="AZ20">
            <v>37228.354089109387</v>
          </cell>
          <cell r="BA20">
            <v>32176.734750119464</v>
          </cell>
          <cell r="BB20">
            <v>33751.253199619016</v>
          </cell>
          <cell r="BC20">
            <v>27635.775108821683</v>
          </cell>
          <cell r="BD20">
            <v>36742.326947749403</v>
          </cell>
          <cell r="BE20">
            <v>33628.922176501968</v>
          </cell>
          <cell r="BF20">
            <v>33641.917900431254</v>
          </cell>
          <cell r="BG20">
            <v>42538.296901600152</v>
          </cell>
          <cell r="BH20">
            <v>35531.298830286723</v>
          </cell>
          <cell r="BI20">
            <v>36364.304038189308</v>
          </cell>
          <cell r="BJ20">
            <v>36302.800512466602</v>
          </cell>
          <cell r="BK20">
            <v>26600.719165703063</v>
          </cell>
          <cell r="BL20">
            <v>23724.429293732912</v>
          </cell>
          <cell r="BM20">
            <v>38348.870218483898</v>
          </cell>
          <cell r="BN20">
            <v>53123.383781452227</v>
          </cell>
          <cell r="BO20">
            <v>48410.700068079524</v>
          </cell>
          <cell r="BP20">
            <v>75929.0762224676</v>
          </cell>
          <cell r="BQ20">
            <v>67380.70473534624</v>
          </cell>
          <cell r="BR20">
            <v>68797.904110005707</v>
          </cell>
          <cell r="BS20">
            <v>104915.63482066973</v>
          </cell>
          <cell r="BT20">
            <v>101136.27651838071</v>
          </cell>
          <cell r="BU20">
            <v>95982.693917753495</v>
          </cell>
          <cell r="BV20">
            <v>90098.957101995038</v>
          </cell>
          <cell r="BW20">
            <v>62075.099206646359</v>
          </cell>
          <cell r="BX20">
            <v>58316.82666410489</v>
          </cell>
          <cell r="BY20">
            <v>61014.60722823636</v>
          </cell>
          <cell r="BZ20">
            <v>41734.617291656679</v>
          </cell>
          <cell r="CA20">
            <v>39333.495495295792</v>
          </cell>
          <cell r="CB20">
            <v>61627.274332182889</v>
          </cell>
          <cell r="CC20">
            <v>53160.803178660331</v>
          </cell>
          <cell r="CD20">
            <v>51233.633533727501</v>
          </cell>
          <cell r="CE20">
            <v>72817.700581568279</v>
          </cell>
          <cell r="CF20">
            <v>67385.669594257473</v>
          </cell>
          <cell r="CG20">
            <v>69934.275712188813</v>
          </cell>
          <cell r="CH20">
            <v>66765.347192621397</v>
          </cell>
          <cell r="CI20">
            <v>40704.108145503465</v>
          </cell>
          <cell r="CJ20">
            <v>40591.551871657226</v>
          </cell>
          <cell r="CK20">
            <v>35131.281005660421</v>
          </cell>
          <cell r="CL20">
            <v>35083.44728273034</v>
          </cell>
          <cell r="CM20">
            <v>43262.639899029091</v>
          </cell>
          <cell r="CN20">
            <v>66761.190196853408</v>
          </cell>
          <cell r="CO20">
            <v>51374.159982547935</v>
          </cell>
          <cell r="CP20">
            <v>51601.920806777765</v>
          </cell>
          <cell r="CQ20">
            <v>67928.653441534916</v>
          </cell>
          <cell r="CR20">
            <v>65278.926228996905</v>
          </cell>
          <cell r="CS20">
            <v>66435.729248493124</v>
          </cell>
          <cell r="CT20">
            <v>81360.704376684123</v>
          </cell>
          <cell r="CU20">
            <v>57342.484418314467</v>
          </cell>
          <cell r="CV20">
            <v>55623.082858943497</v>
          </cell>
          <cell r="CW20">
            <v>45300.10811872677</v>
          </cell>
          <cell r="CX20">
            <v>38114.634273913049</v>
          </cell>
          <cell r="CY20">
            <v>35129.778827826078</v>
          </cell>
          <cell r="CZ20">
            <v>49156.018136782615</v>
          </cell>
          <cell r="DA20">
            <v>45963.860206913028</v>
          </cell>
          <cell r="DB20">
            <v>45446.481211434788</v>
          </cell>
          <cell r="DC20">
            <v>70220.083976521768</v>
          </cell>
          <cell r="DD20">
            <v>69686.94787221741</v>
          </cell>
          <cell r="DE20">
            <v>68326.137749347821</v>
          </cell>
          <cell r="DF20">
            <v>58744.092578608688</v>
          </cell>
          <cell r="DG20">
            <v>37812.751903434786</v>
          </cell>
          <cell r="DH20">
            <v>35240.771521717397</v>
          </cell>
          <cell r="DI20">
            <v>35649.924522999994</v>
          </cell>
          <cell r="DJ20">
            <v>67447.016367158896</v>
          </cell>
          <cell r="DK20">
            <v>53506.012880279894</v>
          </cell>
          <cell r="DL20">
            <v>74190.238051565466</v>
          </cell>
          <cell r="DM20">
            <v>67440.6864363192</v>
          </cell>
          <cell r="DN20">
            <v>68663.780894744748</v>
          </cell>
          <cell r="DO20">
            <v>106691.15472292331</v>
          </cell>
          <cell r="DP20">
            <v>97147.150382081294</v>
          </cell>
          <cell r="DQ20">
            <v>90828.330416012381</v>
          </cell>
          <cell r="DR20">
            <v>90904.399365250996</v>
          </cell>
          <cell r="DS20">
            <v>60780.932161385128</v>
          </cell>
          <cell r="DT20">
            <v>51834.933323554149</v>
          </cell>
          <cell r="DU20">
            <v>46292.293787015893</v>
          </cell>
          <cell r="DV20">
            <v>26198.856688957349</v>
          </cell>
          <cell r="DW20">
            <v>28868.041781161137</v>
          </cell>
          <cell r="DX20">
            <v>32134.195470995266</v>
          </cell>
          <cell r="DY20">
            <v>30564.884904436018</v>
          </cell>
          <cell r="DZ20">
            <v>29470.835150123225</v>
          </cell>
          <cell r="EA20">
            <v>49544.455396530808</v>
          </cell>
          <cell r="EB20">
            <v>62228.812216265418</v>
          </cell>
          <cell r="EC20">
            <v>49334.947425312785</v>
          </cell>
          <cell r="ED20">
            <v>41348.726935203791</v>
          </cell>
          <cell r="EE20">
            <v>29384.467847867305</v>
          </cell>
          <cell r="EF20">
            <v>38257.229860891006</v>
          </cell>
          <cell r="EG20">
            <v>24299.507126327018</v>
          </cell>
          <cell r="EH20">
            <v>33772.405064265397</v>
          </cell>
          <cell r="EI20">
            <v>31990.440090047396</v>
          </cell>
          <cell r="EJ20">
            <v>43846.13716690048</v>
          </cell>
          <cell r="EK20">
            <v>37322.771663213265</v>
          </cell>
          <cell r="EL20">
            <v>38694.653927630345</v>
          </cell>
          <cell r="EM20">
            <v>57552.246329251189</v>
          </cell>
          <cell r="EN20">
            <v>53808.389696075821</v>
          </cell>
          <cell r="EO20">
            <v>52390.463163355445</v>
          </cell>
          <cell r="EP20">
            <v>56680.863464777241</v>
          </cell>
          <cell r="EQ20">
            <v>37830.683911161133</v>
          </cell>
          <cell r="ER20">
            <v>36127.024669857812</v>
          </cell>
          <cell r="ES20">
            <v>26315.27365575355</v>
          </cell>
          <cell r="ET20">
            <v>42456.995958314794</v>
          </cell>
          <cell r="EU20">
            <v>37814.339885260677</v>
          </cell>
          <cell r="EV20">
            <v>46940.435587871463</v>
          </cell>
          <cell r="EW20">
            <v>36503.930632485331</v>
          </cell>
          <cell r="EX20">
            <v>37257.783067901575</v>
          </cell>
          <cell r="EY20">
            <v>45859.099649504104</v>
          </cell>
          <cell r="EZ20">
            <v>42583.64504675271</v>
          </cell>
          <cell r="FA20">
            <v>41002.775523188742</v>
          </cell>
          <cell r="FB20">
            <v>46852.903222885259</v>
          </cell>
          <cell r="FC20">
            <v>33125.571805669846</v>
          </cell>
          <cell r="FD20">
            <v>30129.607010323372</v>
          </cell>
          <cell r="FE20">
            <v>46809.523163994541</v>
          </cell>
          <cell r="FF20">
            <v>37968.419867157369</v>
          </cell>
          <cell r="FG20">
            <v>37503.97992451358</v>
          </cell>
          <cell r="FH20">
            <v>54935.548817418363</v>
          </cell>
          <cell r="FI20">
            <v>47368.118132907512</v>
          </cell>
          <cell r="FJ20">
            <v>46630.638182821625</v>
          </cell>
          <cell r="FK20">
            <v>59811.102808255331</v>
          </cell>
          <cell r="FL20">
            <v>57665.913597219085</v>
          </cell>
          <cell r="FM20">
            <v>54972.022980405425</v>
          </cell>
          <cell r="FN20">
            <v>62724.489714535433</v>
          </cell>
          <cell r="FO20">
            <v>40265.725497977117</v>
          </cell>
          <cell r="FP20">
            <v>35668.637547395985</v>
          </cell>
          <cell r="FQ20">
            <v>32993.422770956546</v>
          </cell>
          <cell r="FR20">
            <v>28864.565014163563</v>
          </cell>
          <cell r="FS20">
            <v>32254.005255528453</v>
          </cell>
          <cell r="FT20">
            <v>47038.356005363428</v>
          </cell>
          <cell r="FU20">
            <v>35619.96158904965</v>
          </cell>
          <cell r="FV20">
            <v>39311.710886331108</v>
          </cell>
          <cell r="FW20">
            <v>49858.190279388371</v>
          </cell>
          <cell r="FX20">
            <v>48277.03005266915</v>
          </cell>
          <cell r="FY20">
            <v>45342.372728559312</v>
          </cell>
          <cell r="FZ20">
            <v>48575.224437692108</v>
          </cell>
          <cell r="GA20">
            <v>34000.983606429865</v>
          </cell>
          <cell r="GB20">
            <v>33402.054913786713</v>
          </cell>
          <cell r="GC20">
            <v>25528.409267661089</v>
          </cell>
          <cell r="GD20">
            <v>74123.50360794687</v>
          </cell>
          <cell r="GE20">
            <v>56921.630769183415</v>
          </cell>
          <cell r="GF20">
            <v>90030.304820774923</v>
          </cell>
          <cell r="GG20">
            <v>83529.151210762793</v>
          </cell>
          <cell r="GH20">
            <v>67515.924583592758</v>
          </cell>
          <cell r="GI20">
            <v>117158.80604350104</v>
          </cell>
          <cell r="GJ20">
            <v>117614.06925426105</v>
          </cell>
          <cell r="GK20">
            <v>132801.1367188252</v>
          </cell>
          <cell r="GL20">
            <v>114253.60501765064</v>
          </cell>
          <cell r="GM20">
            <v>76994.714664366838</v>
          </cell>
          <cell r="GN20">
            <v>77709.806931872139</v>
          </cell>
          <cell r="GO20">
            <v>61815.167861003458</v>
          </cell>
          <cell r="GP20">
            <v>66821.576274017047</v>
          </cell>
          <cell r="GQ20">
            <v>55019.200866830986</v>
          </cell>
          <cell r="GR20">
            <v>68719.527198884462</v>
          </cell>
          <cell r="GS20">
            <v>64349.309624220994</v>
          </cell>
          <cell r="GT20">
            <v>63204.553712766472</v>
          </cell>
          <cell r="GU20">
            <v>99601.093003718299</v>
          </cell>
          <cell r="GV20">
            <v>96583.299473104475</v>
          </cell>
          <cell r="GW20">
            <v>86683.893547811706</v>
          </cell>
          <cell r="GX20">
            <v>89305.129129962748</v>
          </cell>
          <cell r="GY20">
            <v>58601.909489311554</v>
          </cell>
          <cell r="GZ20">
            <v>51153.786601871114</v>
          </cell>
          <cell r="HA20">
            <v>49803.690750372574</v>
          </cell>
          <cell r="HB20">
            <v>51739.398847102966</v>
          </cell>
          <cell r="HC20">
            <v>58441.810188088981</v>
          </cell>
          <cell r="HD20">
            <v>66872.54026954624</v>
          </cell>
          <cell r="HE20">
            <v>61136.450675916232</v>
          </cell>
          <cell r="HF20">
            <v>52231.876229624773</v>
          </cell>
          <cell r="HG20">
            <v>83846.252174185007</v>
          </cell>
          <cell r="HH20">
            <v>77923.920065375234</v>
          </cell>
          <cell r="HI20">
            <v>83559.102090464236</v>
          </cell>
          <cell r="HJ20">
            <v>72525.899558525314</v>
          </cell>
          <cell r="HK20">
            <v>47935.096576656208</v>
          </cell>
          <cell r="HL20">
            <v>45495.659497289707</v>
          </cell>
          <cell r="HM20">
            <v>38616.7707433822</v>
          </cell>
          <cell r="HN20">
            <v>22670.516140125608</v>
          </cell>
          <cell r="HO20">
            <v>18494.413513607815</v>
          </cell>
          <cell r="HP20">
            <v>27065.169641451499</v>
          </cell>
          <cell r="HQ20">
            <v>24851.067487905082</v>
          </cell>
          <cell r="HR20">
            <v>25912.510384301459</v>
          </cell>
          <cell r="HS20">
            <v>37638.180675796233</v>
          </cell>
          <cell r="HT20">
            <v>36234.073610858351</v>
          </cell>
          <cell r="HU20">
            <v>40108.607818023032</v>
          </cell>
          <cell r="HV20">
            <v>36439.676281750166</v>
          </cell>
          <cell r="HW20">
            <v>24561.056069364964</v>
          </cell>
          <cell r="HX20">
            <v>21888.305182965803</v>
          </cell>
          <cell r="HY20">
            <v>16507.105368925328</v>
          </cell>
          <cell r="IM20">
            <v>0</v>
          </cell>
          <cell r="IN20">
            <v>562039.96098759747</v>
          </cell>
          <cell r="IO20">
            <v>328212.41011504747</v>
          </cell>
          <cell r="IP20">
            <v>531628.92311460956</v>
          </cell>
          <cell r="IQ20">
            <v>583617.21183299436</v>
          </cell>
          <cell r="IR20">
            <v>404810.91429358593</v>
          </cell>
          <cell r="IS20">
            <v>887181.86437513796</v>
          </cell>
          <cell r="IT20">
            <v>640419.75793498033</v>
          </cell>
          <cell r="IU20">
            <v>687353.04685963225</v>
          </cell>
          <cell r="IV20">
            <v>589491.48278171744</v>
          </cell>
          <cell r="IW20">
            <v>875726.92878829106</v>
          </cell>
          <cell r="IX20">
            <v>441634.9608040711</v>
          </cell>
          <cell r="IY20">
            <v>506331.35280228901</v>
          </cell>
          <cell r="IZ20">
            <v>487336.61055415252</v>
          </cell>
          <cell r="JA20">
            <v>568508.01984156331</v>
          </cell>
          <cell r="JB20">
            <v>468072.86403662281</v>
          </cell>
          <cell r="JC20">
            <v>1070467.821483741</v>
          </cell>
          <cell r="JD20">
            <v>849846.96967287245</v>
          </cell>
          <cell r="JE20">
            <v>740324.77691615699</v>
          </cell>
          <cell r="JF20">
            <v>332370.68217507534</v>
          </cell>
          <cell r="JG20">
            <v>687013.86809999996</v>
          </cell>
          <cell r="JH20">
            <v>12242390.427470138</v>
          </cell>
        </row>
        <row r="21"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</row>
        <row r="22">
          <cell r="A22">
            <v>409900</v>
          </cell>
          <cell r="F22">
            <v>1515.745661836922</v>
          </cell>
          <cell r="G22">
            <v>1513.2630767749606</v>
          </cell>
          <cell r="H22">
            <v>2275.798507137511</v>
          </cell>
          <cell r="I22">
            <v>1799.0313511020001</v>
          </cell>
          <cell r="J22">
            <v>1895.213481386013</v>
          </cell>
          <cell r="K22">
            <v>2562.2108467581024</v>
          </cell>
          <cell r="L22">
            <v>2424.0464978778355</v>
          </cell>
          <cell r="M22">
            <v>2347.5917161397283</v>
          </cell>
          <cell r="N22">
            <v>2507.7807358028022</v>
          </cell>
          <cell r="O22">
            <v>1658.010421092642</v>
          </cell>
          <cell r="P22">
            <v>1765.4701969751156</v>
          </cell>
          <cell r="Q22">
            <v>1598.2150116094981</v>
          </cell>
          <cell r="R22">
            <v>1304.1305089905059</v>
          </cell>
          <cell r="S22">
            <v>1343.0340227707886</v>
          </cell>
          <cell r="T22">
            <v>1767.3801100507435</v>
          </cell>
          <cell r="U22">
            <v>1473.656315687962</v>
          </cell>
          <cell r="V22">
            <v>1479.8217682415116</v>
          </cell>
          <cell r="W22">
            <v>2339.2243394743241</v>
          </cell>
          <cell r="X22">
            <v>1608.5736251622859</v>
          </cell>
          <cell r="Y22">
            <v>1585.6153610055187</v>
          </cell>
          <cell r="Z22">
            <v>1807.5904568216256</v>
          </cell>
          <cell r="AA22">
            <v>0</v>
          </cell>
          <cell r="AB22">
            <v>0</v>
          </cell>
          <cell r="AC22">
            <v>0</v>
          </cell>
          <cell r="AD22">
            <v>1452.223969359274</v>
          </cell>
          <cell r="AE22">
            <v>1480.381022730895</v>
          </cell>
          <cell r="AF22">
            <v>2229.1981419145077</v>
          </cell>
          <cell r="AG22">
            <v>1766.885149291928</v>
          </cell>
          <cell r="AH22">
            <v>1885.7657587551212</v>
          </cell>
          <cell r="AI22">
            <v>2583.0792051323538</v>
          </cell>
          <cell r="AJ22">
            <v>2412.5816203545037</v>
          </cell>
          <cell r="AK22">
            <v>2398.5993363580578</v>
          </cell>
          <cell r="AL22">
            <v>2250.0590713727433</v>
          </cell>
          <cell r="AM22">
            <v>1524.8552756102326</v>
          </cell>
          <cell r="AN22">
            <v>1488.5505829639885</v>
          </cell>
          <cell r="AO22">
            <v>1480.410859785801</v>
          </cell>
          <cell r="AP22">
            <v>1705.1103616464952</v>
          </cell>
          <cell r="AQ22">
            <v>1827.6225817927466</v>
          </cell>
          <cell r="AR22">
            <v>2666.2927955604655</v>
          </cell>
          <cell r="AS22">
            <v>1862.1978381834977</v>
          </cell>
          <cell r="AT22">
            <v>1893.8081432941638</v>
          </cell>
          <cell r="AU22">
            <v>2562.1683011027471</v>
          </cell>
          <cell r="AV22">
            <v>2402.5735849130906</v>
          </cell>
          <cell r="AW22">
            <v>2241.639266372079</v>
          </cell>
          <cell r="AX22">
            <v>2496.6929446731838</v>
          </cell>
          <cell r="AY22">
            <v>1782.7812599498484</v>
          </cell>
          <cell r="AZ22">
            <v>1617.7675948284289</v>
          </cell>
          <cell r="BA22">
            <v>1566.7495558287224</v>
          </cell>
          <cell r="BB22">
            <v>1502.0753359112337</v>
          </cell>
          <cell r="BC22">
            <v>1304.7313138491754</v>
          </cell>
          <cell r="BD22">
            <v>1699.7279693519245</v>
          </cell>
          <cell r="BE22">
            <v>1493.7064711602511</v>
          </cell>
          <cell r="BF22">
            <v>1494.0849873912018</v>
          </cell>
          <cell r="BG22">
            <v>1887.7659291728201</v>
          </cell>
          <cell r="BH22">
            <v>1558.7271503967004</v>
          </cell>
          <cell r="BI22">
            <v>1587.7952632482325</v>
          </cell>
          <cell r="BJ22">
            <v>1682.1204032757269</v>
          </cell>
          <cell r="BK22">
            <v>1274.584053369992</v>
          </cell>
          <cell r="BL22">
            <v>1190.8086202058132</v>
          </cell>
          <cell r="BM22">
            <v>1756.1321422859389</v>
          </cell>
          <cell r="BN22">
            <v>2186.4577800422985</v>
          </cell>
          <cell r="BO22">
            <v>2015.5543709149374</v>
          </cell>
          <cell r="BP22">
            <v>3062.1575598776967</v>
          </cell>
          <cell r="BQ22">
            <v>2688.2244097673665</v>
          </cell>
          <cell r="BR22">
            <v>2739.1137119419136</v>
          </cell>
          <cell r="BS22">
            <v>4093.8534413787297</v>
          </cell>
          <cell r="BT22">
            <v>3887.6585393703117</v>
          </cell>
          <cell r="BU22">
            <v>3703.9134150801983</v>
          </cell>
          <cell r="BV22">
            <v>3570.9890418056812</v>
          </cell>
          <cell r="BW22">
            <v>2500.0514332032922</v>
          </cell>
          <cell r="BX22">
            <v>2366.5580581778122</v>
          </cell>
          <cell r="BY22">
            <v>2536.4448707253309</v>
          </cell>
          <cell r="BZ22">
            <v>1787.4645813103884</v>
          </cell>
          <cell r="CA22">
            <v>1698.3056940377414</v>
          </cell>
          <cell r="CB22">
            <v>2563.9011941412491</v>
          </cell>
          <cell r="CC22">
            <v>2182.7418401551558</v>
          </cell>
          <cell r="CD22">
            <v>2116.999034962937</v>
          </cell>
          <cell r="CE22">
            <v>2952.3116674243188</v>
          </cell>
          <cell r="CF22">
            <v>2683.5631920657515</v>
          </cell>
          <cell r="CG22">
            <v>2777.0177391899656</v>
          </cell>
          <cell r="CH22">
            <v>2742.3887531831479</v>
          </cell>
          <cell r="CI22">
            <v>1743.0322760826255</v>
          </cell>
          <cell r="CJ22">
            <v>1739.753938009434</v>
          </cell>
          <cell r="CK22">
            <v>1662.4159516211773</v>
          </cell>
          <cell r="CL22">
            <v>1545.6829305649612</v>
          </cell>
          <cell r="CM22">
            <v>1831.9700941464785</v>
          </cell>
          <cell r="CN22">
            <v>2737.4618503937891</v>
          </cell>
          <cell r="CO22">
            <v>2125.8978635693575</v>
          </cell>
          <cell r="CP22">
            <v>2132.5316739838181</v>
          </cell>
          <cell r="CQ22">
            <v>2785.8831099476192</v>
          </cell>
          <cell r="CR22">
            <v>2607.7842590969972</v>
          </cell>
          <cell r="CS22">
            <v>2660.7008518978582</v>
          </cell>
          <cell r="CT22">
            <v>3258.8069235927419</v>
          </cell>
          <cell r="CU22">
            <v>2338.1791578149846</v>
          </cell>
          <cell r="CV22">
            <v>2273.6820250177716</v>
          </cell>
          <cell r="CW22">
            <v>1992.2361587978676</v>
          </cell>
          <cell r="CX22">
            <v>1657.999056521739</v>
          </cell>
          <cell r="CY22">
            <v>1547.0323930434784</v>
          </cell>
          <cell r="CZ22">
            <v>2118.961693304348</v>
          </cell>
          <cell r="DA22">
            <v>1925.0638895217392</v>
          </cell>
          <cell r="DB22">
            <v>1909.9945983913044</v>
          </cell>
          <cell r="DC22">
            <v>2867.0412808695651</v>
          </cell>
          <cell r="DD22">
            <v>2769.8140156956524</v>
          </cell>
          <cell r="DE22">
            <v>2720.5671189130435</v>
          </cell>
          <cell r="DF22">
            <v>2455.8959003478258</v>
          </cell>
          <cell r="DG22">
            <v>1634.7888903913044</v>
          </cell>
          <cell r="DH22">
            <v>1555.0710151956523</v>
          </cell>
          <cell r="DI22">
            <v>1667.9104230000003</v>
          </cell>
          <cell r="DJ22">
            <v>2694.961641761909</v>
          </cell>
          <cell r="DK22">
            <v>2202.4081421440746</v>
          </cell>
          <cell r="DL22">
            <v>3018.7205257737505</v>
          </cell>
          <cell r="DM22">
            <v>2704.3889253296848</v>
          </cell>
          <cell r="DN22">
            <v>2740.0130357692651</v>
          </cell>
          <cell r="DO22">
            <v>4171.99965212398</v>
          </cell>
          <cell r="DP22">
            <v>3752.2470985072218</v>
          </cell>
          <cell r="DQ22">
            <v>3534.5630218256033</v>
          </cell>
          <cell r="DR22">
            <v>3611.268913551</v>
          </cell>
          <cell r="DS22">
            <v>2467.1630726617032</v>
          </cell>
          <cell r="DT22">
            <v>2148.9300968025482</v>
          </cell>
          <cell r="DU22">
            <v>2033.1493336024043</v>
          </cell>
          <cell r="DV22">
            <v>1286.908447251185</v>
          </cell>
          <cell r="DW22">
            <v>1369.457527606635</v>
          </cell>
          <cell r="DX22">
            <v>1577.5251108056873</v>
          </cell>
          <cell r="DY22">
            <v>1399.6568418767772</v>
          </cell>
          <cell r="DZ22">
            <v>1367.7913150521326</v>
          </cell>
          <cell r="EA22">
            <v>2137.4841377630332</v>
          </cell>
          <cell r="EB22">
            <v>2518.945986881517</v>
          </cell>
          <cell r="EC22">
            <v>2061.6974978246444</v>
          </cell>
          <cell r="ED22">
            <v>1865.1328233554502</v>
          </cell>
          <cell r="EE22">
            <v>1365.2757625592417</v>
          </cell>
          <cell r="EF22">
            <v>1671.7639765308058</v>
          </cell>
          <cell r="EG22">
            <v>1344.5244794075829</v>
          </cell>
          <cell r="EH22">
            <v>1507.4972348815163</v>
          </cell>
          <cell r="EI22">
            <v>1445.9836919431282</v>
          </cell>
          <cell r="EJ22">
            <v>1952.290402919431</v>
          </cell>
          <cell r="EK22">
            <v>1630.129271744076</v>
          </cell>
          <cell r="EL22">
            <v>1674.892832843602</v>
          </cell>
          <cell r="EM22">
            <v>2418.7790192985781</v>
          </cell>
          <cell r="EN22">
            <v>2216.0210591090049</v>
          </cell>
          <cell r="EO22">
            <v>2165.1105775734595</v>
          </cell>
          <cell r="EP22">
            <v>2393.3989358672984</v>
          </cell>
          <cell r="EQ22">
            <v>1649.7286576066351</v>
          </cell>
          <cell r="ER22">
            <v>1590.4958641706162</v>
          </cell>
          <cell r="ES22">
            <v>1403.2361258957344</v>
          </cell>
          <cell r="ET22">
            <v>1818.1163871353822</v>
          </cell>
          <cell r="EU22">
            <v>1644.4467927745827</v>
          </cell>
          <cell r="EV22">
            <v>2047.2214248894597</v>
          </cell>
          <cell r="EW22">
            <v>1606.2795329850096</v>
          </cell>
          <cell r="EX22">
            <v>1623.4305747932497</v>
          </cell>
          <cell r="EY22">
            <v>2015.7262033836146</v>
          </cell>
          <cell r="EZ22">
            <v>1816.9993702937684</v>
          </cell>
          <cell r="FA22">
            <v>1756.5371511608369</v>
          </cell>
          <cell r="FB22">
            <v>2049.4777637733573</v>
          </cell>
          <cell r="FC22">
            <v>1483.8516059903839</v>
          </cell>
          <cell r="FD22">
            <v>1386.978844960875</v>
          </cell>
          <cell r="FE22">
            <v>2053.0200921551805</v>
          </cell>
          <cell r="FF22">
            <v>1648.9345592375935</v>
          </cell>
          <cell r="FG22">
            <v>1625.7955317819492</v>
          </cell>
          <cell r="FH22">
            <v>2316.1324898277194</v>
          </cell>
          <cell r="FI22">
            <v>1975.5762562982768</v>
          </cell>
          <cell r="FJ22">
            <v>1944.4846072666496</v>
          </cell>
          <cell r="FK22">
            <v>2491.7796934443304</v>
          </cell>
          <cell r="FL22">
            <v>2342.7935999190022</v>
          </cell>
          <cell r="FM22">
            <v>2245.1074654487015</v>
          </cell>
          <cell r="FN22">
            <v>2591.0530984816141</v>
          </cell>
          <cell r="FO22">
            <v>1730.263849455644</v>
          </cell>
          <cell r="FP22">
            <v>1562.7273072057087</v>
          </cell>
          <cell r="FQ22">
            <v>1590.5365855618413</v>
          </cell>
          <cell r="FR22">
            <v>1350.1329615775796</v>
          </cell>
          <cell r="FS22">
            <v>1458.4661724911202</v>
          </cell>
          <cell r="FT22">
            <v>2054.87930112709</v>
          </cell>
          <cell r="FU22">
            <v>1570.9212113315432</v>
          </cell>
          <cell r="FV22">
            <v>1702.4770161067311</v>
          </cell>
          <cell r="FW22">
            <v>2151.4278722151953</v>
          </cell>
          <cell r="FX22">
            <v>2016.4668947379364</v>
          </cell>
          <cell r="FY22">
            <v>1911.7681377250283</v>
          </cell>
          <cell r="FZ22">
            <v>2099.6424593502556</v>
          </cell>
          <cell r="GA22">
            <v>1509.3490370804818</v>
          </cell>
          <cell r="GB22">
            <v>1487.0986868093219</v>
          </cell>
          <cell r="GC22">
            <v>1368.3031825532357</v>
          </cell>
          <cell r="GD22">
            <v>2918.2573866392295</v>
          </cell>
          <cell r="GE22">
            <v>2321.1154592966045</v>
          </cell>
          <cell r="GF22">
            <v>3568.9894607992701</v>
          </cell>
          <cell r="GG22">
            <v>3264.2956663328969</v>
          </cell>
          <cell r="GH22">
            <v>2692.1628519493029</v>
          </cell>
          <cell r="GI22">
            <v>4532.1496905874092</v>
          </cell>
          <cell r="GJ22">
            <v>4458.9049297357597</v>
          </cell>
          <cell r="GK22">
            <v>4997.3632054026748</v>
          </cell>
          <cell r="GL22">
            <v>4418.6972335238042</v>
          </cell>
          <cell r="GM22">
            <v>3030.719844593209</v>
          </cell>
          <cell r="GN22">
            <v>3056.353599957441</v>
          </cell>
          <cell r="GO22">
            <v>2569.3738211942755</v>
          </cell>
          <cell r="GP22">
            <v>2681.5507652626325</v>
          </cell>
          <cell r="GQ22">
            <v>2260.8990543737182</v>
          </cell>
          <cell r="GR22">
            <v>2816.1270057927513</v>
          </cell>
          <cell r="GS22">
            <v>2590.3196977928446</v>
          </cell>
          <cell r="GT22">
            <v>2547.3656421194123</v>
          </cell>
          <cell r="GU22">
            <v>3917.4347476811154</v>
          </cell>
          <cell r="GV22">
            <v>3735.8242564981888</v>
          </cell>
          <cell r="GW22">
            <v>3385.0163169265547</v>
          </cell>
          <cell r="GX22">
            <v>3550.2707513581377</v>
          </cell>
          <cell r="GY22">
            <v>2389.2789171644145</v>
          </cell>
          <cell r="GZ22">
            <v>2124.28504665644</v>
          </cell>
          <cell r="HA22">
            <v>2149.8405072924052</v>
          </cell>
          <cell r="HB22">
            <v>2131.7300635078536</v>
          </cell>
          <cell r="HC22">
            <v>2375.0041802356018</v>
          </cell>
          <cell r="HD22">
            <v>2735.8992311518323</v>
          </cell>
          <cell r="HE22">
            <v>2467.9063303664925</v>
          </cell>
          <cell r="HF22">
            <v>2150.8798901832456</v>
          </cell>
          <cell r="HG22">
            <v>3350.4248206073298</v>
          </cell>
          <cell r="HH22">
            <v>3062.5899048167544</v>
          </cell>
          <cell r="HI22">
            <v>3265.1680220523558</v>
          </cell>
          <cell r="HJ22">
            <v>2948.6184337434552</v>
          </cell>
          <cell r="HK22">
            <v>1996.8960167958116</v>
          </cell>
          <cell r="HL22">
            <v>1911.4269756492145</v>
          </cell>
          <cell r="HM22">
            <v>1759.1292449528796</v>
          </cell>
          <cell r="HN22">
            <v>1160.1121205861828</v>
          </cell>
          <cell r="HO22">
            <v>1038.4780635031402</v>
          </cell>
          <cell r="HP22">
            <v>1413.063193440335</v>
          </cell>
          <cell r="HQ22">
            <v>1223.6233248904396</v>
          </cell>
          <cell r="HR22">
            <v>1254.5391374068388</v>
          </cell>
          <cell r="HS22">
            <v>1725.8207963824148</v>
          </cell>
          <cell r="HT22">
            <v>1584.0021440055825</v>
          </cell>
          <cell r="HU22">
            <v>1720.8817811074668</v>
          </cell>
          <cell r="HV22">
            <v>1686.107076167481</v>
          </cell>
          <cell r="HW22">
            <v>1215.1763903698534</v>
          </cell>
          <cell r="HX22">
            <v>1137.3292771737615</v>
          </cell>
          <cell r="HY22">
            <v>1105.5467583182137</v>
          </cell>
          <cell r="IM22">
            <v>0</v>
          </cell>
          <cell r="IN22">
            <v>23862.377504493132</v>
          </cell>
          <cell r="IO22">
            <v>14709.026508205265</v>
          </cell>
          <cell r="IP22">
            <v>22952.589993629404</v>
          </cell>
          <cell r="IQ22">
            <v>24625.404228145471</v>
          </cell>
          <cell r="IR22">
            <v>18432.259639619013</v>
          </cell>
          <cell r="IS22">
            <v>35350.976632285572</v>
          </cell>
          <cell r="IT22">
            <v>26649.89586218389</v>
          </cell>
          <cell r="IU22">
            <v>28290.816898824247</v>
          </cell>
          <cell r="IV22">
            <v>24830.140275195656</v>
          </cell>
          <cell r="IW22">
            <v>35079.813459853147</v>
          </cell>
          <cell r="IX22">
            <v>19966.163906914691</v>
          </cell>
          <cell r="IY22">
            <v>22047.563673853077</v>
          </cell>
          <cell r="IZ22">
            <v>21302.085744295699</v>
          </cell>
          <cell r="JA22">
            <v>24065.185043929032</v>
          </cell>
          <cell r="JB22">
            <v>20680.932933105516</v>
          </cell>
          <cell r="JC22">
            <v>41828.383150011876</v>
          </cell>
          <cell r="JD22">
            <v>34148.212708918618</v>
          </cell>
          <cell r="JE22">
            <v>30155.673114062825</v>
          </cell>
          <cell r="JF22">
            <v>16264.68006335171</v>
          </cell>
          <cell r="JG22">
            <v>28660.598099999996</v>
          </cell>
          <cell r="JH22">
            <v>513902.77944087773</v>
          </cell>
        </row>
        <row r="23"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</row>
        <row r="24">
          <cell r="F24">
            <v>32539.855394564063</v>
          </cell>
          <cell r="G24">
            <v>32787.10255916536</v>
          </cell>
          <cell r="H24">
            <v>51439.950237917037</v>
          </cell>
          <cell r="I24">
            <v>40662.711703400004</v>
          </cell>
          <cell r="J24">
            <v>43043.782712867098</v>
          </cell>
          <cell r="K24">
            <v>59172.028225270078</v>
          </cell>
          <cell r="L24">
            <v>57371.549929261178</v>
          </cell>
          <cell r="M24">
            <v>55483.057204657605</v>
          </cell>
          <cell r="N24">
            <v>57852.691193426734</v>
          </cell>
          <cell r="O24">
            <v>36457.014036421402</v>
          </cell>
          <cell r="P24">
            <v>39709.00656583719</v>
          </cell>
          <cell r="Q24">
            <v>31658.833720316594</v>
          </cell>
          <cell r="R24">
            <v>25981.016966350198</v>
          </cell>
          <cell r="S24">
            <v>27277.800759026286</v>
          </cell>
          <cell r="T24">
            <v>36720.170335024784</v>
          </cell>
          <cell r="U24">
            <v>31466.87718959873</v>
          </cell>
          <cell r="V24">
            <v>31507.392274717051</v>
          </cell>
          <cell r="W24">
            <v>52646.644649144138</v>
          </cell>
          <cell r="X24">
            <v>35139.120838742863</v>
          </cell>
          <cell r="Y24">
            <v>34703.845366850626</v>
          </cell>
          <cell r="Z24">
            <v>38060.515227387521</v>
          </cell>
          <cell r="AA24">
            <v>0</v>
          </cell>
          <cell r="AB24">
            <v>0</v>
          </cell>
          <cell r="AC24">
            <v>0</v>
          </cell>
          <cell r="AD24">
            <v>30422.465645309134</v>
          </cell>
          <cell r="AE24">
            <v>31361.034091029836</v>
          </cell>
          <cell r="AF24">
            <v>49804.104730483581</v>
          </cell>
          <cell r="AG24">
            <v>39591.171643064263</v>
          </cell>
          <cell r="AH24">
            <v>42563.858625170702</v>
          </cell>
          <cell r="AI24">
            <v>59125.140171078463</v>
          </cell>
          <cell r="AJ24">
            <v>56989.387345150128</v>
          </cell>
          <cell r="AK24">
            <v>56523.311211935266</v>
          </cell>
          <cell r="AL24">
            <v>50334.469045758109</v>
          </cell>
          <cell r="AM24">
            <v>32678.509187007759</v>
          </cell>
          <cell r="AN24">
            <v>31798.352765466283</v>
          </cell>
          <cell r="AO24">
            <v>27484.528659526703</v>
          </cell>
          <cell r="AP24">
            <v>38027.012054883176</v>
          </cell>
          <cell r="AQ24">
            <v>41285.752726424878</v>
          </cell>
          <cell r="AR24">
            <v>62146.426518682172</v>
          </cell>
          <cell r="AS24">
            <v>42438.26127278326</v>
          </cell>
          <cell r="AT24">
            <v>43161.938109805458</v>
          </cell>
          <cell r="AU24">
            <v>59005.610036758233</v>
          </cell>
          <cell r="AV24">
            <v>56820.786163769677</v>
          </cell>
          <cell r="AW24">
            <v>52446.308879069307</v>
          </cell>
          <cell r="AX24">
            <v>57318.098155772794</v>
          </cell>
          <cell r="AY24">
            <v>40121.041998328277</v>
          </cell>
          <cell r="AZ24">
            <v>35610.586494280964</v>
          </cell>
          <cell r="BA24">
            <v>30609.985194290744</v>
          </cell>
          <cell r="BB24">
            <v>32249.17786370778</v>
          </cell>
          <cell r="BC24">
            <v>26331.043794972509</v>
          </cell>
          <cell r="BD24">
            <v>35042.59897839748</v>
          </cell>
          <cell r="BE24">
            <v>32135.215705341707</v>
          </cell>
          <cell r="BF24">
            <v>32147.83291304006</v>
          </cell>
          <cell r="BG24">
            <v>40650.530972427339</v>
          </cell>
          <cell r="BH24">
            <v>33972.571679890018</v>
          </cell>
          <cell r="BI24">
            <v>34776.508774941081</v>
          </cell>
          <cell r="BJ24">
            <v>34620.680109190886</v>
          </cell>
          <cell r="BK24">
            <v>25326.135112333071</v>
          </cell>
          <cell r="BL24">
            <v>22533.620673527104</v>
          </cell>
          <cell r="BM24">
            <v>36592.738076197958</v>
          </cell>
          <cell r="BN24">
            <v>50936.926001409942</v>
          </cell>
          <cell r="BO24">
            <v>46395.145697164582</v>
          </cell>
          <cell r="BP24">
            <v>72866.918662589887</v>
          </cell>
          <cell r="BQ24">
            <v>64692.480325578879</v>
          </cell>
          <cell r="BR24">
            <v>66058.790398063793</v>
          </cell>
          <cell r="BS24">
            <v>100821.78137929099</v>
          </cell>
          <cell r="BT24">
            <v>97248.617979010378</v>
          </cell>
          <cell r="BU24">
            <v>92278.780502673282</v>
          </cell>
          <cell r="BV24">
            <v>86527.968060189378</v>
          </cell>
          <cell r="BW24">
            <v>59575.047773443068</v>
          </cell>
          <cell r="BX24">
            <v>55950.268605927071</v>
          </cell>
          <cell r="BY24">
            <v>58478.162357511028</v>
          </cell>
          <cell r="BZ24">
            <v>39947.152710346287</v>
          </cell>
          <cell r="CA24">
            <v>37635.189801258042</v>
          </cell>
          <cell r="CB24">
            <v>59063.373138041643</v>
          </cell>
          <cell r="CC24">
            <v>50978.061338505184</v>
          </cell>
          <cell r="CD24">
            <v>49116.634498764572</v>
          </cell>
          <cell r="CE24">
            <v>69865.388914143958</v>
          </cell>
          <cell r="CF24">
            <v>64702.106402191726</v>
          </cell>
          <cell r="CG24">
            <v>67157.25797299885</v>
          </cell>
          <cell r="CH24">
            <v>64022.958439438262</v>
          </cell>
          <cell r="CI24">
            <v>38961.075869420849</v>
          </cell>
          <cell r="CJ24">
            <v>38851.797933647802</v>
          </cell>
          <cell r="CK24">
            <v>33468.865054039241</v>
          </cell>
          <cell r="CL24">
            <v>33537.764352165374</v>
          </cell>
          <cell r="CM24">
            <v>41430.669804882607</v>
          </cell>
          <cell r="CN24">
            <v>64023.72834645964</v>
          </cell>
          <cell r="CO24">
            <v>49248.262118978586</v>
          </cell>
          <cell r="CP24">
            <v>49469.389132793942</v>
          </cell>
          <cell r="CQ24">
            <v>65142.770331587308</v>
          </cell>
          <cell r="CR24">
            <v>62671.141969899909</v>
          </cell>
          <cell r="CS24">
            <v>63775.028396595269</v>
          </cell>
          <cell r="CT24">
            <v>78101.897453091398</v>
          </cell>
          <cell r="CU24">
            <v>55004.305260499488</v>
          </cell>
          <cell r="CV24">
            <v>53349.400833925727</v>
          </cell>
          <cell r="CW24">
            <v>43307.871959928911</v>
          </cell>
          <cell r="CX24">
            <v>36456.635217391304</v>
          </cell>
          <cell r="CY24">
            <v>33582.74643478261</v>
          </cell>
          <cell r="CZ24">
            <v>47037.056443478265</v>
          </cell>
          <cell r="DA24">
            <v>44038.796317391301</v>
          </cell>
          <cell r="DB24">
            <v>43536.486613043482</v>
          </cell>
          <cell r="DC24">
            <v>67353.04269565217</v>
          </cell>
          <cell r="DD24">
            <v>66917.133856521745</v>
          </cell>
          <cell r="DE24">
            <v>65605.570630434784</v>
          </cell>
          <cell r="DF24">
            <v>56288.196678260872</v>
          </cell>
          <cell r="DG24">
            <v>36177.963013043482</v>
          </cell>
          <cell r="DH24">
            <v>33685.700506521738</v>
          </cell>
          <cell r="DI24">
            <v>33982.0141</v>
          </cell>
          <cell r="DJ24">
            <v>64752.054725396971</v>
          </cell>
          <cell r="DK24">
            <v>51303.604738135822</v>
          </cell>
          <cell r="DL24">
            <v>71171.5175257917</v>
          </cell>
          <cell r="DM24">
            <v>64736.297510989505</v>
          </cell>
          <cell r="DN24">
            <v>65923.767858975509</v>
          </cell>
          <cell r="DO24">
            <v>102519.15507079934</v>
          </cell>
          <cell r="DP24">
            <v>93394.903283574065</v>
          </cell>
          <cell r="DQ24">
            <v>87293.767394186783</v>
          </cell>
          <cell r="DR24">
            <v>87293.13045170001</v>
          </cell>
          <cell r="DS24">
            <v>58313.769088723435</v>
          </cell>
          <cell r="DT24">
            <v>49686.0032267516</v>
          </cell>
          <cell r="DU24">
            <v>44259.144453413479</v>
          </cell>
          <cell r="DV24">
            <v>24911.948241706166</v>
          </cell>
          <cell r="DW24">
            <v>27498.584253554502</v>
          </cell>
          <cell r="DX24">
            <v>30556.670360189575</v>
          </cell>
          <cell r="DY24">
            <v>29165.228062559239</v>
          </cell>
          <cell r="DZ24">
            <v>28103.04383507109</v>
          </cell>
          <cell r="EA24">
            <v>47406.971258767771</v>
          </cell>
          <cell r="EB24">
            <v>59709.866229383901</v>
          </cell>
          <cell r="EC24">
            <v>47273.249927488141</v>
          </cell>
          <cell r="ED24">
            <v>39483.594111848339</v>
          </cell>
          <cell r="EE24">
            <v>28019.192085308059</v>
          </cell>
          <cell r="EF24">
            <v>36585.465884360194</v>
          </cell>
          <cell r="EG24">
            <v>22954.982646919434</v>
          </cell>
          <cell r="EH24">
            <v>32264.907829383883</v>
          </cell>
          <cell r="EI24">
            <v>30544.456398104267</v>
          </cell>
          <cell r="EJ24">
            <v>41893.846763981041</v>
          </cell>
          <cell r="EK24">
            <v>35692.642391469199</v>
          </cell>
          <cell r="EL24">
            <v>37019.761094786736</v>
          </cell>
          <cell r="EM24">
            <v>55133.467309952612</v>
          </cell>
          <cell r="EN24">
            <v>51592.368636966828</v>
          </cell>
          <cell r="EO24">
            <v>50225.352585781991</v>
          </cell>
          <cell r="EP24">
            <v>54287.46452890995</v>
          </cell>
          <cell r="EQ24">
            <v>36180.955253554508</v>
          </cell>
          <cell r="ER24">
            <v>34536.528805687201</v>
          </cell>
          <cell r="ES24">
            <v>24912.037529857818</v>
          </cell>
          <cell r="ET24">
            <v>40638.879571179408</v>
          </cell>
          <cell r="EU24">
            <v>36169.893092486091</v>
          </cell>
          <cell r="EV24">
            <v>44893.214162981996</v>
          </cell>
          <cell r="EW24">
            <v>34897.651099500326</v>
          </cell>
          <cell r="EX24">
            <v>35634.352493108323</v>
          </cell>
          <cell r="EY24">
            <v>43843.373446120488</v>
          </cell>
          <cell r="EZ24">
            <v>40766.645676458946</v>
          </cell>
          <cell r="FA24">
            <v>39246.238372027903</v>
          </cell>
          <cell r="FB24">
            <v>44803.42545911191</v>
          </cell>
          <cell r="FC24">
            <v>31641.720199679461</v>
          </cell>
          <cell r="FD24">
            <v>28742.628165362501</v>
          </cell>
          <cell r="FE24">
            <v>44756.503071839354</v>
          </cell>
          <cell r="FF24">
            <v>36319.485307919778</v>
          </cell>
          <cell r="FG24">
            <v>35878.184392731637</v>
          </cell>
          <cell r="FH24">
            <v>52619.416327590647</v>
          </cell>
          <cell r="FI24">
            <v>45392.541876609233</v>
          </cell>
          <cell r="FJ24">
            <v>44686.153575554985</v>
          </cell>
          <cell r="FK24">
            <v>57319.323114811006</v>
          </cell>
          <cell r="FL24">
            <v>55323.119997300077</v>
          </cell>
          <cell r="FM24">
            <v>52726.915514956723</v>
          </cell>
          <cell r="FN24">
            <v>60133.436616053819</v>
          </cell>
          <cell r="FO24">
            <v>38535.461648521472</v>
          </cell>
          <cell r="FP24">
            <v>34105.910240190286</v>
          </cell>
          <cell r="FQ24">
            <v>31402.886185394706</v>
          </cell>
          <cell r="FR24">
            <v>27514.432052585988</v>
          </cell>
          <cell r="FS24">
            <v>30795.539083037336</v>
          </cell>
          <cell r="FT24">
            <v>44983.476704236338</v>
          </cell>
          <cell r="FU24">
            <v>34049.040377718105</v>
          </cell>
          <cell r="FV24">
            <v>37609.233870224372</v>
          </cell>
          <cell r="FW24">
            <v>47706.762407173177</v>
          </cell>
          <cell r="FX24">
            <v>46260.563157931218</v>
          </cell>
          <cell r="FY24">
            <v>43430.604590834278</v>
          </cell>
          <cell r="FZ24">
            <v>46475.581978341856</v>
          </cell>
          <cell r="GA24">
            <v>32491.634569349389</v>
          </cell>
          <cell r="GB24">
            <v>31914.956226977389</v>
          </cell>
          <cell r="GC24">
            <v>24160.106085107858</v>
          </cell>
          <cell r="GD24">
            <v>71205.246221307651</v>
          </cell>
          <cell r="GE24">
            <v>54600.515309886818</v>
          </cell>
          <cell r="GF24">
            <v>86461.315359975662</v>
          </cell>
          <cell r="GG24">
            <v>80264.855544429898</v>
          </cell>
          <cell r="GH24">
            <v>64823.761731643433</v>
          </cell>
          <cell r="GI24">
            <v>112626.65635291365</v>
          </cell>
          <cell r="GJ24">
            <v>113155.16432452531</v>
          </cell>
          <cell r="GK24">
            <v>127803.77351342249</v>
          </cell>
          <cell r="GL24">
            <v>109834.90778412682</v>
          </cell>
          <cell r="GM24">
            <v>73963.994819773638</v>
          </cell>
          <cell r="GN24">
            <v>74653.453331914701</v>
          </cell>
          <cell r="GO24">
            <v>59245.794039809189</v>
          </cell>
          <cell r="GP24">
            <v>64140.025508754414</v>
          </cell>
          <cell r="GQ24">
            <v>52758.30181245727</v>
          </cell>
          <cell r="GR24">
            <v>65903.400193091715</v>
          </cell>
          <cell r="GS24">
            <v>61758.989926428148</v>
          </cell>
          <cell r="GT24">
            <v>60657.188070647077</v>
          </cell>
          <cell r="GU24">
            <v>95683.65825603719</v>
          </cell>
          <cell r="GV24">
            <v>92847.475216606297</v>
          </cell>
          <cell r="GW24">
            <v>83298.877230885148</v>
          </cell>
          <cell r="GX24">
            <v>85754.858378604593</v>
          </cell>
          <cell r="GY24">
            <v>56212.630572147136</v>
          </cell>
          <cell r="GZ24">
            <v>49029.501555214665</v>
          </cell>
          <cell r="HA24">
            <v>47653.850243080175</v>
          </cell>
          <cell r="HB24">
            <v>49607.668783595116</v>
          </cell>
          <cell r="HC24">
            <v>56066.806007853396</v>
          </cell>
          <cell r="HD24">
            <v>64136.641038394417</v>
          </cell>
          <cell r="HE24">
            <v>58668.544345549744</v>
          </cell>
          <cell r="HF24">
            <v>50080.996339441524</v>
          </cell>
          <cell r="HG24">
            <v>80495.827353577668</v>
          </cell>
          <cell r="HH24">
            <v>74861.330160558486</v>
          </cell>
          <cell r="HI24">
            <v>80293.934068411865</v>
          </cell>
          <cell r="HJ24">
            <v>69577.281124781846</v>
          </cell>
          <cell r="HK24">
            <v>45938.200559860386</v>
          </cell>
          <cell r="HL24">
            <v>43584.232521640486</v>
          </cell>
          <cell r="HM24">
            <v>36857.641498429315</v>
          </cell>
          <cell r="HN24">
            <v>21510.404019539426</v>
          </cell>
          <cell r="HO24">
            <v>17455.935450104676</v>
          </cell>
          <cell r="HP24">
            <v>25652.106448011164</v>
          </cell>
          <cell r="HQ24">
            <v>23627.44416301465</v>
          </cell>
          <cell r="HR24">
            <v>24657.971246894624</v>
          </cell>
          <cell r="HS24">
            <v>35912.359879413823</v>
          </cell>
          <cell r="HT24">
            <v>34650.071466852751</v>
          </cell>
          <cell r="HU24">
            <v>38387.726036915563</v>
          </cell>
          <cell r="HV24">
            <v>34753.569205582695</v>
          </cell>
          <cell r="HW24">
            <v>23345.879678995116</v>
          </cell>
          <cell r="HX24">
            <v>20750.975905792046</v>
          </cell>
          <cell r="HY24">
            <v>15401.558610607119</v>
          </cell>
          <cell r="IM24">
            <v>0</v>
          </cell>
          <cell r="IN24">
            <v>538177.58348310436</v>
          </cell>
          <cell r="IO24">
            <v>313503.3836068422</v>
          </cell>
          <cell r="IP24">
            <v>508676.33312098024</v>
          </cell>
          <cell r="IQ24">
            <v>558991.80760484899</v>
          </cell>
          <cell r="IR24">
            <v>386378.65465396695</v>
          </cell>
          <cell r="IS24">
            <v>851830.88774285233</v>
          </cell>
          <cell r="IT24">
            <v>613769.86207279644</v>
          </cell>
          <cell r="IU24">
            <v>659062.22996080818</v>
          </cell>
          <cell r="IV24">
            <v>564661.34250652173</v>
          </cell>
          <cell r="IW24">
            <v>840647.11532843835</v>
          </cell>
          <cell r="IX24">
            <v>421668.79689715646</v>
          </cell>
          <cell r="IY24">
            <v>484283.78912843601</v>
          </cell>
          <cell r="IZ24">
            <v>466034.52480985678</v>
          </cell>
          <cell r="JA24">
            <v>544442.83479763428</v>
          </cell>
          <cell r="JB24">
            <v>447391.9311035173</v>
          </cell>
          <cell r="JC24">
            <v>1028639.4383337292</v>
          </cell>
          <cell r="JD24">
            <v>815698.75696395384</v>
          </cell>
          <cell r="JE24">
            <v>710169.10380209424</v>
          </cell>
          <cell r="JF24">
            <v>316106.00211172365</v>
          </cell>
          <cell r="JG24">
            <v>658353.27</v>
          </cell>
          <cell r="JH24">
            <v>11728487.64802926</v>
          </cell>
        </row>
        <row r="25"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</row>
        <row r="26"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</row>
        <row r="27"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</row>
        <row r="28">
          <cell r="A28">
            <v>3111500</v>
          </cell>
          <cell r="F28">
            <v>5205.8577605209748</v>
          </cell>
          <cell r="G28">
            <v>5070.1943582831509</v>
          </cell>
          <cell r="H28">
            <v>7801.5930333083861</v>
          </cell>
          <cell r="I28">
            <v>6172.7796384760013</v>
          </cell>
          <cell r="J28">
            <v>6506.1295798013944</v>
          </cell>
          <cell r="K28">
            <v>8884.083951537812</v>
          </cell>
          <cell r="L28">
            <v>8512.0169900965666</v>
          </cell>
          <cell r="M28">
            <v>8247.6280086520655</v>
          </cell>
          <cell r="N28">
            <v>9001.1791267258905</v>
          </cell>
          <cell r="O28">
            <v>5965.1322096741369</v>
          </cell>
          <cell r="P28">
            <v>6454.0056868453303</v>
          </cell>
          <cell r="Q28">
            <v>5531.092451823215</v>
          </cell>
          <cell r="R28">
            <v>4383.6731974974819</v>
          </cell>
          <cell r="S28">
            <v>4435.2811100588115</v>
          </cell>
          <cell r="T28">
            <v>5924.4246985785931</v>
          </cell>
          <cell r="U28">
            <v>5042.6971924918153</v>
          </cell>
          <cell r="V28">
            <v>5048.5718798339722</v>
          </cell>
          <cell r="W28">
            <v>8233.7634741258989</v>
          </cell>
          <cell r="X28">
            <v>5575.1725216177147</v>
          </cell>
          <cell r="Y28">
            <v>5512.0575781933403</v>
          </cell>
          <cell r="Z28">
            <v>6318.1152363922356</v>
          </cell>
          <cell r="AA28">
            <v>0</v>
          </cell>
          <cell r="AB28">
            <v>0</v>
          </cell>
          <cell r="AC28">
            <v>0</v>
          </cell>
          <cell r="AD28">
            <v>4898.5186384166209</v>
          </cell>
          <cell r="AE28">
            <v>4870.5447727441779</v>
          </cell>
          <cell r="AF28">
            <v>7572.5746622677016</v>
          </cell>
          <cell r="AG28">
            <v>6022.7640300289977</v>
          </cell>
          <cell r="AH28">
            <v>6438.9402075238986</v>
          </cell>
          <cell r="AI28">
            <v>8877.519623950986</v>
          </cell>
          <cell r="AJ28">
            <v>8458.5142283210189</v>
          </cell>
          <cell r="AK28">
            <v>8393.2635696709367</v>
          </cell>
          <cell r="AL28">
            <v>7909.7483069917898</v>
          </cell>
          <cell r="AM28">
            <v>5397.0249308072671</v>
          </cell>
          <cell r="AN28">
            <v>5264.6384206495823</v>
          </cell>
          <cell r="AO28">
            <v>4882.3081051234258</v>
          </cell>
          <cell r="AP28">
            <v>6002.4422997662932</v>
          </cell>
          <cell r="AQ28">
            <v>6260.0053816994832</v>
          </cell>
          <cell r="AR28">
            <v>9300.4997126155049</v>
          </cell>
          <cell r="AS28">
            <v>6421.3565781896568</v>
          </cell>
          <cell r="AT28">
            <v>6522.6713353727646</v>
          </cell>
          <cell r="AU28">
            <v>8860.7854051461527</v>
          </cell>
          <cell r="AV28">
            <v>8434.9100629277564</v>
          </cell>
          <cell r="AW28">
            <v>7822.4832430697033</v>
          </cell>
          <cell r="AX28">
            <v>8923.6076973104209</v>
          </cell>
          <cell r="AY28">
            <v>6515.9841123487404</v>
          </cell>
          <cell r="AZ28">
            <v>5837.7656500904295</v>
          </cell>
          <cell r="BA28">
            <v>5368.0489484524969</v>
          </cell>
          <cell r="BB28">
            <v>5409.2651892347703</v>
          </cell>
          <cell r="BC28">
            <v>4505.2696635871762</v>
          </cell>
          <cell r="BD28">
            <v>6048.6001213451282</v>
          </cell>
          <cell r="BE28">
            <v>5139.6062772745472</v>
          </cell>
          <cell r="BF28">
            <v>5141.4357723908088</v>
          </cell>
          <cell r="BG28">
            <v>6494.3269910019635</v>
          </cell>
          <cell r="BH28">
            <v>5406.0228935840523</v>
          </cell>
          <cell r="BI28">
            <v>5522.5937723664565</v>
          </cell>
          <cell r="BJ28">
            <v>5801.5126183950115</v>
          </cell>
          <cell r="BK28">
            <v>4418.2967829453255</v>
          </cell>
          <cell r="BL28">
            <v>3984.6192905987591</v>
          </cell>
          <cell r="BM28">
            <v>6481.1800743259619</v>
          </cell>
          <cell r="BN28">
            <v>7876.7865591046539</v>
          </cell>
          <cell r="BO28">
            <v>6975.3203976030418</v>
          </cell>
          <cell r="BP28">
            <v>10801.368612762586</v>
          </cell>
          <cell r="BQ28">
            <v>9536.9472455810446</v>
          </cell>
          <cell r="BR28">
            <v>9728.2306557289321</v>
          </cell>
          <cell r="BS28">
            <v>14715.04939310074</v>
          </cell>
          <cell r="BT28">
            <v>14094.806517061454</v>
          </cell>
          <cell r="BU28">
            <v>13399.029270374262</v>
          </cell>
          <cell r="BV28">
            <v>13164.410313936489</v>
          </cell>
          <cell r="BW28">
            <v>9441.2576803484935</v>
          </cell>
          <cell r="BX28">
            <v>8896.2058714708401</v>
          </cell>
          <cell r="BY28">
            <v>9702.1618384750909</v>
          </cell>
          <cell r="BZ28">
            <v>6281.2744659067639</v>
          </cell>
          <cell r="CA28">
            <v>5748.9265721761267</v>
          </cell>
          <cell r="CB28">
            <v>8868.8722393258304</v>
          </cell>
          <cell r="CC28">
            <v>7616.9285873907265</v>
          </cell>
          <cell r="CD28">
            <v>7356.3288298270409</v>
          </cell>
          <cell r="CE28">
            <v>10381.154447980154</v>
          </cell>
          <cell r="CF28">
            <v>9538.2948963068429</v>
          </cell>
          <cell r="CG28">
            <v>9882.0161162198401</v>
          </cell>
          <cell r="CH28">
            <v>9897.0409174844644</v>
          </cell>
          <cell r="CI28">
            <v>6341.5917031739546</v>
          </cell>
          <cell r="CJ28">
            <v>6325.1672294272648</v>
          </cell>
          <cell r="CK28">
            <v>5812.6103226504001</v>
          </cell>
          <cell r="CL28">
            <v>5350.7042457168045</v>
          </cell>
          <cell r="CM28">
            <v>6280.2937726835653</v>
          </cell>
          <cell r="CN28">
            <v>9563.3219685043514</v>
          </cell>
          <cell r="CO28">
            <v>7374.756696657003</v>
          </cell>
          <cell r="CP28">
            <v>7405.7144785911523</v>
          </cell>
          <cell r="CQ28">
            <v>9719.9878464222238</v>
          </cell>
          <cell r="CR28">
            <v>9253.9598757859876</v>
          </cell>
          <cell r="CS28">
            <v>9408.5039755233392</v>
          </cell>
          <cell r="CT28">
            <v>11941.069165316218</v>
          </cell>
          <cell r="CU28">
            <v>8754.0275806530735</v>
          </cell>
          <cell r="CV28">
            <v>8505.1469453390364</v>
          </cell>
          <cell r="CW28">
            <v>7342.6036961709497</v>
          </cell>
          <cell r="CX28">
            <v>5774.5021018043481</v>
          </cell>
          <cell r="CY28">
            <v>5181.584500869566</v>
          </cell>
          <cell r="CZ28">
            <v>7185.1879020869574</v>
          </cell>
          <cell r="DA28">
            <v>6645.4314844347828</v>
          </cell>
          <cell r="DB28">
            <v>6575.1081258260883</v>
          </cell>
          <cell r="DC28">
            <v>10029.425977391305</v>
          </cell>
          <cell r="DD28">
            <v>9848.3987399130456</v>
          </cell>
          <cell r="DE28">
            <v>9664.7798882608713</v>
          </cell>
          <cell r="DF28">
            <v>8774.0679978495664</v>
          </cell>
          <cell r="DG28">
            <v>5923.0423408604356</v>
          </cell>
          <cell r="DH28">
            <v>5548.4057861302181</v>
          </cell>
          <cell r="DI28">
            <v>5892.2308418450002</v>
          </cell>
          <cell r="DJ28">
            <v>9882.5227433913697</v>
          </cell>
          <cell r="DK28">
            <v>7662.5046633390157</v>
          </cell>
          <cell r="DL28">
            <v>10564.01245361084</v>
          </cell>
          <cell r="DM28">
            <v>9543.0816515385322</v>
          </cell>
          <cell r="DN28">
            <v>9709.3275002565715</v>
          </cell>
          <cell r="DO28">
            <v>14952.681709911909</v>
          </cell>
          <cell r="DP28">
            <v>13555.28645970037</v>
          </cell>
          <cell r="DQ28">
            <v>12701.12743518615</v>
          </cell>
          <cell r="DR28">
            <v>13275.560260064258</v>
          </cell>
          <cell r="DS28">
            <v>9251.7369940351327</v>
          </cell>
          <cell r="DT28">
            <v>7954.3897849807654</v>
          </cell>
          <cell r="DU28">
            <v>7490.6646302831259</v>
          </cell>
          <cell r="DV28">
            <v>4223.2267784921805</v>
          </cell>
          <cell r="DW28">
            <v>4467.294716765402</v>
          </cell>
          <cell r="DX28">
            <v>5030.7172022274881</v>
          </cell>
          <cell r="DY28">
            <v>4708.9580690710891</v>
          </cell>
          <cell r="DZ28">
            <v>4554.9413560853081</v>
          </cell>
          <cell r="EA28">
            <v>7474.0108325213259</v>
          </cell>
          <cell r="EB28">
            <v>9137.9306032606655</v>
          </cell>
          <cell r="EC28">
            <v>7334.6212394857803</v>
          </cell>
          <cell r="ED28">
            <v>6531.8647808940277</v>
          </cell>
          <cell r="EE28">
            <v>4836.6275308483409</v>
          </cell>
          <cell r="EF28">
            <v>6167.4648518411377</v>
          </cell>
          <cell r="EG28">
            <v>4292.9650906982224</v>
          </cell>
          <cell r="EH28">
            <v>5165.949121435071</v>
          </cell>
          <cell r="EI28">
            <v>4756.223895734598</v>
          </cell>
          <cell r="EJ28">
            <v>6465.1385469573461</v>
          </cell>
          <cell r="EK28">
            <v>5476.9699348056884</v>
          </cell>
          <cell r="EL28">
            <v>5662.766553270144</v>
          </cell>
          <cell r="EM28">
            <v>8318.6854233933664</v>
          </cell>
          <cell r="EN28">
            <v>7702.9316091753562</v>
          </cell>
          <cell r="EO28">
            <v>7511.5493620094794</v>
          </cell>
          <cell r="EP28">
            <v>8483.6493513712794</v>
          </cell>
          <cell r="EQ28">
            <v>5923.6405746092432</v>
          </cell>
          <cell r="ER28">
            <v>5676.3842794947868</v>
          </cell>
          <cell r="ES28">
            <v>4482.4143590163985</v>
          </cell>
          <cell r="ET28">
            <v>6381.7281197566917</v>
          </cell>
          <cell r="EU28">
            <v>5543.7850329480534</v>
          </cell>
          <cell r="EV28">
            <v>6885.0499828174798</v>
          </cell>
          <cell r="EW28">
            <v>5365.6711539300459</v>
          </cell>
          <cell r="EX28">
            <v>5468.8093490351657</v>
          </cell>
          <cell r="EY28">
            <v>6738.0722824568693</v>
          </cell>
          <cell r="EZ28">
            <v>6187.3303947042532</v>
          </cell>
          <cell r="FA28">
            <v>5974.4733720839067</v>
          </cell>
          <cell r="FB28">
            <v>7106.7440803900945</v>
          </cell>
          <cell r="FC28">
            <v>5241.0965460118232</v>
          </cell>
          <cell r="FD28">
            <v>4805.2640132539836</v>
          </cell>
          <cell r="FE28">
            <v>7568.0532775174279</v>
          </cell>
          <cell r="FF28">
            <v>5754.5700424445558</v>
          </cell>
          <cell r="FG28">
            <v>5502.9458149824295</v>
          </cell>
          <cell r="FH28">
            <v>7966.7182858626911</v>
          </cell>
          <cell r="FI28">
            <v>6834.9558627252936</v>
          </cell>
          <cell r="FJ28">
            <v>6736.0615005776981</v>
          </cell>
          <cell r="FK28">
            <v>8624.7052360735415</v>
          </cell>
          <cell r="FL28">
            <v>8225.2367996220128</v>
          </cell>
          <cell r="FM28">
            <v>7861.7681720939418</v>
          </cell>
          <cell r="FN28">
            <v>9332.3035748202128</v>
          </cell>
          <cell r="FO28">
            <v>6277.6218857727781</v>
          </cell>
          <cell r="FP28">
            <v>5611.5138091006002</v>
          </cell>
          <cell r="FQ28">
            <v>5491.3054075196078</v>
          </cell>
          <cell r="FR28">
            <v>4476.3433124328567</v>
          </cell>
          <cell r="FS28">
            <v>4791.3754716252279</v>
          </cell>
          <cell r="FT28">
            <v>6897.6867385930882</v>
          </cell>
          <cell r="FU28">
            <v>5246.865652880535</v>
          </cell>
          <cell r="FV28">
            <v>5745.292741831413</v>
          </cell>
          <cell r="FW28">
            <v>7278.9467370042457</v>
          </cell>
          <cell r="FX28">
            <v>6956.4788421103713</v>
          </cell>
          <cell r="FY28">
            <v>6560.2846427167997</v>
          </cell>
          <cell r="FZ28">
            <v>7349.4575991563206</v>
          </cell>
          <cell r="GA28">
            <v>5368.8386757732133</v>
          </cell>
          <cell r="GB28">
            <v>5282.1144209147024</v>
          </cell>
          <cell r="GC28">
            <v>4365.3409909300171</v>
          </cell>
          <cell r="GD28">
            <v>10819.351989022807</v>
          </cell>
          <cell r="GE28">
            <v>8124.0721433841554</v>
          </cell>
          <cell r="GF28">
            <v>12704.584150396593</v>
          </cell>
          <cell r="GG28">
            <v>11717.079776220187</v>
          </cell>
          <cell r="GH28">
            <v>9555.3266424300818</v>
          </cell>
          <cell r="GI28">
            <v>16367.731889407913</v>
          </cell>
          <cell r="GJ28">
            <v>16321.723005433545</v>
          </cell>
          <cell r="GK28">
            <v>18372.528291879149</v>
          </cell>
          <cell r="GL28">
            <v>16548.155114866011</v>
          </cell>
          <cell r="GM28">
            <v>11604.906421411979</v>
          </cell>
          <cell r="GN28">
            <v>11708.58153578678</v>
          </cell>
          <cell r="GO28">
            <v>9821.6386834883378</v>
          </cell>
          <cell r="GP28">
            <v>9793.711452595704</v>
          </cell>
          <cell r="GQ28">
            <v>7866.1622537440189</v>
          </cell>
          <cell r="GR28">
            <v>9826.4760270328406</v>
          </cell>
          <cell r="GS28">
            <v>9126.2585896999408</v>
          </cell>
          <cell r="GT28">
            <v>8972.0063298905916</v>
          </cell>
          <cell r="GU28">
            <v>13995.712155845207</v>
          </cell>
          <cell r="GV28">
            <v>13478.646530324882</v>
          </cell>
          <cell r="GW28">
            <v>12141.842812323921</v>
          </cell>
          <cell r="GX28">
            <v>13052.205818654458</v>
          </cell>
          <cell r="GY28">
            <v>8935.7873749937153</v>
          </cell>
          <cell r="GZ28">
            <v>7855.6680837487656</v>
          </cell>
          <cell r="HA28">
            <v>8018.5943952868138</v>
          </cell>
          <cell r="HB28">
            <v>7683.7706239388317</v>
          </cell>
          <cell r="HC28">
            <v>8329.3528410994768</v>
          </cell>
          <cell r="HD28">
            <v>9579.1297453752195</v>
          </cell>
          <cell r="HE28">
            <v>8693.5962083769646</v>
          </cell>
          <cell r="HF28">
            <v>7491.3394875218137</v>
          </cell>
          <cell r="HG28">
            <v>11869.415829500875</v>
          </cell>
          <cell r="HH28">
            <v>10960.586222478189</v>
          </cell>
          <cell r="HI28">
            <v>11721.150769577662</v>
          </cell>
          <cell r="HJ28">
            <v>10703.448855262086</v>
          </cell>
          <cell r="HK28">
            <v>7390.6990441470161</v>
          </cell>
          <cell r="HL28">
            <v>7036.7491480025656</v>
          </cell>
          <cell r="HM28">
            <v>6339.3213709308384</v>
          </cell>
          <cell r="HN28">
            <v>3712.3611635338448</v>
          </cell>
          <cell r="HO28">
            <v>3011.1106402651781</v>
          </cell>
          <cell r="HP28">
            <v>4319.5554349616186</v>
          </cell>
          <cell r="HQ28">
            <v>3905.9794036371241</v>
          </cell>
          <cell r="HR28">
            <v>4055.4058307997202</v>
          </cell>
          <cell r="HS28">
            <v>5807.2921825150042</v>
          </cell>
          <cell r="HT28">
            <v>5504.2603626936489</v>
          </cell>
          <cell r="HU28">
            <v>6046.2202753527563</v>
          </cell>
          <cell r="HV28">
            <v>5821.4659162182415</v>
          </cell>
          <cell r="HW28">
            <v>4110.7631141479415</v>
          </cell>
          <cell r="HX28">
            <v>3707.7745581695044</v>
          </cell>
          <cell r="HY28">
            <v>3080.8325790719118</v>
          </cell>
          <cell r="IM28">
            <v>0</v>
          </cell>
          <cell r="IN28">
            <v>83351.692795744922</v>
          </cell>
          <cell r="IO28">
            <v>50473.756888789874</v>
          </cell>
          <cell r="IP28">
            <v>78986.359496496385</v>
          </cell>
          <cell r="IQ28">
            <v>86270.56042698941</v>
          </cell>
          <cell r="IR28">
            <v>64352.729447049955</v>
          </cell>
          <cell r="IS28">
            <v>128331.57435554764</v>
          </cell>
          <cell r="IT28">
            <v>94050.206327869411</v>
          </cell>
          <cell r="IU28">
            <v>100900.0902473637</v>
          </cell>
          <cell r="IV28">
            <v>87042.16568727218</v>
          </cell>
          <cell r="IW28">
            <v>126542.89628629804</v>
          </cell>
          <cell r="IX28">
            <v>68760.623052190975</v>
          </cell>
          <cell r="IY28">
            <v>75626.303011272757</v>
          </cell>
          <cell r="IZ28">
            <v>73266.077604905789</v>
          </cell>
          <cell r="JA28">
            <v>84219.706391595362</v>
          </cell>
          <cell r="JB28">
            <v>70319.025825968798</v>
          </cell>
          <cell r="JC28">
            <v>153665.67964372752</v>
          </cell>
          <cell r="JD28">
            <v>123063.07182414086</v>
          </cell>
          <cell r="JE28">
            <v>107798.56014621153</v>
          </cell>
          <cell r="JF28">
            <v>53083.021461366501</v>
          </cell>
          <cell r="JG28">
            <v>111637.20951650001</v>
          </cell>
          <cell r="JH28">
            <v>1821741.3104373016</v>
          </cell>
        </row>
        <row r="29">
          <cell r="A29">
            <v>450200</v>
          </cell>
          <cell r="F29">
            <v>3113.7259881517684</v>
          </cell>
          <cell r="G29">
            <v>3050.8392303248825</v>
          </cell>
          <cell r="H29">
            <v>4754.5955214125333</v>
          </cell>
          <cell r="I29">
            <v>3759.6440533060004</v>
          </cell>
          <cell r="J29">
            <v>3973.9404441580386</v>
          </cell>
          <cell r="K29">
            <v>5450.4825402743072</v>
          </cell>
          <cell r="L29">
            <v>5263.4394936335057</v>
          </cell>
          <cell r="M29">
            <v>5093.4751484191847</v>
          </cell>
          <cell r="N29">
            <v>5482.6433872314801</v>
          </cell>
          <cell r="O29">
            <v>3571.706385565496</v>
          </cell>
          <cell r="P29">
            <v>3881.1829747394086</v>
          </cell>
          <cell r="Q29">
            <v>3306.8655221477543</v>
          </cell>
          <cell r="R29">
            <v>2506.5043956598693</v>
          </cell>
          <cell r="S29">
            <v>2555.0020683123657</v>
          </cell>
          <cell r="T29">
            <v>3429.8153301522307</v>
          </cell>
          <cell r="U29">
            <v>2932.0189470638857</v>
          </cell>
          <cell r="V29">
            <v>2935.6653047245345</v>
          </cell>
          <cell r="W29">
            <v>4863.1980184229724</v>
          </cell>
          <cell r="X29">
            <v>3262.5208754868577</v>
          </cell>
          <cell r="Y29">
            <v>3223.3460830165563</v>
          </cell>
          <cell r="Z29">
            <v>3650.1166346753998</v>
          </cell>
          <cell r="AA29">
            <v>0</v>
          </cell>
          <cell r="AB29">
            <v>0</v>
          </cell>
          <cell r="AC29">
            <v>0</v>
          </cell>
          <cell r="AD29">
            <v>2917.708632114493</v>
          </cell>
          <cell r="AE29">
            <v>2922.4930681926853</v>
          </cell>
          <cell r="AF29">
            <v>4607.3694257435218</v>
          </cell>
          <cell r="AG29">
            <v>3663.2054478757836</v>
          </cell>
          <cell r="AH29">
            <v>3930.7472762653629</v>
          </cell>
          <cell r="AI29">
            <v>5446.2626153970614</v>
          </cell>
          <cell r="AJ29">
            <v>5229.0448610635112</v>
          </cell>
          <cell r="AK29">
            <v>5187.0980090741741</v>
          </cell>
          <cell r="AL29">
            <v>4786.563534411056</v>
          </cell>
          <cell r="AM29">
            <v>3212.0826491437883</v>
          </cell>
          <cell r="AN29">
            <v>3128.2862656341167</v>
          </cell>
          <cell r="AO29">
            <v>2888.256974550528</v>
          </cell>
          <cell r="AP29">
            <v>3621.7613909808097</v>
          </cell>
          <cell r="AQ29">
            <v>3815.7177453782388</v>
          </cell>
          <cell r="AR29">
            <v>5718.1783866813948</v>
          </cell>
          <cell r="AS29">
            <v>3919.4435145504931</v>
          </cell>
          <cell r="AT29">
            <v>3984.5744298824911</v>
          </cell>
          <cell r="AU29">
            <v>5435.5049033082405</v>
          </cell>
          <cell r="AV29">
            <v>5213.8707547392705</v>
          </cell>
          <cell r="AW29">
            <v>4820.1677991162378</v>
          </cell>
          <cell r="AX29">
            <v>5433.1658117706666</v>
          </cell>
          <cell r="AY29">
            <v>3920.4128961409356</v>
          </cell>
          <cell r="AZ29">
            <v>3491.0945549308335</v>
          </cell>
          <cell r="BA29">
            <v>3201.6660149873615</v>
          </cell>
          <cell r="BB29">
            <v>3086.8041407327478</v>
          </cell>
          <cell r="BC29">
            <v>2469.7939415475257</v>
          </cell>
          <cell r="BD29">
            <v>3278.833908055773</v>
          </cell>
          <cell r="BE29">
            <v>2992.1694134807535</v>
          </cell>
          <cell r="BF29">
            <v>2993.3049621736054</v>
          </cell>
          <cell r="BG29">
            <v>3783.5477875184606</v>
          </cell>
          <cell r="BH29">
            <v>3157.5314511901015</v>
          </cell>
          <cell r="BI29">
            <v>3229.8857897446974</v>
          </cell>
          <cell r="BJ29">
            <v>3331.6182111083463</v>
          </cell>
          <cell r="BK29">
            <v>2512.3557559384917</v>
          </cell>
          <cell r="BL29">
            <v>2246.6480070861039</v>
          </cell>
          <cell r="BM29">
            <v>3801.8351290426549</v>
          </cell>
          <cell r="BN29">
            <v>4817.1317995805248</v>
          </cell>
          <cell r="BO29">
            <v>4275.5631127448123</v>
          </cell>
          <cell r="BP29">
            <v>6683.0226796330899</v>
          </cell>
          <cell r="BQ29">
            <v>5922.3232293020992</v>
          </cell>
          <cell r="BR29">
            <v>6045.2911358257415</v>
          </cell>
          <cell r="BS29">
            <v>9198.9603241361892</v>
          </cell>
          <cell r="BT29">
            <v>8852.3756181109329</v>
          </cell>
          <cell r="BU29">
            <v>8405.0902452405953</v>
          </cell>
          <cell r="BV29">
            <v>8137.7645181720309</v>
          </cell>
          <cell r="BW29">
            <v>5772.1297956431072</v>
          </cell>
          <cell r="BX29">
            <v>5427.1083078539605</v>
          </cell>
          <cell r="BY29">
            <v>5998.1806844583562</v>
          </cell>
          <cell r="BZ29">
            <v>3799.5802871603073</v>
          </cell>
          <cell r="CA29">
            <v>3487.1670821132238</v>
          </cell>
          <cell r="CB29">
            <v>5440.7035824237473</v>
          </cell>
          <cell r="CC29">
            <v>4688.0255204654668</v>
          </cell>
          <cell r="CD29">
            <v>4520.497104888811</v>
          </cell>
          <cell r="CE29">
            <v>6412.8850022729557</v>
          </cell>
          <cell r="CF29">
            <v>5923.1895761972555</v>
          </cell>
          <cell r="CG29">
            <v>6144.1532175698967</v>
          </cell>
          <cell r="CH29">
            <v>6053.9796275309964</v>
          </cell>
          <cell r="CI29">
            <v>3810.0173689753938</v>
          </cell>
          <cell r="CJ29">
            <v>3799.6195733865884</v>
          </cell>
          <cell r="CK29">
            <v>3488.5106649201357</v>
          </cell>
          <cell r="CL29">
            <v>3206.1074099017096</v>
          </cell>
          <cell r="CM29">
            <v>3828.7602824394344</v>
          </cell>
          <cell r="CN29">
            <v>5887.1355511813672</v>
          </cell>
          <cell r="CO29">
            <v>4532.343590708073</v>
          </cell>
          <cell r="CP29">
            <v>4552.2450219514549</v>
          </cell>
          <cell r="CQ29">
            <v>5987.8493298428575</v>
          </cell>
          <cell r="CR29">
            <v>5740.4027772909913</v>
          </cell>
          <cell r="CS29">
            <v>5839.7525556935743</v>
          </cell>
          <cell r="CT29">
            <v>7357.5725317199358</v>
          </cell>
          <cell r="CU29">
            <v>5337.0998955365258</v>
          </cell>
          <cell r="CV29">
            <v>5179.5614893480324</v>
          </cell>
          <cell r="CW29">
            <v>4475.7095575808698</v>
          </cell>
          <cell r="CX29">
            <v>3476.3837552499999</v>
          </cell>
          <cell r="CY29">
            <v>3122.447179130435</v>
          </cell>
          <cell r="CZ29">
            <v>4358.335079913044</v>
          </cell>
          <cell r="DA29">
            <v>4063.491668565217</v>
          </cell>
          <cell r="DB29">
            <v>4018.2837951739134</v>
          </cell>
          <cell r="DC29">
            <v>6186.7738426086953</v>
          </cell>
          <cell r="DD29">
            <v>6122.5420470869567</v>
          </cell>
          <cell r="DE29">
            <v>6004.5013567391306</v>
          </cell>
          <cell r="DF29">
            <v>5337.7979324899998</v>
          </cell>
          <cell r="DG29">
            <v>3545.0804306910873</v>
          </cell>
          <cell r="DH29">
            <v>3307.9169031955435</v>
          </cell>
          <cell r="DI29">
            <v>3539.8805142299998</v>
          </cell>
          <cell r="DJ29">
            <v>6096.3024662036241</v>
          </cell>
          <cell r="DK29">
            <v>4717.3244264322238</v>
          </cell>
          <cell r="DL29">
            <v>6530.436577321253</v>
          </cell>
          <cell r="DM29">
            <v>5926.2667759890555</v>
          </cell>
          <cell r="DN29">
            <v>6033.1391073077957</v>
          </cell>
          <cell r="DO29">
            <v>9351.7239563719413</v>
          </cell>
          <cell r="DP29">
            <v>8505.5412955216652</v>
          </cell>
          <cell r="DQ29">
            <v>7956.4390654768104</v>
          </cell>
          <cell r="DR29">
            <v>8208.6427390661283</v>
          </cell>
          <cell r="DS29">
            <v>5652.1438787920342</v>
          </cell>
          <cell r="DT29">
            <v>4830.914957025414</v>
          </cell>
          <cell r="DU29">
            <v>4571.2459386773726</v>
          </cell>
          <cell r="DV29">
            <v>2469.8523540802134</v>
          </cell>
          <cell r="DW29">
            <v>2643.6190434537912</v>
          </cell>
          <cell r="DX29">
            <v>2951.4920083175357</v>
          </cell>
          <cell r="DY29">
            <v>2797.7835957867296</v>
          </cell>
          <cell r="DZ29">
            <v>2699.5315547440759</v>
          </cell>
          <cell r="EA29">
            <v>4510.1448414360184</v>
          </cell>
          <cell r="EB29">
            <v>5623.1626262180107</v>
          </cell>
          <cell r="EC29">
            <v>4472.7756182926532</v>
          </cell>
          <cell r="ED29">
            <v>3880.6042726839805</v>
          </cell>
          <cell r="EE29">
            <v>2838.697607130332</v>
          </cell>
          <cell r="EF29">
            <v>3675.4417436077729</v>
          </cell>
          <cell r="EG29">
            <v>2491.3309661033181</v>
          </cell>
          <cell r="EH29">
            <v>3088.2727173052126</v>
          </cell>
          <cell r="EI29">
            <v>2849.0010758293838</v>
          </cell>
          <cell r="EJ29">
            <v>3895.4462087582933</v>
          </cell>
          <cell r="EK29">
            <v>3312.337815232228</v>
          </cell>
          <cell r="EL29">
            <v>3431.7784985308062</v>
          </cell>
          <cell r="EM29">
            <v>5087.0120578957349</v>
          </cell>
          <cell r="EN29">
            <v>4743.3131773270143</v>
          </cell>
          <cell r="EO29">
            <v>4620.2817327203793</v>
          </cell>
          <cell r="EP29">
            <v>5152.573966263838</v>
          </cell>
          <cell r="EQ29">
            <v>3545.4393923757111</v>
          </cell>
          <cell r="ER29">
            <v>3388.922715861137</v>
          </cell>
          <cell r="ES29">
            <v>2630.2361142447389</v>
          </cell>
          <cell r="ET29">
            <v>3863.6416513019335</v>
          </cell>
          <cell r="EU29">
            <v>3355.290378323748</v>
          </cell>
          <cell r="EV29">
            <v>4165.3892746683796</v>
          </cell>
          <cell r="EW29">
            <v>3240.7885989550291</v>
          </cell>
          <cell r="EX29">
            <v>3307.0917243797489</v>
          </cell>
          <cell r="EY29">
            <v>4070.9036101508436</v>
          </cell>
          <cell r="EZ29">
            <v>3768.9981108813049</v>
          </cell>
          <cell r="FA29">
            <v>3632.1614534825112</v>
          </cell>
          <cell r="FB29">
            <v>4274.4405493772856</v>
          </cell>
          <cell r="FC29">
            <v>3113.3826769995003</v>
          </cell>
          <cell r="FD29">
            <v>2837.4845699342418</v>
          </cell>
          <cell r="FE29">
            <v>4621.1805081054863</v>
          </cell>
          <cell r="FF29">
            <v>3463.6747273806732</v>
          </cell>
          <cell r="FG29">
            <v>3329.0365953458472</v>
          </cell>
          <cell r="FH29">
            <v>4860.7474694831581</v>
          </cell>
          <cell r="FI29">
            <v>4185.3287688948312</v>
          </cell>
          <cell r="FJ29">
            <v>4121.7538217999481</v>
          </cell>
          <cell r="FK29">
            <v>5283.7390803329899</v>
          </cell>
          <cell r="FL29">
            <v>5079.0807997570064</v>
          </cell>
          <cell r="FM29">
            <v>4845.4223963461045</v>
          </cell>
          <cell r="FN29">
            <v>5693.8205197311827</v>
          </cell>
          <cell r="FO29">
            <v>3769.5201758568178</v>
          </cell>
          <cell r="FP29">
            <v>3347.8751093541055</v>
          </cell>
          <cell r="FQ29">
            <v>3281.1939843950886</v>
          </cell>
          <cell r="FR29">
            <v>2648.4602972681478</v>
          </cell>
          <cell r="FS29">
            <v>2871.5985174733601</v>
          </cell>
          <cell r="FT29">
            <v>4173.51290338127</v>
          </cell>
          <cell r="FU29">
            <v>3164.4136339946294</v>
          </cell>
          <cell r="FV29">
            <v>3484.8310483201935</v>
          </cell>
          <cell r="FW29">
            <v>4418.6086166455862</v>
          </cell>
          <cell r="FX29">
            <v>4263.4506842138098</v>
          </cell>
          <cell r="FY29">
            <v>4008.7544131750851</v>
          </cell>
          <cell r="FZ29">
            <v>4429.2404391449963</v>
          </cell>
          <cell r="GA29">
            <v>3194.2520292735944</v>
          </cell>
          <cell r="GB29">
            <v>3139.3563349968986</v>
          </cell>
          <cell r="GC29">
            <v>2554.6936403363179</v>
          </cell>
          <cell r="GD29">
            <v>6693.7809189375557</v>
          </cell>
          <cell r="GE29">
            <v>5014.0463778898138</v>
          </cell>
          <cell r="GF29">
            <v>7906.5183823978095</v>
          </cell>
          <cell r="GG29">
            <v>7323.8369989986904</v>
          </cell>
          <cell r="GH29">
            <v>5934.1385558479087</v>
          </cell>
          <cell r="GI29">
            <v>10261.399071762227</v>
          </cell>
          <cell r="GJ29">
            <v>10283.964789207277</v>
          </cell>
          <cell r="GK29">
            <v>11602.339616208024</v>
          </cell>
          <cell r="GL29">
            <v>10295.775713115541</v>
          </cell>
          <cell r="GM29">
            <v>7141.7331071014614</v>
          </cell>
          <cell r="GN29">
            <v>7207.3598345316832</v>
          </cell>
          <cell r="GO29">
            <v>6075.2731421928611</v>
          </cell>
          <cell r="GP29">
            <v>6039.6562364729398</v>
          </cell>
          <cell r="GQ29">
            <v>4848.2471631211538</v>
          </cell>
          <cell r="GR29">
            <v>6056.3060173782542</v>
          </cell>
          <cell r="GS29">
            <v>5658.3090933785334</v>
          </cell>
          <cell r="GT29">
            <v>5559.1469263582367</v>
          </cell>
          <cell r="GU29">
            <v>8736.5292430433474</v>
          </cell>
          <cell r="GV29">
            <v>8456.2727694945661</v>
          </cell>
          <cell r="GW29">
            <v>7596.8989507796632</v>
          </cell>
          <cell r="GX29">
            <v>8066.2000768993203</v>
          </cell>
          <cell r="GY29">
            <v>5452.1462989397996</v>
          </cell>
          <cell r="GZ29">
            <v>4768.4240729786752</v>
          </cell>
          <cell r="HA29">
            <v>4911.8834293809414</v>
          </cell>
          <cell r="HB29">
            <v>4694.0386876413177</v>
          </cell>
          <cell r="HC29">
            <v>5146.0125407068053</v>
          </cell>
          <cell r="HD29">
            <v>5897.2976934554972</v>
          </cell>
          <cell r="HE29">
            <v>5380.1689910994764</v>
          </cell>
          <cell r="HF29">
            <v>4607.2896705497369</v>
          </cell>
          <cell r="HG29">
            <v>7369.6244618219898</v>
          </cell>
          <cell r="HH29">
            <v>6837.5197144502636</v>
          </cell>
          <cell r="HI29">
            <v>7326.4540661570672</v>
          </cell>
          <cell r="HJ29">
            <v>6568.2700501266791</v>
          </cell>
          <cell r="HK29">
            <v>4474.1135332707154</v>
          </cell>
          <cell r="HL29">
            <v>4250.0592244340924</v>
          </cell>
          <cell r="HM29">
            <v>3828.3554422924599</v>
          </cell>
          <cell r="HN29">
            <v>2146.3886621577112</v>
          </cell>
          <cell r="HO29">
            <v>1714.6740291346825</v>
          </cell>
          <cell r="HP29">
            <v>2497.8198464410325</v>
          </cell>
          <cell r="HQ29">
            <v>2285.5385850788552</v>
          </cell>
          <cell r="HR29">
            <v>2380.8623403377528</v>
          </cell>
          <cell r="HS29">
            <v>3446.8932888457784</v>
          </cell>
          <cell r="HT29">
            <v>3305.1316106838794</v>
          </cell>
          <cell r="HU29">
            <v>3650.8646584146895</v>
          </cell>
          <cell r="HV29">
            <v>3430.8043422207747</v>
          </cell>
          <cell r="HW29">
            <v>2382.2991506538733</v>
          </cell>
          <cell r="HX29">
            <v>2128.9067972005932</v>
          </cell>
          <cell r="HY29">
            <v>1714.7152251704119</v>
          </cell>
          <cell r="IM29">
            <v>0</v>
          </cell>
          <cell r="IN29">
            <v>50702.540689364352</v>
          </cell>
          <cell r="IO29">
            <v>29358.187657514671</v>
          </cell>
          <cell r="IP29">
            <v>47919.118759466088</v>
          </cell>
          <cell r="IQ29">
            <v>52575.558202466971</v>
          </cell>
          <cell r="IR29">
            <v>36884.328497619266</v>
          </cell>
          <cell r="IS29">
            <v>79534.941450701444</v>
          </cell>
          <cell r="IT29">
            <v>57568.328607904776</v>
          </cell>
          <cell r="IU29">
            <v>61924.539993194827</v>
          </cell>
          <cell r="IV29">
            <v>53083.434505074023</v>
          </cell>
          <cell r="IW29">
            <v>78380.121184185307</v>
          </cell>
          <cell r="IX29">
            <v>41054.43623185443</v>
          </cell>
          <cell r="IY29">
            <v>45744.615472344478</v>
          </cell>
          <cell r="IZ29">
            <v>44250.753106560005</v>
          </cell>
          <cell r="JA29">
            <v>51261.193448677754</v>
          </cell>
          <cell r="JB29">
            <v>42351.172558223887</v>
          </cell>
          <cell r="JC29">
            <v>95740.166508190858</v>
          </cell>
          <cell r="JD29">
            <v>76150.02027822542</v>
          </cell>
          <cell r="JE29">
            <v>66379.204076006092</v>
          </cell>
          <cell r="JF29">
            <v>31084.898536340035</v>
          </cell>
          <cell r="JG29">
            <v>65601.150492500004</v>
          </cell>
          <cell r="JH29">
            <v>1107548.7102564143</v>
          </cell>
        </row>
        <row r="30">
          <cell r="A30">
            <v>450150</v>
          </cell>
          <cell r="F30">
            <v>365.39855394564063</v>
          </cell>
          <cell r="G30">
            <v>367.87102559165362</v>
          </cell>
          <cell r="H30">
            <v>564.39950237917037</v>
          </cell>
          <cell r="I30">
            <v>446.62711703400004</v>
          </cell>
          <cell r="J30">
            <v>470.43782712867096</v>
          </cell>
          <cell r="K30">
            <v>641.72028225270083</v>
          </cell>
          <cell r="L30">
            <v>613.71549929261175</v>
          </cell>
          <cell r="M30">
            <v>594.83057204657609</v>
          </cell>
          <cell r="N30">
            <v>628.52691193426733</v>
          </cell>
          <cell r="O30">
            <v>404.57014036421401</v>
          </cell>
          <cell r="P30">
            <v>437.09006565837188</v>
          </cell>
          <cell r="Q30">
            <v>366.58833720316596</v>
          </cell>
          <cell r="R30">
            <v>299.81016966350199</v>
          </cell>
          <cell r="S30">
            <v>312.77800759026286</v>
          </cell>
          <cell r="T30">
            <v>417.20170335024784</v>
          </cell>
          <cell r="U30">
            <v>354.66877189598733</v>
          </cell>
          <cell r="V30">
            <v>355.07392274717051</v>
          </cell>
          <cell r="W30">
            <v>576.46644649144139</v>
          </cell>
          <cell r="X30">
            <v>391.39120838742866</v>
          </cell>
          <cell r="Y30">
            <v>387.03845366850629</v>
          </cell>
          <cell r="Z30">
            <v>430.60515227387521</v>
          </cell>
          <cell r="AA30">
            <v>0</v>
          </cell>
          <cell r="AB30">
            <v>0</v>
          </cell>
          <cell r="AC30">
            <v>0</v>
          </cell>
          <cell r="AD30">
            <v>344.22465645309137</v>
          </cell>
          <cell r="AE30">
            <v>353.61034091029836</v>
          </cell>
          <cell r="AF30">
            <v>548.04104730483584</v>
          </cell>
          <cell r="AG30">
            <v>435.91171643064263</v>
          </cell>
          <cell r="AH30">
            <v>465.63858625170701</v>
          </cell>
          <cell r="AI30">
            <v>641.25140171078465</v>
          </cell>
          <cell r="AJ30">
            <v>609.89387345150124</v>
          </cell>
          <cell r="AK30">
            <v>605.23311211935265</v>
          </cell>
          <cell r="AL30">
            <v>553.34469045758112</v>
          </cell>
          <cell r="AM30">
            <v>366.78509187007762</v>
          </cell>
          <cell r="AN30">
            <v>357.98352765466285</v>
          </cell>
          <cell r="AO30">
            <v>324.84528659526705</v>
          </cell>
          <cell r="AP30">
            <v>420.27012054883176</v>
          </cell>
          <cell r="AQ30">
            <v>452.8575272642488</v>
          </cell>
          <cell r="AR30">
            <v>671.46426518682176</v>
          </cell>
          <cell r="AS30">
            <v>464.38261272783262</v>
          </cell>
          <cell r="AT30">
            <v>471.61938109805459</v>
          </cell>
          <cell r="AU30">
            <v>640.0561003675823</v>
          </cell>
          <cell r="AV30">
            <v>608.20786163769674</v>
          </cell>
          <cell r="AW30">
            <v>564.46308879069306</v>
          </cell>
          <cell r="AX30">
            <v>623.18098155772793</v>
          </cell>
          <cell r="AY30">
            <v>441.2104199832828</v>
          </cell>
          <cell r="AZ30">
            <v>396.10586494280966</v>
          </cell>
          <cell r="BA30">
            <v>356.09985194290743</v>
          </cell>
          <cell r="BB30">
            <v>362.4917786370778</v>
          </cell>
          <cell r="BC30">
            <v>303.3104379497251</v>
          </cell>
          <cell r="BD30">
            <v>400.42598978397479</v>
          </cell>
          <cell r="BE30">
            <v>361.3521570534171</v>
          </cell>
          <cell r="BF30">
            <v>361.4783291304006</v>
          </cell>
          <cell r="BG30">
            <v>456.50530972427339</v>
          </cell>
          <cell r="BH30">
            <v>379.72571679890018</v>
          </cell>
          <cell r="BI30">
            <v>387.76508774941084</v>
          </cell>
          <cell r="BJ30">
            <v>396.20680109190886</v>
          </cell>
          <cell r="BK30">
            <v>293.26135112333071</v>
          </cell>
          <cell r="BL30">
            <v>265.33620673527105</v>
          </cell>
          <cell r="BM30">
            <v>415.92738076197958</v>
          </cell>
          <cell r="BN30">
            <v>549.36926001409938</v>
          </cell>
          <cell r="BO30">
            <v>503.95145697164583</v>
          </cell>
          <cell r="BP30">
            <v>778.66918662589887</v>
          </cell>
          <cell r="BQ30">
            <v>686.92480325578879</v>
          </cell>
          <cell r="BR30">
            <v>700.58790398063798</v>
          </cell>
          <cell r="BS30">
            <v>1058.21781379291</v>
          </cell>
          <cell r="BT30">
            <v>1012.4861797901038</v>
          </cell>
          <cell r="BU30">
            <v>962.78780502673283</v>
          </cell>
          <cell r="BV30">
            <v>915.2796806018938</v>
          </cell>
          <cell r="BW30">
            <v>635.75047773443066</v>
          </cell>
          <cell r="BX30">
            <v>599.50268605927067</v>
          </cell>
          <cell r="BY30">
            <v>634.7816235751103</v>
          </cell>
          <cell r="BZ30">
            <v>439.4715271034629</v>
          </cell>
          <cell r="CA30">
            <v>416.35189801258042</v>
          </cell>
          <cell r="CB30">
            <v>640.63373138041641</v>
          </cell>
          <cell r="CC30">
            <v>549.78061338505177</v>
          </cell>
          <cell r="CD30">
            <v>531.16634498764574</v>
          </cell>
          <cell r="CE30">
            <v>748.65388914143955</v>
          </cell>
          <cell r="CF30">
            <v>687.02106402191725</v>
          </cell>
          <cell r="CG30">
            <v>711.57257972998855</v>
          </cell>
          <cell r="CH30">
            <v>690.22958439438264</v>
          </cell>
          <cell r="CI30">
            <v>429.61075869420847</v>
          </cell>
          <cell r="CJ30">
            <v>428.51797933647805</v>
          </cell>
          <cell r="CK30">
            <v>384.68865054039242</v>
          </cell>
          <cell r="CL30">
            <v>375.37764352165374</v>
          </cell>
          <cell r="CM30">
            <v>454.30669804882609</v>
          </cell>
          <cell r="CN30">
            <v>690.23728346459643</v>
          </cell>
          <cell r="CO30">
            <v>532.48262118978585</v>
          </cell>
          <cell r="CP30">
            <v>534.69389132793935</v>
          </cell>
          <cell r="CQ30">
            <v>701.42770331587315</v>
          </cell>
          <cell r="CR30">
            <v>666.71141969899907</v>
          </cell>
          <cell r="CS30">
            <v>677.75028396595269</v>
          </cell>
          <cell r="CT30">
            <v>831.01897453091397</v>
          </cell>
          <cell r="CU30">
            <v>590.04305260499484</v>
          </cell>
          <cell r="CV30">
            <v>573.49400833925733</v>
          </cell>
          <cell r="CW30">
            <v>483.07871959928912</v>
          </cell>
          <cell r="CX30">
            <v>404.56635217391306</v>
          </cell>
          <cell r="CY30">
            <v>375.82746434782609</v>
          </cell>
          <cell r="CZ30">
            <v>520.37056443478264</v>
          </cell>
          <cell r="DA30">
            <v>480.38796317391302</v>
          </cell>
          <cell r="DB30">
            <v>475.36486613043485</v>
          </cell>
          <cell r="DC30">
            <v>723.53042695652175</v>
          </cell>
          <cell r="DD30">
            <v>709.17133856521741</v>
          </cell>
          <cell r="DE30">
            <v>696.05570630434784</v>
          </cell>
          <cell r="DF30">
            <v>612.88196678260874</v>
          </cell>
          <cell r="DG30">
            <v>401.77963013043484</v>
          </cell>
          <cell r="DH30">
            <v>376.85700506521738</v>
          </cell>
          <cell r="DI30">
            <v>389.82014100000004</v>
          </cell>
          <cell r="DJ30">
            <v>687.52054725396977</v>
          </cell>
          <cell r="DK30">
            <v>553.03604738135823</v>
          </cell>
          <cell r="DL30">
            <v>761.71517525791705</v>
          </cell>
          <cell r="DM30">
            <v>687.36297510989505</v>
          </cell>
          <cell r="DN30">
            <v>699.23767858975509</v>
          </cell>
          <cell r="DO30">
            <v>1075.1915507079934</v>
          </cell>
          <cell r="DP30">
            <v>973.9490328357407</v>
          </cell>
          <cell r="DQ30">
            <v>912.93767394186784</v>
          </cell>
          <cell r="DR30">
            <v>922.93130451700017</v>
          </cell>
          <cell r="DS30">
            <v>623.13769088723438</v>
          </cell>
          <cell r="DT30">
            <v>536.86003226751609</v>
          </cell>
          <cell r="DU30">
            <v>492.59144453413478</v>
          </cell>
          <cell r="DV30">
            <v>289.1194824170617</v>
          </cell>
          <cell r="DW30">
            <v>314.98584253554503</v>
          </cell>
          <cell r="DX30">
            <v>355.56670360189577</v>
          </cell>
          <cell r="DY30">
            <v>331.65228062559243</v>
          </cell>
          <cell r="DZ30">
            <v>321.03043835071088</v>
          </cell>
          <cell r="EA30">
            <v>524.06971258767771</v>
          </cell>
          <cell r="EB30">
            <v>637.09866229383897</v>
          </cell>
          <cell r="EC30">
            <v>512.73249927488143</v>
          </cell>
          <cell r="ED30">
            <v>444.83594111848339</v>
          </cell>
          <cell r="EE30">
            <v>320.1919208530806</v>
          </cell>
          <cell r="EF30">
            <v>405.85465884360195</v>
          </cell>
          <cell r="EG30">
            <v>279.54982646919439</v>
          </cell>
          <cell r="EH30">
            <v>362.64907829383884</v>
          </cell>
          <cell r="EI30">
            <v>345.44456398104268</v>
          </cell>
          <cell r="EJ30">
            <v>468.93846763981043</v>
          </cell>
          <cell r="EK30">
            <v>396.92642391469201</v>
          </cell>
          <cell r="EL30">
            <v>410.19761094786736</v>
          </cell>
          <cell r="EM30">
            <v>601.33467309952619</v>
          </cell>
          <cell r="EN30">
            <v>555.9236863696683</v>
          </cell>
          <cell r="EO30">
            <v>542.25352585781991</v>
          </cell>
          <cell r="EP30">
            <v>592.87464528909948</v>
          </cell>
          <cell r="EQ30">
            <v>401.80955253554509</v>
          </cell>
          <cell r="ER30">
            <v>385.36528805687203</v>
          </cell>
          <cell r="ES30">
            <v>299.12037529857821</v>
          </cell>
          <cell r="ET30">
            <v>446.3887957117941</v>
          </cell>
          <cell r="EU30">
            <v>401.69893092486092</v>
          </cell>
          <cell r="EV30">
            <v>498.93214162981997</v>
          </cell>
          <cell r="EW30">
            <v>388.97651099500325</v>
          </cell>
          <cell r="EX30">
            <v>396.34352493108321</v>
          </cell>
          <cell r="EY30">
            <v>488.43373446120489</v>
          </cell>
          <cell r="EZ30">
            <v>447.66645676458944</v>
          </cell>
          <cell r="FA30">
            <v>432.46238372027904</v>
          </cell>
          <cell r="FB30">
            <v>498.03425459111912</v>
          </cell>
          <cell r="FC30">
            <v>356.41720199679463</v>
          </cell>
          <cell r="FD30">
            <v>327.42628165362504</v>
          </cell>
          <cell r="FE30">
            <v>497.56503071839353</v>
          </cell>
          <cell r="FF30">
            <v>403.1948530791978</v>
          </cell>
          <cell r="FG30">
            <v>398.7818439273164</v>
          </cell>
          <cell r="FH30">
            <v>576.19416327590648</v>
          </cell>
          <cell r="FI30">
            <v>493.92541876609232</v>
          </cell>
          <cell r="FJ30">
            <v>486.86153575554988</v>
          </cell>
          <cell r="FK30">
            <v>623.19323114811004</v>
          </cell>
          <cell r="FL30">
            <v>593.2311999730008</v>
          </cell>
          <cell r="FM30">
            <v>567.26915514956727</v>
          </cell>
          <cell r="FN30">
            <v>651.33436616053825</v>
          </cell>
          <cell r="FO30">
            <v>425.35461648521471</v>
          </cell>
          <cell r="FP30">
            <v>381.05910240190286</v>
          </cell>
          <cell r="FQ30">
            <v>364.02886185394703</v>
          </cell>
          <cell r="FR30">
            <v>315.14432052585988</v>
          </cell>
          <cell r="FS30">
            <v>347.95539083037335</v>
          </cell>
          <cell r="FT30">
            <v>499.83476704236341</v>
          </cell>
          <cell r="FU30">
            <v>380.49040377718109</v>
          </cell>
          <cell r="FV30">
            <v>416.09233870224375</v>
          </cell>
          <cell r="FW30">
            <v>527.06762407173176</v>
          </cell>
          <cell r="FX30">
            <v>502.60563157931216</v>
          </cell>
          <cell r="FY30">
            <v>474.30604590834281</v>
          </cell>
          <cell r="FZ30">
            <v>514.75581978341859</v>
          </cell>
          <cell r="GA30">
            <v>364.91634569349389</v>
          </cell>
          <cell r="GB30">
            <v>359.14956226977387</v>
          </cell>
          <cell r="GC30">
            <v>291.60106085107861</v>
          </cell>
          <cell r="GD30">
            <v>752.05246221307652</v>
          </cell>
          <cell r="GE30">
            <v>586.00515309886816</v>
          </cell>
          <cell r="GF30">
            <v>914.61315359975663</v>
          </cell>
          <cell r="GG30">
            <v>842.64855544429895</v>
          </cell>
          <cell r="GH30">
            <v>688.23761731643435</v>
          </cell>
          <cell r="GI30">
            <v>1176.2665635291364</v>
          </cell>
          <cell r="GJ30">
            <v>1171.551643245253</v>
          </cell>
          <cell r="GK30">
            <v>1318.0377351342249</v>
          </cell>
          <cell r="GL30">
            <v>1148.3490778412681</v>
          </cell>
          <cell r="GM30">
            <v>779.63994819773643</v>
          </cell>
          <cell r="GN30">
            <v>786.53453331914704</v>
          </cell>
          <cell r="GO30">
            <v>642.45794039809186</v>
          </cell>
          <cell r="GP30">
            <v>681.40025508754411</v>
          </cell>
          <cell r="GQ30">
            <v>567.58301812457273</v>
          </cell>
          <cell r="GR30">
            <v>709.03400193091716</v>
          </cell>
          <cell r="GS30">
            <v>657.58989926428148</v>
          </cell>
          <cell r="GT30">
            <v>646.57188070647078</v>
          </cell>
          <cell r="GU30">
            <v>1006.8365825603719</v>
          </cell>
          <cell r="GV30">
            <v>968.47475216606301</v>
          </cell>
          <cell r="GW30">
            <v>872.98877230885148</v>
          </cell>
          <cell r="GX30">
            <v>907.54858378604592</v>
          </cell>
          <cell r="GY30">
            <v>602.12630572147134</v>
          </cell>
          <cell r="GZ30">
            <v>530.29501555214665</v>
          </cell>
          <cell r="HA30">
            <v>526.53850243080183</v>
          </cell>
          <cell r="HB30">
            <v>536.07668783595113</v>
          </cell>
          <cell r="HC30">
            <v>600.66806007853393</v>
          </cell>
          <cell r="HD30">
            <v>691.36641038394419</v>
          </cell>
          <cell r="HE30">
            <v>626.68544345549742</v>
          </cell>
          <cell r="HF30">
            <v>540.80996339441526</v>
          </cell>
          <cell r="HG30">
            <v>854.9582735357767</v>
          </cell>
          <cell r="HH30">
            <v>788.61330160558487</v>
          </cell>
          <cell r="HI30">
            <v>842.93934068411863</v>
          </cell>
          <cell r="HJ30">
            <v>745.77281124781848</v>
          </cell>
          <cell r="HK30">
            <v>499.38200559860388</v>
          </cell>
          <cell r="HL30">
            <v>475.84232521640484</v>
          </cell>
          <cell r="HM30">
            <v>418.57641498429314</v>
          </cell>
          <cell r="HN30">
            <v>255.10404019539428</v>
          </cell>
          <cell r="HO30">
            <v>214.55935450104676</v>
          </cell>
          <cell r="HP30">
            <v>306.52106448011165</v>
          </cell>
          <cell r="HQ30">
            <v>276.2744416301465</v>
          </cell>
          <cell r="HR30">
            <v>286.57971246894624</v>
          </cell>
          <cell r="HS30">
            <v>409.12359879413822</v>
          </cell>
          <cell r="HT30">
            <v>386.50071466852751</v>
          </cell>
          <cell r="HU30">
            <v>423.87726036915564</v>
          </cell>
          <cell r="HV30">
            <v>397.53569205582693</v>
          </cell>
          <cell r="HW30">
            <v>273.45879678995118</v>
          </cell>
          <cell r="HX30">
            <v>247.50975905792046</v>
          </cell>
          <cell r="HY30">
            <v>204.0155861060712</v>
          </cell>
          <cell r="IM30">
            <v>0</v>
          </cell>
          <cell r="IN30">
            <v>5901.7758348310435</v>
          </cell>
          <cell r="IO30">
            <v>3525.0338360684223</v>
          </cell>
          <cell r="IP30">
            <v>5606.7633312098023</v>
          </cell>
          <cell r="IQ30">
            <v>6109.9180760484896</v>
          </cell>
          <cell r="IR30">
            <v>4383.7865465396699</v>
          </cell>
          <cell r="IS30">
            <v>9038.3088774285225</v>
          </cell>
          <cell r="IT30">
            <v>6657.6986207279651</v>
          </cell>
          <cell r="IU30">
            <v>7110.6222996080814</v>
          </cell>
          <cell r="IV30">
            <v>6166.6134250652167</v>
          </cell>
          <cell r="IW30">
            <v>8926.471153284383</v>
          </cell>
          <cell r="IX30">
            <v>4736.6879689715643</v>
          </cell>
          <cell r="IY30">
            <v>5362.83789128436</v>
          </cell>
          <cell r="IZ30">
            <v>5180.3452480985661</v>
          </cell>
          <cell r="JA30">
            <v>5964.4283479763453</v>
          </cell>
          <cell r="JB30">
            <v>4993.9193110351735</v>
          </cell>
          <cell r="JC30">
            <v>10806.394383337292</v>
          </cell>
          <cell r="JD30">
            <v>8676.9875696395375</v>
          </cell>
          <cell r="JE30">
            <v>7621.691038020942</v>
          </cell>
          <cell r="JF30">
            <v>3681.0600211172359</v>
          </cell>
          <cell r="JG30">
            <v>0</v>
          </cell>
          <cell r="JH30">
            <v>120451.34378029261</v>
          </cell>
        </row>
        <row r="31">
          <cell r="A31">
            <v>450302</v>
          </cell>
          <cell r="F31">
            <v>16.269927697282032</v>
          </cell>
          <cell r="G31">
            <v>16.393551279582681</v>
          </cell>
          <cell r="H31">
            <v>25.719975118958519</v>
          </cell>
          <cell r="I31">
            <v>20.331355851700003</v>
          </cell>
          <cell r="J31">
            <v>21.521891356433549</v>
          </cell>
          <cell r="K31">
            <v>29.586014112635041</v>
          </cell>
          <cell r="L31">
            <v>28.685774964630589</v>
          </cell>
          <cell r="M31">
            <v>27.741528602328803</v>
          </cell>
          <cell r="N31">
            <v>28.926345596713368</v>
          </cell>
          <cell r="O31">
            <v>18.228507018210703</v>
          </cell>
          <cell r="P31">
            <v>19.854503282918596</v>
          </cell>
          <cell r="Q31">
            <v>15.829416860158297</v>
          </cell>
          <cell r="R31">
            <v>12.9905084831751</v>
          </cell>
          <cell r="S31">
            <v>13.638900379513144</v>
          </cell>
          <cell r="T31">
            <v>18.360085167512391</v>
          </cell>
          <cell r="U31">
            <v>15.733438594799365</v>
          </cell>
          <cell r="V31">
            <v>15.753696137358526</v>
          </cell>
          <cell r="W31">
            <v>26.323322324572068</v>
          </cell>
          <cell r="X31">
            <v>17.569560419371431</v>
          </cell>
          <cell r="Y31">
            <v>17.351922683425315</v>
          </cell>
          <cell r="Z31">
            <v>19.03025761369376</v>
          </cell>
          <cell r="AA31">
            <v>0</v>
          </cell>
          <cell r="AB31">
            <v>0</v>
          </cell>
          <cell r="AC31">
            <v>0</v>
          </cell>
          <cell r="AD31">
            <v>15.211232822654567</v>
          </cell>
          <cell r="AE31">
            <v>15.680517045514918</v>
          </cell>
          <cell r="AF31">
            <v>24.90205236524179</v>
          </cell>
          <cell r="AG31">
            <v>19.795585821532132</v>
          </cell>
          <cell r="AH31">
            <v>21.281929312585351</v>
          </cell>
          <cell r="AI31">
            <v>29.562570085539232</v>
          </cell>
          <cell r="AJ31">
            <v>28.494693672575064</v>
          </cell>
          <cell r="AK31">
            <v>28.261655605967633</v>
          </cell>
          <cell r="AL31">
            <v>25.167234522879056</v>
          </cell>
          <cell r="AM31">
            <v>16.339254593503881</v>
          </cell>
          <cell r="AN31">
            <v>15.899176382733142</v>
          </cell>
          <cell r="AO31">
            <v>13.742264329763351</v>
          </cell>
          <cell r="AP31">
            <v>19.01350602744159</v>
          </cell>
          <cell r="AQ31">
            <v>20.642876363212441</v>
          </cell>
          <cell r="AR31">
            <v>31.073213259341088</v>
          </cell>
          <cell r="AS31">
            <v>21.219130636391629</v>
          </cell>
          <cell r="AT31">
            <v>21.580969054902731</v>
          </cell>
          <cell r="AU31">
            <v>29.502805018379117</v>
          </cell>
          <cell r="AV31">
            <v>28.410393081884838</v>
          </cell>
          <cell r="AW31">
            <v>26.223154439534653</v>
          </cell>
          <cell r="AX31">
            <v>28.659049077886397</v>
          </cell>
          <cell r="AY31">
            <v>20.06052099916414</v>
          </cell>
          <cell r="AZ31">
            <v>17.805293247140483</v>
          </cell>
          <cell r="BA31">
            <v>15.304992597145372</v>
          </cell>
          <cell r="BB31">
            <v>16.124588931853889</v>
          </cell>
          <cell r="BC31">
            <v>13.165521897486254</v>
          </cell>
          <cell r="BD31">
            <v>17.521299489198739</v>
          </cell>
          <cell r="BE31">
            <v>16.067607852670854</v>
          </cell>
          <cell r="BF31">
            <v>16.073916456520031</v>
          </cell>
          <cell r="BG31">
            <v>20.32526548621367</v>
          </cell>
          <cell r="BH31">
            <v>16.986285839945008</v>
          </cell>
          <cell r="BI31">
            <v>17.388254387470543</v>
          </cell>
          <cell r="BJ31">
            <v>17.310340054595443</v>
          </cell>
          <cell r="BK31">
            <v>12.663067556166537</v>
          </cell>
          <cell r="BL31">
            <v>11.266810336763552</v>
          </cell>
          <cell r="BM31">
            <v>18.29636903809898</v>
          </cell>
          <cell r="BN31">
            <v>25.468463000704972</v>
          </cell>
          <cell r="BO31">
            <v>23.19757284858229</v>
          </cell>
          <cell r="BP31">
            <v>36.433459331294948</v>
          </cell>
          <cell r="BQ31">
            <v>32.346240162789442</v>
          </cell>
          <cell r="BR31">
            <v>33.029395199031896</v>
          </cell>
          <cell r="BS31">
            <v>50.410890689645498</v>
          </cell>
          <cell r="BT31">
            <v>48.624308989505188</v>
          </cell>
          <cell r="BU31">
            <v>46.139390251336643</v>
          </cell>
          <cell r="BV31">
            <v>43.26398403009469</v>
          </cell>
          <cell r="BW31">
            <v>29.787523886721534</v>
          </cell>
          <cell r="BX31">
            <v>27.975134302963536</v>
          </cell>
          <cell r="BY31">
            <v>29.239081178755516</v>
          </cell>
          <cell r="BZ31">
            <v>19.973576355173144</v>
          </cell>
          <cell r="CA31">
            <v>18.817594900629022</v>
          </cell>
          <cell r="CB31">
            <v>29.53168656902082</v>
          </cell>
          <cell r="CC31">
            <v>25.489030669252593</v>
          </cell>
          <cell r="CD31">
            <v>24.558317249382288</v>
          </cell>
          <cell r="CE31">
            <v>34.932694457071982</v>
          </cell>
          <cell r="CF31">
            <v>32.351053201095866</v>
          </cell>
          <cell r="CG31">
            <v>33.578628986499425</v>
          </cell>
          <cell r="CH31">
            <v>32.011479219719135</v>
          </cell>
          <cell r="CI31">
            <v>19.480537934710426</v>
          </cell>
          <cell r="CJ31">
            <v>19.425898966823901</v>
          </cell>
          <cell r="CK31">
            <v>16.734432527019621</v>
          </cell>
          <cell r="CL31">
            <v>16.768882176082688</v>
          </cell>
          <cell r="CM31">
            <v>20.715334902441302</v>
          </cell>
          <cell r="CN31">
            <v>32.011864173229824</v>
          </cell>
          <cell r="CO31">
            <v>24.624131059489294</v>
          </cell>
          <cell r="CP31">
            <v>24.734694566396971</v>
          </cell>
          <cell r="CQ31">
            <v>32.571385165793657</v>
          </cell>
          <cell r="CR31">
            <v>31.335570984949957</v>
          </cell>
          <cell r="CS31">
            <v>31.887514198297634</v>
          </cell>
          <cell r="CT31">
            <v>39.050948726545698</v>
          </cell>
          <cell r="CU31">
            <v>27.502152630249746</v>
          </cell>
          <cell r="CV31">
            <v>26.674700416962864</v>
          </cell>
          <cell r="CW31">
            <v>21.653935979964455</v>
          </cell>
          <cell r="CX31">
            <v>18.228317608695651</v>
          </cell>
          <cell r="CY31">
            <v>16.791373217391307</v>
          </cell>
          <cell r="CZ31">
            <v>23.518528221739132</v>
          </cell>
          <cell r="DA31">
            <v>22.019398158695651</v>
          </cell>
          <cell r="DB31">
            <v>21.768243306521743</v>
          </cell>
          <cell r="DC31">
            <v>33.676521347826089</v>
          </cell>
          <cell r="DD31">
            <v>33.458566928260872</v>
          </cell>
          <cell r="DE31">
            <v>32.802785315217392</v>
          </cell>
          <cell r="DF31">
            <v>28.144098339130437</v>
          </cell>
          <cell r="DG31">
            <v>18.088981506521741</v>
          </cell>
          <cell r="DH31">
            <v>16.84285025326087</v>
          </cell>
          <cell r="DI31">
            <v>16.99100705</v>
          </cell>
          <cell r="DJ31">
            <v>32.376027362698487</v>
          </cell>
          <cell r="DK31">
            <v>25.651802369067912</v>
          </cell>
          <cell r="DL31">
            <v>35.58575876289585</v>
          </cell>
          <cell r="DM31">
            <v>32.368148755494751</v>
          </cell>
          <cell r="DN31">
            <v>32.961883929487755</v>
          </cell>
          <cell r="DO31">
            <v>51.259577535399671</v>
          </cell>
          <cell r="DP31">
            <v>46.697451641787033</v>
          </cell>
          <cell r="DQ31">
            <v>43.646883697093394</v>
          </cell>
          <cell r="DR31">
            <v>43.646565225850004</v>
          </cell>
          <cell r="DS31">
            <v>29.156884544361716</v>
          </cell>
          <cell r="DT31">
            <v>24.843001613375801</v>
          </cell>
          <cell r="DU31">
            <v>22.129572226706738</v>
          </cell>
          <cell r="DV31">
            <v>12.455974120853083</v>
          </cell>
          <cell r="DW31">
            <v>13.749292126777251</v>
          </cell>
          <cell r="DX31">
            <v>15.278335180094787</v>
          </cell>
          <cell r="DY31">
            <v>14.58261403127962</v>
          </cell>
          <cell r="DZ31">
            <v>14.051521917535545</v>
          </cell>
          <cell r="EA31">
            <v>23.703485629383888</v>
          </cell>
          <cell r="EB31">
            <v>29.854933114691949</v>
          </cell>
          <cell r="EC31">
            <v>23.636624963744072</v>
          </cell>
          <cell r="ED31">
            <v>19.74179705592417</v>
          </cell>
          <cell r="EE31">
            <v>14.00959604265403</v>
          </cell>
          <cell r="EF31">
            <v>18.292732942180098</v>
          </cell>
          <cell r="EG31">
            <v>11.477491323459716</v>
          </cell>
          <cell r="EH31">
            <v>16.132453914691943</v>
          </cell>
          <cell r="EI31">
            <v>15.272228199052133</v>
          </cell>
          <cell r="EJ31">
            <v>20.946923381990519</v>
          </cell>
          <cell r="EK31">
            <v>17.8463211957346</v>
          </cell>
          <cell r="EL31">
            <v>18.509880547393369</v>
          </cell>
          <cell r="EM31">
            <v>27.566733654976307</v>
          </cell>
          <cell r="EN31">
            <v>25.796184318483416</v>
          </cell>
          <cell r="EO31">
            <v>25.112676292890995</v>
          </cell>
          <cell r="EP31">
            <v>27.143732264454975</v>
          </cell>
          <cell r="EQ31">
            <v>18.090477626777254</v>
          </cell>
          <cell r="ER31">
            <v>17.268264402843602</v>
          </cell>
          <cell r="ES31">
            <v>12.45601876492891</v>
          </cell>
          <cell r="ET31">
            <v>20.319439785589704</v>
          </cell>
          <cell r="EU31">
            <v>18.084946546243046</v>
          </cell>
          <cell r="EV31">
            <v>22.446607081490999</v>
          </cell>
          <cell r="EW31">
            <v>17.448825549750165</v>
          </cell>
          <cell r="EX31">
            <v>17.817176246554162</v>
          </cell>
          <cell r="EY31">
            <v>21.921686723060244</v>
          </cell>
          <cell r="EZ31">
            <v>20.383322838229475</v>
          </cell>
          <cell r="FA31">
            <v>19.623119186013952</v>
          </cell>
          <cell r="FB31">
            <v>22.401712729555957</v>
          </cell>
          <cell r="FC31">
            <v>15.820860099839731</v>
          </cell>
          <cell r="FD31">
            <v>14.37131408268125</v>
          </cell>
          <cell r="FE31">
            <v>22.378251535919677</v>
          </cell>
          <cell r="FF31">
            <v>18.159742653959889</v>
          </cell>
          <cell r="FG31">
            <v>17.93909219636582</v>
          </cell>
          <cell r="FH31">
            <v>26.309708163795325</v>
          </cell>
          <cell r="FI31">
            <v>22.696270938304618</v>
          </cell>
          <cell r="FJ31">
            <v>22.343076787777491</v>
          </cell>
          <cell r="FK31">
            <v>28.659661557405503</v>
          </cell>
          <cell r="FL31">
            <v>27.661559998650038</v>
          </cell>
          <cell r="FM31">
            <v>26.363457757478361</v>
          </cell>
          <cell r="FN31">
            <v>30.06671830802691</v>
          </cell>
          <cell r="FO31">
            <v>19.267730824260738</v>
          </cell>
          <cell r="FP31">
            <v>17.052955120095142</v>
          </cell>
          <cell r="FQ31">
            <v>15.701443092697353</v>
          </cell>
          <cell r="FR31">
            <v>13.757216026292994</v>
          </cell>
          <cell r="FS31">
            <v>15.397769541518668</v>
          </cell>
          <cell r="FT31">
            <v>22.491738352118169</v>
          </cell>
          <cell r="FU31">
            <v>17.024520188859054</v>
          </cell>
          <cell r="FV31">
            <v>18.804616935112186</v>
          </cell>
          <cell r="FW31">
            <v>23.85338120358659</v>
          </cell>
          <cell r="FX31">
            <v>23.130281578965608</v>
          </cell>
          <cell r="FY31">
            <v>21.715302295417139</v>
          </cell>
          <cell r="FZ31">
            <v>23.237790989170929</v>
          </cell>
          <cell r="GA31">
            <v>16.245817284674693</v>
          </cell>
          <cell r="GB31">
            <v>15.957478113488694</v>
          </cell>
          <cell r="GC31">
            <v>12.08005304255393</v>
          </cell>
          <cell r="GD31">
            <v>35.602623110653823</v>
          </cell>
          <cell r="GE31">
            <v>27.300257654943408</v>
          </cell>
          <cell r="GF31">
            <v>43.230657679987829</v>
          </cell>
          <cell r="GG31">
            <v>40.132427772214953</v>
          </cell>
          <cell r="GH31">
            <v>32.411880865821715</v>
          </cell>
          <cell r="GI31">
            <v>56.313328176456828</v>
          </cell>
          <cell r="GJ31">
            <v>56.577582162262658</v>
          </cell>
          <cell r="GK31">
            <v>63.901886756711249</v>
          </cell>
          <cell r="GL31">
            <v>54.917453892063406</v>
          </cell>
          <cell r="GM31">
            <v>36.981997409886823</v>
          </cell>
          <cell r="GN31">
            <v>37.326726665957352</v>
          </cell>
          <cell r="GO31">
            <v>29.622897019904595</v>
          </cell>
          <cell r="GP31">
            <v>32.07001275437721</v>
          </cell>
          <cell r="GQ31">
            <v>26.379150906228634</v>
          </cell>
          <cell r="GR31">
            <v>32.951700096545856</v>
          </cell>
          <cell r="GS31">
            <v>30.879494963214075</v>
          </cell>
          <cell r="GT31">
            <v>30.32859403532354</v>
          </cell>
          <cell r="GU31">
            <v>47.841829128018595</v>
          </cell>
          <cell r="GV31">
            <v>46.423737608303149</v>
          </cell>
          <cell r="GW31">
            <v>41.649438615442577</v>
          </cell>
          <cell r="GX31">
            <v>42.877429189302298</v>
          </cell>
          <cell r="GY31">
            <v>28.106315286073567</v>
          </cell>
          <cell r="GZ31">
            <v>24.514750777607333</v>
          </cell>
          <cell r="HA31">
            <v>23.826925121540089</v>
          </cell>
          <cell r="HB31">
            <v>24.803834391797558</v>
          </cell>
          <cell r="HC31">
            <v>28.033403003926697</v>
          </cell>
          <cell r="HD31">
            <v>32.068320519197208</v>
          </cell>
          <cell r="HE31">
            <v>29.334272172774874</v>
          </cell>
          <cell r="HF31">
            <v>25.040498169720763</v>
          </cell>
          <cell r="HG31">
            <v>40.247913676788833</v>
          </cell>
          <cell r="HH31">
            <v>37.43066508027924</v>
          </cell>
          <cell r="HI31">
            <v>40.146967034205936</v>
          </cell>
          <cell r="HJ31">
            <v>34.788640562390924</v>
          </cell>
          <cell r="HK31">
            <v>22.969100279930192</v>
          </cell>
          <cell r="HL31">
            <v>21.792116260820244</v>
          </cell>
          <cell r="HM31">
            <v>18.428820749214658</v>
          </cell>
          <cell r="HN31">
            <v>10.755202009769713</v>
          </cell>
          <cell r="HO31">
            <v>8.7279677250523378</v>
          </cell>
          <cell r="HP31">
            <v>12.826053224005582</v>
          </cell>
          <cell r="HQ31">
            <v>11.813722081507326</v>
          </cell>
          <cell r="HR31">
            <v>12.328985623447313</v>
          </cell>
          <cell r="HS31">
            <v>17.956179939706914</v>
          </cell>
          <cell r="HT31">
            <v>17.325035733426375</v>
          </cell>
          <cell r="HU31">
            <v>19.193863018457783</v>
          </cell>
          <cell r="HV31">
            <v>17.376784602791346</v>
          </cell>
          <cell r="HW31">
            <v>11.672939839497557</v>
          </cell>
          <cell r="HX31">
            <v>10.375487952896023</v>
          </cell>
          <cell r="HY31">
            <v>7.7007793053035591</v>
          </cell>
          <cell r="IM31">
            <v>0</v>
          </cell>
          <cell r="IN31">
            <v>269.08879174155214</v>
          </cell>
          <cell r="IO31">
            <v>156.7516918034211</v>
          </cell>
          <cell r="IP31">
            <v>254.33816656049009</v>
          </cell>
          <cell r="IQ31">
            <v>279.49590380242449</v>
          </cell>
          <cell r="IR31">
            <v>193.18932732698349</v>
          </cell>
          <cell r="IS31">
            <v>425.91544387142608</v>
          </cell>
          <cell r="IT31">
            <v>306.88493103639826</v>
          </cell>
          <cell r="IU31">
            <v>329.53111498040408</v>
          </cell>
          <cell r="IV31">
            <v>282.3306712532609</v>
          </cell>
          <cell r="IW31">
            <v>420.32355766421915</v>
          </cell>
          <cell r="IX31">
            <v>210.83439844857821</v>
          </cell>
          <cell r="IY31">
            <v>242.14189456421801</v>
          </cell>
          <cell r="IZ31">
            <v>233.01726240492835</v>
          </cell>
          <cell r="JA31">
            <v>272.22141739881715</v>
          </cell>
          <cell r="JB31">
            <v>223.69596555175866</v>
          </cell>
          <cell r="JC31">
            <v>514.31971916686462</v>
          </cell>
          <cell r="JD31">
            <v>407.849378481977</v>
          </cell>
          <cell r="JE31">
            <v>355.08455190104718</v>
          </cell>
          <cell r="JF31">
            <v>158.05300105586184</v>
          </cell>
          <cell r="JG31">
            <v>329.17663500000003</v>
          </cell>
          <cell r="JH31">
            <v>5864.2438240146294</v>
          </cell>
        </row>
        <row r="32">
          <cell r="A32">
            <v>450601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</row>
        <row r="33">
          <cell r="A33">
            <v>450602</v>
          </cell>
          <cell r="F33">
            <v>65.079710789128129</v>
          </cell>
          <cell r="G33">
            <v>65.574205118330724</v>
          </cell>
          <cell r="H33">
            <v>102.87990047583408</v>
          </cell>
          <cell r="I33">
            <v>81.325423406800013</v>
          </cell>
          <cell r="J33">
            <v>86.087565425734198</v>
          </cell>
          <cell r="K33">
            <v>118.34405645054017</v>
          </cell>
          <cell r="L33">
            <v>114.74309985852236</v>
          </cell>
          <cell r="M33">
            <v>110.96611440931521</v>
          </cell>
          <cell r="N33">
            <v>115.70538238685347</v>
          </cell>
          <cell r="O33">
            <v>72.914028072842811</v>
          </cell>
          <cell r="P33">
            <v>79.418013131674385</v>
          </cell>
          <cell r="Q33">
            <v>63.317667440633187</v>
          </cell>
          <cell r="R33">
            <v>51.9620339327004</v>
          </cell>
          <cell r="S33">
            <v>54.555601518052576</v>
          </cell>
          <cell r="T33">
            <v>73.440340670049565</v>
          </cell>
          <cell r="U33">
            <v>62.93375437919746</v>
          </cell>
          <cell r="V33">
            <v>63.014784549434104</v>
          </cell>
          <cell r="W33">
            <v>105.29328929828827</v>
          </cell>
          <cell r="X33">
            <v>70.278241677485724</v>
          </cell>
          <cell r="Y33">
            <v>69.407690733701259</v>
          </cell>
          <cell r="Z33">
            <v>76.121030454775038</v>
          </cell>
          <cell r="AA33">
            <v>0</v>
          </cell>
          <cell r="AB33">
            <v>0</v>
          </cell>
          <cell r="AC33">
            <v>0</v>
          </cell>
          <cell r="AD33">
            <v>60.84493129061827</v>
          </cell>
          <cell r="AE33">
            <v>62.722068182059672</v>
          </cell>
          <cell r="AF33">
            <v>99.60820946096716</v>
          </cell>
          <cell r="AG33">
            <v>79.182343286128528</v>
          </cell>
          <cell r="AH33">
            <v>85.127717250341405</v>
          </cell>
          <cell r="AI33">
            <v>118.25028034215693</v>
          </cell>
          <cell r="AJ33">
            <v>113.97877469030026</v>
          </cell>
          <cell r="AK33">
            <v>113.04662242387053</v>
          </cell>
          <cell r="AL33">
            <v>100.66893809151622</v>
          </cell>
          <cell r="AM33">
            <v>65.357018374015524</v>
          </cell>
          <cell r="AN33">
            <v>63.596705530932567</v>
          </cell>
          <cell r="AO33">
            <v>54.969057319053405</v>
          </cell>
          <cell r="AP33">
            <v>76.05402410976636</v>
          </cell>
          <cell r="AQ33">
            <v>82.571505452849763</v>
          </cell>
          <cell r="AR33">
            <v>124.29285303736435</v>
          </cell>
          <cell r="AS33">
            <v>84.876522545566516</v>
          </cell>
          <cell r="AT33">
            <v>86.323876219610923</v>
          </cell>
          <cell r="AU33">
            <v>118.01122007351647</v>
          </cell>
          <cell r="AV33">
            <v>113.64157232753935</v>
          </cell>
          <cell r="AW33">
            <v>104.89261775813861</v>
          </cell>
          <cell r="AX33">
            <v>114.63619631154559</v>
          </cell>
          <cell r="AY33">
            <v>80.242083996656561</v>
          </cell>
          <cell r="AZ33">
            <v>71.221172988561932</v>
          </cell>
          <cell r="BA33">
            <v>61.219970388581487</v>
          </cell>
          <cell r="BB33">
            <v>64.498355727415557</v>
          </cell>
          <cell r="BC33">
            <v>52.662087589945017</v>
          </cell>
          <cell r="BD33">
            <v>70.085197956794957</v>
          </cell>
          <cell r="BE33">
            <v>64.270431410683415</v>
          </cell>
          <cell r="BF33">
            <v>64.295665826080125</v>
          </cell>
          <cell r="BG33">
            <v>81.301061944854681</v>
          </cell>
          <cell r="BH33">
            <v>67.945143359780033</v>
          </cell>
          <cell r="BI33">
            <v>69.553017549882171</v>
          </cell>
          <cell r="BJ33">
            <v>69.241360218381772</v>
          </cell>
          <cell r="BK33">
            <v>50.652270224666147</v>
          </cell>
          <cell r="BL33">
            <v>45.067241347054207</v>
          </cell>
          <cell r="BM33">
            <v>73.185476152395921</v>
          </cell>
          <cell r="BN33">
            <v>101.87385200281989</v>
          </cell>
          <cell r="BO33">
            <v>92.790291394329159</v>
          </cell>
          <cell r="BP33">
            <v>145.73383732517979</v>
          </cell>
          <cell r="BQ33">
            <v>129.38496065115777</v>
          </cell>
          <cell r="BR33">
            <v>132.11758079612758</v>
          </cell>
          <cell r="BS33">
            <v>201.64356275858199</v>
          </cell>
          <cell r="BT33">
            <v>194.49723595802075</v>
          </cell>
          <cell r="BU33">
            <v>184.55756100534657</v>
          </cell>
          <cell r="BV33">
            <v>173.05593612037876</v>
          </cell>
          <cell r="BW33">
            <v>119.15009554688613</v>
          </cell>
          <cell r="BX33">
            <v>111.90053721185414</v>
          </cell>
          <cell r="BY33">
            <v>116.95632471502206</v>
          </cell>
          <cell r="BZ33">
            <v>79.894305420692575</v>
          </cell>
          <cell r="CA33">
            <v>75.270379602516087</v>
          </cell>
          <cell r="CB33">
            <v>118.12674627608328</v>
          </cell>
          <cell r="CC33">
            <v>101.95612267701037</v>
          </cell>
          <cell r="CD33">
            <v>98.233268997529152</v>
          </cell>
          <cell r="CE33">
            <v>139.73077782828793</v>
          </cell>
          <cell r="CF33">
            <v>129.40421280438346</v>
          </cell>
          <cell r="CG33">
            <v>134.3145159459977</v>
          </cell>
          <cell r="CH33">
            <v>128.04591687887654</v>
          </cell>
          <cell r="CI33">
            <v>77.922151738841706</v>
          </cell>
          <cell r="CJ33">
            <v>77.703595867295604</v>
          </cell>
          <cell r="CK33">
            <v>66.937730108078483</v>
          </cell>
          <cell r="CL33">
            <v>67.07552870433075</v>
          </cell>
          <cell r="CM33">
            <v>82.86133960976521</v>
          </cell>
          <cell r="CN33">
            <v>128.0474566929193</v>
          </cell>
          <cell r="CO33">
            <v>98.496524237957175</v>
          </cell>
          <cell r="CP33">
            <v>98.938778265587885</v>
          </cell>
          <cell r="CQ33">
            <v>130.28554066317463</v>
          </cell>
          <cell r="CR33">
            <v>125.34228393979983</v>
          </cell>
          <cell r="CS33">
            <v>127.55005679319054</v>
          </cell>
          <cell r="CT33">
            <v>156.20379490618279</v>
          </cell>
          <cell r="CU33">
            <v>110.00861052099899</v>
          </cell>
          <cell r="CV33">
            <v>106.69880166785146</v>
          </cell>
          <cell r="CW33">
            <v>86.61574391985782</v>
          </cell>
          <cell r="CX33">
            <v>72.913270434782604</v>
          </cell>
          <cell r="CY33">
            <v>67.165492869565227</v>
          </cell>
          <cell r="CZ33">
            <v>94.074112886956527</v>
          </cell>
          <cell r="DA33">
            <v>88.077592634782604</v>
          </cell>
          <cell r="DB33">
            <v>87.072973226086972</v>
          </cell>
          <cell r="DC33">
            <v>134.70608539130436</v>
          </cell>
          <cell r="DD33">
            <v>133.83426771304349</v>
          </cell>
          <cell r="DE33">
            <v>131.21114126086957</v>
          </cell>
          <cell r="DF33">
            <v>112.57639335652175</v>
          </cell>
          <cell r="DG33">
            <v>72.355926026086962</v>
          </cell>
          <cell r="DH33">
            <v>67.371401013043481</v>
          </cell>
          <cell r="DI33">
            <v>67.964028200000001</v>
          </cell>
          <cell r="DJ33">
            <v>129.50410945079395</v>
          </cell>
          <cell r="DK33">
            <v>102.60720947627165</v>
          </cell>
          <cell r="DL33">
            <v>142.3430350515834</v>
          </cell>
          <cell r="DM33">
            <v>129.472595021979</v>
          </cell>
          <cell r="DN33">
            <v>131.84753571795102</v>
          </cell>
          <cell r="DO33">
            <v>205.03831014159869</v>
          </cell>
          <cell r="DP33">
            <v>186.78980656714813</v>
          </cell>
          <cell r="DQ33">
            <v>174.58753478837357</v>
          </cell>
          <cell r="DR33">
            <v>174.58626090340002</v>
          </cell>
          <cell r="DS33">
            <v>116.62753817744687</v>
          </cell>
          <cell r="DT33">
            <v>99.372006453503204</v>
          </cell>
          <cell r="DU33">
            <v>88.518288906826953</v>
          </cell>
          <cell r="DV33">
            <v>49.823896483412334</v>
          </cell>
          <cell r="DW33">
            <v>54.997168507109002</v>
          </cell>
          <cell r="DX33">
            <v>61.113340720379149</v>
          </cell>
          <cell r="DY33">
            <v>58.330456125118481</v>
          </cell>
          <cell r="DZ33">
            <v>56.206087670142182</v>
          </cell>
          <cell r="EA33">
            <v>94.813942517535551</v>
          </cell>
          <cell r="EB33">
            <v>119.4197324587678</v>
          </cell>
          <cell r="EC33">
            <v>94.54649985497629</v>
          </cell>
          <cell r="ED33">
            <v>78.967188223696681</v>
          </cell>
          <cell r="EE33">
            <v>56.038384170616119</v>
          </cell>
          <cell r="EF33">
            <v>73.170931768720394</v>
          </cell>
          <cell r="EG33">
            <v>45.909965293838866</v>
          </cell>
          <cell r="EH33">
            <v>64.529815658767774</v>
          </cell>
          <cell r="EI33">
            <v>61.088912796208533</v>
          </cell>
          <cell r="EJ33">
            <v>83.787693527962077</v>
          </cell>
          <cell r="EK33">
            <v>71.385284782938399</v>
          </cell>
          <cell r="EL33">
            <v>74.039522189573475</v>
          </cell>
          <cell r="EM33">
            <v>110.26693461990523</v>
          </cell>
          <cell r="EN33">
            <v>103.18473727393366</v>
          </cell>
          <cell r="EO33">
            <v>100.45070517156398</v>
          </cell>
          <cell r="EP33">
            <v>108.5749290578199</v>
          </cell>
          <cell r="EQ33">
            <v>72.361910507109016</v>
          </cell>
          <cell r="ER33">
            <v>69.073057611374409</v>
          </cell>
          <cell r="ES33">
            <v>49.824075059715639</v>
          </cell>
          <cell r="ET33">
            <v>81.277759142358818</v>
          </cell>
          <cell r="EU33">
            <v>72.339786184972183</v>
          </cell>
          <cell r="EV33">
            <v>89.786428325963996</v>
          </cell>
          <cell r="EW33">
            <v>69.795302199000659</v>
          </cell>
          <cell r="EX33">
            <v>71.268704986216648</v>
          </cell>
          <cell r="EY33">
            <v>87.686746892240976</v>
          </cell>
          <cell r="EZ33">
            <v>81.5332913529179</v>
          </cell>
          <cell r="FA33">
            <v>78.492476744055807</v>
          </cell>
          <cell r="FB33">
            <v>89.606850918223827</v>
          </cell>
          <cell r="FC33">
            <v>63.283440399358923</v>
          </cell>
          <cell r="FD33">
            <v>57.485256330725001</v>
          </cell>
          <cell r="FE33">
            <v>89.513006143678709</v>
          </cell>
          <cell r="FF33">
            <v>72.638970615839554</v>
          </cell>
          <cell r="FG33">
            <v>71.75636878546328</v>
          </cell>
          <cell r="FH33">
            <v>105.2388326551813</v>
          </cell>
          <cell r="FI33">
            <v>90.785083753218473</v>
          </cell>
          <cell r="FJ33">
            <v>89.372307151109965</v>
          </cell>
          <cell r="FK33">
            <v>114.63864622962201</v>
          </cell>
          <cell r="FL33">
            <v>110.64623999460015</v>
          </cell>
          <cell r="FM33">
            <v>105.45383102991345</v>
          </cell>
          <cell r="FN33">
            <v>120.26687323210764</v>
          </cell>
          <cell r="FO33">
            <v>77.070923297042953</v>
          </cell>
          <cell r="FP33">
            <v>68.211820480380567</v>
          </cell>
          <cell r="FQ33">
            <v>62.805772370789413</v>
          </cell>
          <cell r="FR33">
            <v>55.028864105171976</v>
          </cell>
          <cell r="FS33">
            <v>61.591078166074674</v>
          </cell>
          <cell r="FT33">
            <v>89.966953408472676</v>
          </cell>
          <cell r="FU33">
            <v>68.098080755436214</v>
          </cell>
          <cell r="FV33">
            <v>75.218467740448745</v>
          </cell>
          <cell r="FW33">
            <v>95.41352481434636</v>
          </cell>
          <cell r="FX33">
            <v>92.521126315862432</v>
          </cell>
          <cell r="FY33">
            <v>86.861209181668556</v>
          </cell>
          <cell r="FZ33">
            <v>92.951163956683715</v>
          </cell>
          <cell r="GA33">
            <v>64.983269138698773</v>
          </cell>
          <cell r="GB33">
            <v>63.829912453954776</v>
          </cell>
          <cell r="GC33">
            <v>48.320212170215719</v>
          </cell>
          <cell r="GD33">
            <v>142.41049244261529</v>
          </cell>
          <cell r="GE33">
            <v>109.20103061977363</v>
          </cell>
          <cell r="GF33">
            <v>172.92263071995131</v>
          </cell>
          <cell r="GG33">
            <v>160.52971108885981</v>
          </cell>
          <cell r="GH33">
            <v>129.64752346328686</v>
          </cell>
          <cell r="GI33">
            <v>225.25331270582731</v>
          </cell>
          <cell r="GJ33">
            <v>226.31032864905063</v>
          </cell>
          <cell r="GK33">
            <v>255.607547026845</v>
          </cell>
          <cell r="GL33">
            <v>219.66981556825363</v>
          </cell>
          <cell r="GM33">
            <v>147.92798963954729</v>
          </cell>
          <cell r="GN33">
            <v>149.30690666382941</v>
          </cell>
          <cell r="GO33">
            <v>118.49158807961838</v>
          </cell>
          <cell r="GP33">
            <v>128.28005101750884</v>
          </cell>
          <cell r="GQ33">
            <v>105.51660362491454</v>
          </cell>
          <cell r="GR33">
            <v>131.80680038618343</v>
          </cell>
          <cell r="GS33">
            <v>123.5179798528563</v>
          </cell>
          <cell r="GT33">
            <v>121.31437614129416</v>
          </cell>
          <cell r="GU33">
            <v>191.36731651207438</v>
          </cell>
          <cell r="GV33">
            <v>185.6949504332126</v>
          </cell>
          <cell r="GW33">
            <v>166.59775446177031</v>
          </cell>
          <cell r="GX33">
            <v>171.50971675720919</v>
          </cell>
          <cell r="GY33">
            <v>112.42526114429427</v>
          </cell>
          <cell r="GZ33">
            <v>98.05900311042933</v>
          </cell>
          <cell r="HA33">
            <v>95.307700486160357</v>
          </cell>
          <cell r="HB33">
            <v>99.215337567190232</v>
          </cell>
          <cell r="HC33">
            <v>112.13361201570679</v>
          </cell>
          <cell r="HD33">
            <v>128.27328207678883</v>
          </cell>
          <cell r="HE33">
            <v>117.3370886910995</v>
          </cell>
          <cell r="HF33">
            <v>100.16199267888305</v>
          </cell>
          <cell r="HG33">
            <v>160.99165470715533</v>
          </cell>
          <cell r="HH33">
            <v>149.72266032111696</v>
          </cell>
          <cell r="HI33">
            <v>160.58786813682374</v>
          </cell>
          <cell r="HJ33">
            <v>139.1545622495637</v>
          </cell>
          <cell r="HK33">
            <v>91.876401119720768</v>
          </cell>
          <cell r="HL33">
            <v>87.168465043280975</v>
          </cell>
          <cell r="HM33">
            <v>73.715282996858633</v>
          </cell>
          <cell r="HN33">
            <v>43.020808039078851</v>
          </cell>
          <cell r="HO33">
            <v>34.911870900209351</v>
          </cell>
          <cell r="HP33">
            <v>51.304212896022328</v>
          </cell>
          <cell r="HQ33">
            <v>47.254888326029302</v>
          </cell>
          <cell r="HR33">
            <v>49.315942493789251</v>
          </cell>
          <cell r="HS33">
            <v>71.824719758827655</v>
          </cell>
          <cell r="HT33">
            <v>69.300142933705501</v>
          </cell>
          <cell r="HU33">
            <v>76.775452073831133</v>
          </cell>
          <cell r="HV33">
            <v>69.507138411165386</v>
          </cell>
          <cell r="HW33">
            <v>46.691759357990229</v>
          </cell>
          <cell r="HX33">
            <v>41.501951811584092</v>
          </cell>
          <cell r="HY33">
            <v>30.803117221214237</v>
          </cell>
          <cell r="IM33">
            <v>0</v>
          </cell>
          <cell r="IN33">
            <v>1076.3551669662086</v>
          </cell>
          <cell r="IO33">
            <v>627.00676721368438</v>
          </cell>
          <cell r="IP33">
            <v>1017.3526662419604</v>
          </cell>
          <cell r="IQ33">
            <v>1117.983615209698</v>
          </cell>
          <cell r="IR33">
            <v>772.75730930793395</v>
          </cell>
          <cell r="IS33">
            <v>1703.6617754857043</v>
          </cell>
          <cell r="IT33">
            <v>1227.539724145593</v>
          </cell>
          <cell r="IU33">
            <v>1318.1244599216163</v>
          </cell>
          <cell r="IV33">
            <v>1129.3226850130436</v>
          </cell>
          <cell r="IW33">
            <v>1681.2942306568766</v>
          </cell>
          <cell r="IX33">
            <v>843.33759379431285</v>
          </cell>
          <cell r="IY33">
            <v>968.56757825687203</v>
          </cell>
          <cell r="IZ33">
            <v>932.06904961971338</v>
          </cell>
          <cell r="JA33">
            <v>1088.8856695952686</v>
          </cell>
          <cell r="JB33">
            <v>894.78386220703464</v>
          </cell>
          <cell r="JC33">
            <v>2057.2788766674585</v>
          </cell>
          <cell r="JD33">
            <v>1631.397513927908</v>
          </cell>
          <cell r="JE33">
            <v>1420.3382076041887</v>
          </cell>
          <cell r="JF33">
            <v>632.21200422344737</v>
          </cell>
          <cell r="JG33">
            <v>1316.7065400000001</v>
          </cell>
          <cell r="JH33">
            <v>23456.975296058517</v>
          </cell>
        </row>
        <row r="34">
          <cell r="A34">
            <v>450350</v>
          </cell>
          <cell r="F34">
            <v>752.14674637769144</v>
          </cell>
          <cell r="G34">
            <v>757.70980758122062</v>
          </cell>
          <cell r="H34">
            <v>1182.3988803531333</v>
          </cell>
          <cell r="I34">
            <v>934.9110133265001</v>
          </cell>
          <cell r="J34">
            <v>988.48511103950966</v>
          </cell>
          <cell r="K34">
            <v>1356.3706350685768</v>
          </cell>
          <cell r="L34">
            <v>1310.8598734083764</v>
          </cell>
          <cell r="M34">
            <v>1268.3687871047962</v>
          </cell>
          <cell r="N34">
            <v>1326.6855518521015</v>
          </cell>
          <cell r="O34">
            <v>840.28281581948147</v>
          </cell>
          <cell r="P34">
            <v>913.4526477313367</v>
          </cell>
          <cell r="Q34">
            <v>737.32375870712337</v>
          </cell>
          <cell r="R34">
            <v>604.57288174287942</v>
          </cell>
          <cell r="S34">
            <v>633.75051707809143</v>
          </cell>
          <cell r="T34">
            <v>851.20383253805767</v>
          </cell>
          <cell r="U34">
            <v>728.00473676597142</v>
          </cell>
          <cell r="V34">
            <v>728.91632618113363</v>
          </cell>
          <cell r="W34">
            <v>1209.5495046057431</v>
          </cell>
          <cell r="X34">
            <v>810.63021887171442</v>
          </cell>
          <cell r="Y34">
            <v>800.83652075413909</v>
          </cell>
          <cell r="Z34">
            <v>881.36159261621924</v>
          </cell>
          <cell r="AA34">
            <v>0</v>
          </cell>
          <cell r="AB34">
            <v>0</v>
          </cell>
          <cell r="AC34">
            <v>0</v>
          </cell>
          <cell r="AD34">
            <v>704.5054770194555</v>
          </cell>
          <cell r="AE34">
            <v>725.62326704817133</v>
          </cell>
          <cell r="AF34">
            <v>1145.5923564358804</v>
          </cell>
          <cell r="AG34">
            <v>910.80136196894591</v>
          </cell>
          <cell r="AH34">
            <v>977.68681906634072</v>
          </cell>
          <cell r="AI34">
            <v>1355.3156538492653</v>
          </cell>
          <cell r="AJ34">
            <v>1302.2612152658778</v>
          </cell>
          <cell r="AK34">
            <v>1291.7745022685435</v>
          </cell>
          <cell r="AL34">
            <v>1157.5255535295573</v>
          </cell>
          <cell r="AM34">
            <v>755.26645670767459</v>
          </cell>
          <cell r="AN34">
            <v>735.46293722299129</v>
          </cell>
          <cell r="AO34">
            <v>643.4018948393508</v>
          </cell>
          <cell r="AP34">
            <v>875.60777123487139</v>
          </cell>
          <cell r="AQ34">
            <v>948.92943634455969</v>
          </cell>
          <cell r="AR34">
            <v>1423.2945966703487</v>
          </cell>
          <cell r="AS34">
            <v>974.86087863762327</v>
          </cell>
          <cell r="AT34">
            <v>991.14360747062278</v>
          </cell>
          <cell r="AU34">
            <v>1352.6262258270601</v>
          </cell>
          <cell r="AV34">
            <v>1298.4676886848176</v>
          </cell>
          <cell r="AW34">
            <v>1200.0419497790595</v>
          </cell>
          <cell r="AX34">
            <v>1314.6572085048879</v>
          </cell>
          <cell r="AY34">
            <v>922.72344496238622</v>
          </cell>
          <cell r="AZ34">
            <v>821.23819612132161</v>
          </cell>
          <cell r="BA34">
            <v>713.72466687154167</v>
          </cell>
          <cell r="BB34">
            <v>745.60650193342508</v>
          </cell>
          <cell r="BC34">
            <v>612.44848538688143</v>
          </cell>
          <cell r="BD34">
            <v>813.45847701394325</v>
          </cell>
          <cell r="BE34">
            <v>743.04235337018838</v>
          </cell>
          <cell r="BF34">
            <v>743.32624054340135</v>
          </cell>
          <cell r="BG34">
            <v>939.63694687961515</v>
          </cell>
          <cell r="BH34">
            <v>784.38286279752538</v>
          </cell>
          <cell r="BI34">
            <v>802.47144743617434</v>
          </cell>
          <cell r="BJ34">
            <v>803.96530245679492</v>
          </cell>
          <cell r="BK34">
            <v>589.83804002749412</v>
          </cell>
          <cell r="BL34">
            <v>527.00646515435983</v>
          </cell>
          <cell r="BM34">
            <v>848.33660671445398</v>
          </cell>
          <cell r="BN34">
            <v>1166.0808350317236</v>
          </cell>
          <cell r="BO34">
            <v>1063.8907781862031</v>
          </cell>
          <cell r="BP34">
            <v>1664.5056699082725</v>
          </cell>
          <cell r="BQ34">
            <v>1475.5808073255248</v>
          </cell>
          <cell r="BR34">
            <v>1506.3227839564354</v>
          </cell>
          <cell r="BS34">
            <v>2293.4900810340473</v>
          </cell>
          <cell r="BT34">
            <v>2208.0939045277332</v>
          </cell>
          <cell r="BU34">
            <v>2096.2725613101488</v>
          </cell>
          <cell r="BV34">
            <v>1971.8792813542609</v>
          </cell>
          <cell r="BW34">
            <v>1360.4385749024689</v>
          </cell>
          <cell r="BX34">
            <v>1278.881043633359</v>
          </cell>
          <cell r="BY34">
            <v>1340.758653043998</v>
          </cell>
          <cell r="BZ34">
            <v>918.81093598279142</v>
          </cell>
          <cell r="CA34">
            <v>866.79177052830596</v>
          </cell>
          <cell r="CB34">
            <v>1353.9258956059368</v>
          </cell>
          <cell r="CC34">
            <v>1167.0063801163667</v>
          </cell>
          <cell r="CD34">
            <v>1125.1242762222028</v>
          </cell>
          <cell r="CE34">
            <v>1596.9712505682389</v>
          </cell>
          <cell r="CF34">
            <v>1475.7973940493139</v>
          </cell>
          <cell r="CG34">
            <v>1531.0383043924742</v>
          </cell>
          <cell r="CH34">
            <v>1465.5165648873608</v>
          </cell>
          <cell r="CI34">
            <v>896.62420706196906</v>
          </cell>
          <cell r="CJ34">
            <v>894.16545350707554</v>
          </cell>
          <cell r="CK34">
            <v>778.04946371588289</v>
          </cell>
          <cell r="CL34">
            <v>774.5996979237209</v>
          </cell>
          <cell r="CM34">
            <v>952.19007060985859</v>
          </cell>
          <cell r="CN34">
            <v>1465.5338877953418</v>
          </cell>
          <cell r="CO34">
            <v>1128.0858976770182</v>
          </cell>
          <cell r="CP34">
            <v>1133.0612554878637</v>
          </cell>
          <cell r="CQ34">
            <v>1490.7123324607144</v>
          </cell>
          <cell r="CR34">
            <v>1430.1006943227478</v>
          </cell>
          <cell r="CS34">
            <v>1454.9381389233936</v>
          </cell>
          <cell r="CT34">
            <v>1782.2926926945563</v>
          </cell>
          <cell r="CU34">
            <v>1257.5968683612384</v>
          </cell>
          <cell r="CV34">
            <v>1220.3615187633288</v>
          </cell>
          <cell r="CW34">
            <v>999.42711909840045</v>
          </cell>
          <cell r="CX34">
            <v>840.27429239130436</v>
          </cell>
          <cell r="CY34">
            <v>775.61179478260874</v>
          </cell>
          <cell r="CZ34">
            <v>1083.333769978261</v>
          </cell>
          <cell r="DA34">
            <v>1010.8729171413042</v>
          </cell>
          <cell r="DB34">
            <v>999.57094879347835</v>
          </cell>
          <cell r="DC34">
            <v>1540.4434606521738</v>
          </cell>
          <cell r="DD34">
            <v>1525.6355117717392</v>
          </cell>
          <cell r="DE34">
            <v>1496.1253391847827</v>
          </cell>
          <cell r="DF34">
            <v>1291.4844252608696</v>
          </cell>
          <cell r="DG34">
            <v>834.00416779347836</v>
          </cell>
          <cell r="DH34">
            <v>777.92826139673912</v>
          </cell>
          <cell r="DI34">
            <v>789.59531724999999</v>
          </cell>
          <cell r="DJ34">
            <v>1476.9212313214318</v>
          </cell>
          <cell r="DK34">
            <v>1174.331106608056</v>
          </cell>
          <cell r="DL34">
            <v>1626.3591443303133</v>
          </cell>
          <cell r="DM34">
            <v>1476.5666939972639</v>
          </cell>
          <cell r="DN34">
            <v>1503.2847768269489</v>
          </cell>
          <cell r="DO34">
            <v>2331.6809890929853</v>
          </cell>
          <cell r="DP34">
            <v>2121.3853238804163</v>
          </cell>
          <cell r="DQ34">
            <v>1984.1097663692026</v>
          </cell>
          <cell r="DR34">
            <v>1989.0954351632502</v>
          </cell>
          <cell r="DS34">
            <v>1332.0598044962771</v>
          </cell>
          <cell r="DT34">
            <v>1137.9350726019109</v>
          </cell>
          <cell r="DU34">
            <v>1020.8307502018032</v>
          </cell>
          <cell r="DV34">
            <v>580.51883543838869</v>
          </cell>
          <cell r="DW34">
            <v>638.71814570497622</v>
          </cell>
          <cell r="DX34">
            <v>712.52508310426538</v>
          </cell>
          <cell r="DY34">
            <v>676.21763140758287</v>
          </cell>
          <cell r="DZ34">
            <v>652.3184862890995</v>
          </cell>
          <cell r="EA34">
            <v>1091.6568533222749</v>
          </cell>
          <cell r="EB34">
            <v>1363.4719901611377</v>
          </cell>
          <cell r="EC34">
            <v>1083.6481233684831</v>
          </cell>
          <cell r="ED34">
            <v>913.38086751658761</v>
          </cell>
          <cell r="EE34">
            <v>650.43182191943129</v>
          </cell>
          <cell r="EF34">
            <v>843.1729823981043</v>
          </cell>
          <cell r="EG34">
            <v>541.4871095556872</v>
          </cell>
          <cell r="EH34">
            <v>745.96042616113732</v>
          </cell>
          <cell r="EI34">
            <v>707.25026895734595</v>
          </cell>
          <cell r="EJ34">
            <v>967.61155218957333</v>
          </cell>
          <cell r="EK34">
            <v>823.08445380805699</v>
          </cell>
          <cell r="EL34">
            <v>852.94462463270156</v>
          </cell>
          <cell r="EM34">
            <v>1265.5030144739337</v>
          </cell>
          <cell r="EN34">
            <v>1180.8282943317536</v>
          </cell>
          <cell r="EO34">
            <v>1150.0704331800948</v>
          </cell>
          <cell r="EP34">
            <v>1246.4679519004737</v>
          </cell>
          <cell r="EQ34">
            <v>834.07149320497638</v>
          </cell>
          <cell r="ER34">
            <v>797.07189812796196</v>
          </cell>
          <cell r="ES34">
            <v>585.52084442180092</v>
          </cell>
          <cell r="ET34">
            <v>934.3747903515366</v>
          </cell>
          <cell r="EU34">
            <v>833.82259458093699</v>
          </cell>
          <cell r="EV34">
            <v>1035.0973186670949</v>
          </cell>
          <cell r="EW34">
            <v>805.19714973875728</v>
          </cell>
          <cell r="EX34">
            <v>821.77293109493723</v>
          </cell>
          <cell r="EY34">
            <v>1011.4759025377109</v>
          </cell>
          <cell r="EZ34">
            <v>937.24952772032623</v>
          </cell>
          <cell r="FA34">
            <v>903.0403633706278</v>
          </cell>
          <cell r="FB34">
            <v>1033.0770728300181</v>
          </cell>
          <cell r="FC34">
            <v>731.93870449278779</v>
          </cell>
          <cell r="FD34">
            <v>666.70913372065627</v>
          </cell>
          <cell r="FE34">
            <v>1032.0213191163853</v>
          </cell>
          <cell r="FF34">
            <v>837.18841942819495</v>
          </cell>
          <cell r="FG34">
            <v>827.2591488364618</v>
          </cell>
          <cell r="FH34">
            <v>1208.9368673707895</v>
          </cell>
          <cell r="FI34">
            <v>1041.3321922237078</v>
          </cell>
          <cell r="FJ34">
            <v>1025.438455449987</v>
          </cell>
          <cell r="FK34">
            <v>1314.6847700832475</v>
          </cell>
          <cell r="FL34">
            <v>1264.7701999392516</v>
          </cell>
          <cell r="FM34">
            <v>1206.3555990865261</v>
          </cell>
          <cell r="FN34">
            <v>1378.0023238612109</v>
          </cell>
          <cell r="FO34">
            <v>887.04788709173306</v>
          </cell>
          <cell r="FP34">
            <v>787.3829804042814</v>
          </cell>
          <cell r="FQ34">
            <v>731.56493917138084</v>
          </cell>
          <cell r="FR34">
            <v>639.07472118318469</v>
          </cell>
          <cell r="FS34">
            <v>712.89962936834002</v>
          </cell>
          <cell r="FT34">
            <v>1037.1282258453175</v>
          </cell>
          <cell r="FU34">
            <v>786.10340849865736</v>
          </cell>
          <cell r="FV34">
            <v>866.20776208004838</v>
          </cell>
          <cell r="FW34">
            <v>1098.4021541613965</v>
          </cell>
          <cell r="FX34">
            <v>1060.8626710534525</v>
          </cell>
          <cell r="FY34">
            <v>997.18860329377128</v>
          </cell>
          <cell r="FZ34">
            <v>1070.7005945126916</v>
          </cell>
          <cell r="GA34">
            <v>751.06177781036126</v>
          </cell>
          <cell r="GB34">
            <v>738.08651510699121</v>
          </cell>
          <cell r="GC34">
            <v>568.6023869149268</v>
          </cell>
          <cell r="GD34">
            <v>1622.1180399794221</v>
          </cell>
          <cell r="GE34">
            <v>1248.5115944724535</v>
          </cell>
          <cell r="GF34">
            <v>1970.3795955994524</v>
          </cell>
          <cell r="GG34">
            <v>1825.9592497496726</v>
          </cell>
          <cell r="GH34">
            <v>1478.5346389619772</v>
          </cell>
          <cell r="GI34">
            <v>2559.0997679405568</v>
          </cell>
          <cell r="GJ34">
            <v>2565.9911973018193</v>
          </cell>
          <cell r="GK34">
            <v>2895.5849040520061</v>
          </cell>
          <cell r="GL34">
            <v>2496.2854251428535</v>
          </cell>
          <cell r="GM34">
            <v>1684.1898834449069</v>
          </cell>
          <cell r="GN34">
            <v>1699.7026999680807</v>
          </cell>
          <cell r="GO34">
            <v>1358.0303658957066</v>
          </cell>
          <cell r="GP34">
            <v>1463.1505739469742</v>
          </cell>
          <cell r="GQ34">
            <v>1207.0617907802884</v>
          </cell>
          <cell r="GR34">
            <v>1507.8265043445635</v>
          </cell>
          <cell r="GS34">
            <v>1409.5772733446333</v>
          </cell>
          <cell r="GT34">
            <v>1384.7867315895592</v>
          </cell>
          <cell r="GU34">
            <v>2177.8823107608368</v>
          </cell>
          <cell r="GV34">
            <v>2109.0681923736415</v>
          </cell>
          <cell r="GW34">
            <v>1894.2247376949158</v>
          </cell>
          <cell r="GX34">
            <v>1954.4843135186034</v>
          </cell>
          <cell r="GY34">
            <v>1284.7841878733104</v>
          </cell>
          <cell r="GZ34">
            <v>1123.16378499233</v>
          </cell>
          <cell r="HA34">
            <v>1097.2116304693038</v>
          </cell>
          <cell r="HB34">
            <v>1136.17254763089</v>
          </cell>
          <cell r="HC34">
            <v>1281.5031351767013</v>
          </cell>
          <cell r="HD34">
            <v>1468.0744233638743</v>
          </cell>
          <cell r="HE34">
            <v>1340.0422477748691</v>
          </cell>
          <cell r="HF34">
            <v>1146.8224176374342</v>
          </cell>
          <cell r="HG34">
            <v>1836.1561154554975</v>
          </cell>
          <cell r="HH34">
            <v>1704.3799286125659</v>
          </cell>
          <cell r="HI34">
            <v>1826.6135165392668</v>
          </cell>
          <cell r="HJ34">
            <v>1590.4888253075915</v>
          </cell>
          <cell r="HK34">
            <v>1053.6095125968586</v>
          </cell>
          <cell r="HL34">
            <v>1000.6452317369109</v>
          </cell>
          <cell r="HM34">
            <v>854.29693371465953</v>
          </cell>
          <cell r="HN34">
            <v>503.9840904396371</v>
          </cell>
          <cell r="HO34">
            <v>412.7585476273552</v>
          </cell>
          <cell r="HP34">
            <v>602.17239508025114</v>
          </cell>
          <cell r="HQ34">
            <v>551.61749366782965</v>
          </cell>
          <cell r="HR34">
            <v>574.80435305512901</v>
          </cell>
          <cell r="HS34">
            <v>833.02809728681098</v>
          </cell>
          <cell r="HT34">
            <v>799.62660800418689</v>
          </cell>
          <cell r="HU34">
            <v>883.72383583060014</v>
          </cell>
          <cell r="HV34">
            <v>806.9553071256106</v>
          </cell>
          <cell r="HW34">
            <v>545.28229277739013</v>
          </cell>
          <cell r="HX34">
            <v>486.896957880321</v>
          </cell>
          <cell r="HY34">
            <v>371.53506873866013</v>
          </cell>
          <cell r="IM34">
            <v>0</v>
          </cell>
          <cell r="IN34">
            <v>12368.995628369847</v>
          </cell>
          <cell r="IO34">
            <v>7248.8261311539491</v>
          </cell>
          <cell r="IP34">
            <v>11705.217495222056</v>
          </cell>
          <cell r="IQ34">
            <v>12837.3156711091</v>
          </cell>
          <cell r="IR34">
            <v>8953.5197297142586</v>
          </cell>
          <cell r="IS34">
            <v>19426.194974214173</v>
          </cell>
          <cell r="IT34">
            <v>14069.821896637917</v>
          </cell>
          <cell r="IU34">
            <v>15088.900174118184</v>
          </cell>
          <cell r="IV34">
            <v>12964.880206396738</v>
          </cell>
          <cell r="IW34">
            <v>19174.560094889861</v>
          </cell>
          <cell r="IX34">
            <v>9747.5479301860178</v>
          </cell>
          <cell r="IY34">
            <v>11156.38525538981</v>
          </cell>
          <cell r="IZ34">
            <v>10745.776808221775</v>
          </cell>
          <cell r="JA34">
            <v>12509.963782946772</v>
          </cell>
          <cell r="JB34">
            <v>10326.318449829139</v>
          </cell>
          <cell r="JC34">
            <v>23404.387362508907</v>
          </cell>
          <cell r="JD34">
            <v>18613.222031688965</v>
          </cell>
          <cell r="JE34">
            <v>16238.804835547118</v>
          </cell>
          <cell r="JF34">
            <v>7372.3850475137815</v>
          </cell>
          <cell r="JG34">
            <v>16763.831750000001</v>
          </cell>
          <cell r="JH34">
            <v>270716.85525565839</v>
          </cell>
        </row>
        <row r="35">
          <cell r="A35">
            <v>450650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</row>
        <row r="36">
          <cell r="A36">
            <v>450600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</row>
        <row r="37">
          <cell r="A37">
            <v>450500</v>
          </cell>
          <cell r="F37">
            <v>32.539855394564064</v>
          </cell>
          <cell r="G37">
            <v>32.787102559165362</v>
          </cell>
          <cell r="H37">
            <v>51.439950237917039</v>
          </cell>
          <cell r="I37">
            <v>40.662711703400007</v>
          </cell>
          <cell r="J37">
            <v>43.043782712867099</v>
          </cell>
          <cell r="K37">
            <v>59.172028225270083</v>
          </cell>
          <cell r="L37">
            <v>57.371549929261178</v>
          </cell>
          <cell r="M37">
            <v>55.483057204657605</v>
          </cell>
          <cell r="N37">
            <v>57.852691193426736</v>
          </cell>
          <cell r="O37">
            <v>36.457014036421405</v>
          </cell>
          <cell r="P37">
            <v>39.709006565837193</v>
          </cell>
          <cell r="Q37">
            <v>31.658833720316593</v>
          </cell>
          <cell r="R37">
            <v>25.9810169663502</v>
          </cell>
          <cell r="S37">
            <v>27.277800759026288</v>
          </cell>
          <cell r="T37">
            <v>36.720170335024783</v>
          </cell>
          <cell r="U37">
            <v>31.46687718959873</v>
          </cell>
          <cell r="V37">
            <v>31.507392274717052</v>
          </cell>
          <cell r="W37">
            <v>52.646644649144136</v>
          </cell>
          <cell r="X37">
            <v>35.139120838742862</v>
          </cell>
          <cell r="Y37">
            <v>34.703845366850629</v>
          </cell>
          <cell r="Z37">
            <v>38.060515227387519</v>
          </cell>
          <cell r="AA37">
            <v>0</v>
          </cell>
          <cell r="AB37">
            <v>0</v>
          </cell>
          <cell r="AC37">
            <v>0</v>
          </cell>
          <cell r="AD37">
            <v>30.422465645309135</v>
          </cell>
          <cell r="AE37">
            <v>31.361034091029836</v>
          </cell>
          <cell r="AF37">
            <v>49.80410473048358</v>
          </cell>
          <cell r="AG37">
            <v>39.591171643064264</v>
          </cell>
          <cell r="AH37">
            <v>42.563858625170703</v>
          </cell>
          <cell r="AI37">
            <v>59.125140171078463</v>
          </cell>
          <cell r="AJ37">
            <v>56.989387345150128</v>
          </cell>
          <cell r="AK37">
            <v>56.523311211935265</v>
          </cell>
          <cell r="AL37">
            <v>50.334469045758112</v>
          </cell>
          <cell r="AM37">
            <v>32.678509187007762</v>
          </cell>
          <cell r="AN37">
            <v>31.798352765466284</v>
          </cell>
          <cell r="AO37">
            <v>27.484528659526703</v>
          </cell>
          <cell r="AP37">
            <v>38.02701205488318</v>
          </cell>
          <cell r="AQ37">
            <v>41.285752726424882</v>
          </cell>
          <cell r="AR37">
            <v>62.146426518682176</v>
          </cell>
          <cell r="AS37">
            <v>42.438261272783258</v>
          </cell>
          <cell r="AT37">
            <v>43.161938109805462</v>
          </cell>
          <cell r="AU37">
            <v>59.005610036758235</v>
          </cell>
          <cell r="AV37">
            <v>56.820786163769675</v>
          </cell>
          <cell r="AW37">
            <v>52.446308879069306</v>
          </cell>
          <cell r="AX37">
            <v>57.318098155772795</v>
          </cell>
          <cell r="AY37">
            <v>40.12104199832828</v>
          </cell>
          <cell r="AZ37">
            <v>35.610586494280966</v>
          </cell>
          <cell r="BA37">
            <v>30.609985194290743</v>
          </cell>
          <cell r="BB37">
            <v>32.249177863707779</v>
          </cell>
          <cell r="BC37">
            <v>26.331043794972508</v>
          </cell>
          <cell r="BD37">
            <v>35.042598978397479</v>
          </cell>
          <cell r="BE37">
            <v>32.135215705341707</v>
          </cell>
          <cell r="BF37">
            <v>32.147832913040062</v>
          </cell>
          <cell r="BG37">
            <v>40.65053097242734</v>
          </cell>
          <cell r="BH37">
            <v>33.972571679890017</v>
          </cell>
          <cell r="BI37">
            <v>34.776508774941085</v>
          </cell>
          <cell r="BJ37">
            <v>34.620680109190886</v>
          </cell>
          <cell r="BK37">
            <v>25.326135112333073</v>
          </cell>
          <cell r="BL37">
            <v>22.533620673527103</v>
          </cell>
          <cell r="BM37">
            <v>36.592738076197961</v>
          </cell>
          <cell r="BN37">
            <v>50.936926001409944</v>
          </cell>
          <cell r="BO37">
            <v>46.39514569716458</v>
          </cell>
          <cell r="BP37">
            <v>72.866918662589896</v>
          </cell>
          <cell r="BQ37">
            <v>64.692480325578885</v>
          </cell>
          <cell r="BR37">
            <v>66.058790398063792</v>
          </cell>
          <cell r="BS37">
            <v>100.821781379291</v>
          </cell>
          <cell r="BT37">
            <v>97.248617979010376</v>
          </cell>
          <cell r="BU37">
            <v>92.278780502673285</v>
          </cell>
          <cell r="BV37">
            <v>86.52796806018938</v>
          </cell>
          <cell r="BW37">
            <v>59.575047773443067</v>
          </cell>
          <cell r="BX37">
            <v>55.950268605927072</v>
          </cell>
          <cell r="BY37">
            <v>58.478162357511032</v>
          </cell>
          <cell r="BZ37">
            <v>39.947152710346288</v>
          </cell>
          <cell r="CA37">
            <v>37.635189801258043</v>
          </cell>
          <cell r="CB37">
            <v>59.063373138041641</v>
          </cell>
          <cell r="CC37">
            <v>50.978061338505185</v>
          </cell>
          <cell r="CD37">
            <v>49.116634498764576</v>
          </cell>
          <cell r="CE37">
            <v>69.865388914143963</v>
          </cell>
          <cell r="CF37">
            <v>64.702106402191731</v>
          </cell>
          <cell r="CG37">
            <v>67.157257972998849</v>
          </cell>
          <cell r="CH37">
            <v>64.02295843943827</v>
          </cell>
          <cell r="CI37">
            <v>38.961075869420853</v>
          </cell>
          <cell r="CJ37">
            <v>38.851797933647802</v>
          </cell>
          <cell r="CK37">
            <v>33.468865054039242</v>
          </cell>
          <cell r="CL37">
            <v>33.537764352165375</v>
          </cell>
          <cell r="CM37">
            <v>41.430669804882605</v>
          </cell>
          <cell r="CN37">
            <v>64.023728346459649</v>
          </cell>
          <cell r="CO37">
            <v>49.248262118978587</v>
          </cell>
          <cell r="CP37">
            <v>49.469389132793943</v>
          </cell>
          <cell r="CQ37">
            <v>65.142770331587315</v>
          </cell>
          <cell r="CR37">
            <v>62.671141969899914</v>
          </cell>
          <cell r="CS37">
            <v>63.775028396595268</v>
          </cell>
          <cell r="CT37">
            <v>78.101897453091397</v>
          </cell>
          <cell r="CU37">
            <v>55.004305260499493</v>
          </cell>
          <cell r="CV37">
            <v>53.349400833925728</v>
          </cell>
          <cell r="CW37">
            <v>43.30787195992891</v>
          </cell>
          <cell r="CX37">
            <v>36.456635217391302</v>
          </cell>
          <cell r="CY37">
            <v>33.582746434782614</v>
          </cell>
          <cell r="CZ37">
            <v>47.037056443478264</v>
          </cell>
          <cell r="DA37">
            <v>44.038796317391302</v>
          </cell>
          <cell r="DB37">
            <v>43.536486613043486</v>
          </cell>
          <cell r="DC37">
            <v>67.353042695652178</v>
          </cell>
          <cell r="DD37">
            <v>66.917133856521744</v>
          </cell>
          <cell r="DE37">
            <v>65.605570630434784</v>
          </cell>
          <cell r="DF37">
            <v>56.288196678260874</v>
          </cell>
          <cell r="DG37">
            <v>36.177963013043481</v>
          </cell>
          <cell r="DH37">
            <v>33.685700506521741</v>
          </cell>
          <cell r="DI37">
            <v>33.982014100000001</v>
          </cell>
          <cell r="DJ37">
            <v>64.752054725396974</v>
          </cell>
          <cell r="DK37">
            <v>51.303604738135824</v>
          </cell>
          <cell r="DL37">
            <v>71.1715175257917</v>
          </cell>
          <cell r="DM37">
            <v>64.736297510989502</v>
          </cell>
          <cell r="DN37">
            <v>65.923767858975509</v>
          </cell>
          <cell r="DO37">
            <v>102.51915507079934</v>
          </cell>
          <cell r="DP37">
            <v>93.394903283574067</v>
          </cell>
          <cell r="DQ37">
            <v>87.293767394186787</v>
          </cell>
          <cell r="DR37">
            <v>87.293130451700009</v>
          </cell>
          <cell r="DS37">
            <v>58.313769088723433</v>
          </cell>
          <cell r="DT37">
            <v>49.686003226751602</v>
          </cell>
          <cell r="DU37">
            <v>44.259144453413477</v>
          </cell>
          <cell r="DV37">
            <v>24.911948241706167</v>
          </cell>
          <cell r="DW37">
            <v>27.498584253554501</v>
          </cell>
          <cell r="DX37">
            <v>30.556670360189575</v>
          </cell>
          <cell r="DY37">
            <v>29.16522806255924</v>
          </cell>
          <cell r="DZ37">
            <v>28.103043835071091</v>
          </cell>
          <cell r="EA37">
            <v>47.406971258767776</v>
          </cell>
          <cell r="EB37">
            <v>59.709866229383898</v>
          </cell>
          <cell r="EC37">
            <v>47.273249927488145</v>
          </cell>
          <cell r="ED37">
            <v>39.48359411184834</v>
          </cell>
          <cell r="EE37">
            <v>28.01919208530806</v>
          </cell>
          <cell r="EF37">
            <v>36.585465884360197</v>
          </cell>
          <cell r="EG37">
            <v>22.954982646919433</v>
          </cell>
          <cell r="EH37">
            <v>32.264907829383887</v>
          </cell>
          <cell r="EI37">
            <v>30.544456398104266</v>
          </cell>
          <cell r="EJ37">
            <v>41.893846763981038</v>
          </cell>
          <cell r="EK37">
            <v>35.692642391469199</v>
          </cell>
          <cell r="EL37">
            <v>37.019761094786737</v>
          </cell>
          <cell r="EM37">
            <v>55.133467309952614</v>
          </cell>
          <cell r="EN37">
            <v>51.592368636966832</v>
          </cell>
          <cell r="EO37">
            <v>50.225352585781991</v>
          </cell>
          <cell r="EP37">
            <v>54.28746452890995</v>
          </cell>
          <cell r="EQ37">
            <v>36.180955253554508</v>
          </cell>
          <cell r="ER37">
            <v>34.536528805687205</v>
          </cell>
          <cell r="ES37">
            <v>24.91203752985782</v>
          </cell>
          <cell r="ET37">
            <v>40.638879571179409</v>
          </cell>
          <cell r="EU37">
            <v>36.169893092486092</v>
          </cell>
          <cell r="EV37">
            <v>44.893214162981998</v>
          </cell>
          <cell r="EW37">
            <v>34.89765109950033</v>
          </cell>
          <cell r="EX37">
            <v>35.634352493108324</v>
          </cell>
          <cell r="EY37">
            <v>43.843373446120488</v>
          </cell>
          <cell r="EZ37">
            <v>40.76664567645895</v>
          </cell>
          <cell r="FA37">
            <v>39.246238372027904</v>
          </cell>
          <cell r="FB37">
            <v>44.803425459111914</v>
          </cell>
          <cell r="FC37">
            <v>31.641720199679462</v>
          </cell>
          <cell r="FD37">
            <v>28.7426281653625</v>
          </cell>
          <cell r="FE37">
            <v>44.756503071839354</v>
          </cell>
          <cell r="FF37">
            <v>36.319485307919777</v>
          </cell>
          <cell r="FG37">
            <v>35.87818439273164</v>
          </cell>
          <cell r="FH37">
            <v>52.619416327590649</v>
          </cell>
          <cell r="FI37">
            <v>45.392541876609236</v>
          </cell>
          <cell r="FJ37">
            <v>44.686153575554982</v>
          </cell>
          <cell r="FK37">
            <v>57.319323114811006</v>
          </cell>
          <cell r="FL37">
            <v>55.323119997300076</v>
          </cell>
          <cell r="FM37">
            <v>52.726915514956723</v>
          </cell>
          <cell r="FN37">
            <v>60.133436616053821</v>
          </cell>
          <cell r="FO37">
            <v>38.535461648521476</v>
          </cell>
          <cell r="FP37">
            <v>34.105910240190283</v>
          </cell>
          <cell r="FQ37">
            <v>31.402886185394706</v>
          </cell>
          <cell r="FR37">
            <v>27.514432052585988</v>
          </cell>
          <cell r="FS37">
            <v>30.795539083037337</v>
          </cell>
          <cell r="FT37">
            <v>44.983476704236338</v>
          </cell>
          <cell r="FU37">
            <v>34.049040377718107</v>
          </cell>
          <cell r="FV37">
            <v>37.609233870224372</v>
          </cell>
          <cell r="FW37">
            <v>47.70676240717318</v>
          </cell>
          <cell r="FX37">
            <v>46.260563157931216</v>
          </cell>
          <cell r="FY37">
            <v>43.430604590834278</v>
          </cell>
          <cell r="FZ37">
            <v>46.475581978341857</v>
          </cell>
          <cell r="GA37">
            <v>32.491634569349387</v>
          </cell>
          <cell r="GB37">
            <v>31.914956226977388</v>
          </cell>
          <cell r="GC37">
            <v>24.160106085107859</v>
          </cell>
          <cell r="GD37">
            <v>71.205246221307647</v>
          </cell>
          <cell r="GE37">
            <v>54.600515309886816</v>
          </cell>
          <cell r="GF37">
            <v>86.461315359975657</v>
          </cell>
          <cell r="GG37">
            <v>80.264855544429906</v>
          </cell>
          <cell r="GH37">
            <v>64.82376173164343</v>
          </cell>
          <cell r="GI37">
            <v>112.62665635291366</v>
          </cell>
          <cell r="GJ37">
            <v>113.15516432452532</v>
          </cell>
          <cell r="GK37">
            <v>127.8037735134225</v>
          </cell>
          <cell r="GL37">
            <v>109.83490778412681</v>
          </cell>
          <cell r="GM37">
            <v>73.963994819773646</v>
          </cell>
          <cell r="GN37">
            <v>74.653453331914704</v>
          </cell>
          <cell r="GO37">
            <v>59.245794039809191</v>
          </cell>
          <cell r="GP37">
            <v>64.14002550875442</v>
          </cell>
          <cell r="GQ37">
            <v>52.758301812457269</v>
          </cell>
          <cell r="GR37">
            <v>65.903400193091713</v>
          </cell>
          <cell r="GS37">
            <v>61.75898992642815</v>
          </cell>
          <cell r="GT37">
            <v>60.657188070647081</v>
          </cell>
          <cell r="GU37">
            <v>95.683658256037191</v>
          </cell>
          <cell r="GV37">
            <v>92.847475216606298</v>
          </cell>
          <cell r="GW37">
            <v>83.298877230885154</v>
          </cell>
          <cell r="GX37">
            <v>85.754858378604595</v>
          </cell>
          <cell r="GY37">
            <v>56.212630572147134</v>
          </cell>
          <cell r="GZ37">
            <v>49.029501555214665</v>
          </cell>
          <cell r="HA37">
            <v>47.653850243080178</v>
          </cell>
          <cell r="HB37">
            <v>49.607668783595116</v>
          </cell>
          <cell r="HC37">
            <v>56.066806007853394</v>
          </cell>
          <cell r="HD37">
            <v>64.136641038394416</v>
          </cell>
          <cell r="HE37">
            <v>58.668544345549748</v>
          </cell>
          <cell r="HF37">
            <v>50.080996339441526</v>
          </cell>
          <cell r="HG37">
            <v>80.495827353577667</v>
          </cell>
          <cell r="HH37">
            <v>74.861330160558481</v>
          </cell>
          <cell r="HI37">
            <v>80.293934068411872</v>
          </cell>
          <cell r="HJ37">
            <v>69.577281124781848</v>
          </cell>
          <cell r="HK37">
            <v>45.938200559860384</v>
          </cell>
          <cell r="HL37">
            <v>43.584232521640487</v>
          </cell>
          <cell r="HM37">
            <v>36.857641498429317</v>
          </cell>
          <cell r="HN37">
            <v>21.510404019539425</v>
          </cell>
          <cell r="HO37">
            <v>17.455935450104676</v>
          </cell>
          <cell r="HP37">
            <v>25.652106448011164</v>
          </cell>
          <cell r="HQ37">
            <v>23.627444163014651</v>
          </cell>
          <cell r="HR37">
            <v>24.657971246894625</v>
          </cell>
          <cell r="HS37">
            <v>35.912359879413827</v>
          </cell>
          <cell r="HT37">
            <v>34.650071466852751</v>
          </cell>
          <cell r="HU37">
            <v>38.387726036915566</v>
          </cell>
          <cell r="HV37">
            <v>34.753569205582693</v>
          </cell>
          <cell r="HW37">
            <v>23.345879678995114</v>
          </cell>
          <cell r="HX37">
            <v>20.750975905792046</v>
          </cell>
          <cell r="HY37">
            <v>15.401558610607118</v>
          </cell>
          <cell r="IM37">
            <v>0</v>
          </cell>
          <cell r="IN37">
            <v>538.17758348310429</v>
          </cell>
          <cell r="IO37">
            <v>313.50338360684219</v>
          </cell>
          <cell r="IP37">
            <v>508.67633312098019</v>
          </cell>
          <cell r="IQ37">
            <v>558.99180760484899</v>
          </cell>
          <cell r="IR37">
            <v>386.37865465396698</v>
          </cell>
          <cell r="IS37">
            <v>851.83088774285216</v>
          </cell>
          <cell r="IT37">
            <v>613.76986207279651</v>
          </cell>
          <cell r="IU37">
            <v>659.06222996080817</v>
          </cell>
          <cell r="IV37">
            <v>564.66134250652181</v>
          </cell>
          <cell r="IW37">
            <v>840.6471153284383</v>
          </cell>
          <cell r="IX37">
            <v>421.66879689715643</v>
          </cell>
          <cell r="IY37">
            <v>484.28378912843601</v>
          </cell>
          <cell r="IZ37">
            <v>466.03452480985669</v>
          </cell>
          <cell r="JA37">
            <v>544.4428347976343</v>
          </cell>
          <cell r="JB37">
            <v>447.39193110351732</v>
          </cell>
          <cell r="JC37">
            <v>1028.6394383337292</v>
          </cell>
          <cell r="JD37">
            <v>815.698756963954</v>
          </cell>
          <cell r="JE37">
            <v>710.16910380209436</v>
          </cell>
          <cell r="JF37">
            <v>316.10600211172368</v>
          </cell>
          <cell r="JG37">
            <v>0</v>
          </cell>
          <cell r="JH37">
            <v>11070.134378029259</v>
          </cell>
        </row>
        <row r="38"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</row>
        <row r="39">
          <cell r="F39">
            <v>9551.0185428770492</v>
          </cell>
          <cell r="G39">
            <v>9361.3692807379884</v>
          </cell>
          <cell r="H39">
            <v>14483.026763285934</v>
          </cell>
          <cell r="I39">
            <v>11456.281313104404</v>
          </cell>
          <cell r="J39">
            <v>12089.646201622649</v>
          </cell>
          <cell r="K39">
            <v>16539.759507921844</v>
          </cell>
          <cell r="L39">
            <v>15900.832281183475</v>
          </cell>
          <cell r="M39">
            <v>15398.493216438927</v>
          </cell>
          <cell r="N39">
            <v>16641.519396920732</v>
          </cell>
          <cell r="O39">
            <v>10909.291100550803</v>
          </cell>
          <cell r="P39">
            <v>11824.712897954882</v>
          </cell>
          <cell r="Q39">
            <v>10052.675987902368</v>
          </cell>
          <cell r="R39">
            <v>7885.4942039459584</v>
          </cell>
          <cell r="S39">
            <v>8032.2840056961231</v>
          </cell>
          <cell r="T39">
            <v>10751.166160791716</v>
          </cell>
          <cell r="U39">
            <v>9167.5237183812569</v>
          </cell>
          <cell r="V39">
            <v>9178.5033064483214</v>
          </cell>
          <cell r="W39">
            <v>15067.240699918062</v>
          </cell>
          <cell r="X39">
            <v>10162.701747299318</v>
          </cell>
          <cell r="Y39">
            <v>10044.742094416521</v>
          </cell>
          <cell r="Z39">
            <v>11413.410419253587</v>
          </cell>
          <cell r="AA39">
            <v>0</v>
          </cell>
          <cell r="AB39">
            <v>0</v>
          </cell>
          <cell r="AC39">
            <v>0</v>
          </cell>
          <cell r="AD39">
            <v>8971.436033762242</v>
          </cell>
          <cell r="AE39">
            <v>8982.035068213936</v>
          </cell>
          <cell r="AF39">
            <v>14047.891858308631</v>
          </cell>
          <cell r="AG39">
            <v>11171.251657055096</v>
          </cell>
          <cell r="AH39">
            <v>11961.986394295405</v>
          </cell>
          <cell r="AI39">
            <v>16527.287285506874</v>
          </cell>
          <cell r="AJ39">
            <v>15799.177033809934</v>
          </cell>
          <cell r="AK39">
            <v>15675.200782374779</v>
          </cell>
          <cell r="AL39">
            <v>14583.352727050138</v>
          </cell>
          <cell r="AM39">
            <v>9845.5339106833344</v>
          </cell>
          <cell r="AN39">
            <v>9597.6653858404861</v>
          </cell>
          <cell r="AO39">
            <v>8835.0081114169152</v>
          </cell>
          <cell r="AP39">
            <v>11053.176124722897</v>
          </cell>
          <cell r="AQ39">
            <v>11622.010225229016</v>
          </cell>
          <cell r="AR39">
            <v>17330.949453969457</v>
          </cell>
          <cell r="AS39">
            <v>11928.577498560348</v>
          </cell>
          <cell r="AT39">
            <v>12121.075537208253</v>
          </cell>
          <cell r="AU39">
            <v>16495.492269777693</v>
          </cell>
          <cell r="AV39">
            <v>15754.329119562733</v>
          </cell>
          <cell r="AW39">
            <v>14590.718161832436</v>
          </cell>
          <cell r="AX39">
            <v>16495.225042688908</v>
          </cell>
          <cell r="AY39">
            <v>11940.754520429495</v>
          </cell>
          <cell r="AZ39">
            <v>10670.841318815377</v>
          </cell>
          <cell r="BA39">
            <v>9746.6744304343247</v>
          </cell>
          <cell r="BB39">
            <v>9717.0397330609994</v>
          </cell>
          <cell r="BC39">
            <v>7982.9811817537129</v>
          </cell>
          <cell r="BD39">
            <v>10663.96759262321</v>
          </cell>
          <cell r="BE39">
            <v>9348.6434561476035</v>
          </cell>
          <cell r="BF39">
            <v>9352.0627194338576</v>
          </cell>
          <cell r="BG39">
            <v>11816.293893527807</v>
          </cell>
          <cell r="BH39">
            <v>9846.5669252501957</v>
          </cell>
          <cell r="BI39">
            <v>10064.433878009031</v>
          </cell>
          <cell r="BJ39">
            <v>10454.475313434228</v>
          </cell>
          <cell r="BK39">
            <v>7902.3934029278062</v>
          </cell>
          <cell r="BL39">
            <v>7102.4776419318378</v>
          </cell>
          <cell r="BM39">
            <v>11675.353774111743</v>
          </cell>
          <cell r="BN39">
            <v>14587.647694735939</v>
          </cell>
          <cell r="BO39">
            <v>12981.108755445781</v>
          </cell>
          <cell r="BP39">
            <v>20182.600364248912</v>
          </cell>
          <cell r="BQ39">
            <v>17848.199766603982</v>
          </cell>
          <cell r="BR39">
            <v>18211.638245884969</v>
          </cell>
          <cell r="BS39">
            <v>27618.593846891406</v>
          </cell>
          <cell r="BT39">
            <v>26508.132382416759</v>
          </cell>
          <cell r="BU39">
            <v>25186.155613711097</v>
          </cell>
          <cell r="BV39">
            <v>24492.181682275332</v>
          </cell>
          <cell r="BW39">
            <v>17418.08919583555</v>
          </cell>
          <cell r="BX39">
            <v>16397.523849138171</v>
          </cell>
          <cell r="BY39">
            <v>17880.556367803845</v>
          </cell>
          <cell r="BZ39">
            <v>11578.952250639539</v>
          </cell>
          <cell r="CA39">
            <v>10650.96048713464</v>
          </cell>
          <cell r="CB39">
            <v>16510.857254719074</v>
          </cell>
          <cell r="CC39">
            <v>14200.164316042379</v>
          </cell>
          <cell r="CD39">
            <v>13705.024776671376</v>
          </cell>
          <cell r="CE39">
            <v>19384.193451162289</v>
          </cell>
          <cell r="CF39">
            <v>17850.760302982999</v>
          </cell>
          <cell r="CG39">
            <v>18503.830620817695</v>
          </cell>
          <cell r="CH39">
            <v>18330.847048835236</v>
          </cell>
          <cell r="CI39">
            <v>11614.2078034485</v>
          </cell>
          <cell r="CJ39">
            <v>11583.451528425174</v>
          </cell>
          <cell r="CK39">
            <v>10581.000129515947</v>
          </cell>
          <cell r="CL39">
            <v>9824.1711722964665</v>
          </cell>
          <cell r="CM39">
            <v>11660.558168098773</v>
          </cell>
          <cell r="CN39">
            <v>17830.311740158264</v>
          </cell>
          <cell r="CO39">
            <v>13740.037723648304</v>
          </cell>
          <cell r="CP39">
            <v>13798.85750932319</v>
          </cell>
          <cell r="CQ39">
            <v>18127.976908202221</v>
          </cell>
          <cell r="CR39">
            <v>17310.523763993373</v>
          </cell>
          <cell r="CS39">
            <v>17604.15755349434</v>
          </cell>
          <cell r="CT39">
            <v>22185.310005347441</v>
          </cell>
          <cell r="CU39">
            <v>16131.282465567581</v>
          </cell>
          <cell r="CV39">
            <v>15665.286864708396</v>
          </cell>
          <cell r="CW39">
            <v>13452.39664430926</v>
          </cell>
          <cell r="CX39">
            <v>10623.324724880436</v>
          </cell>
          <cell r="CY39">
            <v>9573.0105516521726</v>
          </cell>
          <cell r="CZ39">
            <v>13311.857013965218</v>
          </cell>
          <cell r="DA39">
            <v>12354.319820426086</v>
          </cell>
          <cell r="DB39">
            <v>12220.705439069567</v>
          </cell>
          <cell r="DC39">
            <v>18715.909357043478</v>
          </cell>
          <cell r="DD39">
            <v>18439.957605834785</v>
          </cell>
          <cell r="DE39">
            <v>18091.081787695653</v>
          </cell>
          <cell r="DF39">
            <v>16213.241010756956</v>
          </cell>
          <cell r="DG39">
            <v>10830.52944002109</v>
          </cell>
          <cell r="DH39">
            <v>10129.007907560544</v>
          </cell>
          <cell r="DI39">
            <v>10730.463863674999</v>
          </cell>
          <cell r="DJ39">
            <v>18369.899179709282</v>
          </cell>
          <cell r="DK39">
            <v>14286.758860344129</v>
          </cell>
          <cell r="DL39">
            <v>19731.623661860594</v>
          </cell>
          <cell r="DM39">
            <v>17859.855137923209</v>
          </cell>
          <cell r="DN39">
            <v>18175.722250487488</v>
          </cell>
          <cell r="DO39">
            <v>28070.095248832626</v>
          </cell>
          <cell r="DP39">
            <v>25483.0442734307</v>
          </cell>
          <cell r="DQ39">
            <v>23860.142126853683</v>
          </cell>
          <cell r="DR39">
            <v>24701.755695391585</v>
          </cell>
          <cell r="DS39">
            <v>17063.176560021209</v>
          </cell>
          <cell r="DT39">
            <v>14634.000858169236</v>
          </cell>
          <cell r="DU39">
            <v>13730.239769283384</v>
          </cell>
          <cell r="DV39">
            <v>7649.9092692738168</v>
          </cell>
          <cell r="DW39">
            <v>8160.8627933471553</v>
          </cell>
          <cell r="DX39">
            <v>9157.2493435118486</v>
          </cell>
          <cell r="DY39">
            <v>8616.6898751099507</v>
          </cell>
          <cell r="DZ39">
            <v>8326.1824888919455</v>
          </cell>
          <cell r="EA39">
            <v>13765.806639272983</v>
          </cell>
          <cell r="EB39">
            <v>16970.648413736497</v>
          </cell>
          <cell r="EC39">
            <v>13569.233855168006</v>
          </cell>
          <cell r="ED39">
            <v>11908.878441604547</v>
          </cell>
          <cell r="EE39">
            <v>8744.0160530497633</v>
          </cell>
          <cell r="EF39">
            <v>11219.983367285877</v>
          </cell>
          <cell r="EG39">
            <v>7685.6754320906393</v>
          </cell>
          <cell r="EH39">
            <v>9475.7585205980995</v>
          </cell>
          <cell r="EI39">
            <v>8764.8254018957341</v>
          </cell>
          <cell r="EJ39">
            <v>11943.763239218959</v>
          </cell>
          <cell r="EK39">
            <v>10134.242876130807</v>
          </cell>
          <cell r="EL39">
            <v>10487.256451213274</v>
          </cell>
          <cell r="EM39">
            <v>15465.502304447395</v>
          </cell>
          <cell r="EN39">
            <v>14363.570057433177</v>
          </cell>
          <cell r="EO39">
            <v>13999.943787818011</v>
          </cell>
          <cell r="EP39">
            <v>15665.572040675876</v>
          </cell>
          <cell r="EQ39">
            <v>10831.594356112917</v>
          </cell>
          <cell r="ER39">
            <v>10368.622032360663</v>
          </cell>
          <cell r="ES39">
            <v>8084.4838243360191</v>
          </cell>
          <cell r="ET39">
            <v>11768.369435621084</v>
          </cell>
          <cell r="EU39">
            <v>10261.191562601301</v>
          </cell>
          <cell r="EV39">
            <v>12741.59496735321</v>
          </cell>
          <cell r="EW39">
            <v>9922.7751924670883</v>
          </cell>
          <cell r="EX39">
            <v>10118.737763166813</v>
          </cell>
          <cell r="EY39">
            <v>12462.33733666805</v>
          </cell>
          <cell r="EZ39">
            <v>11483.927749938081</v>
          </cell>
          <cell r="FA39">
            <v>11079.499406959423</v>
          </cell>
          <cell r="FB39">
            <v>13069.107946295408</v>
          </cell>
          <cell r="FC39">
            <v>9553.581150199785</v>
          </cell>
          <cell r="FD39">
            <v>8737.483197141275</v>
          </cell>
          <cell r="FE39">
            <v>13875.467896209131</v>
          </cell>
          <cell r="FF39">
            <v>10585.746240910341</v>
          </cell>
          <cell r="FG39">
            <v>10183.597048466616</v>
          </cell>
          <cell r="FH39">
            <v>14796.764743139112</v>
          </cell>
          <cell r="FI39">
            <v>12714.416139178056</v>
          </cell>
          <cell r="FJ39">
            <v>12526.516851097625</v>
          </cell>
          <cell r="FK39">
            <v>16046.939948539726</v>
          </cell>
          <cell r="FL39">
            <v>15355.949919281822</v>
          </cell>
          <cell r="FM39">
            <v>14665.359526978489</v>
          </cell>
          <cell r="FN39">
            <v>17265.927812729336</v>
          </cell>
          <cell r="FO39">
            <v>11494.418680976367</v>
          </cell>
          <cell r="FP39">
            <v>10247.201687101557</v>
          </cell>
          <cell r="FQ39">
            <v>9978.003294588907</v>
          </cell>
          <cell r="FR39">
            <v>8175.3231635941002</v>
          </cell>
          <cell r="FS39">
            <v>8831.6133960879324</v>
          </cell>
          <cell r="FT39">
            <v>12765.604803326867</v>
          </cell>
          <cell r="FU39">
            <v>9697.0447404730166</v>
          </cell>
          <cell r="FV39">
            <v>10644.056209479684</v>
          </cell>
          <cell r="FW39">
            <v>13489.998800308065</v>
          </cell>
          <cell r="FX39">
            <v>12945.309800009703</v>
          </cell>
          <cell r="FY39">
            <v>12192.540821161918</v>
          </cell>
          <cell r="FZ39">
            <v>13526.818989521626</v>
          </cell>
          <cell r="GA39">
            <v>9792.7895495433859</v>
          </cell>
          <cell r="GB39">
            <v>9630.4091800827882</v>
          </cell>
          <cell r="GC39">
            <v>7864.7984503302187</v>
          </cell>
          <cell r="GD39">
            <v>20136.521771927437</v>
          </cell>
          <cell r="GE39">
            <v>15163.737072429894</v>
          </cell>
          <cell r="GF39">
            <v>23798.709885753524</v>
          </cell>
          <cell r="GG39">
            <v>21990.451574818355</v>
          </cell>
          <cell r="GH39">
            <v>17883.120620617156</v>
          </cell>
          <cell r="GI39">
            <v>30758.69058987503</v>
          </cell>
          <cell r="GJ39">
            <v>30739.273710323734</v>
          </cell>
          <cell r="GK39">
            <v>34635.803754570377</v>
          </cell>
          <cell r="GL39">
            <v>30872.987508210117</v>
          </cell>
          <cell r="GM39">
            <v>21469.343342025288</v>
          </cell>
          <cell r="GN39">
            <v>21663.465690267392</v>
          </cell>
          <cell r="GO39">
            <v>18104.76041111433</v>
          </cell>
          <cell r="GP39">
            <v>18202.408607383804</v>
          </cell>
          <cell r="GQ39">
            <v>14673.708282113632</v>
          </cell>
          <cell r="GR39">
            <v>18330.304451362401</v>
          </cell>
          <cell r="GS39">
            <v>17067.891320429888</v>
          </cell>
          <cell r="GT39">
            <v>16774.812026792122</v>
          </cell>
          <cell r="GU39">
            <v>26251.85309610589</v>
          </cell>
          <cell r="GV39">
            <v>25337.428407617277</v>
          </cell>
          <cell r="GW39">
            <v>22797.50134341545</v>
          </cell>
          <cell r="GX39">
            <v>24280.580797183542</v>
          </cell>
          <cell r="GY39">
            <v>16471.588374530809</v>
          </cell>
          <cell r="GZ39">
            <v>14449.15421271517</v>
          </cell>
          <cell r="HA39">
            <v>14721.016433418643</v>
          </cell>
          <cell r="HB39">
            <v>14223.685387789574</v>
          </cell>
          <cell r="HC39">
            <v>15553.770398089002</v>
          </cell>
          <cell r="HD39">
            <v>17860.346516212918</v>
          </cell>
          <cell r="HE39">
            <v>16245.832795916232</v>
          </cell>
          <cell r="HF39">
            <v>13961.545026291446</v>
          </cell>
          <cell r="HG39">
            <v>22211.890076051663</v>
          </cell>
          <cell r="HH39">
            <v>20553.113822708558</v>
          </cell>
          <cell r="HI39">
            <v>21998.186462197555</v>
          </cell>
          <cell r="HJ39">
            <v>19851.501025880909</v>
          </cell>
          <cell r="HK39">
            <v>13578.587797572703</v>
          </cell>
          <cell r="HL39">
            <v>12915.840743215716</v>
          </cell>
          <cell r="HM39">
            <v>11569.551907166751</v>
          </cell>
          <cell r="HN39">
            <v>6693.1243703949749</v>
          </cell>
          <cell r="HO39">
            <v>5414.1983456036296</v>
          </cell>
          <cell r="HP39">
            <v>7815.8511135310528</v>
          </cell>
          <cell r="HQ39">
            <v>7102.1059785845073</v>
          </cell>
          <cell r="HR39">
            <v>7383.9551360256801</v>
          </cell>
          <cell r="HS39">
            <v>10622.030427019681</v>
          </cell>
          <cell r="HT39">
            <v>10116.794546184226</v>
          </cell>
          <cell r="HU39">
            <v>11139.043071096406</v>
          </cell>
          <cell r="HV39">
            <v>10578.398749839993</v>
          </cell>
          <cell r="HW39">
            <v>7393.5139332456392</v>
          </cell>
          <cell r="HX39">
            <v>6643.7164879786114</v>
          </cell>
          <cell r="HY39">
            <v>5425.0039142241794</v>
          </cell>
          <cell r="IM39">
            <v>0</v>
          </cell>
          <cell r="IN39">
            <v>154208.62649050105</v>
          </cell>
          <cell r="IO39">
            <v>91703.066356150855</v>
          </cell>
          <cell r="IP39">
            <v>145997.82624831778</v>
          </cell>
          <cell r="IQ39">
            <v>159749.82370323094</v>
          </cell>
          <cell r="IR39">
            <v>115926.68951221203</v>
          </cell>
          <cell r="IS39">
            <v>239312.42776499176</v>
          </cell>
          <cell r="IT39">
            <v>174494.24997039486</v>
          </cell>
          <cell r="IU39">
            <v>187330.87051914763</v>
          </cell>
          <cell r="IV39">
            <v>161233.40852258098</v>
          </cell>
          <cell r="IW39">
            <v>235966.31362230715</v>
          </cell>
          <cell r="IX39">
            <v>125775.13597234302</v>
          </cell>
          <cell r="IY39">
            <v>139585.13489224092</v>
          </cell>
          <cell r="IZ39">
            <v>135074.07360462064</v>
          </cell>
          <cell r="JA39">
            <v>155860.84189298798</v>
          </cell>
          <cell r="JB39">
            <v>129556.30790391931</v>
          </cell>
          <cell r="JC39">
            <v>287216.86593193264</v>
          </cell>
          <cell r="JD39">
            <v>229358.24735306861</v>
          </cell>
          <cell r="JE39">
            <v>200523.85195909304</v>
          </cell>
          <cell r="JF39">
            <v>96327.736073728593</v>
          </cell>
          <cell r="JG39">
            <v>195648.07493399997</v>
          </cell>
          <cell r="JH39">
            <v>3360849.5732277702</v>
          </cell>
        </row>
        <row r="40"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</row>
        <row r="41">
          <cell r="F41">
            <v>22988.836851687014</v>
          </cell>
          <cell r="G41">
            <v>23425.733278427371</v>
          </cell>
          <cell r="H41">
            <v>36956.923474631105</v>
          </cell>
          <cell r="I41">
            <v>29206.430390295602</v>
          </cell>
          <cell r="J41">
            <v>30954.136511244447</v>
          </cell>
          <cell r="K41">
            <v>42632.268717348234</v>
          </cell>
          <cell r="L41">
            <v>41470.717648077705</v>
          </cell>
          <cell r="M41">
            <v>40084.563988218681</v>
          </cell>
          <cell r="N41">
            <v>41211.171796506002</v>
          </cell>
          <cell r="O41">
            <v>25547.722935870599</v>
          </cell>
          <cell r="P41">
            <v>27884.29366788231</v>
          </cell>
          <cell r="Q41">
            <v>21606.157732414227</v>
          </cell>
          <cell r="R41">
            <v>18095.522762404238</v>
          </cell>
          <cell r="S41">
            <v>19245.516753330165</v>
          </cell>
          <cell r="T41">
            <v>25969.004174233069</v>
          </cell>
          <cell r="U41">
            <v>22299.353471217473</v>
          </cell>
          <cell r="V41">
            <v>22328.88896826873</v>
          </cell>
          <cell r="W41">
            <v>37579.403949226078</v>
          </cell>
          <cell r="X41">
            <v>24976.419091443546</v>
          </cell>
          <cell r="Y41">
            <v>24659.103272434106</v>
          </cell>
          <cell r="Z41">
            <v>26647.104808133932</v>
          </cell>
          <cell r="AA41">
            <v>0</v>
          </cell>
          <cell r="AB41">
            <v>0</v>
          </cell>
          <cell r="AC41">
            <v>0</v>
          </cell>
          <cell r="AD41">
            <v>21451.029611546892</v>
          </cell>
          <cell r="AE41">
            <v>22378.9990228159</v>
          </cell>
          <cell r="AF41">
            <v>35756.212872174947</v>
          </cell>
          <cell r="AG41">
            <v>28419.919986009168</v>
          </cell>
          <cell r="AH41">
            <v>30601.872230875299</v>
          </cell>
          <cell r="AI41">
            <v>42597.852885571585</v>
          </cell>
          <cell r="AJ41">
            <v>41190.210311340197</v>
          </cell>
          <cell r="AK41">
            <v>40848.110429560489</v>
          </cell>
          <cell r="AL41">
            <v>35751.116318707973</v>
          </cell>
          <cell r="AM41">
            <v>22832.975276324425</v>
          </cell>
          <cell r="AN41">
            <v>22200.687379625797</v>
          </cell>
          <cell r="AO41">
            <v>18649.520548109787</v>
          </cell>
          <cell r="AP41">
            <v>26973.83593016028</v>
          </cell>
          <cell r="AQ41">
            <v>29663.742501195862</v>
          </cell>
          <cell r="AR41">
            <v>44815.477064712715</v>
          </cell>
          <cell r="AS41">
            <v>30509.683774222911</v>
          </cell>
          <cell r="AT41">
            <v>31040.862572597205</v>
          </cell>
          <cell r="AU41">
            <v>42510.11776698054</v>
          </cell>
          <cell r="AV41">
            <v>41066.457044206945</v>
          </cell>
          <cell r="AW41">
            <v>37855.590717236875</v>
          </cell>
          <cell r="AX41">
            <v>40822.873113083886</v>
          </cell>
          <cell r="AY41">
            <v>28180.287477898783</v>
          </cell>
          <cell r="AZ41">
            <v>24939.745175465585</v>
          </cell>
          <cell r="BA41">
            <v>20863.310763856418</v>
          </cell>
          <cell r="BB41">
            <v>22532.138130646781</v>
          </cell>
          <cell r="BC41">
            <v>18348.062613218797</v>
          </cell>
          <cell r="BD41">
            <v>24378.631385774272</v>
          </cell>
          <cell r="BE41">
            <v>22786.572249194105</v>
          </cell>
          <cell r="BF41">
            <v>22795.7701936062</v>
          </cell>
          <cell r="BG41">
            <v>28834.237078899532</v>
          </cell>
          <cell r="BH41">
            <v>24126.00475463982</v>
          </cell>
          <cell r="BI41">
            <v>24712.074896932048</v>
          </cell>
          <cell r="BJ41">
            <v>24166.204795756657</v>
          </cell>
          <cell r="BK41">
            <v>17423.741709405265</v>
          </cell>
          <cell r="BL41">
            <v>15431.143031595268</v>
          </cell>
          <cell r="BM41">
            <v>24917.384302086215</v>
          </cell>
          <cell r="BN41">
            <v>36349.278306674001</v>
          </cell>
          <cell r="BO41">
            <v>33414.036941718805</v>
          </cell>
          <cell r="BP41">
            <v>52684.318298340979</v>
          </cell>
          <cell r="BQ41">
            <v>46844.280558974897</v>
          </cell>
          <cell r="BR41">
            <v>47847.152152178824</v>
          </cell>
          <cell r="BS41">
            <v>73203.187532399577</v>
          </cell>
          <cell r="BT41">
            <v>70740.485596593615</v>
          </cell>
          <cell r="BU41">
            <v>67092.624888962193</v>
          </cell>
          <cell r="BV41">
            <v>62035.786377914046</v>
          </cell>
          <cell r="BW41">
            <v>42156.958577607518</v>
          </cell>
          <cell r="BX41">
            <v>39552.744756788903</v>
          </cell>
          <cell r="BY41">
            <v>40597.605989707183</v>
          </cell>
          <cell r="BZ41">
            <v>28368.20045970675</v>
          </cell>
          <cell r="CA41">
            <v>26984.229314123404</v>
          </cell>
          <cell r="CB41">
            <v>42552.515883322572</v>
          </cell>
          <cell r="CC41">
            <v>36777.897022462806</v>
          </cell>
          <cell r="CD41">
            <v>35411.609722093199</v>
          </cell>
          <cell r="CE41">
            <v>50481.195462981668</v>
          </cell>
          <cell r="CF41">
            <v>46851.346099208728</v>
          </cell>
          <cell r="CG41">
            <v>48653.427352181156</v>
          </cell>
          <cell r="CH41">
            <v>45692.111390603022</v>
          </cell>
          <cell r="CI41">
            <v>27346.868065972347</v>
          </cell>
          <cell r="CJ41">
            <v>27268.346405222626</v>
          </cell>
          <cell r="CK41">
            <v>22887.864924523295</v>
          </cell>
          <cell r="CL41">
            <v>23713.593179868905</v>
          </cell>
          <cell r="CM41">
            <v>29770.111636783833</v>
          </cell>
          <cell r="CN41">
            <v>46193.416606301376</v>
          </cell>
          <cell r="CO41">
            <v>35508.224395330282</v>
          </cell>
          <cell r="CP41">
            <v>35670.53162347075</v>
          </cell>
          <cell r="CQ41">
            <v>47014.793423385083</v>
          </cell>
          <cell r="CR41">
            <v>45360.618205906532</v>
          </cell>
          <cell r="CS41">
            <v>46170.870843100929</v>
          </cell>
          <cell r="CT41">
            <v>55916.587447743957</v>
          </cell>
          <cell r="CU41">
            <v>38873.022794931909</v>
          </cell>
          <cell r="CV41">
            <v>37684.113969217331</v>
          </cell>
          <cell r="CW41">
            <v>29855.475315619653</v>
          </cell>
          <cell r="CX41">
            <v>25833.310492510867</v>
          </cell>
          <cell r="CY41">
            <v>24009.735883130437</v>
          </cell>
          <cell r="CZ41">
            <v>33725.199429513043</v>
          </cell>
          <cell r="DA41">
            <v>31684.476496965217</v>
          </cell>
          <cell r="DB41">
            <v>31315.781173973915</v>
          </cell>
          <cell r="DC41">
            <v>48637.133338608692</v>
          </cell>
          <cell r="DD41">
            <v>48477.176250686956</v>
          </cell>
          <cell r="DE41">
            <v>47514.488842739127</v>
          </cell>
          <cell r="DF41">
            <v>40074.95566750392</v>
          </cell>
          <cell r="DG41">
            <v>25347.43357302239</v>
          </cell>
          <cell r="DH41">
            <v>23556.692598961192</v>
          </cell>
          <cell r="DI41">
            <v>23251.550236325002</v>
          </cell>
          <cell r="DJ41">
            <v>46382.155545687689</v>
          </cell>
          <cell r="DK41">
            <v>37016.845877791697</v>
          </cell>
          <cell r="DL41">
            <v>51439.893863931109</v>
          </cell>
          <cell r="DM41">
            <v>46876.442373066297</v>
          </cell>
          <cell r="DN41">
            <v>47748.045608488021</v>
          </cell>
          <cell r="DO41">
            <v>74449.059821966715</v>
          </cell>
          <cell r="DP41">
            <v>67911.859010143366</v>
          </cell>
          <cell r="DQ41">
            <v>63433.625267333104</v>
          </cell>
          <cell r="DR41">
            <v>62591.374756308425</v>
          </cell>
          <cell r="DS41">
            <v>41250.592528702226</v>
          </cell>
          <cell r="DT41">
            <v>35052.002368582362</v>
          </cell>
          <cell r="DU41">
            <v>30528.904684130095</v>
          </cell>
          <cell r="DV41">
            <v>17262.03897243235</v>
          </cell>
          <cell r="DW41">
            <v>19337.721460207347</v>
          </cell>
          <cell r="DX41">
            <v>21399.421016677727</v>
          </cell>
          <cell r="DY41">
            <v>20548.538187449289</v>
          </cell>
          <cell r="DZ41">
            <v>19776.861346179146</v>
          </cell>
          <cell r="EA41">
            <v>33641.16461949479</v>
          </cell>
          <cell r="EB41">
            <v>42739.217815647404</v>
          </cell>
          <cell r="EC41">
            <v>33704.016072320133</v>
          </cell>
          <cell r="ED41">
            <v>27574.715670243793</v>
          </cell>
          <cell r="EE41">
            <v>19275.176032258296</v>
          </cell>
          <cell r="EF41">
            <v>25365.482517074317</v>
          </cell>
          <cell r="EG41">
            <v>15269.307214828794</v>
          </cell>
          <cell r="EH41">
            <v>22789.149308785782</v>
          </cell>
          <cell r="EI41">
            <v>21779.630996208532</v>
          </cell>
          <cell r="EJ41">
            <v>29950.083524762082</v>
          </cell>
          <cell r="EK41">
            <v>25558.399515338391</v>
          </cell>
          <cell r="EL41">
            <v>26532.504643573462</v>
          </cell>
          <cell r="EM41">
            <v>39667.965005505219</v>
          </cell>
          <cell r="EN41">
            <v>37228.79857953365</v>
          </cell>
          <cell r="EO41">
            <v>36225.408797963981</v>
          </cell>
          <cell r="EP41">
            <v>38621.892488234073</v>
          </cell>
          <cell r="EQ41">
            <v>25349.360897441591</v>
          </cell>
          <cell r="ER41">
            <v>24167.90677332654</v>
          </cell>
          <cell r="ES41">
            <v>16827.553705521801</v>
          </cell>
          <cell r="ET41">
            <v>28870.510135558325</v>
          </cell>
          <cell r="EU41">
            <v>25908.701529884791</v>
          </cell>
          <cell r="EV41">
            <v>32151.619195628788</v>
          </cell>
          <cell r="EW41">
            <v>24974.875907033238</v>
          </cell>
          <cell r="EX41">
            <v>25515.61472994151</v>
          </cell>
          <cell r="EY41">
            <v>31381.036109452438</v>
          </cell>
          <cell r="EZ41">
            <v>29282.717926520865</v>
          </cell>
          <cell r="FA41">
            <v>28166.738965068478</v>
          </cell>
          <cell r="FB41">
            <v>31734.317512816502</v>
          </cell>
          <cell r="FC41">
            <v>22088.139049479676</v>
          </cell>
          <cell r="FD41">
            <v>20005.144968221226</v>
          </cell>
          <cell r="FE41">
            <v>30881.035175630223</v>
          </cell>
          <cell r="FF41">
            <v>25733.739067009439</v>
          </cell>
          <cell r="FG41">
            <v>25694.587344265019</v>
          </cell>
          <cell r="FH41">
            <v>37822.651584451538</v>
          </cell>
          <cell r="FI41">
            <v>32678.125737431175</v>
          </cell>
          <cell r="FJ41">
            <v>32159.636724457359</v>
          </cell>
          <cell r="FK41">
            <v>41272.383166271276</v>
          </cell>
          <cell r="FL41">
            <v>39967.170078018258</v>
          </cell>
          <cell r="FM41">
            <v>38061.555987978238</v>
          </cell>
          <cell r="FN41">
            <v>42867.508803324483</v>
          </cell>
          <cell r="FO41">
            <v>27041.042967545105</v>
          </cell>
          <cell r="FP41">
            <v>23858.708553088727</v>
          </cell>
          <cell r="FQ41">
            <v>21424.882890805799</v>
          </cell>
          <cell r="FR41">
            <v>19339.108888991886</v>
          </cell>
          <cell r="FS41">
            <v>21963.925686949406</v>
          </cell>
          <cell r="FT41">
            <v>32217.871900909471</v>
          </cell>
          <cell r="FU41">
            <v>24351.995637245091</v>
          </cell>
          <cell r="FV41">
            <v>26965.177660744688</v>
          </cell>
          <cell r="FW41">
            <v>34216.763606865112</v>
          </cell>
          <cell r="FX41">
            <v>33315.253357921516</v>
          </cell>
          <cell r="FY41">
            <v>31238.063769672361</v>
          </cell>
          <cell r="FZ41">
            <v>32948.762988820228</v>
          </cell>
          <cell r="GA41">
            <v>22698.845019806002</v>
          </cell>
          <cell r="GB41">
            <v>22284.5470468946</v>
          </cell>
          <cell r="GC41">
            <v>16295.30763477764</v>
          </cell>
          <cell r="GD41">
            <v>51068.724449380214</v>
          </cell>
          <cell r="GE41">
            <v>39436.778237456921</v>
          </cell>
          <cell r="GF41">
            <v>62662.605474222139</v>
          </cell>
          <cell r="GG41">
            <v>58274.403969611543</v>
          </cell>
          <cell r="GH41">
            <v>46940.641111026278</v>
          </cell>
          <cell r="GI41">
            <v>81867.965763038621</v>
          </cell>
          <cell r="GJ41">
            <v>82415.890614201577</v>
          </cell>
          <cell r="GK41">
            <v>93167.969758852123</v>
          </cell>
          <cell r="GL41">
            <v>78961.920275916695</v>
          </cell>
          <cell r="GM41">
            <v>52494.651477748353</v>
          </cell>
          <cell r="GN41">
            <v>52989.987641647313</v>
          </cell>
          <cell r="GO41">
            <v>41141.033628694859</v>
          </cell>
          <cell r="GP41">
            <v>45937.616901370609</v>
          </cell>
          <cell r="GQ41">
            <v>38084.593530343642</v>
          </cell>
          <cell r="GR41">
            <v>47573.09574172931</v>
          </cell>
          <cell r="GS41">
            <v>44691.098605998261</v>
          </cell>
          <cell r="GT41">
            <v>43882.376043854951</v>
          </cell>
          <cell r="GU41">
            <v>69431.805159931304</v>
          </cell>
          <cell r="GV41">
            <v>67510.04680898902</v>
          </cell>
          <cell r="GW41">
            <v>60501.375887469694</v>
          </cell>
          <cell r="GX41">
            <v>61474.277581421047</v>
          </cell>
          <cell r="GY41">
            <v>39741.042197616327</v>
          </cell>
          <cell r="GZ41">
            <v>34580.347342499495</v>
          </cell>
          <cell r="HA41">
            <v>32932.833809661533</v>
          </cell>
          <cell r="HB41">
            <v>35383.983395805539</v>
          </cell>
          <cell r="HC41">
            <v>40513.035609764396</v>
          </cell>
          <cell r="HD41">
            <v>46276.294522181503</v>
          </cell>
          <cell r="HE41">
            <v>42422.71154963351</v>
          </cell>
          <cell r="HF41">
            <v>36119.451313150079</v>
          </cell>
          <cell r="HG41">
            <v>58283.937277526005</v>
          </cell>
          <cell r="HH41">
            <v>54308.216337849924</v>
          </cell>
          <cell r="HI41">
            <v>58295.747606214311</v>
          </cell>
          <cell r="HJ41">
            <v>49725.780098900941</v>
          </cell>
          <cell r="HK41">
            <v>32359.612762287681</v>
          </cell>
          <cell r="HL41">
            <v>30668.391778424768</v>
          </cell>
          <cell r="HM41">
            <v>25288.089591262564</v>
          </cell>
          <cell r="HN41">
            <v>14817.279649144451</v>
          </cell>
          <cell r="HO41">
            <v>12041.737104501048</v>
          </cell>
          <cell r="HP41">
            <v>17836.255334480113</v>
          </cell>
          <cell r="HQ41">
            <v>16525.338184430144</v>
          </cell>
          <cell r="HR41">
            <v>17274.016110868943</v>
          </cell>
          <cell r="HS41">
            <v>25290.329452394144</v>
          </cell>
          <cell r="HT41">
            <v>24533.276920668526</v>
          </cell>
          <cell r="HU41">
            <v>27248.682965819156</v>
          </cell>
          <cell r="HV41">
            <v>24175.1704557427</v>
          </cell>
          <cell r="HW41">
            <v>15952.365745749477</v>
          </cell>
          <cell r="HX41">
            <v>14107.259417813435</v>
          </cell>
          <cell r="HY41">
            <v>9976.5546963829402</v>
          </cell>
          <cell r="IM41">
            <v>0</v>
          </cell>
          <cell r="IN41">
            <v>383968.95699260326</v>
          </cell>
          <cell r="IO41">
            <v>221800.31725069133</v>
          </cell>
          <cell r="IP41">
            <v>362678.50687266252</v>
          </cell>
          <cell r="IQ41">
            <v>399241.98390161793</v>
          </cell>
          <cell r="IR41">
            <v>270451.96514175495</v>
          </cell>
          <cell r="IS41">
            <v>612518.45997786056</v>
          </cell>
          <cell r="IT41">
            <v>439275.61210240156</v>
          </cell>
          <cell r="IU41">
            <v>471731.35944166058</v>
          </cell>
          <cell r="IV41">
            <v>403427.93398394075</v>
          </cell>
          <cell r="IW41">
            <v>604680.8017061312</v>
          </cell>
          <cell r="IX41">
            <v>295893.66092481336</v>
          </cell>
          <cell r="IY41">
            <v>344698.65423619509</v>
          </cell>
          <cell r="IZ41">
            <v>330960.45120523602</v>
          </cell>
          <cell r="JA41">
            <v>388581.99290464638</v>
          </cell>
          <cell r="JB41">
            <v>317835.62319959799</v>
          </cell>
          <cell r="JC41">
            <v>741422.5724017967</v>
          </cell>
          <cell r="JD41">
            <v>586340.50961088517</v>
          </cell>
          <cell r="JE41">
            <v>509645.25184300129</v>
          </cell>
          <cell r="JF41">
            <v>219778.26603799505</v>
          </cell>
          <cell r="JG41">
            <v>462705.19506600004</v>
          </cell>
          <cell r="JH41">
            <v>8367638.0748014906</v>
          </cell>
        </row>
        <row r="42"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</row>
        <row r="43"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</row>
        <row r="44">
          <cell r="A44">
            <v>460000</v>
          </cell>
          <cell r="F44">
            <v>3232</v>
          </cell>
          <cell r="G44">
            <v>3232</v>
          </cell>
          <cell r="H44">
            <v>4040</v>
          </cell>
          <cell r="I44">
            <v>3232</v>
          </cell>
          <cell r="J44">
            <v>3232</v>
          </cell>
          <cell r="K44">
            <v>4040</v>
          </cell>
          <cell r="L44">
            <v>3232</v>
          </cell>
          <cell r="M44">
            <v>3232</v>
          </cell>
          <cell r="N44">
            <v>4040</v>
          </cell>
          <cell r="O44">
            <v>3232</v>
          </cell>
          <cell r="P44">
            <v>3232</v>
          </cell>
          <cell r="Q44">
            <v>4040</v>
          </cell>
          <cell r="R44">
            <v>1765.8240000000001</v>
          </cell>
          <cell r="S44">
            <v>1765.8240000000001</v>
          </cell>
          <cell r="T44">
            <v>2207.2800000000002</v>
          </cell>
          <cell r="U44">
            <v>1765.8240000000001</v>
          </cell>
          <cell r="V44">
            <v>1765.8240000000001</v>
          </cell>
          <cell r="W44">
            <v>2207.2800000000002</v>
          </cell>
          <cell r="X44">
            <v>1765.8240000000001</v>
          </cell>
          <cell r="Y44">
            <v>1765.8240000000001</v>
          </cell>
          <cell r="Z44">
            <v>2207.2800000000002</v>
          </cell>
          <cell r="AA44">
            <v>0</v>
          </cell>
          <cell r="AB44">
            <v>0</v>
          </cell>
          <cell r="AC44">
            <v>0</v>
          </cell>
          <cell r="AD44">
            <v>2115.2000000000003</v>
          </cell>
          <cell r="AE44">
            <v>2115.2000000000003</v>
          </cell>
          <cell r="AF44">
            <v>2644.0000000000005</v>
          </cell>
          <cell r="AG44">
            <v>2115.2000000000003</v>
          </cell>
          <cell r="AH44">
            <v>2115.2000000000003</v>
          </cell>
          <cell r="AI44">
            <v>2644.0000000000005</v>
          </cell>
          <cell r="AJ44">
            <v>2115.2000000000003</v>
          </cell>
          <cell r="AK44">
            <v>2115.2000000000003</v>
          </cell>
          <cell r="AL44">
            <v>2644.0000000000005</v>
          </cell>
          <cell r="AM44">
            <v>2115.2000000000003</v>
          </cell>
          <cell r="AN44">
            <v>2115.2000000000003</v>
          </cell>
          <cell r="AO44">
            <v>2644.0000000000005</v>
          </cell>
          <cell r="AP44">
            <v>3268.8</v>
          </cell>
          <cell r="AQ44">
            <v>3268.8</v>
          </cell>
          <cell r="AR44">
            <v>4086</v>
          </cell>
          <cell r="AS44">
            <v>3268.8</v>
          </cell>
          <cell r="AT44">
            <v>3268.8</v>
          </cell>
          <cell r="AU44">
            <v>4086</v>
          </cell>
          <cell r="AV44">
            <v>3268.8</v>
          </cell>
          <cell r="AW44">
            <v>3268.8</v>
          </cell>
          <cell r="AX44">
            <v>4086</v>
          </cell>
          <cell r="AY44">
            <v>3268.8</v>
          </cell>
          <cell r="AZ44">
            <v>3268.8</v>
          </cell>
          <cell r="BA44">
            <v>4086</v>
          </cell>
          <cell r="BB44">
            <v>2560</v>
          </cell>
          <cell r="BC44">
            <v>2560</v>
          </cell>
          <cell r="BD44">
            <v>3200</v>
          </cell>
          <cell r="BE44">
            <v>2560</v>
          </cell>
          <cell r="BF44">
            <v>2560</v>
          </cell>
          <cell r="BG44">
            <v>3200</v>
          </cell>
          <cell r="BH44">
            <v>2560</v>
          </cell>
          <cell r="BI44">
            <v>2560</v>
          </cell>
          <cell r="BJ44">
            <v>3200</v>
          </cell>
          <cell r="BK44">
            <v>2560</v>
          </cell>
          <cell r="BL44">
            <v>2560</v>
          </cell>
          <cell r="BM44">
            <v>3200</v>
          </cell>
          <cell r="BN44">
            <v>4037.0400000000009</v>
          </cell>
          <cell r="BO44">
            <v>4037.0400000000009</v>
          </cell>
          <cell r="BP44">
            <v>5046.3000000000011</v>
          </cell>
          <cell r="BQ44">
            <v>4037.0400000000009</v>
          </cell>
          <cell r="BR44">
            <v>4037.0400000000009</v>
          </cell>
          <cell r="BS44">
            <v>5046.3000000000011</v>
          </cell>
          <cell r="BT44">
            <v>4037.0400000000009</v>
          </cell>
          <cell r="BU44">
            <v>4037.0400000000009</v>
          </cell>
          <cell r="BV44">
            <v>5046.3000000000011</v>
          </cell>
          <cell r="BW44">
            <v>4037.0400000000009</v>
          </cell>
          <cell r="BX44">
            <v>4037.0400000000009</v>
          </cell>
          <cell r="BY44">
            <v>5046.3000000000011</v>
          </cell>
          <cell r="BZ44">
            <v>3635.5200000000004</v>
          </cell>
          <cell r="CA44">
            <v>3635.5200000000004</v>
          </cell>
          <cell r="CB44">
            <v>4544.4000000000005</v>
          </cell>
          <cell r="CC44">
            <v>3635.5200000000004</v>
          </cell>
          <cell r="CD44">
            <v>3635.5200000000004</v>
          </cell>
          <cell r="CE44">
            <v>4544.4000000000005</v>
          </cell>
          <cell r="CF44">
            <v>3635.5200000000004</v>
          </cell>
          <cell r="CG44">
            <v>3635.5200000000004</v>
          </cell>
          <cell r="CH44">
            <v>4544.4000000000005</v>
          </cell>
          <cell r="CI44">
            <v>3635.5200000000004</v>
          </cell>
          <cell r="CJ44">
            <v>3635.5200000000004</v>
          </cell>
          <cell r="CK44">
            <v>4544.4000000000005</v>
          </cell>
          <cell r="CL44">
            <v>3462.4</v>
          </cell>
          <cell r="CM44">
            <v>3462.4</v>
          </cell>
          <cell r="CN44">
            <v>4328</v>
          </cell>
          <cell r="CO44">
            <v>3462.4</v>
          </cell>
          <cell r="CP44">
            <v>3462.4</v>
          </cell>
          <cell r="CQ44">
            <v>4328</v>
          </cell>
          <cell r="CR44">
            <v>3462.4</v>
          </cell>
          <cell r="CS44">
            <v>3462.4</v>
          </cell>
          <cell r="CT44">
            <v>4328</v>
          </cell>
          <cell r="CU44">
            <v>3462.4</v>
          </cell>
          <cell r="CV44">
            <v>3462.4</v>
          </cell>
          <cell r="CW44">
            <v>4328</v>
          </cell>
          <cell r="CX44">
            <v>4038.7200000000003</v>
          </cell>
          <cell r="CY44">
            <v>4038.7200000000003</v>
          </cell>
          <cell r="CZ44">
            <v>5048.4000000000005</v>
          </cell>
          <cell r="DA44">
            <v>4038.7200000000003</v>
          </cell>
          <cell r="DB44">
            <v>4038.7200000000003</v>
          </cell>
          <cell r="DC44">
            <v>5048.4000000000005</v>
          </cell>
          <cell r="DD44">
            <v>4038.7200000000003</v>
          </cell>
          <cell r="DE44">
            <v>4038.7200000000003</v>
          </cell>
          <cell r="DF44">
            <v>5048.4000000000005</v>
          </cell>
          <cell r="DG44">
            <v>4038.7200000000003</v>
          </cell>
          <cell r="DH44">
            <v>4038.7200000000003</v>
          </cell>
          <cell r="DI44">
            <v>5048.4000000000005</v>
          </cell>
          <cell r="DJ44">
            <v>1898.4000000000003</v>
          </cell>
          <cell r="DK44">
            <v>1898.4000000000003</v>
          </cell>
          <cell r="DL44">
            <v>2373.0000000000005</v>
          </cell>
          <cell r="DM44">
            <v>1898.4000000000003</v>
          </cell>
          <cell r="DN44">
            <v>1898.4000000000003</v>
          </cell>
          <cell r="DO44">
            <v>2373.0000000000005</v>
          </cell>
          <cell r="DP44">
            <v>1898.4000000000003</v>
          </cell>
          <cell r="DQ44">
            <v>1898.4000000000003</v>
          </cell>
          <cell r="DR44">
            <v>2373.0000000000005</v>
          </cell>
          <cell r="DS44">
            <v>1898.4000000000003</v>
          </cell>
          <cell r="DT44">
            <v>1898.4000000000003</v>
          </cell>
          <cell r="DU44">
            <v>2373.0000000000005</v>
          </cell>
          <cell r="DV44">
            <v>2140.3200000000002</v>
          </cell>
          <cell r="DW44">
            <v>2140.3200000000002</v>
          </cell>
          <cell r="DX44">
            <v>2675.4</v>
          </cell>
          <cell r="DY44">
            <v>2140.3200000000002</v>
          </cell>
          <cell r="DZ44">
            <v>2140.3200000000002</v>
          </cell>
          <cell r="EA44">
            <v>2675.4</v>
          </cell>
          <cell r="EB44">
            <v>2140.3200000000002</v>
          </cell>
          <cell r="EC44">
            <v>2140.3200000000002</v>
          </cell>
          <cell r="ED44">
            <v>2675.4</v>
          </cell>
          <cell r="EE44">
            <v>2140.3200000000002</v>
          </cell>
          <cell r="EF44">
            <v>2140.3200000000002</v>
          </cell>
          <cell r="EG44">
            <v>2675.4</v>
          </cell>
          <cell r="EH44">
            <v>2140.3200000000002</v>
          </cell>
          <cell r="EI44">
            <v>2140.3200000000002</v>
          </cell>
          <cell r="EJ44">
            <v>2675.4</v>
          </cell>
          <cell r="EK44">
            <v>2140.3200000000002</v>
          </cell>
          <cell r="EL44">
            <v>2140.3200000000002</v>
          </cell>
          <cell r="EM44">
            <v>2675.4</v>
          </cell>
          <cell r="EN44">
            <v>2140.3200000000002</v>
          </cell>
          <cell r="EO44">
            <v>2140.3200000000002</v>
          </cell>
          <cell r="EP44">
            <v>2675.4</v>
          </cell>
          <cell r="EQ44">
            <v>2140.3200000000002</v>
          </cell>
          <cell r="ER44">
            <v>2140.3200000000002</v>
          </cell>
          <cell r="ES44">
            <v>2675.4</v>
          </cell>
          <cell r="ET44">
            <v>2115.2000000000003</v>
          </cell>
          <cell r="EU44">
            <v>2115.2000000000003</v>
          </cell>
          <cell r="EV44">
            <v>2644.0000000000005</v>
          </cell>
          <cell r="EW44">
            <v>2115.2000000000003</v>
          </cell>
          <cell r="EX44">
            <v>2115.2000000000003</v>
          </cell>
          <cell r="EY44">
            <v>2644.0000000000005</v>
          </cell>
          <cell r="EZ44">
            <v>2115.2000000000003</v>
          </cell>
          <cell r="FA44">
            <v>2115.2000000000003</v>
          </cell>
          <cell r="FB44">
            <v>2644.0000000000005</v>
          </cell>
          <cell r="FC44">
            <v>2115.2000000000003</v>
          </cell>
          <cell r="FD44">
            <v>2115.2000000000003</v>
          </cell>
          <cell r="FE44">
            <v>2644.0000000000005</v>
          </cell>
          <cell r="FF44">
            <v>3232</v>
          </cell>
          <cell r="FG44">
            <v>3232</v>
          </cell>
          <cell r="FH44">
            <v>4040</v>
          </cell>
          <cell r="FI44">
            <v>3232</v>
          </cell>
          <cell r="FJ44">
            <v>3232</v>
          </cell>
          <cell r="FK44">
            <v>4040</v>
          </cell>
          <cell r="FL44">
            <v>3232</v>
          </cell>
          <cell r="FM44">
            <v>3232</v>
          </cell>
          <cell r="FN44">
            <v>4040</v>
          </cell>
          <cell r="FO44">
            <v>3232</v>
          </cell>
          <cell r="FP44">
            <v>3232</v>
          </cell>
          <cell r="FQ44">
            <v>4040</v>
          </cell>
          <cell r="FR44">
            <v>1765.8240000000001</v>
          </cell>
          <cell r="FS44">
            <v>1765.8240000000001</v>
          </cell>
          <cell r="FT44">
            <v>2207.2800000000002</v>
          </cell>
          <cell r="FU44">
            <v>1765.8240000000001</v>
          </cell>
          <cell r="FV44">
            <v>1765.8240000000001</v>
          </cell>
          <cell r="FW44">
            <v>2207.2800000000002</v>
          </cell>
          <cell r="FX44">
            <v>1765.8240000000001</v>
          </cell>
          <cell r="FY44">
            <v>1765.8240000000001</v>
          </cell>
          <cell r="FZ44">
            <v>2207.2800000000002</v>
          </cell>
          <cell r="GA44">
            <v>3531.6480000000001</v>
          </cell>
          <cell r="GB44">
            <v>3531.6480000000001</v>
          </cell>
          <cell r="GC44">
            <v>4414.5600000000004</v>
          </cell>
          <cell r="GD44">
            <v>3923.3280000000004</v>
          </cell>
          <cell r="GE44">
            <v>3923.3280000000004</v>
          </cell>
          <cell r="GF44">
            <v>4904.1600000000008</v>
          </cell>
          <cell r="GG44">
            <v>3923.3280000000004</v>
          </cell>
          <cell r="GH44">
            <v>3923.3280000000004</v>
          </cell>
          <cell r="GI44">
            <v>4904.1600000000008</v>
          </cell>
          <cell r="GJ44">
            <v>3923.3280000000004</v>
          </cell>
          <cell r="GK44">
            <v>3923.3280000000004</v>
          </cell>
          <cell r="GL44">
            <v>4904.1600000000008</v>
          </cell>
          <cell r="GM44">
            <v>3923.3280000000004</v>
          </cell>
          <cell r="GN44">
            <v>3923.3280000000004</v>
          </cell>
          <cell r="GO44">
            <v>4904.1600000000008</v>
          </cell>
          <cell r="GP44">
            <v>1898.4000000000003</v>
          </cell>
          <cell r="GQ44">
            <v>1898.4000000000003</v>
          </cell>
          <cell r="GR44">
            <v>2373.0000000000005</v>
          </cell>
          <cell r="GS44">
            <v>1898.4000000000003</v>
          </cell>
          <cell r="GT44">
            <v>1898.4000000000003</v>
          </cell>
          <cell r="GU44">
            <v>2373.0000000000005</v>
          </cell>
          <cell r="GV44">
            <v>1898.4000000000003</v>
          </cell>
          <cell r="GW44">
            <v>1898.4000000000003</v>
          </cell>
          <cell r="GX44">
            <v>2373.0000000000005</v>
          </cell>
          <cell r="GY44">
            <v>1898.4000000000003</v>
          </cell>
          <cell r="GZ44">
            <v>1898.4000000000003</v>
          </cell>
          <cell r="HA44">
            <v>2373.0000000000005</v>
          </cell>
          <cell r="HB44">
            <v>3520</v>
          </cell>
          <cell r="HC44">
            <v>3520</v>
          </cell>
          <cell r="HD44">
            <v>4400</v>
          </cell>
          <cell r="HE44">
            <v>3520</v>
          </cell>
          <cell r="HF44">
            <v>3520</v>
          </cell>
          <cell r="HG44">
            <v>4400</v>
          </cell>
          <cell r="HH44">
            <v>3520</v>
          </cell>
          <cell r="HI44">
            <v>3520</v>
          </cell>
          <cell r="HJ44">
            <v>4400</v>
          </cell>
          <cell r="HK44">
            <v>3520</v>
          </cell>
          <cell r="HL44">
            <v>3520</v>
          </cell>
          <cell r="HM44">
            <v>4400</v>
          </cell>
          <cell r="HN44">
            <v>3311.2800000000007</v>
          </cell>
          <cell r="HO44">
            <v>3311.2800000000007</v>
          </cell>
          <cell r="HP44">
            <v>4139.1000000000004</v>
          </cell>
          <cell r="HQ44">
            <v>3311.2800000000007</v>
          </cell>
          <cell r="HR44">
            <v>3311.2800000000007</v>
          </cell>
          <cell r="HS44">
            <v>4139.1000000000004</v>
          </cell>
          <cell r="HT44">
            <v>3311.2800000000007</v>
          </cell>
          <cell r="HU44">
            <v>3311.2800000000007</v>
          </cell>
          <cell r="HV44">
            <v>4139.1000000000004</v>
          </cell>
          <cell r="HW44">
            <v>3311.2800000000007</v>
          </cell>
          <cell r="HX44">
            <v>3311.2800000000007</v>
          </cell>
          <cell r="HY44">
            <v>4139.1000000000004</v>
          </cell>
          <cell r="IM44">
            <v>0</v>
          </cell>
          <cell r="IN44">
            <v>42016</v>
          </cell>
          <cell r="IO44">
            <v>17216.784000000003</v>
          </cell>
          <cell r="IP44">
            <v>27497.600000000006</v>
          </cell>
          <cell r="IQ44">
            <v>42494.400000000001</v>
          </cell>
          <cell r="IR44">
            <v>33280</v>
          </cell>
          <cell r="IS44">
            <v>52481.520000000019</v>
          </cell>
          <cell r="IT44">
            <v>47261.760000000017</v>
          </cell>
          <cell r="IU44">
            <v>45011.200000000004</v>
          </cell>
          <cell r="IV44">
            <v>52503.360000000008</v>
          </cell>
          <cell r="IW44">
            <v>24679.200000000004</v>
          </cell>
          <cell r="IX44">
            <v>27824.160000000003</v>
          </cell>
          <cell r="IY44">
            <v>27824.160000000003</v>
          </cell>
          <cell r="IZ44">
            <v>27497.600000000006</v>
          </cell>
          <cell r="JA44">
            <v>42016</v>
          </cell>
          <cell r="JB44">
            <v>28694.640000000007</v>
          </cell>
          <cell r="JC44">
            <v>51003.264000000017</v>
          </cell>
          <cell r="JD44">
            <v>24679.200000000004</v>
          </cell>
          <cell r="JE44">
            <v>45760</v>
          </cell>
          <cell r="JF44">
            <v>43046.639999999992</v>
          </cell>
          <cell r="JG44">
            <v>50160</v>
          </cell>
          <cell r="JH44">
            <v>752947.48800000001</v>
          </cell>
        </row>
        <row r="45">
          <cell r="A45">
            <v>460010</v>
          </cell>
          <cell r="F45">
            <v>2894.16</v>
          </cell>
          <cell r="G45">
            <v>2894.16</v>
          </cell>
          <cell r="H45">
            <v>3617.7</v>
          </cell>
          <cell r="I45">
            <v>2894.16</v>
          </cell>
          <cell r="J45">
            <v>2894.16</v>
          </cell>
          <cell r="K45">
            <v>3617.7</v>
          </cell>
          <cell r="L45">
            <v>2894.16</v>
          </cell>
          <cell r="M45">
            <v>2894.16</v>
          </cell>
          <cell r="N45">
            <v>3617.7</v>
          </cell>
          <cell r="O45">
            <v>2894.16</v>
          </cell>
          <cell r="P45">
            <v>2894.16</v>
          </cell>
          <cell r="Q45">
            <v>3617.7</v>
          </cell>
          <cell r="R45">
            <v>3919.6</v>
          </cell>
          <cell r="S45">
            <v>3919.6</v>
          </cell>
          <cell r="T45">
            <v>4899.5</v>
          </cell>
          <cell r="U45">
            <v>3919.6</v>
          </cell>
          <cell r="V45">
            <v>3919.6</v>
          </cell>
          <cell r="W45">
            <v>4899.5</v>
          </cell>
          <cell r="X45">
            <v>3919.6</v>
          </cell>
          <cell r="Y45">
            <v>3919.6</v>
          </cell>
          <cell r="Z45">
            <v>4899.5</v>
          </cell>
          <cell r="AA45">
            <v>0</v>
          </cell>
          <cell r="AB45">
            <v>0</v>
          </cell>
          <cell r="AC45">
            <v>0</v>
          </cell>
          <cell r="AD45">
            <v>3936</v>
          </cell>
          <cell r="AE45">
            <v>3936</v>
          </cell>
          <cell r="AF45">
            <v>4920</v>
          </cell>
          <cell r="AG45">
            <v>3936</v>
          </cell>
          <cell r="AH45">
            <v>3936</v>
          </cell>
          <cell r="AI45">
            <v>4920</v>
          </cell>
          <cell r="AJ45">
            <v>3936</v>
          </cell>
          <cell r="AK45">
            <v>3936</v>
          </cell>
          <cell r="AL45">
            <v>4920</v>
          </cell>
          <cell r="AM45">
            <v>3936</v>
          </cell>
          <cell r="AN45">
            <v>3936</v>
          </cell>
          <cell r="AO45">
            <v>4920</v>
          </cell>
          <cell r="AP45">
            <v>2790</v>
          </cell>
          <cell r="AQ45">
            <v>2790</v>
          </cell>
          <cell r="AR45">
            <v>3487.5</v>
          </cell>
          <cell r="AS45">
            <v>2790</v>
          </cell>
          <cell r="AT45">
            <v>2790</v>
          </cell>
          <cell r="AU45">
            <v>3487.5</v>
          </cell>
          <cell r="AV45">
            <v>2790</v>
          </cell>
          <cell r="AW45">
            <v>2790</v>
          </cell>
          <cell r="AX45">
            <v>3487.5</v>
          </cell>
          <cell r="AY45">
            <v>2790</v>
          </cell>
          <cell r="AZ45">
            <v>2790</v>
          </cell>
          <cell r="BA45">
            <v>3487.5</v>
          </cell>
          <cell r="BB45">
            <v>2852</v>
          </cell>
          <cell r="BC45">
            <v>2852</v>
          </cell>
          <cell r="BD45">
            <v>3565</v>
          </cell>
          <cell r="BE45">
            <v>2852</v>
          </cell>
          <cell r="BF45">
            <v>2852</v>
          </cell>
          <cell r="BG45">
            <v>3565</v>
          </cell>
          <cell r="BH45">
            <v>2852</v>
          </cell>
          <cell r="BI45">
            <v>2852</v>
          </cell>
          <cell r="BJ45">
            <v>3565</v>
          </cell>
          <cell r="BK45">
            <v>2852</v>
          </cell>
          <cell r="BL45">
            <v>2852</v>
          </cell>
          <cell r="BM45">
            <v>3565</v>
          </cell>
          <cell r="BN45">
            <v>2653.6</v>
          </cell>
          <cell r="BO45">
            <v>2653.6</v>
          </cell>
          <cell r="BP45">
            <v>3317</v>
          </cell>
          <cell r="BQ45">
            <v>2653.6</v>
          </cell>
          <cell r="BR45">
            <v>2653.6</v>
          </cell>
          <cell r="BS45">
            <v>3317</v>
          </cell>
          <cell r="BT45">
            <v>2653.6</v>
          </cell>
          <cell r="BU45">
            <v>2653.6</v>
          </cell>
          <cell r="BV45">
            <v>3317</v>
          </cell>
          <cell r="BW45">
            <v>2653.6</v>
          </cell>
          <cell r="BX45">
            <v>2653.6</v>
          </cell>
          <cell r="BY45">
            <v>3317</v>
          </cell>
          <cell r="BZ45">
            <v>2852</v>
          </cell>
          <cell r="CA45">
            <v>2852</v>
          </cell>
          <cell r="CB45">
            <v>3565</v>
          </cell>
          <cell r="CC45">
            <v>2852</v>
          </cell>
          <cell r="CD45">
            <v>2852</v>
          </cell>
          <cell r="CE45">
            <v>3565</v>
          </cell>
          <cell r="CF45">
            <v>2852</v>
          </cell>
          <cell r="CG45">
            <v>2852</v>
          </cell>
          <cell r="CH45">
            <v>3565</v>
          </cell>
          <cell r="CI45">
            <v>2852</v>
          </cell>
          <cell r="CJ45">
            <v>2852</v>
          </cell>
          <cell r="CK45">
            <v>3565</v>
          </cell>
          <cell r="CL45">
            <v>3090.0800000000004</v>
          </cell>
          <cell r="CM45">
            <v>3090.0800000000004</v>
          </cell>
          <cell r="CN45">
            <v>3862.6000000000004</v>
          </cell>
          <cell r="CO45">
            <v>3090.0800000000004</v>
          </cell>
          <cell r="CP45">
            <v>3090.0800000000004</v>
          </cell>
          <cell r="CQ45">
            <v>3862.6000000000004</v>
          </cell>
          <cell r="CR45">
            <v>3090.0800000000004</v>
          </cell>
          <cell r="CS45">
            <v>3090.0800000000004</v>
          </cell>
          <cell r="CT45">
            <v>3862.6000000000004</v>
          </cell>
          <cell r="CU45">
            <v>3090.0800000000004</v>
          </cell>
          <cell r="CV45">
            <v>3090.0800000000004</v>
          </cell>
          <cell r="CW45">
            <v>3862.6000000000004</v>
          </cell>
          <cell r="CX45">
            <v>3057.84</v>
          </cell>
          <cell r="CY45">
            <v>3057.84</v>
          </cell>
          <cell r="CZ45">
            <v>3822.3</v>
          </cell>
          <cell r="DA45">
            <v>3057.84</v>
          </cell>
          <cell r="DB45">
            <v>3057.84</v>
          </cell>
          <cell r="DC45">
            <v>3822.3</v>
          </cell>
          <cell r="DD45">
            <v>3057.84</v>
          </cell>
          <cell r="DE45">
            <v>3057.84</v>
          </cell>
          <cell r="DF45">
            <v>3822.3</v>
          </cell>
          <cell r="DG45">
            <v>3057.84</v>
          </cell>
          <cell r="DH45">
            <v>3057.84</v>
          </cell>
          <cell r="DI45">
            <v>3822.3</v>
          </cell>
          <cell r="DJ45">
            <v>3722.7999999999997</v>
          </cell>
          <cell r="DK45">
            <v>3722.7999999999997</v>
          </cell>
          <cell r="DL45">
            <v>4653.5</v>
          </cell>
          <cell r="DM45">
            <v>3722.7999999999997</v>
          </cell>
          <cell r="DN45">
            <v>3722.7999999999997</v>
          </cell>
          <cell r="DO45">
            <v>4653.5</v>
          </cell>
          <cell r="DP45">
            <v>3722.7999999999997</v>
          </cell>
          <cell r="DQ45">
            <v>3722.7999999999997</v>
          </cell>
          <cell r="DR45">
            <v>4653.5</v>
          </cell>
          <cell r="DS45">
            <v>3722.7999999999997</v>
          </cell>
          <cell r="DT45">
            <v>3722.7999999999997</v>
          </cell>
          <cell r="DU45">
            <v>4653.5</v>
          </cell>
          <cell r="DV45">
            <v>3690</v>
          </cell>
          <cell r="DW45">
            <v>3690</v>
          </cell>
          <cell r="DX45">
            <v>4612.5</v>
          </cell>
          <cell r="DY45">
            <v>3690</v>
          </cell>
          <cell r="DZ45">
            <v>3690</v>
          </cell>
          <cell r="EA45">
            <v>4612.5</v>
          </cell>
          <cell r="EB45">
            <v>3690</v>
          </cell>
          <cell r="EC45">
            <v>3690</v>
          </cell>
          <cell r="ED45">
            <v>4612.5</v>
          </cell>
          <cell r="EE45">
            <v>3690</v>
          </cell>
          <cell r="EF45">
            <v>3690</v>
          </cell>
          <cell r="EG45">
            <v>4612.5</v>
          </cell>
          <cell r="EH45">
            <v>3608</v>
          </cell>
          <cell r="EI45">
            <v>3608</v>
          </cell>
          <cell r="EJ45">
            <v>4510</v>
          </cell>
          <cell r="EK45">
            <v>3608</v>
          </cell>
          <cell r="EL45">
            <v>3608</v>
          </cell>
          <cell r="EM45">
            <v>4510</v>
          </cell>
          <cell r="EN45">
            <v>3608</v>
          </cell>
          <cell r="EO45">
            <v>3608</v>
          </cell>
          <cell r="EP45">
            <v>4510</v>
          </cell>
          <cell r="EQ45">
            <v>3608</v>
          </cell>
          <cell r="ER45">
            <v>3608</v>
          </cell>
          <cell r="ES45">
            <v>4510</v>
          </cell>
          <cell r="ET45">
            <v>3640.7999999999997</v>
          </cell>
          <cell r="EU45">
            <v>3640.7999999999997</v>
          </cell>
          <cell r="EV45">
            <v>4551</v>
          </cell>
          <cell r="EW45">
            <v>3640.7999999999997</v>
          </cell>
          <cell r="EX45">
            <v>3640.7999999999997</v>
          </cell>
          <cell r="EY45">
            <v>4551</v>
          </cell>
          <cell r="EZ45">
            <v>3640.7999999999997</v>
          </cell>
          <cell r="FA45">
            <v>3640.7999999999997</v>
          </cell>
          <cell r="FB45">
            <v>4551</v>
          </cell>
          <cell r="FC45">
            <v>3640.7999999999997</v>
          </cell>
          <cell r="FD45">
            <v>3640.7999999999997</v>
          </cell>
          <cell r="FE45">
            <v>4551</v>
          </cell>
          <cell r="FF45">
            <v>2894.16</v>
          </cell>
          <cell r="FG45">
            <v>2894.16</v>
          </cell>
          <cell r="FH45">
            <v>3617.7</v>
          </cell>
          <cell r="FI45">
            <v>2894.16</v>
          </cell>
          <cell r="FJ45">
            <v>2894.16</v>
          </cell>
          <cell r="FK45">
            <v>3617.7</v>
          </cell>
          <cell r="FL45">
            <v>2894.16</v>
          </cell>
          <cell r="FM45">
            <v>2894.16</v>
          </cell>
          <cell r="FN45">
            <v>3617.7</v>
          </cell>
          <cell r="FO45">
            <v>2894.16</v>
          </cell>
          <cell r="FP45">
            <v>2894.16</v>
          </cell>
          <cell r="FQ45">
            <v>3617.7</v>
          </cell>
          <cell r="FR45">
            <v>3608</v>
          </cell>
          <cell r="FS45">
            <v>3608</v>
          </cell>
          <cell r="FT45">
            <v>4510</v>
          </cell>
          <cell r="FU45">
            <v>3608</v>
          </cell>
          <cell r="FV45">
            <v>3608</v>
          </cell>
          <cell r="FW45">
            <v>4510</v>
          </cell>
          <cell r="FX45">
            <v>3608</v>
          </cell>
          <cell r="FY45">
            <v>3608</v>
          </cell>
          <cell r="FZ45">
            <v>4510</v>
          </cell>
          <cell r="GA45">
            <v>2728</v>
          </cell>
          <cell r="GB45">
            <v>2728</v>
          </cell>
          <cell r="GC45">
            <v>3410</v>
          </cell>
          <cell r="GD45">
            <v>3186.7999999999997</v>
          </cell>
          <cell r="GE45">
            <v>3186.7999999999997</v>
          </cell>
          <cell r="GF45">
            <v>3983.4999999999995</v>
          </cell>
          <cell r="GG45">
            <v>3186.7999999999997</v>
          </cell>
          <cell r="GH45">
            <v>3186.7999999999997</v>
          </cell>
          <cell r="GI45">
            <v>3983.4999999999995</v>
          </cell>
          <cell r="GJ45">
            <v>3186.7999999999997</v>
          </cell>
          <cell r="GK45">
            <v>3186.7999999999997</v>
          </cell>
          <cell r="GL45">
            <v>3983.4999999999995</v>
          </cell>
          <cell r="GM45">
            <v>3186.7999999999997</v>
          </cell>
          <cell r="GN45">
            <v>3186.7999999999997</v>
          </cell>
          <cell r="GO45">
            <v>3983.4999999999995</v>
          </cell>
          <cell r="GP45">
            <v>4034.4</v>
          </cell>
          <cell r="GQ45">
            <v>4034.4</v>
          </cell>
          <cell r="GR45">
            <v>5043</v>
          </cell>
          <cell r="GS45">
            <v>4034.4</v>
          </cell>
          <cell r="GT45">
            <v>4034.4</v>
          </cell>
          <cell r="GU45">
            <v>5043</v>
          </cell>
          <cell r="GV45">
            <v>4034.4</v>
          </cell>
          <cell r="GW45">
            <v>4034.4</v>
          </cell>
          <cell r="GX45">
            <v>5043</v>
          </cell>
          <cell r="GY45">
            <v>4034.4</v>
          </cell>
          <cell r="GZ45">
            <v>4034.4</v>
          </cell>
          <cell r="HA45">
            <v>5043</v>
          </cell>
          <cell r="HB45">
            <v>2976</v>
          </cell>
          <cell r="HC45">
            <v>2976</v>
          </cell>
          <cell r="HD45">
            <v>3720</v>
          </cell>
          <cell r="HE45">
            <v>2976</v>
          </cell>
          <cell r="HF45">
            <v>2976</v>
          </cell>
          <cell r="HG45">
            <v>3720</v>
          </cell>
          <cell r="HH45">
            <v>2976</v>
          </cell>
          <cell r="HI45">
            <v>2976</v>
          </cell>
          <cell r="HJ45">
            <v>3720</v>
          </cell>
          <cell r="HK45">
            <v>2976</v>
          </cell>
          <cell r="HL45">
            <v>2976</v>
          </cell>
          <cell r="HM45">
            <v>3720</v>
          </cell>
          <cell r="HN45">
            <v>2876.7999999999997</v>
          </cell>
          <cell r="HO45">
            <v>2876.7999999999997</v>
          </cell>
          <cell r="HP45">
            <v>3595.9999999999995</v>
          </cell>
          <cell r="HQ45">
            <v>2876.7999999999997</v>
          </cell>
          <cell r="HR45">
            <v>2876.7999999999997</v>
          </cell>
          <cell r="HS45">
            <v>3595.9999999999995</v>
          </cell>
          <cell r="HT45">
            <v>2876.7999999999997</v>
          </cell>
          <cell r="HU45">
            <v>2876.7999999999997</v>
          </cell>
          <cell r="HV45">
            <v>3595.9999999999995</v>
          </cell>
          <cell r="HW45">
            <v>2876.7999999999997</v>
          </cell>
          <cell r="HX45">
            <v>2876.7999999999997</v>
          </cell>
          <cell r="HY45">
            <v>3595.9999999999995</v>
          </cell>
          <cell r="IM45">
            <v>0</v>
          </cell>
          <cell r="IN45">
            <v>37624.080000000002</v>
          </cell>
          <cell r="IO45">
            <v>38216.1</v>
          </cell>
          <cell r="IP45">
            <v>51168</v>
          </cell>
          <cell r="IQ45">
            <v>36270</v>
          </cell>
          <cell r="IR45">
            <v>37076</v>
          </cell>
          <cell r="IS45">
            <v>34496.799999999996</v>
          </cell>
          <cell r="IT45">
            <v>37076</v>
          </cell>
          <cell r="IU45">
            <v>40171.040000000008</v>
          </cell>
          <cell r="IV45">
            <v>39751.919999999998</v>
          </cell>
          <cell r="IW45">
            <v>48396.4</v>
          </cell>
          <cell r="IX45">
            <v>47970</v>
          </cell>
          <cell r="IY45">
            <v>46904</v>
          </cell>
          <cell r="IZ45">
            <v>47330.400000000001</v>
          </cell>
          <cell r="JA45">
            <v>37624.080000000002</v>
          </cell>
          <cell r="JB45">
            <v>44044</v>
          </cell>
          <cell r="JC45">
            <v>41428.400000000001</v>
          </cell>
          <cell r="JD45">
            <v>52447.200000000004</v>
          </cell>
          <cell r="JE45">
            <v>38688</v>
          </cell>
          <cell r="JF45">
            <v>37398.399999999994</v>
          </cell>
          <cell r="JG45">
            <v>40641</v>
          </cell>
          <cell r="JH45">
            <v>834721.82</v>
          </cell>
        </row>
        <row r="46">
          <cell r="A46">
            <v>460020</v>
          </cell>
          <cell r="F46">
            <v>1064</v>
          </cell>
          <cell r="G46">
            <v>1064</v>
          </cell>
          <cell r="H46">
            <v>1463</v>
          </cell>
          <cell r="I46">
            <v>1130.5</v>
          </cell>
          <cell r="J46">
            <v>1244.5</v>
          </cell>
          <cell r="K46">
            <v>1624.5</v>
          </cell>
          <cell r="L46">
            <v>1396.5</v>
          </cell>
          <cell r="M46">
            <v>1377.5</v>
          </cell>
          <cell r="N46">
            <v>1577</v>
          </cell>
          <cell r="O46">
            <v>1130.5</v>
          </cell>
          <cell r="P46">
            <v>1197</v>
          </cell>
          <cell r="Q46">
            <v>1263.5</v>
          </cell>
          <cell r="R46">
            <v>1064</v>
          </cell>
          <cell r="S46">
            <v>1064</v>
          </cell>
          <cell r="T46">
            <v>1330</v>
          </cell>
          <cell r="U46">
            <v>1064</v>
          </cell>
          <cell r="V46">
            <v>1064</v>
          </cell>
          <cell r="W46">
            <v>1510.5</v>
          </cell>
          <cell r="X46">
            <v>1064</v>
          </cell>
          <cell r="Y46">
            <v>1064</v>
          </cell>
          <cell r="Z46">
            <v>1330</v>
          </cell>
          <cell r="AA46">
            <v>0</v>
          </cell>
          <cell r="AB46">
            <v>0</v>
          </cell>
          <cell r="AC46">
            <v>0</v>
          </cell>
          <cell r="AD46">
            <v>1008</v>
          </cell>
          <cell r="AE46">
            <v>1008</v>
          </cell>
          <cell r="AF46">
            <v>1386</v>
          </cell>
          <cell r="AG46">
            <v>1053</v>
          </cell>
          <cell r="AH46">
            <v>1179</v>
          </cell>
          <cell r="AI46">
            <v>1557</v>
          </cell>
          <cell r="AJ46">
            <v>1323</v>
          </cell>
          <cell r="AK46">
            <v>1260</v>
          </cell>
          <cell r="AL46">
            <v>1386</v>
          </cell>
          <cell r="AM46">
            <v>1008</v>
          </cell>
          <cell r="AN46">
            <v>1008</v>
          </cell>
          <cell r="AO46">
            <v>1071</v>
          </cell>
          <cell r="AP46">
            <v>1197</v>
          </cell>
          <cell r="AQ46">
            <v>1178</v>
          </cell>
          <cell r="AR46">
            <v>1624.5</v>
          </cell>
          <cell r="AS46">
            <v>1130.5</v>
          </cell>
          <cell r="AT46">
            <v>1244.5</v>
          </cell>
          <cell r="AU46">
            <v>1643.5</v>
          </cell>
          <cell r="AV46">
            <v>1396.5</v>
          </cell>
          <cell r="AW46">
            <v>1330</v>
          </cell>
          <cell r="AX46">
            <v>1577</v>
          </cell>
          <cell r="AY46">
            <v>1130.5</v>
          </cell>
          <cell r="AZ46">
            <v>1111.5</v>
          </cell>
          <cell r="BA46">
            <v>1263.5</v>
          </cell>
          <cell r="BB46">
            <v>1064</v>
          </cell>
          <cell r="BC46">
            <v>1064</v>
          </cell>
          <cell r="BD46">
            <v>1330</v>
          </cell>
          <cell r="BE46">
            <v>1064</v>
          </cell>
          <cell r="BF46">
            <v>1064</v>
          </cell>
          <cell r="BG46">
            <v>1330</v>
          </cell>
          <cell r="BH46">
            <v>1064</v>
          </cell>
          <cell r="BI46">
            <v>1064</v>
          </cell>
          <cell r="BJ46">
            <v>1330</v>
          </cell>
          <cell r="BK46">
            <v>997.5</v>
          </cell>
          <cell r="BL46">
            <v>997.5</v>
          </cell>
          <cell r="BM46">
            <v>1330</v>
          </cell>
          <cell r="BN46">
            <v>1311</v>
          </cell>
          <cell r="BO46">
            <v>1244.5</v>
          </cell>
          <cell r="BP46">
            <v>1776.5</v>
          </cell>
          <cell r="BQ46">
            <v>1529.5</v>
          </cell>
          <cell r="BR46">
            <v>1558</v>
          </cell>
          <cell r="BS46">
            <v>2128</v>
          </cell>
          <cell r="BT46">
            <v>1824</v>
          </cell>
          <cell r="BU46">
            <v>1795.5</v>
          </cell>
          <cell r="BV46">
            <v>1957</v>
          </cell>
          <cell r="BW46">
            <v>1396.5</v>
          </cell>
          <cell r="BX46">
            <v>1377.5</v>
          </cell>
          <cell r="BY46">
            <v>1529.5</v>
          </cell>
          <cell r="BZ46">
            <v>1500.3999999999999</v>
          </cell>
          <cell r="CA46">
            <v>1524.6</v>
          </cell>
          <cell r="CB46">
            <v>1948.1000000000001</v>
          </cell>
          <cell r="CC46">
            <v>1609.3</v>
          </cell>
          <cell r="CD46">
            <v>1694</v>
          </cell>
          <cell r="CE46">
            <v>2117.5</v>
          </cell>
          <cell r="CF46">
            <v>1863.4</v>
          </cell>
          <cell r="CG46">
            <v>1948.1000000000001</v>
          </cell>
          <cell r="CH46">
            <v>2117.5</v>
          </cell>
          <cell r="CI46">
            <v>1439.8999999999999</v>
          </cell>
          <cell r="CJ46">
            <v>1439.8999999999999</v>
          </cell>
          <cell r="CK46">
            <v>1609.3</v>
          </cell>
          <cell r="CL46">
            <v>1064</v>
          </cell>
          <cell r="CM46">
            <v>1130.5</v>
          </cell>
          <cell r="CN46">
            <v>1672</v>
          </cell>
          <cell r="CO46">
            <v>1330</v>
          </cell>
          <cell r="CP46">
            <v>1330</v>
          </cell>
          <cell r="CQ46">
            <v>1662.5</v>
          </cell>
          <cell r="CR46">
            <v>1396.5</v>
          </cell>
          <cell r="CS46">
            <v>1529.5</v>
          </cell>
          <cell r="CT46">
            <v>1843</v>
          </cell>
          <cell r="CU46">
            <v>1396.5</v>
          </cell>
          <cell r="CV46">
            <v>1330</v>
          </cell>
          <cell r="CW46">
            <v>1396.5</v>
          </cell>
          <cell r="CX46">
            <v>1130.5</v>
          </cell>
          <cell r="CY46">
            <v>1064</v>
          </cell>
          <cell r="CZ46">
            <v>1463</v>
          </cell>
          <cell r="DA46">
            <v>1197</v>
          </cell>
          <cell r="DB46">
            <v>1225.5</v>
          </cell>
          <cell r="DC46">
            <v>1729</v>
          </cell>
          <cell r="DD46">
            <v>1463</v>
          </cell>
          <cell r="DE46">
            <v>1510.5</v>
          </cell>
          <cell r="DF46">
            <v>1463</v>
          </cell>
          <cell r="DG46">
            <v>1111.5</v>
          </cell>
          <cell r="DH46">
            <v>1064</v>
          </cell>
          <cell r="DI46">
            <v>1263.5</v>
          </cell>
          <cell r="DJ46">
            <v>1694</v>
          </cell>
          <cell r="DK46">
            <v>1463</v>
          </cell>
          <cell r="DL46">
            <v>2035</v>
          </cell>
          <cell r="DM46">
            <v>1694</v>
          </cell>
          <cell r="DN46">
            <v>1749</v>
          </cell>
          <cell r="DO46">
            <v>2541</v>
          </cell>
          <cell r="DP46">
            <v>2079</v>
          </cell>
          <cell r="DQ46">
            <v>2079</v>
          </cell>
          <cell r="DR46">
            <v>2233</v>
          </cell>
          <cell r="DS46">
            <v>1617</v>
          </cell>
          <cell r="DT46">
            <v>1463</v>
          </cell>
          <cell r="DU46">
            <v>1617</v>
          </cell>
          <cell r="DV46">
            <v>1086.75</v>
          </cell>
          <cell r="DW46">
            <v>1066.05</v>
          </cell>
          <cell r="DX46">
            <v>1304.0999999999999</v>
          </cell>
          <cell r="DY46">
            <v>1159.2</v>
          </cell>
          <cell r="DZ46">
            <v>1159.2</v>
          </cell>
          <cell r="EA46">
            <v>1500.75</v>
          </cell>
          <cell r="EB46">
            <v>1521.4499999999998</v>
          </cell>
          <cell r="EC46">
            <v>1376.55</v>
          </cell>
          <cell r="ED46">
            <v>1500.75</v>
          </cell>
          <cell r="EE46">
            <v>1159.2</v>
          </cell>
          <cell r="EF46">
            <v>1231.6500000000001</v>
          </cell>
          <cell r="EG46">
            <v>1231.6500000000001</v>
          </cell>
          <cell r="EH46">
            <v>1265.6000000000001</v>
          </cell>
          <cell r="EI46">
            <v>1265.6000000000001</v>
          </cell>
          <cell r="EJ46">
            <v>1559.4000000000003</v>
          </cell>
          <cell r="EK46">
            <v>1265.6000000000001</v>
          </cell>
          <cell r="EL46">
            <v>1265.6000000000001</v>
          </cell>
          <cell r="EM46">
            <v>1796.7000000000003</v>
          </cell>
          <cell r="EN46">
            <v>1559.4</v>
          </cell>
          <cell r="EO46">
            <v>1582</v>
          </cell>
          <cell r="EP46">
            <v>1740.2000000000003</v>
          </cell>
          <cell r="EQ46">
            <v>1322.1000000000001</v>
          </cell>
          <cell r="ER46">
            <v>1265.6000000000001</v>
          </cell>
          <cell r="ES46">
            <v>1265.5999999999999</v>
          </cell>
          <cell r="ET46">
            <v>1130.5</v>
          </cell>
          <cell r="EU46">
            <v>1064</v>
          </cell>
          <cell r="EV46">
            <v>1330</v>
          </cell>
          <cell r="EW46">
            <v>1064</v>
          </cell>
          <cell r="EX46">
            <v>1064</v>
          </cell>
          <cell r="EY46">
            <v>1330</v>
          </cell>
          <cell r="EZ46">
            <v>1130.5</v>
          </cell>
          <cell r="FA46">
            <v>1064</v>
          </cell>
          <cell r="FB46">
            <v>1377.5</v>
          </cell>
          <cell r="FC46">
            <v>1064</v>
          </cell>
          <cell r="FD46">
            <v>1064</v>
          </cell>
          <cell r="FE46">
            <v>1444</v>
          </cell>
          <cell r="FF46">
            <v>1064</v>
          </cell>
          <cell r="FG46">
            <v>1064</v>
          </cell>
          <cell r="FH46">
            <v>1463</v>
          </cell>
          <cell r="FI46">
            <v>1197</v>
          </cell>
          <cell r="FJ46">
            <v>1197</v>
          </cell>
          <cell r="FK46">
            <v>1596</v>
          </cell>
          <cell r="FL46">
            <v>1396.5</v>
          </cell>
          <cell r="FM46">
            <v>1330</v>
          </cell>
          <cell r="FN46">
            <v>1596</v>
          </cell>
          <cell r="FO46">
            <v>1130.5</v>
          </cell>
          <cell r="FP46">
            <v>1111.5</v>
          </cell>
          <cell r="FQ46">
            <v>1263.5</v>
          </cell>
          <cell r="FR46">
            <v>997.5</v>
          </cell>
          <cell r="FS46">
            <v>1064</v>
          </cell>
          <cell r="FT46">
            <v>1377.5</v>
          </cell>
          <cell r="FU46">
            <v>1064</v>
          </cell>
          <cell r="FV46">
            <v>1111.5</v>
          </cell>
          <cell r="FW46">
            <v>1330</v>
          </cell>
          <cell r="FX46">
            <v>1244.5</v>
          </cell>
          <cell r="FY46">
            <v>1225.5</v>
          </cell>
          <cell r="FZ46">
            <v>1396.5</v>
          </cell>
          <cell r="GA46">
            <v>1064</v>
          </cell>
          <cell r="GB46">
            <v>1064</v>
          </cell>
          <cell r="GC46">
            <v>1064</v>
          </cell>
          <cell r="GD46">
            <v>1569.75</v>
          </cell>
          <cell r="GE46">
            <v>1365</v>
          </cell>
          <cell r="GF46">
            <v>1979.25</v>
          </cell>
          <cell r="GG46">
            <v>1735.5</v>
          </cell>
          <cell r="GH46">
            <v>1599</v>
          </cell>
          <cell r="GI46">
            <v>2262</v>
          </cell>
          <cell r="GJ46">
            <v>1911</v>
          </cell>
          <cell r="GK46">
            <v>1911</v>
          </cell>
          <cell r="GL46">
            <v>2115.75</v>
          </cell>
          <cell r="GM46">
            <v>1638</v>
          </cell>
          <cell r="GN46">
            <v>1628.25</v>
          </cell>
          <cell r="GO46">
            <v>1686.75</v>
          </cell>
          <cell r="GP46">
            <v>1674.4</v>
          </cell>
          <cell r="GQ46">
            <v>1456</v>
          </cell>
          <cell r="GR46">
            <v>1820</v>
          </cell>
          <cell r="GS46">
            <v>1601.6</v>
          </cell>
          <cell r="GT46">
            <v>1528.8</v>
          </cell>
          <cell r="GU46">
            <v>2267.2000000000003</v>
          </cell>
          <cell r="GV46">
            <v>1996.8</v>
          </cell>
          <cell r="GW46">
            <v>1882.3999999999999</v>
          </cell>
          <cell r="GX46">
            <v>2163.2000000000003</v>
          </cell>
          <cell r="GY46">
            <v>1528.8</v>
          </cell>
          <cell r="GZ46">
            <v>1435.2</v>
          </cell>
          <cell r="HA46">
            <v>1528.8</v>
          </cell>
          <cell r="HB46">
            <v>1263.5</v>
          </cell>
          <cell r="HC46">
            <v>1396.5</v>
          </cell>
          <cell r="HD46">
            <v>1624.5</v>
          </cell>
          <cell r="HE46">
            <v>1444</v>
          </cell>
          <cell r="HF46">
            <v>1330</v>
          </cell>
          <cell r="HG46">
            <v>1862</v>
          </cell>
          <cell r="HH46">
            <v>1624.5</v>
          </cell>
          <cell r="HI46">
            <v>1710</v>
          </cell>
          <cell r="HJ46">
            <v>1776.5</v>
          </cell>
          <cell r="HK46">
            <v>1197</v>
          </cell>
          <cell r="HL46">
            <v>1244.5</v>
          </cell>
          <cell r="HM46">
            <v>1263.5</v>
          </cell>
          <cell r="HN46">
            <v>931</v>
          </cell>
          <cell r="HO46">
            <v>798</v>
          </cell>
          <cell r="HP46">
            <v>1197</v>
          </cell>
          <cell r="HQ46">
            <v>997.5</v>
          </cell>
          <cell r="HR46">
            <v>1064</v>
          </cell>
          <cell r="HS46">
            <v>1330</v>
          </cell>
          <cell r="HT46">
            <v>1111.5</v>
          </cell>
          <cell r="HU46">
            <v>1064</v>
          </cell>
          <cell r="HV46">
            <v>1330</v>
          </cell>
          <cell r="HW46">
            <v>997.5</v>
          </cell>
          <cell r="HX46">
            <v>931</v>
          </cell>
          <cell r="HY46">
            <v>997.5</v>
          </cell>
          <cell r="IM46">
            <v>0</v>
          </cell>
          <cell r="IN46">
            <v>15532.5</v>
          </cell>
          <cell r="IO46">
            <v>10554.5</v>
          </cell>
          <cell r="IP46">
            <v>14247</v>
          </cell>
          <cell r="IQ46">
            <v>15827</v>
          </cell>
          <cell r="IR46">
            <v>13699</v>
          </cell>
          <cell r="IS46">
            <v>19427.5</v>
          </cell>
          <cell r="IT46">
            <v>20812.000000000004</v>
          </cell>
          <cell r="IU46">
            <v>17081</v>
          </cell>
          <cell r="IV46">
            <v>15684.5</v>
          </cell>
          <cell r="IW46">
            <v>22264</v>
          </cell>
          <cell r="IX46">
            <v>15297.3</v>
          </cell>
          <cell r="IY46">
            <v>17153.400000000001</v>
          </cell>
          <cell r="IZ46">
            <v>14126.5</v>
          </cell>
          <cell r="JA46">
            <v>15409</v>
          </cell>
          <cell r="JB46">
            <v>14003</v>
          </cell>
          <cell r="JC46">
            <v>21401.25</v>
          </cell>
          <cell r="JD46">
            <v>20883.199999999997</v>
          </cell>
          <cell r="JE46">
            <v>17736.5</v>
          </cell>
          <cell r="JF46">
            <v>12749</v>
          </cell>
          <cell r="JG46">
            <v>17888.5</v>
          </cell>
          <cell r="JH46">
            <v>331776.64999999997</v>
          </cell>
        </row>
        <row r="47">
          <cell r="A47">
            <v>460030</v>
          </cell>
          <cell r="F47">
            <v>2887.5</v>
          </cell>
          <cell r="G47">
            <v>2800</v>
          </cell>
          <cell r="H47">
            <v>4340</v>
          </cell>
          <cell r="I47">
            <v>3403.75</v>
          </cell>
          <cell r="J47">
            <v>3631.25</v>
          </cell>
          <cell r="K47">
            <v>4943.75</v>
          </cell>
          <cell r="L47">
            <v>4856.25</v>
          </cell>
          <cell r="M47">
            <v>4637.5</v>
          </cell>
          <cell r="N47">
            <v>4873.75</v>
          </cell>
          <cell r="O47">
            <v>3176.25</v>
          </cell>
          <cell r="P47">
            <v>3342.5</v>
          </cell>
          <cell r="Q47">
            <v>3307.5</v>
          </cell>
          <cell r="R47">
            <v>2724.36</v>
          </cell>
          <cell r="S47">
            <v>2724.36</v>
          </cell>
          <cell r="T47">
            <v>3564.0600000000004</v>
          </cell>
          <cell r="U47">
            <v>2826.9900000000002</v>
          </cell>
          <cell r="V47">
            <v>2836.32</v>
          </cell>
          <cell r="W47">
            <v>4748.9699999999993</v>
          </cell>
          <cell r="X47">
            <v>3172.2</v>
          </cell>
          <cell r="Y47">
            <v>3078.9000000000005</v>
          </cell>
          <cell r="Z47">
            <v>3554.7300000000005</v>
          </cell>
          <cell r="AA47">
            <v>0</v>
          </cell>
          <cell r="AB47">
            <v>0</v>
          </cell>
          <cell r="AC47">
            <v>0</v>
          </cell>
          <cell r="AD47">
            <v>2791.25</v>
          </cell>
          <cell r="AE47">
            <v>2756.25</v>
          </cell>
          <cell r="AF47">
            <v>4252.5</v>
          </cell>
          <cell r="AG47">
            <v>3360</v>
          </cell>
          <cell r="AH47">
            <v>3587.5</v>
          </cell>
          <cell r="AI47">
            <v>5031.25</v>
          </cell>
          <cell r="AJ47">
            <v>4812.5</v>
          </cell>
          <cell r="AK47">
            <v>4795</v>
          </cell>
          <cell r="AL47">
            <v>4296.25</v>
          </cell>
          <cell r="AM47">
            <v>2835</v>
          </cell>
          <cell r="AN47">
            <v>2703.75</v>
          </cell>
          <cell r="AO47">
            <v>3377.5</v>
          </cell>
          <cell r="AP47">
            <v>3222</v>
          </cell>
          <cell r="AQ47">
            <v>3553.15</v>
          </cell>
          <cell r="AR47">
            <v>5325.2499999999991</v>
          </cell>
          <cell r="AS47">
            <v>3660.55</v>
          </cell>
          <cell r="AT47">
            <v>3714.25</v>
          </cell>
          <cell r="AU47">
            <v>5101.4999999999991</v>
          </cell>
          <cell r="AV47">
            <v>4922.4999999999991</v>
          </cell>
          <cell r="AW47">
            <v>4546.5999999999995</v>
          </cell>
          <cell r="AX47">
            <v>4940.3999999999996</v>
          </cell>
          <cell r="AY47">
            <v>3481.55</v>
          </cell>
          <cell r="AZ47">
            <v>3114.6</v>
          </cell>
          <cell r="BA47">
            <v>3383.0999999999995</v>
          </cell>
          <cell r="BB47">
            <v>2878.75</v>
          </cell>
          <cell r="BC47">
            <v>2555</v>
          </cell>
          <cell r="BD47">
            <v>3246.25</v>
          </cell>
          <cell r="BE47">
            <v>2747.5</v>
          </cell>
          <cell r="BF47">
            <v>2756.25</v>
          </cell>
          <cell r="BG47">
            <v>3535</v>
          </cell>
          <cell r="BH47">
            <v>2940</v>
          </cell>
          <cell r="BI47">
            <v>2983.75</v>
          </cell>
          <cell r="BJ47">
            <v>3193.75</v>
          </cell>
          <cell r="BK47">
            <v>2616.25</v>
          </cell>
          <cell r="BL47">
            <v>2616.25</v>
          </cell>
          <cell r="BM47">
            <v>3377.5</v>
          </cell>
          <cell r="BN47">
            <v>4439.1999999999989</v>
          </cell>
          <cell r="BO47">
            <v>3982.75</v>
          </cell>
          <cell r="BP47">
            <v>6300.8</v>
          </cell>
          <cell r="BQ47">
            <v>5540.0499999999993</v>
          </cell>
          <cell r="BR47">
            <v>5647.45</v>
          </cell>
          <cell r="BS47">
            <v>8618.85</v>
          </cell>
          <cell r="BT47">
            <v>8430.9</v>
          </cell>
          <cell r="BU47">
            <v>7992.35</v>
          </cell>
          <cell r="BV47">
            <v>7446.4</v>
          </cell>
          <cell r="BW47">
            <v>5146.2499999999991</v>
          </cell>
          <cell r="BX47">
            <v>4788.2499999999991</v>
          </cell>
          <cell r="BY47">
            <v>5092.5499999999993</v>
          </cell>
          <cell r="BZ47">
            <v>3465</v>
          </cell>
          <cell r="CA47">
            <v>3246.25</v>
          </cell>
          <cell r="CB47">
            <v>5013.75</v>
          </cell>
          <cell r="CC47">
            <v>4331.25</v>
          </cell>
          <cell r="CD47">
            <v>4138.75</v>
          </cell>
          <cell r="CE47">
            <v>5862.5</v>
          </cell>
          <cell r="CF47">
            <v>5442.5</v>
          </cell>
          <cell r="CG47">
            <v>5635</v>
          </cell>
          <cell r="CH47">
            <v>5416.25</v>
          </cell>
          <cell r="CI47">
            <v>3351.25</v>
          </cell>
          <cell r="CJ47">
            <v>3307.5</v>
          </cell>
          <cell r="CK47">
            <v>3482.5</v>
          </cell>
          <cell r="CL47">
            <v>2887.5</v>
          </cell>
          <cell r="CM47">
            <v>3535</v>
          </cell>
          <cell r="CN47">
            <v>5398.75</v>
          </cell>
          <cell r="CO47">
            <v>4182.5</v>
          </cell>
          <cell r="CP47">
            <v>4182.5</v>
          </cell>
          <cell r="CQ47">
            <v>5556.25</v>
          </cell>
          <cell r="CR47">
            <v>5293.75</v>
          </cell>
          <cell r="CS47">
            <v>5328.75</v>
          </cell>
          <cell r="CT47">
            <v>6615</v>
          </cell>
          <cell r="CU47">
            <v>4637.5</v>
          </cell>
          <cell r="CV47">
            <v>4532.5</v>
          </cell>
          <cell r="CW47">
            <v>3815</v>
          </cell>
          <cell r="CX47">
            <v>3429.76</v>
          </cell>
          <cell r="CY47">
            <v>3168.8</v>
          </cell>
          <cell r="CZ47">
            <v>4277.8799999999992</v>
          </cell>
          <cell r="DA47">
            <v>3979.6400000000003</v>
          </cell>
          <cell r="DB47">
            <v>3961</v>
          </cell>
          <cell r="DC47">
            <v>6030.04</v>
          </cell>
          <cell r="DD47">
            <v>6076.6399999999994</v>
          </cell>
          <cell r="DE47">
            <v>5862.2800000000007</v>
          </cell>
          <cell r="DF47">
            <v>5088.7199999999993</v>
          </cell>
          <cell r="DG47">
            <v>3234.0400000000004</v>
          </cell>
          <cell r="DH47">
            <v>3168.8</v>
          </cell>
          <cell r="DI47">
            <v>3522.96</v>
          </cell>
          <cell r="DJ47">
            <v>5402.7</v>
          </cell>
          <cell r="DK47">
            <v>4349.9999999999991</v>
          </cell>
          <cell r="DL47">
            <v>5959.4999999999991</v>
          </cell>
          <cell r="DM47">
            <v>5454.9</v>
          </cell>
          <cell r="DN47">
            <v>5472.2999999999993</v>
          </cell>
          <cell r="DO47">
            <v>8543.4</v>
          </cell>
          <cell r="DP47">
            <v>7769.1</v>
          </cell>
          <cell r="DQ47">
            <v>7290.6</v>
          </cell>
          <cell r="DR47">
            <v>7264.4999999999991</v>
          </cell>
          <cell r="DS47">
            <v>4915.4999999999991</v>
          </cell>
          <cell r="DT47">
            <v>4176</v>
          </cell>
          <cell r="DU47">
            <v>3758.3999999999996</v>
          </cell>
          <cell r="DV47">
            <v>2880</v>
          </cell>
          <cell r="DW47">
            <v>3015</v>
          </cell>
          <cell r="DX47">
            <v>3510</v>
          </cell>
          <cell r="DY47">
            <v>2628</v>
          </cell>
          <cell r="DZ47">
            <v>2628</v>
          </cell>
          <cell r="EA47">
            <v>4122</v>
          </cell>
          <cell r="EB47">
            <v>5220</v>
          </cell>
          <cell r="EC47">
            <v>4140</v>
          </cell>
          <cell r="ED47">
            <v>3645</v>
          </cell>
          <cell r="EE47">
            <v>2628</v>
          </cell>
          <cell r="EF47">
            <v>3312</v>
          </cell>
          <cell r="EG47">
            <v>3474</v>
          </cell>
          <cell r="EH47">
            <v>3074.5</v>
          </cell>
          <cell r="EI47">
            <v>2819.0800000000004</v>
          </cell>
          <cell r="EJ47">
            <v>4143.4800000000005</v>
          </cell>
          <cell r="EK47">
            <v>3320.46</v>
          </cell>
          <cell r="EL47">
            <v>3415.0600000000004</v>
          </cell>
          <cell r="EM47">
            <v>5004.34</v>
          </cell>
          <cell r="EN47">
            <v>4711.0800000000008</v>
          </cell>
          <cell r="EO47">
            <v>4616.4800000000005</v>
          </cell>
          <cell r="EP47">
            <v>4975.96</v>
          </cell>
          <cell r="EQ47">
            <v>3292.0800000000004</v>
          </cell>
          <cell r="ER47">
            <v>3216.4</v>
          </cell>
          <cell r="ES47">
            <v>3717.7800000000007</v>
          </cell>
          <cell r="ET47">
            <v>3491.25</v>
          </cell>
          <cell r="EU47">
            <v>3071.25</v>
          </cell>
          <cell r="EV47">
            <v>3806.25</v>
          </cell>
          <cell r="EW47">
            <v>2983.75</v>
          </cell>
          <cell r="EX47">
            <v>3027.5</v>
          </cell>
          <cell r="EY47">
            <v>3762.5</v>
          </cell>
          <cell r="EZ47">
            <v>3447.5</v>
          </cell>
          <cell r="FA47">
            <v>3333.75</v>
          </cell>
          <cell r="FB47">
            <v>3815</v>
          </cell>
          <cell r="FC47">
            <v>2703.75</v>
          </cell>
          <cell r="FD47">
            <v>2555</v>
          </cell>
          <cell r="FE47">
            <v>3928.75</v>
          </cell>
          <cell r="FF47">
            <v>3150</v>
          </cell>
          <cell r="FG47">
            <v>3062.5</v>
          </cell>
          <cell r="FH47">
            <v>4427.5</v>
          </cell>
          <cell r="FI47">
            <v>3867.5</v>
          </cell>
          <cell r="FJ47">
            <v>3780</v>
          </cell>
          <cell r="FK47">
            <v>4830</v>
          </cell>
          <cell r="FL47">
            <v>4637.5</v>
          </cell>
          <cell r="FM47">
            <v>4401.25</v>
          </cell>
          <cell r="FN47">
            <v>5048.75</v>
          </cell>
          <cell r="FO47">
            <v>3307.5</v>
          </cell>
          <cell r="FP47">
            <v>2905</v>
          </cell>
          <cell r="FQ47">
            <v>3351.25</v>
          </cell>
          <cell r="FR47">
            <v>2616.25</v>
          </cell>
          <cell r="FS47">
            <v>2747.5</v>
          </cell>
          <cell r="FT47">
            <v>3832.5</v>
          </cell>
          <cell r="FU47">
            <v>2931.25</v>
          </cell>
          <cell r="FV47">
            <v>3185</v>
          </cell>
          <cell r="FW47">
            <v>4068.75</v>
          </cell>
          <cell r="FX47">
            <v>3893.75</v>
          </cell>
          <cell r="FY47">
            <v>3631.25</v>
          </cell>
          <cell r="FZ47">
            <v>3963.75</v>
          </cell>
          <cell r="GA47">
            <v>2835</v>
          </cell>
          <cell r="GB47">
            <v>2747.5</v>
          </cell>
          <cell r="GC47">
            <v>3438.75</v>
          </cell>
          <cell r="GD47">
            <v>6086</v>
          </cell>
          <cell r="GE47">
            <v>4671.8999999999996</v>
          </cell>
          <cell r="GF47">
            <v>7491.15</v>
          </cell>
          <cell r="GG47">
            <v>6900.4499999999989</v>
          </cell>
          <cell r="GH47">
            <v>5513.2</v>
          </cell>
          <cell r="GI47">
            <v>9764.4500000000007</v>
          </cell>
          <cell r="GJ47">
            <v>9818.15</v>
          </cell>
          <cell r="GK47">
            <v>11160.65</v>
          </cell>
          <cell r="GL47">
            <v>9451.1999999999989</v>
          </cell>
          <cell r="GM47">
            <v>6381.3499999999995</v>
          </cell>
          <cell r="GN47">
            <v>6417.15</v>
          </cell>
          <cell r="GO47">
            <v>5083.5999999999995</v>
          </cell>
          <cell r="GP47">
            <v>5416.25</v>
          </cell>
          <cell r="GQ47">
            <v>4445</v>
          </cell>
          <cell r="GR47">
            <v>5556.25</v>
          </cell>
          <cell r="GS47">
            <v>5180</v>
          </cell>
          <cell r="GT47">
            <v>5118.75</v>
          </cell>
          <cell r="GU47">
            <v>7988.75</v>
          </cell>
          <cell r="GV47">
            <v>7848.75</v>
          </cell>
          <cell r="GW47">
            <v>6982.5</v>
          </cell>
          <cell r="GX47">
            <v>7175</v>
          </cell>
          <cell r="GY47">
            <v>4768.75</v>
          </cell>
          <cell r="GZ47">
            <v>4138.75</v>
          </cell>
          <cell r="HA47">
            <v>4051.25</v>
          </cell>
          <cell r="HB47">
            <v>4156.25</v>
          </cell>
          <cell r="HC47">
            <v>4725</v>
          </cell>
          <cell r="HD47">
            <v>5372.5</v>
          </cell>
          <cell r="HE47">
            <v>4917.5</v>
          </cell>
          <cell r="HF47">
            <v>4217.5</v>
          </cell>
          <cell r="HG47">
            <v>6746.25</v>
          </cell>
          <cell r="HH47">
            <v>6256.25</v>
          </cell>
          <cell r="HI47">
            <v>6772.5</v>
          </cell>
          <cell r="HJ47">
            <v>5810</v>
          </cell>
          <cell r="HK47">
            <v>3955</v>
          </cell>
          <cell r="HL47">
            <v>3631.25</v>
          </cell>
          <cell r="HM47">
            <v>3447.5</v>
          </cell>
          <cell r="HN47">
            <v>3044.7</v>
          </cell>
          <cell r="HO47">
            <v>3184</v>
          </cell>
          <cell r="HP47">
            <v>3771.0499999999997</v>
          </cell>
          <cell r="HQ47">
            <v>2975.0499999999997</v>
          </cell>
          <cell r="HR47">
            <v>2905.3999999999996</v>
          </cell>
          <cell r="HS47">
            <v>3691.45</v>
          </cell>
          <cell r="HT47">
            <v>3353.1499999999996</v>
          </cell>
          <cell r="HU47">
            <v>3741.2</v>
          </cell>
          <cell r="HV47">
            <v>3631.7499999999995</v>
          </cell>
          <cell r="HW47">
            <v>2975.0499999999997</v>
          </cell>
          <cell r="HX47">
            <v>3044.7</v>
          </cell>
          <cell r="HY47">
            <v>3980</v>
          </cell>
          <cell r="IM47">
            <v>0</v>
          </cell>
          <cell r="IN47">
            <v>46200</v>
          </cell>
          <cell r="IO47">
            <v>29230.89</v>
          </cell>
          <cell r="IP47">
            <v>44598.75</v>
          </cell>
          <cell r="IQ47">
            <v>48965.45</v>
          </cell>
          <cell r="IR47">
            <v>35446.25</v>
          </cell>
          <cell r="IS47">
            <v>73425.8</v>
          </cell>
          <cell r="IT47">
            <v>52692.5</v>
          </cell>
          <cell r="IU47">
            <v>55965</v>
          </cell>
          <cell r="IV47">
            <v>51800.560000000005</v>
          </cell>
          <cell r="IW47">
            <v>70356.899999999994</v>
          </cell>
          <cell r="IX47">
            <v>41202</v>
          </cell>
          <cell r="IY47">
            <v>46306.700000000004</v>
          </cell>
          <cell r="IZ47">
            <v>39926.25</v>
          </cell>
          <cell r="JA47">
            <v>46768.75</v>
          </cell>
          <cell r="JB47">
            <v>39891.25</v>
          </cell>
          <cell r="JC47">
            <v>88739.250000000015</v>
          </cell>
          <cell r="JD47">
            <v>68670</v>
          </cell>
          <cell r="JE47">
            <v>60007.5</v>
          </cell>
          <cell r="JF47">
            <v>40297.499999999993</v>
          </cell>
          <cell r="JG47">
            <v>55965</v>
          </cell>
          <cell r="JH47">
            <v>1036456.2999999999</v>
          </cell>
        </row>
        <row r="48">
          <cell r="A48">
            <v>460050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</row>
        <row r="49"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</row>
        <row r="50">
          <cell r="F50">
            <v>10077.66</v>
          </cell>
          <cell r="G50">
            <v>9990.16</v>
          </cell>
          <cell r="H50">
            <v>13460.7</v>
          </cell>
          <cell r="I50">
            <v>10660.41</v>
          </cell>
          <cell r="J50">
            <v>11001.91</v>
          </cell>
          <cell r="K50">
            <v>14225.95</v>
          </cell>
          <cell r="L50">
            <v>12378.91</v>
          </cell>
          <cell r="M50">
            <v>12141.16</v>
          </cell>
          <cell r="N50">
            <v>14108.45</v>
          </cell>
          <cell r="O50">
            <v>10432.91</v>
          </cell>
          <cell r="P50">
            <v>10665.66</v>
          </cell>
          <cell r="Q50">
            <v>12228.7</v>
          </cell>
          <cell r="R50">
            <v>9473.7839999999997</v>
          </cell>
          <cell r="S50">
            <v>9473.7839999999997</v>
          </cell>
          <cell r="T50">
            <v>12000.84</v>
          </cell>
          <cell r="U50">
            <v>9576.4140000000007</v>
          </cell>
          <cell r="V50">
            <v>9585.7440000000006</v>
          </cell>
          <cell r="W50">
            <v>13366.25</v>
          </cell>
          <cell r="X50">
            <v>9921.6239999999998</v>
          </cell>
          <cell r="Y50">
            <v>9828.3240000000005</v>
          </cell>
          <cell r="Z50">
            <v>11991.510000000002</v>
          </cell>
          <cell r="AA50">
            <v>0</v>
          </cell>
          <cell r="AB50">
            <v>0</v>
          </cell>
          <cell r="AC50">
            <v>0</v>
          </cell>
          <cell r="AD50">
            <v>9850.4500000000007</v>
          </cell>
          <cell r="AE50">
            <v>9815.4500000000007</v>
          </cell>
          <cell r="AF50">
            <v>13202.5</v>
          </cell>
          <cell r="AG50">
            <v>10464.200000000001</v>
          </cell>
          <cell r="AH50">
            <v>10817.7</v>
          </cell>
          <cell r="AI50">
            <v>14152.25</v>
          </cell>
          <cell r="AJ50">
            <v>12186.7</v>
          </cell>
          <cell r="AK50">
            <v>12106.2</v>
          </cell>
          <cell r="AL50">
            <v>13246.25</v>
          </cell>
          <cell r="AM50">
            <v>9894.2000000000007</v>
          </cell>
          <cell r="AN50">
            <v>9762.9500000000007</v>
          </cell>
          <cell r="AO50">
            <v>12012.5</v>
          </cell>
          <cell r="AP50">
            <v>10477.799999999999</v>
          </cell>
          <cell r="AQ50">
            <v>10789.95</v>
          </cell>
          <cell r="AR50">
            <v>14523.25</v>
          </cell>
          <cell r="AS50">
            <v>10849.85</v>
          </cell>
          <cell r="AT50">
            <v>11017.55</v>
          </cell>
          <cell r="AU50">
            <v>14318.5</v>
          </cell>
          <cell r="AV50">
            <v>12377.8</v>
          </cell>
          <cell r="AW50">
            <v>11935.4</v>
          </cell>
          <cell r="AX50">
            <v>14090.9</v>
          </cell>
          <cell r="AY50">
            <v>10670.85</v>
          </cell>
          <cell r="AZ50">
            <v>10284.9</v>
          </cell>
          <cell r="BA50">
            <v>12220.099999999999</v>
          </cell>
          <cell r="BB50">
            <v>9354.75</v>
          </cell>
          <cell r="BC50">
            <v>9031</v>
          </cell>
          <cell r="BD50">
            <v>11341.25</v>
          </cell>
          <cell r="BE50">
            <v>9223.5</v>
          </cell>
          <cell r="BF50">
            <v>9232.25</v>
          </cell>
          <cell r="BG50">
            <v>11630</v>
          </cell>
          <cell r="BH50">
            <v>9416</v>
          </cell>
          <cell r="BI50">
            <v>9459.75</v>
          </cell>
          <cell r="BJ50">
            <v>11288.75</v>
          </cell>
          <cell r="BK50">
            <v>9025.75</v>
          </cell>
          <cell r="BL50">
            <v>9025.75</v>
          </cell>
          <cell r="BM50">
            <v>11472.5</v>
          </cell>
          <cell r="BN50">
            <v>12440.84</v>
          </cell>
          <cell r="BO50">
            <v>11917.890000000001</v>
          </cell>
          <cell r="BP50">
            <v>16440.600000000002</v>
          </cell>
          <cell r="BQ50">
            <v>13760.19</v>
          </cell>
          <cell r="BR50">
            <v>13896.09</v>
          </cell>
          <cell r="BS50">
            <v>19110.150000000001</v>
          </cell>
          <cell r="BT50">
            <v>16945.54</v>
          </cell>
          <cell r="BU50">
            <v>16478.490000000002</v>
          </cell>
          <cell r="BV50">
            <v>17766.7</v>
          </cell>
          <cell r="BW50">
            <v>13233.39</v>
          </cell>
          <cell r="BX50">
            <v>12856.39</v>
          </cell>
          <cell r="BY50">
            <v>14985.35</v>
          </cell>
          <cell r="BZ50">
            <v>11452.92</v>
          </cell>
          <cell r="CA50">
            <v>11258.37</v>
          </cell>
          <cell r="CB50">
            <v>15071.25</v>
          </cell>
          <cell r="CC50">
            <v>12428.07</v>
          </cell>
          <cell r="CD50">
            <v>12320.27</v>
          </cell>
          <cell r="CE50">
            <v>16089.400000000001</v>
          </cell>
          <cell r="CF50">
            <v>13793.42</v>
          </cell>
          <cell r="CG50">
            <v>14070.62</v>
          </cell>
          <cell r="CH50">
            <v>15643.150000000001</v>
          </cell>
          <cell r="CI50">
            <v>11278.67</v>
          </cell>
          <cell r="CJ50">
            <v>11234.92</v>
          </cell>
          <cell r="CK50">
            <v>13201.2</v>
          </cell>
          <cell r="CL50">
            <v>10503.98</v>
          </cell>
          <cell r="CM50">
            <v>11217.98</v>
          </cell>
          <cell r="CN50">
            <v>15261.35</v>
          </cell>
          <cell r="CO50">
            <v>12064.98</v>
          </cell>
          <cell r="CP50">
            <v>12064.98</v>
          </cell>
          <cell r="CQ50">
            <v>15409.35</v>
          </cell>
          <cell r="CR50">
            <v>13242.73</v>
          </cell>
          <cell r="CS50">
            <v>13410.73</v>
          </cell>
          <cell r="CT50">
            <v>16648.599999999999</v>
          </cell>
          <cell r="CU50">
            <v>12586.48</v>
          </cell>
          <cell r="CV50">
            <v>12414.98</v>
          </cell>
          <cell r="CW50">
            <v>13402.1</v>
          </cell>
          <cell r="CX50">
            <v>11656.820000000002</v>
          </cell>
          <cell r="CY50">
            <v>11329.36</v>
          </cell>
          <cell r="CZ50">
            <v>14611.58</v>
          </cell>
          <cell r="DA50">
            <v>12273.2</v>
          </cell>
          <cell r="DB50">
            <v>12283.060000000001</v>
          </cell>
          <cell r="DC50">
            <v>16629.740000000002</v>
          </cell>
          <cell r="DD50">
            <v>14636.2</v>
          </cell>
          <cell r="DE50">
            <v>14469.340000000002</v>
          </cell>
          <cell r="DF50">
            <v>15422.42</v>
          </cell>
          <cell r="DG50">
            <v>11442.100000000002</v>
          </cell>
          <cell r="DH50">
            <v>11329.36</v>
          </cell>
          <cell r="DI50">
            <v>13657.16</v>
          </cell>
          <cell r="DJ50">
            <v>12717.9</v>
          </cell>
          <cell r="DK50">
            <v>11434.199999999999</v>
          </cell>
          <cell r="DL50">
            <v>15021</v>
          </cell>
          <cell r="DM50">
            <v>12770.099999999999</v>
          </cell>
          <cell r="DN50">
            <v>12842.5</v>
          </cell>
          <cell r="DO50">
            <v>18110.900000000001</v>
          </cell>
          <cell r="DP50">
            <v>15469.3</v>
          </cell>
          <cell r="DQ50">
            <v>14990.8</v>
          </cell>
          <cell r="DR50">
            <v>16524</v>
          </cell>
          <cell r="DS50">
            <v>12153.699999999999</v>
          </cell>
          <cell r="DT50">
            <v>11260.2</v>
          </cell>
          <cell r="DU50">
            <v>12401.9</v>
          </cell>
          <cell r="DV50">
            <v>9797.07</v>
          </cell>
          <cell r="DW50">
            <v>9911.369999999999</v>
          </cell>
          <cell r="DX50">
            <v>12102</v>
          </cell>
          <cell r="DY50">
            <v>9617.52</v>
          </cell>
          <cell r="DZ50">
            <v>9617.52</v>
          </cell>
          <cell r="EA50">
            <v>12910.65</v>
          </cell>
          <cell r="EB50">
            <v>12571.77</v>
          </cell>
          <cell r="EC50">
            <v>11346.869999999999</v>
          </cell>
          <cell r="ED50">
            <v>12433.65</v>
          </cell>
          <cell r="EE50">
            <v>9617.52</v>
          </cell>
          <cell r="EF50">
            <v>10373.969999999999</v>
          </cell>
          <cell r="EG50">
            <v>11993.55</v>
          </cell>
          <cell r="EH50">
            <v>10088.42</v>
          </cell>
          <cell r="EI50">
            <v>9833</v>
          </cell>
          <cell r="EJ50">
            <v>12888.279999999999</v>
          </cell>
          <cell r="EK50">
            <v>10334.380000000001</v>
          </cell>
          <cell r="EL50">
            <v>10428.98</v>
          </cell>
          <cell r="EM50">
            <v>13986.44</v>
          </cell>
          <cell r="EN50">
            <v>12018.8</v>
          </cell>
          <cell r="EO50">
            <v>11946.8</v>
          </cell>
          <cell r="EP50">
            <v>13901.560000000001</v>
          </cell>
          <cell r="EQ50">
            <v>10362.5</v>
          </cell>
          <cell r="ER50">
            <v>10230.32</v>
          </cell>
          <cell r="ES50">
            <v>12168.78</v>
          </cell>
          <cell r="ET50">
            <v>10377.75</v>
          </cell>
          <cell r="EU50">
            <v>9891.25</v>
          </cell>
          <cell r="EV50">
            <v>12331.25</v>
          </cell>
          <cell r="EW50">
            <v>9803.75</v>
          </cell>
          <cell r="EX50">
            <v>9847.5</v>
          </cell>
          <cell r="EY50">
            <v>12287.5</v>
          </cell>
          <cell r="EZ50">
            <v>10334</v>
          </cell>
          <cell r="FA50">
            <v>10153.75</v>
          </cell>
          <cell r="FB50">
            <v>12387.5</v>
          </cell>
          <cell r="FC50">
            <v>9523.75</v>
          </cell>
          <cell r="FD50">
            <v>9375</v>
          </cell>
          <cell r="FE50">
            <v>12567.75</v>
          </cell>
          <cell r="FF50">
            <v>10340.16</v>
          </cell>
          <cell r="FG50">
            <v>10252.66</v>
          </cell>
          <cell r="FH50">
            <v>13548.2</v>
          </cell>
          <cell r="FI50">
            <v>11190.66</v>
          </cell>
          <cell r="FJ50">
            <v>11103.16</v>
          </cell>
          <cell r="FK50">
            <v>14083.7</v>
          </cell>
          <cell r="FL50">
            <v>12160.16</v>
          </cell>
          <cell r="FM50">
            <v>11857.41</v>
          </cell>
          <cell r="FN50">
            <v>14302.45</v>
          </cell>
          <cell r="FO50">
            <v>10564.16</v>
          </cell>
          <cell r="FP50">
            <v>10142.66</v>
          </cell>
          <cell r="FQ50">
            <v>12272.45</v>
          </cell>
          <cell r="FR50">
            <v>8987.5740000000005</v>
          </cell>
          <cell r="FS50">
            <v>9185.3240000000005</v>
          </cell>
          <cell r="FT50">
            <v>11927.28</v>
          </cell>
          <cell r="FU50">
            <v>9369.0740000000005</v>
          </cell>
          <cell r="FV50">
            <v>9670.3240000000005</v>
          </cell>
          <cell r="FW50">
            <v>12116.03</v>
          </cell>
          <cell r="FX50">
            <v>10512.074000000001</v>
          </cell>
          <cell r="FY50">
            <v>10230.574000000001</v>
          </cell>
          <cell r="FZ50">
            <v>12077.53</v>
          </cell>
          <cell r="GA50">
            <v>10158.648000000001</v>
          </cell>
          <cell r="GB50">
            <v>10071.148000000001</v>
          </cell>
          <cell r="GC50">
            <v>12327.310000000001</v>
          </cell>
          <cell r="GD50">
            <v>14765.878000000001</v>
          </cell>
          <cell r="GE50">
            <v>13147.028</v>
          </cell>
          <cell r="GF50">
            <v>18358.059999999998</v>
          </cell>
          <cell r="GG50">
            <v>15746.078</v>
          </cell>
          <cell r="GH50">
            <v>14222.328000000001</v>
          </cell>
          <cell r="GI50">
            <v>20914.11</v>
          </cell>
          <cell r="GJ50">
            <v>18839.277999999998</v>
          </cell>
          <cell r="GK50">
            <v>20181.777999999998</v>
          </cell>
          <cell r="GL50">
            <v>20454.61</v>
          </cell>
          <cell r="GM50">
            <v>15129.477999999999</v>
          </cell>
          <cell r="GN50">
            <v>15155.528</v>
          </cell>
          <cell r="GO50">
            <v>15658.009999999998</v>
          </cell>
          <cell r="GP50">
            <v>13023.45</v>
          </cell>
          <cell r="GQ50">
            <v>11833.8</v>
          </cell>
          <cell r="GR50">
            <v>14792.25</v>
          </cell>
          <cell r="GS50">
            <v>12714.4</v>
          </cell>
          <cell r="GT50">
            <v>12580.35</v>
          </cell>
          <cell r="GU50">
            <v>17671.95</v>
          </cell>
          <cell r="GV50">
            <v>15778.35</v>
          </cell>
          <cell r="GW50">
            <v>14797.7</v>
          </cell>
          <cell r="GX50">
            <v>16754.2</v>
          </cell>
          <cell r="GY50">
            <v>12230.35</v>
          </cell>
          <cell r="GZ50">
            <v>11506.75</v>
          </cell>
          <cell r="HA50">
            <v>12996.05</v>
          </cell>
          <cell r="HB50">
            <v>11915.75</v>
          </cell>
          <cell r="HC50">
            <v>12617.5</v>
          </cell>
          <cell r="HD50">
            <v>15117</v>
          </cell>
          <cell r="HE50">
            <v>12857.5</v>
          </cell>
          <cell r="HF50">
            <v>12043.5</v>
          </cell>
          <cell r="HG50">
            <v>16728.25</v>
          </cell>
          <cell r="HH50">
            <v>14376.75</v>
          </cell>
          <cell r="HI50">
            <v>14978.5</v>
          </cell>
          <cell r="HJ50">
            <v>15706.5</v>
          </cell>
          <cell r="HK50">
            <v>11648</v>
          </cell>
          <cell r="HL50">
            <v>11371.75</v>
          </cell>
          <cell r="HM50">
            <v>12831</v>
          </cell>
          <cell r="HN50">
            <v>10163.779999999999</v>
          </cell>
          <cell r="HO50">
            <v>10170.08</v>
          </cell>
          <cell r="HP50">
            <v>12703.15</v>
          </cell>
          <cell r="HQ50">
            <v>10160.629999999999</v>
          </cell>
          <cell r="HR50">
            <v>10157.48</v>
          </cell>
          <cell r="HS50">
            <v>12756.55</v>
          </cell>
          <cell r="HT50">
            <v>10652.73</v>
          </cell>
          <cell r="HU50">
            <v>10993.279999999999</v>
          </cell>
          <cell r="HV50">
            <v>12696.85</v>
          </cell>
          <cell r="HW50">
            <v>10160.629999999999</v>
          </cell>
          <cell r="HX50">
            <v>10163.779999999999</v>
          </cell>
          <cell r="HY50">
            <v>12712.6</v>
          </cell>
          <cell r="IM50">
            <v>0</v>
          </cell>
          <cell r="IN50">
            <v>141372.58000000002</v>
          </cell>
          <cell r="IO50">
            <v>95218.274000000005</v>
          </cell>
          <cell r="IP50">
            <v>137511.34999999998</v>
          </cell>
          <cell r="IQ50">
            <v>143556.85</v>
          </cell>
          <cell r="IR50">
            <v>119501.25</v>
          </cell>
          <cell r="IS50">
            <v>179831.62000000002</v>
          </cell>
          <cell r="IT50">
            <v>157842.26000000004</v>
          </cell>
          <cell r="IU50">
            <v>158228.24000000002</v>
          </cell>
          <cell r="IV50">
            <v>159740.34</v>
          </cell>
          <cell r="IW50">
            <v>165696.50000000003</v>
          </cell>
          <cell r="IX50">
            <v>132293.46</v>
          </cell>
          <cell r="IY50">
            <v>138188.26</v>
          </cell>
          <cell r="IZ50">
            <v>128880.75</v>
          </cell>
          <cell r="JA50">
            <v>141817.83000000002</v>
          </cell>
          <cell r="JB50">
            <v>126632.88999999998</v>
          </cell>
          <cell r="JC50">
            <v>202572.16399999999</v>
          </cell>
          <cell r="JD50">
            <v>166679.59999999998</v>
          </cell>
          <cell r="JE50">
            <v>162192</v>
          </cell>
          <cell r="JF50">
            <v>133491.54</v>
          </cell>
          <cell r="JG50">
            <v>164654.5</v>
          </cell>
          <cell r="JH50">
            <v>2955902.2580000004</v>
          </cell>
        </row>
        <row r="51"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</row>
        <row r="52">
          <cell r="A52">
            <v>460100</v>
          </cell>
          <cell r="F52">
            <v>1399.9828520000001</v>
          </cell>
          <cell r="G52">
            <v>1388.520352</v>
          </cell>
          <cell r="H52">
            <v>1863.1134400000003</v>
          </cell>
          <cell r="I52">
            <v>1476.3231020000001</v>
          </cell>
          <cell r="J52">
            <v>1521.059602</v>
          </cell>
          <cell r="K52">
            <v>1963.3611900000003</v>
          </cell>
          <cell r="L52">
            <v>1701.446602</v>
          </cell>
          <cell r="M52">
            <v>1670.301352</v>
          </cell>
          <cell r="N52">
            <v>1947.9686900000004</v>
          </cell>
          <cell r="O52">
            <v>1446.5206020000001</v>
          </cell>
          <cell r="P52">
            <v>1477.0108520000001</v>
          </cell>
          <cell r="Q52">
            <v>1701.7214400000003</v>
          </cell>
          <cell r="R52">
            <v>1284.6700789440001</v>
          </cell>
          <cell r="S52">
            <v>1284.6700789440001</v>
          </cell>
          <cell r="T52">
            <v>1626.6155086800002</v>
          </cell>
          <cell r="U52">
            <v>1298.1146089440001</v>
          </cell>
          <cell r="V52">
            <v>1299.3368389440002</v>
          </cell>
          <cell r="W52">
            <v>1805.4842186800001</v>
          </cell>
          <cell r="X52">
            <v>1343.3371189440002</v>
          </cell>
          <cell r="Y52">
            <v>1331.1148189440003</v>
          </cell>
          <cell r="Z52">
            <v>1625.3932786800003</v>
          </cell>
          <cell r="AA52">
            <v>0</v>
          </cell>
          <cell r="AB52">
            <v>0</v>
          </cell>
          <cell r="AC52">
            <v>0</v>
          </cell>
          <cell r="AD52">
            <v>1342.6406412000001</v>
          </cell>
          <cell r="AE52">
            <v>1338.0556412000003</v>
          </cell>
          <cell r="AF52">
            <v>1794.8171140000002</v>
          </cell>
          <cell r="AG52">
            <v>1423.0418912000002</v>
          </cell>
          <cell r="AH52">
            <v>1469.3503912000003</v>
          </cell>
          <cell r="AI52">
            <v>1919.2343640000001</v>
          </cell>
          <cell r="AJ52">
            <v>1648.6893912000003</v>
          </cell>
          <cell r="AK52">
            <v>1638.1438912000003</v>
          </cell>
          <cell r="AL52">
            <v>1800.548364</v>
          </cell>
          <cell r="AM52">
            <v>1348.3718912000002</v>
          </cell>
          <cell r="AN52">
            <v>1331.1781412000003</v>
          </cell>
          <cell r="AO52">
            <v>1638.9271140000001</v>
          </cell>
          <cell r="AP52">
            <v>1453.3099127999999</v>
          </cell>
          <cell r="AQ52">
            <v>1494.2015628000001</v>
          </cell>
          <cell r="AR52">
            <v>2003.443391</v>
          </cell>
          <cell r="AS52">
            <v>1502.0484628000002</v>
          </cell>
          <cell r="AT52">
            <v>1524.0171627999998</v>
          </cell>
          <cell r="AU52">
            <v>1976.6211410000001</v>
          </cell>
          <cell r="AV52">
            <v>1702.2099128</v>
          </cell>
          <cell r="AW52">
            <v>1644.2555127999999</v>
          </cell>
          <cell r="AX52">
            <v>1946.8055409999999</v>
          </cell>
          <cell r="AY52">
            <v>1478.5994628000001</v>
          </cell>
          <cell r="AZ52">
            <v>1428.0400127999999</v>
          </cell>
          <cell r="BA52">
            <v>1701.7307409999999</v>
          </cell>
          <cell r="BB52">
            <v>1130.59458</v>
          </cell>
          <cell r="BC52">
            <v>1092.3920799999999</v>
          </cell>
          <cell r="BD52">
            <v>1371.6850999999999</v>
          </cell>
          <cell r="BE52">
            <v>1115.1070799999998</v>
          </cell>
          <cell r="BF52">
            <v>1116.1395799999998</v>
          </cell>
          <cell r="BG52">
            <v>1405.7575999999999</v>
          </cell>
          <cell r="BH52">
            <v>1137.8220799999999</v>
          </cell>
          <cell r="BI52">
            <v>1142.9845799999998</v>
          </cell>
          <cell r="BJ52">
            <v>1365.4901</v>
          </cell>
          <cell r="BK52">
            <v>1091.7725799999998</v>
          </cell>
          <cell r="BL52">
            <v>1091.7725799999998</v>
          </cell>
          <cell r="BM52">
            <v>1387.1726000000001</v>
          </cell>
          <cell r="BN52">
            <v>1729.4386872400003</v>
          </cell>
          <cell r="BO52">
            <v>1660.9322372400004</v>
          </cell>
          <cell r="BP52">
            <v>2278.3294090500003</v>
          </cell>
          <cell r="BQ52">
            <v>1902.2735372400002</v>
          </cell>
          <cell r="BR52">
            <v>1920.0764372400001</v>
          </cell>
          <cell r="BS52">
            <v>2628.0404590500002</v>
          </cell>
          <cell r="BT52">
            <v>2319.5543872399999</v>
          </cell>
          <cell r="BU52">
            <v>2258.3708372400001</v>
          </cell>
          <cell r="BV52">
            <v>2452.0485090500001</v>
          </cell>
          <cell r="BW52">
            <v>1833.2627372400002</v>
          </cell>
          <cell r="BX52">
            <v>1783.87573724</v>
          </cell>
          <cell r="BY52">
            <v>2087.69165905</v>
          </cell>
          <cell r="BZ52">
            <v>1590.1062331200001</v>
          </cell>
          <cell r="CA52">
            <v>1564.6201831200001</v>
          </cell>
          <cell r="CB52">
            <v>2086.5508914000002</v>
          </cell>
          <cell r="CC52">
            <v>1717.8508831199999</v>
          </cell>
          <cell r="CD52">
            <v>1703.72908312</v>
          </cell>
          <cell r="CE52">
            <v>2219.9285414000001</v>
          </cell>
          <cell r="CF52">
            <v>1896.71173312</v>
          </cell>
          <cell r="CG52">
            <v>1933.0249331200002</v>
          </cell>
          <cell r="CH52">
            <v>2161.4697914000003</v>
          </cell>
          <cell r="CI52">
            <v>1567.2794831200001</v>
          </cell>
          <cell r="CJ52">
            <v>1561.5482331200001</v>
          </cell>
          <cell r="CK52">
            <v>1841.5743414000001</v>
          </cell>
          <cell r="CL52">
            <v>1461.5201544000001</v>
          </cell>
          <cell r="CM52">
            <v>1555.0541544000002</v>
          </cell>
          <cell r="CN52">
            <v>2106.1103180000005</v>
          </cell>
          <cell r="CO52">
            <v>1666.0111544000001</v>
          </cell>
          <cell r="CP52">
            <v>1666.0111544000001</v>
          </cell>
          <cell r="CQ52">
            <v>2125.4983180000004</v>
          </cell>
          <cell r="CR52">
            <v>1820.2964044000003</v>
          </cell>
          <cell r="CS52">
            <v>1842.3044044000001</v>
          </cell>
          <cell r="CT52">
            <v>2287.840068</v>
          </cell>
          <cell r="CU52">
            <v>1734.3276544000003</v>
          </cell>
          <cell r="CV52">
            <v>1711.8611544000003</v>
          </cell>
          <cell r="CW52">
            <v>1862.5485680000004</v>
          </cell>
          <cell r="CX52">
            <v>1626.7735523200004</v>
          </cell>
          <cell r="CY52">
            <v>1583.8762923199999</v>
          </cell>
          <cell r="CZ52">
            <v>2038.7796454000002</v>
          </cell>
          <cell r="DA52">
            <v>1707.5193323200001</v>
          </cell>
          <cell r="DB52">
            <v>1708.8109923200002</v>
          </cell>
          <cell r="DC52">
            <v>2303.1586053999999</v>
          </cell>
          <cell r="DD52">
            <v>2017.07233232</v>
          </cell>
          <cell r="DE52">
            <v>1995.2136723200003</v>
          </cell>
          <cell r="DF52">
            <v>2144.9996854000001</v>
          </cell>
          <cell r="DG52">
            <v>1598.6452323200001</v>
          </cell>
          <cell r="DH52">
            <v>1583.8762923199999</v>
          </cell>
          <cell r="DI52">
            <v>1913.7506254000002</v>
          </cell>
          <cell r="DJ52">
            <v>1712.9230404000002</v>
          </cell>
          <cell r="DK52">
            <v>1544.7583404</v>
          </cell>
          <cell r="DL52">
            <v>2026.3486755000004</v>
          </cell>
          <cell r="DM52">
            <v>1719.7612403999999</v>
          </cell>
          <cell r="DN52">
            <v>1729.2456404000002</v>
          </cell>
          <cell r="DO52">
            <v>2431.1255755000002</v>
          </cell>
          <cell r="DP52">
            <v>2073.3564403999999</v>
          </cell>
          <cell r="DQ52">
            <v>2010.6729404</v>
          </cell>
          <cell r="DR52">
            <v>2223.2416754999999</v>
          </cell>
          <cell r="DS52">
            <v>1639.0128404</v>
          </cell>
          <cell r="DT52">
            <v>1521.9643404000003</v>
          </cell>
          <cell r="DU52">
            <v>1683.2465755000003</v>
          </cell>
          <cell r="DV52">
            <v>1336.26816192</v>
          </cell>
          <cell r="DW52">
            <v>1351.2414619199999</v>
          </cell>
          <cell r="DX52">
            <v>1651.4269898999999</v>
          </cell>
          <cell r="DY52">
            <v>1312.7471119200002</v>
          </cell>
          <cell r="DZ52">
            <v>1312.7471119200002</v>
          </cell>
          <cell r="EA52">
            <v>1757.3601398999999</v>
          </cell>
          <cell r="EB52">
            <v>1699.7538619200002</v>
          </cell>
          <cell r="EC52">
            <v>1539.2919619199999</v>
          </cell>
          <cell r="ED52">
            <v>1694.8731398999998</v>
          </cell>
          <cell r="EE52">
            <v>1312.7471119200002</v>
          </cell>
          <cell r="EF52">
            <v>1411.8420619199999</v>
          </cell>
          <cell r="EG52">
            <v>1637.2200398999998</v>
          </cell>
          <cell r="EH52">
            <v>1374.4350119200001</v>
          </cell>
          <cell r="EI52">
            <v>1340.9749919200001</v>
          </cell>
          <cell r="EJ52">
            <v>1754.4296698999997</v>
          </cell>
          <cell r="EK52">
            <v>1406.6557719200002</v>
          </cell>
          <cell r="EL52">
            <v>1419.0483719199999</v>
          </cell>
          <cell r="EM52">
            <v>1898.2886298999999</v>
          </cell>
          <cell r="EN52">
            <v>1627.3147919200001</v>
          </cell>
          <cell r="EO52">
            <v>1617.88279192</v>
          </cell>
          <cell r="EP52">
            <v>1887.1693499</v>
          </cell>
          <cell r="EQ52">
            <v>1410.33949192</v>
          </cell>
          <cell r="ER52">
            <v>1393.02391192</v>
          </cell>
          <cell r="ES52">
            <v>1660.1751699000001</v>
          </cell>
          <cell r="ET52">
            <v>1411.7169412000001</v>
          </cell>
          <cell r="EU52">
            <v>1347.9854412000002</v>
          </cell>
          <cell r="EV52">
            <v>1680.6833640000002</v>
          </cell>
          <cell r="EW52">
            <v>1336.5229412000001</v>
          </cell>
          <cell r="EX52">
            <v>1342.2541912000002</v>
          </cell>
          <cell r="EY52">
            <v>1674.9521140000002</v>
          </cell>
          <cell r="EZ52">
            <v>1405.9856912</v>
          </cell>
          <cell r="FA52">
            <v>1382.3729412000002</v>
          </cell>
          <cell r="FB52">
            <v>1688.0521140000001</v>
          </cell>
          <cell r="FC52">
            <v>1299.8429412</v>
          </cell>
          <cell r="FD52">
            <v>1280.3566912000001</v>
          </cell>
          <cell r="FE52">
            <v>1711.6648640000001</v>
          </cell>
          <cell r="FF52">
            <v>1434.3703520000001</v>
          </cell>
          <cell r="FG52">
            <v>1422.907852</v>
          </cell>
          <cell r="FH52">
            <v>1874.5759400000002</v>
          </cell>
          <cell r="FI52">
            <v>1545.785852</v>
          </cell>
          <cell r="FJ52">
            <v>1534.3233520000001</v>
          </cell>
          <cell r="FK52">
            <v>1944.7264400000004</v>
          </cell>
          <cell r="FL52">
            <v>1672.790352</v>
          </cell>
          <cell r="FM52">
            <v>1633.1301020000001</v>
          </cell>
          <cell r="FN52">
            <v>1973.3826900000004</v>
          </cell>
          <cell r="FO52">
            <v>1463.714352</v>
          </cell>
          <cell r="FP52">
            <v>1408.497852</v>
          </cell>
          <cell r="FQ52">
            <v>1707.4526900000003</v>
          </cell>
          <cell r="FR52">
            <v>1220.9765689440003</v>
          </cell>
          <cell r="FS52">
            <v>1246.8818189440001</v>
          </cell>
          <cell r="FT52">
            <v>1616.9791486800002</v>
          </cell>
          <cell r="FU52">
            <v>1270.9530689440003</v>
          </cell>
          <cell r="FV52">
            <v>1310.4168189440002</v>
          </cell>
          <cell r="FW52">
            <v>1641.7053986800001</v>
          </cell>
          <cell r="FX52">
            <v>1420.6860689440002</v>
          </cell>
          <cell r="FY52">
            <v>1383.8095689440001</v>
          </cell>
          <cell r="FZ52">
            <v>1636.6618986800001</v>
          </cell>
          <cell r="GA52">
            <v>1417.991637888</v>
          </cell>
          <cell r="GB52">
            <v>1406.5291378880002</v>
          </cell>
          <cell r="GC52">
            <v>1723.8885473600001</v>
          </cell>
          <cell r="GD52">
            <v>2031.2107179680002</v>
          </cell>
          <cell r="GE52">
            <v>1819.1413679680002</v>
          </cell>
          <cell r="GF52">
            <v>2526.0067349599999</v>
          </cell>
          <cell r="GG52">
            <v>2159.6169179680001</v>
          </cell>
          <cell r="GH52">
            <v>1960.0056679680004</v>
          </cell>
          <cell r="GI52">
            <v>2860.8492849600002</v>
          </cell>
          <cell r="GJ52">
            <v>2564.8261179679994</v>
          </cell>
          <cell r="GK52">
            <v>2740.6936179679997</v>
          </cell>
          <cell r="GL52">
            <v>2800.6547849600001</v>
          </cell>
          <cell r="GM52">
            <v>2078.8423179679999</v>
          </cell>
          <cell r="GN52">
            <v>2082.2548679680003</v>
          </cell>
          <cell r="GO52">
            <v>2172.30018496</v>
          </cell>
          <cell r="GP52">
            <v>1752.9500904000004</v>
          </cell>
          <cell r="GQ52">
            <v>1597.1059404</v>
          </cell>
          <cell r="GR52">
            <v>1996.3824255000002</v>
          </cell>
          <cell r="GS52">
            <v>1712.4645404</v>
          </cell>
          <cell r="GT52">
            <v>1694.9039904000001</v>
          </cell>
          <cell r="GU52">
            <v>2373.6231255000002</v>
          </cell>
          <cell r="GV52">
            <v>2113.8419904000002</v>
          </cell>
          <cell r="GW52">
            <v>1985.3768404000002</v>
          </cell>
          <cell r="GX52">
            <v>2253.3978755000003</v>
          </cell>
          <cell r="GY52">
            <v>1649.0539904000002</v>
          </cell>
          <cell r="GZ52">
            <v>1554.2623904000002</v>
          </cell>
          <cell r="HA52">
            <v>1761.0802255000001</v>
          </cell>
          <cell r="HB52">
            <v>1647.8843700000002</v>
          </cell>
          <cell r="HC52">
            <v>1739.8136200000001</v>
          </cell>
          <cell r="HD52">
            <v>2088.9784</v>
          </cell>
          <cell r="HE52">
            <v>1771.2536200000002</v>
          </cell>
          <cell r="HF52">
            <v>1664.6196200000002</v>
          </cell>
          <cell r="HG52">
            <v>2300.0521500000004</v>
          </cell>
          <cell r="HH52">
            <v>1970.2753700000001</v>
          </cell>
          <cell r="HI52">
            <v>2049.1046200000001</v>
          </cell>
          <cell r="HJ52">
            <v>2166.2029000000002</v>
          </cell>
          <cell r="HK52">
            <v>1612.8091200000001</v>
          </cell>
          <cell r="HL52">
            <v>1576.6203700000001</v>
          </cell>
          <cell r="HM52">
            <v>1789.5124000000001</v>
          </cell>
          <cell r="HN52">
            <v>1413.2222726800001</v>
          </cell>
          <cell r="HO52">
            <v>1414.0475726800003</v>
          </cell>
          <cell r="HP52">
            <v>1766.32151585</v>
          </cell>
          <cell r="HQ52">
            <v>1412.8096226800001</v>
          </cell>
          <cell r="HR52">
            <v>1412.3969726800001</v>
          </cell>
          <cell r="HS52">
            <v>1773.31691585</v>
          </cell>
          <cell r="HT52">
            <v>1477.2747226800002</v>
          </cell>
          <cell r="HU52">
            <v>1521.8867726800001</v>
          </cell>
          <cell r="HV52">
            <v>1765.49621585</v>
          </cell>
          <cell r="HW52">
            <v>1412.8096226800001</v>
          </cell>
          <cell r="HX52">
            <v>1413.2222726800001</v>
          </cell>
          <cell r="HY52">
            <v>1767.5594658500002</v>
          </cell>
          <cell r="IM52">
            <v>0</v>
          </cell>
          <cell r="IN52">
            <v>19557.330076000002</v>
          </cell>
          <cell r="IO52">
            <v>12898.736549704001</v>
          </cell>
          <cell r="IP52">
            <v>18692.998835600003</v>
          </cell>
          <cell r="IQ52">
            <v>19855.282816400002</v>
          </cell>
          <cell r="IR52">
            <v>14448.690540000001</v>
          </cell>
          <cell r="IS52">
            <v>24853.894634120003</v>
          </cell>
          <cell r="IT52">
            <v>21844.394330560001</v>
          </cell>
          <cell r="IU52">
            <v>21839.383507200004</v>
          </cell>
          <cell r="IV52">
            <v>22222.476260160001</v>
          </cell>
          <cell r="IW52">
            <v>22315.657325200002</v>
          </cell>
          <cell r="IX52">
            <v>18017.519154960002</v>
          </cell>
          <cell r="IY52">
            <v>18789.737954960001</v>
          </cell>
          <cell r="IZ52">
            <v>17562.3902356</v>
          </cell>
          <cell r="JA52">
            <v>19615.657826000006</v>
          </cell>
          <cell r="JB52">
            <v>17297.479682839999</v>
          </cell>
          <cell r="JC52">
            <v>27796.402583584</v>
          </cell>
          <cell r="JD52">
            <v>22444.443425200003</v>
          </cell>
          <cell r="JE52">
            <v>22377.126560000004</v>
          </cell>
          <cell r="JF52">
            <v>18550.363944840003</v>
          </cell>
          <cell r="JG52">
            <v>20893.159199999998</v>
          </cell>
          <cell r="JH52">
            <v>401873.12544292799</v>
          </cell>
        </row>
        <row r="53">
          <cell r="A53">
            <v>460150</v>
          </cell>
          <cell r="F53">
            <v>64</v>
          </cell>
          <cell r="G53">
            <v>64</v>
          </cell>
          <cell r="H53">
            <v>80</v>
          </cell>
          <cell r="I53">
            <v>64</v>
          </cell>
          <cell r="J53">
            <v>64</v>
          </cell>
          <cell r="K53">
            <v>80</v>
          </cell>
          <cell r="L53">
            <v>64</v>
          </cell>
          <cell r="M53">
            <v>64</v>
          </cell>
          <cell r="N53">
            <v>80</v>
          </cell>
          <cell r="O53">
            <v>64</v>
          </cell>
          <cell r="P53">
            <v>64</v>
          </cell>
          <cell r="Q53">
            <v>80</v>
          </cell>
          <cell r="R53">
            <v>64</v>
          </cell>
          <cell r="S53">
            <v>64</v>
          </cell>
          <cell r="T53">
            <v>80</v>
          </cell>
          <cell r="U53">
            <v>64</v>
          </cell>
          <cell r="V53">
            <v>64</v>
          </cell>
          <cell r="W53">
            <v>80</v>
          </cell>
          <cell r="X53">
            <v>64</v>
          </cell>
          <cell r="Y53">
            <v>64</v>
          </cell>
          <cell r="Z53">
            <v>80</v>
          </cell>
          <cell r="AA53">
            <v>0</v>
          </cell>
          <cell r="AB53">
            <v>0</v>
          </cell>
          <cell r="AC53">
            <v>0</v>
          </cell>
          <cell r="AD53">
            <v>64</v>
          </cell>
          <cell r="AE53">
            <v>64</v>
          </cell>
          <cell r="AF53">
            <v>80</v>
          </cell>
          <cell r="AG53">
            <v>64</v>
          </cell>
          <cell r="AH53">
            <v>64</v>
          </cell>
          <cell r="AI53">
            <v>80</v>
          </cell>
          <cell r="AJ53">
            <v>64</v>
          </cell>
          <cell r="AK53">
            <v>64</v>
          </cell>
          <cell r="AL53">
            <v>80</v>
          </cell>
          <cell r="AM53">
            <v>64</v>
          </cell>
          <cell r="AN53">
            <v>64</v>
          </cell>
          <cell r="AO53">
            <v>80</v>
          </cell>
          <cell r="AP53">
            <v>64</v>
          </cell>
          <cell r="AQ53">
            <v>64</v>
          </cell>
          <cell r="AR53">
            <v>80</v>
          </cell>
          <cell r="AS53">
            <v>64</v>
          </cell>
          <cell r="AT53">
            <v>64</v>
          </cell>
          <cell r="AU53">
            <v>80</v>
          </cell>
          <cell r="AV53">
            <v>64</v>
          </cell>
          <cell r="AW53">
            <v>64</v>
          </cell>
          <cell r="AX53">
            <v>80</v>
          </cell>
          <cell r="AY53">
            <v>64</v>
          </cell>
          <cell r="AZ53">
            <v>64</v>
          </cell>
          <cell r="BA53">
            <v>80</v>
          </cell>
          <cell r="BB53">
            <v>56.910519999999998</v>
          </cell>
          <cell r="BC53">
            <v>56.910519999999998</v>
          </cell>
          <cell r="BD53">
            <v>71.138149999999996</v>
          </cell>
          <cell r="BE53">
            <v>56.910519999999998</v>
          </cell>
          <cell r="BF53">
            <v>56.910519999999998</v>
          </cell>
          <cell r="BG53">
            <v>71.138149999999996</v>
          </cell>
          <cell r="BH53">
            <v>56.910519999999998</v>
          </cell>
          <cell r="BI53">
            <v>56.910519999999998</v>
          </cell>
          <cell r="BJ53">
            <v>71.138149999999996</v>
          </cell>
          <cell r="BK53">
            <v>56.910519999999998</v>
          </cell>
          <cell r="BL53">
            <v>56.910519999999998</v>
          </cell>
          <cell r="BM53">
            <v>71.138149999999996</v>
          </cell>
          <cell r="BN53">
            <v>64</v>
          </cell>
          <cell r="BO53">
            <v>64</v>
          </cell>
          <cell r="BP53">
            <v>80</v>
          </cell>
          <cell r="BQ53">
            <v>64</v>
          </cell>
          <cell r="BR53">
            <v>64</v>
          </cell>
          <cell r="BS53">
            <v>80</v>
          </cell>
          <cell r="BT53">
            <v>64</v>
          </cell>
          <cell r="BU53">
            <v>64</v>
          </cell>
          <cell r="BV53">
            <v>80</v>
          </cell>
          <cell r="BW53">
            <v>64</v>
          </cell>
          <cell r="BX53">
            <v>64</v>
          </cell>
          <cell r="BY53">
            <v>80</v>
          </cell>
          <cell r="BZ53">
            <v>64</v>
          </cell>
          <cell r="CA53">
            <v>64</v>
          </cell>
          <cell r="CB53">
            <v>80</v>
          </cell>
          <cell r="CC53">
            <v>64</v>
          </cell>
          <cell r="CD53">
            <v>64</v>
          </cell>
          <cell r="CE53">
            <v>80</v>
          </cell>
          <cell r="CF53">
            <v>64</v>
          </cell>
          <cell r="CG53">
            <v>64</v>
          </cell>
          <cell r="CH53">
            <v>80</v>
          </cell>
          <cell r="CI53">
            <v>64</v>
          </cell>
          <cell r="CJ53">
            <v>64</v>
          </cell>
          <cell r="CK53">
            <v>80</v>
          </cell>
          <cell r="CL53">
            <v>64</v>
          </cell>
          <cell r="CM53">
            <v>64</v>
          </cell>
          <cell r="CN53">
            <v>80</v>
          </cell>
          <cell r="CO53">
            <v>64</v>
          </cell>
          <cell r="CP53">
            <v>64</v>
          </cell>
          <cell r="CQ53">
            <v>80</v>
          </cell>
          <cell r="CR53">
            <v>64</v>
          </cell>
          <cell r="CS53">
            <v>64</v>
          </cell>
          <cell r="CT53">
            <v>80</v>
          </cell>
          <cell r="CU53">
            <v>64</v>
          </cell>
          <cell r="CV53">
            <v>64</v>
          </cell>
          <cell r="CW53">
            <v>80</v>
          </cell>
          <cell r="CX53">
            <v>64</v>
          </cell>
          <cell r="CY53">
            <v>64</v>
          </cell>
          <cell r="CZ53">
            <v>80</v>
          </cell>
          <cell r="DA53">
            <v>64</v>
          </cell>
          <cell r="DB53">
            <v>64</v>
          </cell>
          <cell r="DC53">
            <v>80</v>
          </cell>
          <cell r="DD53">
            <v>64</v>
          </cell>
          <cell r="DE53">
            <v>64</v>
          </cell>
          <cell r="DF53">
            <v>80</v>
          </cell>
          <cell r="DG53">
            <v>64</v>
          </cell>
          <cell r="DH53">
            <v>64</v>
          </cell>
          <cell r="DI53">
            <v>80</v>
          </cell>
          <cell r="DJ53">
            <v>64</v>
          </cell>
          <cell r="DK53">
            <v>64</v>
          </cell>
          <cell r="DL53">
            <v>80</v>
          </cell>
          <cell r="DM53">
            <v>64</v>
          </cell>
          <cell r="DN53">
            <v>64</v>
          </cell>
          <cell r="DO53">
            <v>80</v>
          </cell>
          <cell r="DP53">
            <v>64</v>
          </cell>
          <cell r="DQ53">
            <v>64</v>
          </cell>
          <cell r="DR53">
            <v>80</v>
          </cell>
          <cell r="DS53">
            <v>64</v>
          </cell>
          <cell r="DT53">
            <v>64</v>
          </cell>
          <cell r="DU53">
            <v>80</v>
          </cell>
          <cell r="DV53">
            <v>64</v>
          </cell>
          <cell r="DW53">
            <v>64</v>
          </cell>
          <cell r="DX53">
            <v>80</v>
          </cell>
          <cell r="DY53">
            <v>64</v>
          </cell>
          <cell r="DZ53">
            <v>64</v>
          </cell>
          <cell r="EA53">
            <v>80</v>
          </cell>
          <cell r="EB53">
            <v>64</v>
          </cell>
          <cell r="EC53">
            <v>64</v>
          </cell>
          <cell r="ED53">
            <v>80</v>
          </cell>
          <cell r="EE53">
            <v>64</v>
          </cell>
          <cell r="EF53">
            <v>64</v>
          </cell>
          <cell r="EG53">
            <v>80</v>
          </cell>
          <cell r="EH53">
            <v>64</v>
          </cell>
          <cell r="EI53">
            <v>64</v>
          </cell>
          <cell r="EJ53">
            <v>80</v>
          </cell>
          <cell r="EK53">
            <v>64</v>
          </cell>
          <cell r="EL53">
            <v>64</v>
          </cell>
          <cell r="EM53">
            <v>80</v>
          </cell>
          <cell r="EN53">
            <v>64</v>
          </cell>
          <cell r="EO53">
            <v>64</v>
          </cell>
          <cell r="EP53">
            <v>80</v>
          </cell>
          <cell r="EQ53">
            <v>64</v>
          </cell>
          <cell r="ER53">
            <v>64</v>
          </cell>
          <cell r="ES53">
            <v>80</v>
          </cell>
          <cell r="ET53">
            <v>64</v>
          </cell>
          <cell r="EU53">
            <v>64</v>
          </cell>
          <cell r="EV53">
            <v>80</v>
          </cell>
          <cell r="EW53">
            <v>64</v>
          </cell>
          <cell r="EX53">
            <v>64</v>
          </cell>
          <cell r="EY53">
            <v>80</v>
          </cell>
          <cell r="EZ53">
            <v>64</v>
          </cell>
          <cell r="FA53">
            <v>64</v>
          </cell>
          <cell r="FB53">
            <v>80</v>
          </cell>
          <cell r="FC53">
            <v>64</v>
          </cell>
          <cell r="FD53">
            <v>64</v>
          </cell>
          <cell r="FE53">
            <v>80</v>
          </cell>
          <cell r="FF53">
            <v>64</v>
          </cell>
          <cell r="FG53">
            <v>64</v>
          </cell>
          <cell r="FH53">
            <v>80</v>
          </cell>
          <cell r="FI53">
            <v>64</v>
          </cell>
          <cell r="FJ53">
            <v>64</v>
          </cell>
          <cell r="FK53">
            <v>80</v>
          </cell>
          <cell r="FL53">
            <v>64</v>
          </cell>
          <cell r="FM53">
            <v>64</v>
          </cell>
          <cell r="FN53">
            <v>80</v>
          </cell>
          <cell r="FO53">
            <v>64</v>
          </cell>
          <cell r="FP53">
            <v>64</v>
          </cell>
          <cell r="FQ53">
            <v>80</v>
          </cell>
          <cell r="FR53">
            <v>64</v>
          </cell>
          <cell r="FS53">
            <v>64</v>
          </cell>
          <cell r="FT53">
            <v>80</v>
          </cell>
          <cell r="FU53">
            <v>64</v>
          </cell>
          <cell r="FV53">
            <v>64</v>
          </cell>
          <cell r="FW53">
            <v>80</v>
          </cell>
          <cell r="FX53">
            <v>64</v>
          </cell>
          <cell r="FY53">
            <v>64</v>
          </cell>
          <cell r="FZ53">
            <v>80</v>
          </cell>
          <cell r="GA53">
            <v>64</v>
          </cell>
          <cell r="GB53">
            <v>64</v>
          </cell>
          <cell r="GC53">
            <v>80</v>
          </cell>
          <cell r="GD53">
            <v>64</v>
          </cell>
          <cell r="GE53">
            <v>64</v>
          </cell>
          <cell r="GF53">
            <v>80</v>
          </cell>
          <cell r="GG53">
            <v>64</v>
          </cell>
          <cell r="GH53">
            <v>64</v>
          </cell>
          <cell r="GI53">
            <v>80</v>
          </cell>
          <cell r="GJ53">
            <v>64</v>
          </cell>
          <cell r="GK53">
            <v>64</v>
          </cell>
          <cell r="GL53">
            <v>80</v>
          </cell>
          <cell r="GM53">
            <v>64</v>
          </cell>
          <cell r="GN53">
            <v>64</v>
          </cell>
          <cell r="GO53">
            <v>80</v>
          </cell>
          <cell r="GP53">
            <v>64</v>
          </cell>
          <cell r="GQ53">
            <v>64</v>
          </cell>
          <cell r="GR53">
            <v>80</v>
          </cell>
          <cell r="GS53">
            <v>64</v>
          </cell>
          <cell r="GT53">
            <v>64</v>
          </cell>
          <cell r="GU53">
            <v>80</v>
          </cell>
          <cell r="GV53">
            <v>64</v>
          </cell>
          <cell r="GW53">
            <v>64</v>
          </cell>
          <cell r="GX53">
            <v>80</v>
          </cell>
          <cell r="GY53">
            <v>64</v>
          </cell>
          <cell r="GZ53">
            <v>64</v>
          </cell>
          <cell r="HA53">
            <v>80</v>
          </cell>
          <cell r="HB53">
            <v>64</v>
          </cell>
          <cell r="HC53">
            <v>64</v>
          </cell>
          <cell r="HD53">
            <v>80</v>
          </cell>
          <cell r="HE53">
            <v>64</v>
          </cell>
          <cell r="HF53">
            <v>64</v>
          </cell>
          <cell r="HG53">
            <v>80</v>
          </cell>
          <cell r="HH53">
            <v>64</v>
          </cell>
          <cell r="HI53">
            <v>64</v>
          </cell>
          <cell r="HJ53">
            <v>80</v>
          </cell>
          <cell r="HK53">
            <v>64</v>
          </cell>
          <cell r="HL53">
            <v>64</v>
          </cell>
          <cell r="HM53">
            <v>80</v>
          </cell>
          <cell r="HN53">
            <v>64</v>
          </cell>
          <cell r="HO53">
            <v>64</v>
          </cell>
          <cell r="HP53">
            <v>80</v>
          </cell>
          <cell r="HQ53">
            <v>64</v>
          </cell>
          <cell r="HR53">
            <v>64</v>
          </cell>
          <cell r="HS53">
            <v>80</v>
          </cell>
          <cell r="HT53">
            <v>64</v>
          </cell>
          <cell r="HU53">
            <v>64</v>
          </cell>
          <cell r="HV53">
            <v>80</v>
          </cell>
          <cell r="HW53">
            <v>64</v>
          </cell>
          <cell r="HX53">
            <v>64</v>
          </cell>
          <cell r="HY53">
            <v>80</v>
          </cell>
          <cell r="IM53">
            <v>0</v>
          </cell>
          <cell r="IN53">
            <v>832</v>
          </cell>
          <cell r="IO53">
            <v>624</v>
          </cell>
          <cell r="IP53">
            <v>832</v>
          </cell>
          <cell r="IQ53">
            <v>832</v>
          </cell>
          <cell r="IR53">
            <v>739.83676000000003</v>
          </cell>
          <cell r="IS53">
            <v>832</v>
          </cell>
          <cell r="IT53">
            <v>832</v>
          </cell>
          <cell r="IU53">
            <v>832</v>
          </cell>
          <cell r="IV53">
            <v>832</v>
          </cell>
          <cell r="IW53">
            <v>832</v>
          </cell>
          <cell r="IX53">
            <v>832</v>
          </cell>
          <cell r="IY53">
            <v>832</v>
          </cell>
          <cell r="IZ53">
            <v>832</v>
          </cell>
          <cell r="JA53">
            <v>832</v>
          </cell>
          <cell r="JB53">
            <v>832</v>
          </cell>
          <cell r="JC53">
            <v>832</v>
          </cell>
          <cell r="JD53">
            <v>832</v>
          </cell>
          <cell r="JE53">
            <v>832</v>
          </cell>
          <cell r="JF53">
            <v>832</v>
          </cell>
          <cell r="JG53">
            <v>915</v>
          </cell>
          <cell r="JH53">
            <v>16422.836759999998</v>
          </cell>
        </row>
        <row r="54">
          <cell r="A54">
            <v>460200</v>
          </cell>
          <cell r="F54">
            <v>124.432</v>
          </cell>
          <cell r="G54">
            <v>124.432</v>
          </cell>
          <cell r="H54">
            <v>155.54</v>
          </cell>
          <cell r="I54">
            <v>124.432</v>
          </cell>
          <cell r="J54">
            <v>124.432</v>
          </cell>
          <cell r="K54">
            <v>155.54</v>
          </cell>
          <cell r="L54">
            <v>124.432</v>
          </cell>
          <cell r="M54">
            <v>124.432</v>
          </cell>
          <cell r="N54">
            <v>155.54</v>
          </cell>
          <cell r="O54">
            <v>124.432</v>
          </cell>
          <cell r="P54">
            <v>124.432</v>
          </cell>
          <cell r="Q54">
            <v>155.54</v>
          </cell>
          <cell r="R54">
            <v>67.984223999999998</v>
          </cell>
          <cell r="S54">
            <v>67.984223999999998</v>
          </cell>
          <cell r="T54">
            <v>84.980280000000008</v>
          </cell>
          <cell r="U54">
            <v>67.984223999999998</v>
          </cell>
          <cell r="V54">
            <v>67.984223999999998</v>
          </cell>
          <cell r="W54">
            <v>84.980280000000008</v>
          </cell>
          <cell r="X54">
            <v>67.984223999999998</v>
          </cell>
          <cell r="Y54">
            <v>67.984223999999998</v>
          </cell>
          <cell r="Z54">
            <v>84.980280000000008</v>
          </cell>
          <cell r="AA54">
            <v>0</v>
          </cell>
          <cell r="AB54">
            <v>0</v>
          </cell>
          <cell r="AC54">
            <v>0</v>
          </cell>
          <cell r="AD54">
            <v>81.435200000000009</v>
          </cell>
          <cell r="AE54">
            <v>81.435200000000009</v>
          </cell>
          <cell r="AF54">
            <v>101.79400000000001</v>
          </cell>
          <cell r="AG54">
            <v>81.435200000000009</v>
          </cell>
          <cell r="AH54">
            <v>81.435200000000009</v>
          </cell>
          <cell r="AI54">
            <v>101.79400000000001</v>
          </cell>
          <cell r="AJ54">
            <v>81.435200000000009</v>
          </cell>
          <cell r="AK54">
            <v>81.435200000000009</v>
          </cell>
          <cell r="AL54">
            <v>101.79400000000001</v>
          </cell>
          <cell r="AM54">
            <v>81.435200000000009</v>
          </cell>
          <cell r="AN54">
            <v>81.435200000000009</v>
          </cell>
          <cell r="AO54">
            <v>101.79400000000001</v>
          </cell>
          <cell r="AP54">
            <v>125.84880000000001</v>
          </cell>
          <cell r="AQ54">
            <v>125.84880000000001</v>
          </cell>
          <cell r="AR54">
            <v>157.31100000000001</v>
          </cell>
          <cell r="AS54">
            <v>125.84880000000001</v>
          </cell>
          <cell r="AT54">
            <v>125.84880000000001</v>
          </cell>
          <cell r="AU54">
            <v>157.31100000000001</v>
          </cell>
          <cell r="AV54">
            <v>125.84880000000001</v>
          </cell>
          <cell r="AW54">
            <v>125.84880000000001</v>
          </cell>
          <cell r="AX54">
            <v>157.31100000000001</v>
          </cell>
          <cell r="AY54">
            <v>125.84880000000001</v>
          </cell>
          <cell r="AZ54">
            <v>125.84880000000001</v>
          </cell>
          <cell r="BA54">
            <v>157.31100000000001</v>
          </cell>
          <cell r="BB54">
            <v>98.56</v>
          </cell>
          <cell r="BC54">
            <v>98.56</v>
          </cell>
          <cell r="BD54">
            <v>123.2</v>
          </cell>
          <cell r="BE54">
            <v>98.56</v>
          </cell>
          <cell r="BF54">
            <v>98.56</v>
          </cell>
          <cell r="BG54">
            <v>123.2</v>
          </cell>
          <cell r="BH54">
            <v>98.56</v>
          </cell>
          <cell r="BI54">
            <v>98.56</v>
          </cell>
          <cell r="BJ54">
            <v>123.2</v>
          </cell>
          <cell r="BK54">
            <v>98.56</v>
          </cell>
          <cell r="BL54">
            <v>98.56</v>
          </cell>
          <cell r="BM54">
            <v>123.2</v>
          </cell>
          <cell r="BN54">
            <v>155.42604000000003</v>
          </cell>
          <cell r="BO54">
            <v>155.42604000000003</v>
          </cell>
          <cell r="BP54">
            <v>194.28255000000004</v>
          </cell>
          <cell r="BQ54">
            <v>155.42604000000003</v>
          </cell>
          <cell r="BR54">
            <v>155.42604000000003</v>
          </cell>
          <cell r="BS54">
            <v>194.28255000000004</v>
          </cell>
          <cell r="BT54">
            <v>155.42604000000003</v>
          </cell>
          <cell r="BU54">
            <v>155.42604000000003</v>
          </cell>
          <cell r="BV54">
            <v>194.28255000000004</v>
          </cell>
          <cell r="BW54">
            <v>155.42604000000003</v>
          </cell>
          <cell r="BX54">
            <v>155.42604000000003</v>
          </cell>
          <cell r="BY54">
            <v>194.28255000000004</v>
          </cell>
          <cell r="BZ54">
            <v>139.96752000000001</v>
          </cell>
          <cell r="CA54">
            <v>139.96752000000001</v>
          </cell>
          <cell r="CB54">
            <v>174.95940000000002</v>
          </cell>
          <cell r="CC54">
            <v>139.96752000000001</v>
          </cell>
          <cell r="CD54">
            <v>139.96752000000001</v>
          </cell>
          <cell r="CE54">
            <v>174.95940000000002</v>
          </cell>
          <cell r="CF54">
            <v>139.96752000000001</v>
          </cell>
          <cell r="CG54">
            <v>139.96752000000001</v>
          </cell>
          <cell r="CH54">
            <v>174.95940000000002</v>
          </cell>
          <cell r="CI54">
            <v>139.96752000000001</v>
          </cell>
          <cell r="CJ54">
            <v>139.96752000000001</v>
          </cell>
          <cell r="CK54">
            <v>174.95940000000002</v>
          </cell>
          <cell r="CL54">
            <v>133.30240000000001</v>
          </cell>
          <cell r="CM54">
            <v>133.30240000000001</v>
          </cell>
          <cell r="CN54">
            <v>166.62799999999999</v>
          </cell>
          <cell r="CO54">
            <v>133.30240000000001</v>
          </cell>
          <cell r="CP54">
            <v>133.30240000000001</v>
          </cell>
          <cell r="CQ54">
            <v>166.62799999999999</v>
          </cell>
          <cell r="CR54">
            <v>133.30240000000001</v>
          </cell>
          <cell r="CS54">
            <v>133.30240000000001</v>
          </cell>
          <cell r="CT54">
            <v>166.62799999999999</v>
          </cell>
          <cell r="CU54">
            <v>133.30240000000001</v>
          </cell>
          <cell r="CV54">
            <v>133.30240000000001</v>
          </cell>
          <cell r="CW54">
            <v>166.62799999999999</v>
          </cell>
          <cell r="CX54">
            <v>155.49072000000001</v>
          </cell>
          <cell r="CY54">
            <v>155.49072000000001</v>
          </cell>
          <cell r="CZ54">
            <v>194.36340000000001</v>
          </cell>
          <cell r="DA54">
            <v>155.49072000000001</v>
          </cell>
          <cell r="DB54">
            <v>155.49072000000001</v>
          </cell>
          <cell r="DC54">
            <v>194.36340000000001</v>
          </cell>
          <cell r="DD54">
            <v>155.49072000000001</v>
          </cell>
          <cell r="DE54">
            <v>155.49072000000001</v>
          </cell>
          <cell r="DF54">
            <v>194.36340000000001</v>
          </cell>
          <cell r="DG54">
            <v>155.49072000000001</v>
          </cell>
          <cell r="DH54">
            <v>155.49072000000001</v>
          </cell>
          <cell r="DI54">
            <v>194.36340000000001</v>
          </cell>
          <cell r="DJ54">
            <v>73.088400000000007</v>
          </cell>
          <cell r="DK54">
            <v>73.088400000000007</v>
          </cell>
          <cell r="DL54">
            <v>91.360500000000016</v>
          </cell>
          <cell r="DM54">
            <v>73.088400000000007</v>
          </cell>
          <cell r="DN54">
            <v>73.088400000000007</v>
          </cell>
          <cell r="DO54">
            <v>91.360500000000016</v>
          </cell>
          <cell r="DP54">
            <v>73.088400000000007</v>
          </cell>
          <cell r="DQ54">
            <v>73.088400000000007</v>
          </cell>
          <cell r="DR54">
            <v>91.360500000000016</v>
          </cell>
          <cell r="DS54">
            <v>73.088400000000007</v>
          </cell>
          <cell r="DT54">
            <v>73.088400000000007</v>
          </cell>
          <cell r="DU54">
            <v>91.360500000000016</v>
          </cell>
          <cell r="DV54">
            <v>82.402320000000003</v>
          </cell>
          <cell r="DW54">
            <v>82.402320000000003</v>
          </cell>
          <cell r="DX54">
            <v>103.0029</v>
          </cell>
          <cell r="DY54">
            <v>82.402320000000003</v>
          </cell>
          <cell r="DZ54">
            <v>82.402320000000003</v>
          </cell>
          <cell r="EA54">
            <v>103.0029</v>
          </cell>
          <cell r="EB54">
            <v>82.402320000000003</v>
          </cell>
          <cell r="EC54">
            <v>82.402320000000003</v>
          </cell>
          <cell r="ED54">
            <v>103.0029</v>
          </cell>
          <cell r="EE54">
            <v>82.402320000000003</v>
          </cell>
          <cell r="EF54">
            <v>82.402320000000003</v>
          </cell>
          <cell r="EG54">
            <v>103.0029</v>
          </cell>
          <cell r="EH54">
            <v>82.402320000000003</v>
          </cell>
          <cell r="EI54">
            <v>82.402320000000003</v>
          </cell>
          <cell r="EJ54">
            <v>103.0029</v>
          </cell>
          <cell r="EK54">
            <v>82.402320000000003</v>
          </cell>
          <cell r="EL54">
            <v>82.402320000000003</v>
          </cell>
          <cell r="EM54">
            <v>103.0029</v>
          </cell>
          <cell r="EN54">
            <v>82.402320000000003</v>
          </cell>
          <cell r="EO54">
            <v>82.402320000000003</v>
          </cell>
          <cell r="EP54">
            <v>103.0029</v>
          </cell>
          <cell r="EQ54">
            <v>82.402320000000003</v>
          </cell>
          <cell r="ER54">
            <v>82.402320000000003</v>
          </cell>
          <cell r="ES54">
            <v>103.0029</v>
          </cell>
          <cell r="ET54">
            <v>81.435200000000009</v>
          </cell>
          <cell r="EU54">
            <v>81.435200000000009</v>
          </cell>
          <cell r="EV54">
            <v>101.79400000000001</v>
          </cell>
          <cell r="EW54">
            <v>81.435200000000009</v>
          </cell>
          <cell r="EX54">
            <v>81.435200000000009</v>
          </cell>
          <cell r="EY54">
            <v>101.79400000000001</v>
          </cell>
          <cell r="EZ54">
            <v>81.435200000000009</v>
          </cell>
          <cell r="FA54">
            <v>81.435200000000009</v>
          </cell>
          <cell r="FB54">
            <v>101.79400000000001</v>
          </cell>
          <cell r="FC54">
            <v>81.435200000000009</v>
          </cell>
          <cell r="FD54">
            <v>81.435200000000009</v>
          </cell>
          <cell r="FE54">
            <v>101.79400000000001</v>
          </cell>
          <cell r="FF54">
            <v>124.432</v>
          </cell>
          <cell r="FG54">
            <v>124.432</v>
          </cell>
          <cell r="FH54">
            <v>155.54</v>
          </cell>
          <cell r="FI54">
            <v>124.432</v>
          </cell>
          <cell r="FJ54">
            <v>124.432</v>
          </cell>
          <cell r="FK54">
            <v>155.54</v>
          </cell>
          <cell r="FL54">
            <v>124.432</v>
          </cell>
          <cell r="FM54">
            <v>124.432</v>
          </cell>
          <cell r="FN54">
            <v>155.54</v>
          </cell>
          <cell r="FO54">
            <v>124.432</v>
          </cell>
          <cell r="FP54">
            <v>124.432</v>
          </cell>
          <cell r="FQ54">
            <v>155.54</v>
          </cell>
          <cell r="FR54">
            <v>67.984223999999998</v>
          </cell>
          <cell r="FS54">
            <v>67.984223999999998</v>
          </cell>
          <cell r="FT54">
            <v>84.980280000000008</v>
          </cell>
          <cell r="FU54">
            <v>67.984223999999998</v>
          </cell>
          <cell r="FV54">
            <v>67.984223999999998</v>
          </cell>
          <cell r="FW54">
            <v>84.980280000000008</v>
          </cell>
          <cell r="FX54">
            <v>67.984223999999998</v>
          </cell>
          <cell r="FY54">
            <v>67.984223999999998</v>
          </cell>
          <cell r="FZ54">
            <v>84.980280000000008</v>
          </cell>
          <cell r="GA54">
            <v>135.968448</v>
          </cell>
          <cell r="GB54">
            <v>135.968448</v>
          </cell>
          <cell r="GC54">
            <v>169.96056000000002</v>
          </cell>
          <cell r="GD54">
            <v>151.04812800000002</v>
          </cell>
          <cell r="GE54">
            <v>151.04812800000002</v>
          </cell>
          <cell r="GF54">
            <v>188.81016000000002</v>
          </cell>
          <cell r="GG54">
            <v>151.04812800000002</v>
          </cell>
          <cell r="GH54">
            <v>151.04812800000002</v>
          </cell>
          <cell r="GI54">
            <v>188.81016000000002</v>
          </cell>
          <cell r="GJ54">
            <v>151.04812800000002</v>
          </cell>
          <cell r="GK54">
            <v>151.04812800000002</v>
          </cell>
          <cell r="GL54">
            <v>188.81016000000002</v>
          </cell>
          <cell r="GM54">
            <v>151.04812800000002</v>
          </cell>
          <cell r="GN54">
            <v>151.04812800000002</v>
          </cell>
          <cell r="GO54">
            <v>188.81016000000002</v>
          </cell>
          <cell r="GP54">
            <v>73.088400000000007</v>
          </cell>
          <cell r="GQ54">
            <v>73.088400000000007</v>
          </cell>
          <cell r="GR54">
            <v>91.360500000000016</v>
          </cell>
          <cell r="GS54">
            <v>73.088400000000007</v>
          </cell>
          <cell r="GT54">
            <v>73.088400000000007</v>
          </cell>
          <cell r="GU54">
            <v>91.360500000000016</v>
          </cell>
          <cell r="GV54">
            <v>73.088400000000007</v>
          </cell>
          <cell r="GW54">
            <v>73.088400000000007</v>
          </cell>
          <cell r="GX54">
            <v>91.360500000000016</v>
          </cell>
          <cell r="GY54">
            <v>73.088400000000007</v>
          </cell>
          <cell r="GZ54">
            <v>73.088400000000007</v>
          </cell>
          <cell r="HA54">
            <v>91.360500000000016</v>
          </cell>
          <cell r="HB54">
            <v>135.52000000000001</v>
          </cell>
          <cell r="HC54">
            <v>135.52000000000001</v>
          </cell>
          <cell r="HD54">
            <v>169.4</v>
          </cell>
          <cell r="HE54">
            <v>135.52000000000001</v>
          </cell>
          <cell r="HF54">
            <v>135.52000000000001</v>
          </cell>
          <cell r="HG54">
            <v>169.4</v>
          </cell>
          <cell r="HH54">
            <v>135.52000000000001</v>
          </cell>
          <cell r="HI54">
            <v>135.52000000000001</v>
          </cell>
          <cell r="HJ54">
            <v>169.4</v>
          </cell>
          <cell r="HK54">
            <v>135.52000000000001</v>
          </cell>
          <cell r="HL54">
            <v>135.52000000000001</v>
          </cell>
          <cell r="HM54">
            <v>169.4</v>
          </cell>
          <cell r="HN54">
            <v>127.48428000000003</v>
          </cell>
          <cell r="HO54">
            <v>127.48428000000003</v>
          </cell>
          <cell r="HP54">
            <v>159.35535000000002</v>
          </cell>
          <cell r="HQ54">
            <v>127.48428000000003</v>
          </cell>
          <cell r="HR54">
            <v>127.48428000000003</v>
          </cell>
          <cell r="HS54">
            <v>159.35535000000002</v>
          </cell>
          <cell r="HT54">
            <v>127.48428000000003</v>
          </cell>
          <cell r="HU54">
            <v>127.48428000000003</v>
          </cell>
          <cell r="HV54">
            <v>159.35535000000002</v>
          </cell>
          <cell r="HW54">
            <v>127.48428000000003</v>
          </cell>
          <cell r="HX54">
            <v>127.48428000000003</v>
          </cell>
          <cell r="HY54">
            <v>159.35535000000002</v>
          </cell>
          <cell r="IM54">
            <v>0</v>
          </cell>
          <cell r="IN54">
            <v>1617.616</v>
          </cell>
          <cell r="IO54">
            <v>662.84618399999999</v>
          </cell>
          <cell r="IP54">
            <v>1058.6576</v>
          </cell>
          <cell r="IQ54">
            <v>1636.0343999999998</v>
          </cell>
          <cell r="IR54">
            <v>1281.28</v>
          </cell>
          <cell r="IS54">
            <v>2020.5385200000007</v>
          </cell>
          <cell r="IT54">
            <v>1819.5777599999997</v>
          </cell>
          <cell r="IU54">
            <v>1732.9312</v>
          </cell>
          <cell r="IV54">
            <v>2021.3793599999999</v>
          </cell>
          <cell r="IW54">
            <v>950.14919999999995</v>
          </cell>
          <cell r="IX54">
            <v>1071.2301600000001</v>
          </cell>
          <cell r="IY54">
            <v>1071.2301600000001</v>
          </cell>
          <cell r="IZ54">
            <v>1058.6576</v>
          </cell>
          <cell r="JA54">
            <v>1617.616</v>
          </cell>
          <cell r="JB54">
            <v>1104.7436399999999</v>
          </cell>
          <cell r="JC54">
            <v>1963.6256639999997</v>
          </cell>
          <cell r="JD54">
            <v>950.14919999999995</v>
          </cell>
          <cell r="JE54">
            <v>1761.7600000000002</v>
          </cell>
          <cell r="JF54">
            <v>1657.2956400000005</v>
          </cell>
          <cell r="JG54">
            <v>1931.16</v>
          </cell>
          <cell r="JH54">
            <v>28988.478287999998</v>
          </cell>
        </row>
        <row r="55">
          <cell r="A55">
            <v>460210</v>
          </cell>
          <cell r="F55">
            <v>484.79999999999995</v>
          </cell>
          <cell r="G55">
            <v>484.79999999999995</v>
          </cell>
          <cell r="H55">
            <v>606</v>
          </cell>
          <cell r="I55">
            <v>484.79999999999995</v>
          </cell>
          <cell r="J55">
            <v>484.79999999999995</v>
          </cell>
          <cell r="K55">
            <v>606</v>
          </cell>
          <cell r="L55">
            <v>484.79999999999995</v>
          </cell>
          <cell r="M55">
            <v>484.79999999999995</v>
          </cell>
          <cell r="N55">
            <v>606</v>
          </cell>
          <cell r="O55">
            <v>484.79999999999995</v>
          </cell>
          <cell r="P55">
            <v>484.79999999999995</v>
          </cell>
          <cell r="Q55">
            <v>606</v>
          </cell>
          <cell r="R55">
            <v>264.87360000000001</v>
          </cell>
          <cell r="S55">
            <v>264.87360000000001</v>
          </cell>
          <cell r="T55">
            <v>331.09200000000004</v>
          </cell>
          <cell r="U55">
            <v>264.87360000000001</v>
          </cell>
          <cell r="V55">
            <v>264.87360000000001</v>
          </cell>
          <cell r="W55">
            <v>331.09200000000004</v>
          </cell>
          <cell r="X55">
            <v>264.87360000000001</v>
          </cell>
          <cell r="Y55">
            <v>264.87360000000001</v>
          </cell>
          <cell r="Z55">
            <v>331.09200000000004</v>
          </cell>
          <cell r="AA55">
            <v>0</v>
          </cell>
          <cell r="AB55">
            <v>0</v>
          </cell>
          <cell r="AC55">
            <v>0</v>
          </cell>
          <cell r="AD55">
            <v>317.28000000000003</v>
          </cell>
          <cell r="AE55">
            <v>317.28000000000003</v>
          </cell>
          <cell r="AF55">
            <v>396.60000000000008</v>
          </cell>
          <cell r="AG55">
            <v>317.28000000000003</v>
          </cell>
          <cell r="AH55">
            <v>317.28000000000003</v>
          </cell>
          <cell r="AI55">
            <v>396.60000000000008</v>
          </cell>
          <cell r="AJ55">
            <v>317.28000000000003</v>
          </cell>
          <cell r="AK55">
            <v>317.28000000000003</v>
          </cell>
          <cell r="AL55">
            <v>396.60000000000008</v>
          </cell>
          <cell r="AM55">
            <v>317.28000000000003</v>
          </cell>
          <cell r="AN55">
            <v>317.28000000000003</v>
          </cell>
          <cell r="AO55">
            <v>396.60000000000008</v>
          </cell>
          <cell r="AP55">
            <v>490.32</v>
          </cell>
          <cell r="AQ55">
            <v>490.32</v>
          </cell>
          <cell r="AR55">
            <v>612.9</v>
          </cell>
          <cell r="AS55">
            <v>490.32</v>
          </cell>
          <cell r="AT55">
            <v>490.32</v>
          </cell>
          <cell r="AU55">
            <v>612.9</v>
          </cell>
          <cell r="AV55">
            <v>490.32</v>
          </cell>
          <cell r="AW55">
            <v>490.32</v>
          </cell>
          <cell r="AX55">
            <v>612.9</v>
          </cell>
          <cell r="AY55">
            <v>490.32</v>
          </cell>
          <cell r="AZ55">
            <v>490.32</v>
          </cell>
          <cell r="BA55">
            <v>612.9</v>
          </cell>
          <cell r="BB55">
            <v>128</v>
          </cell>
          <cell r="BC55">
            <v>128</v>
          </cell>
          <cell r="BD55">
            <v>160</v>
          </cell>
          <cell r="BE55">
            <v>128</v>
          </cell>
          <cell r="BF55">
            <v>128</v>
          </cell>
          <cell r="BG55">
            <v>160</v>
          </cell>
          <cell r="BH55">
            <v>128</v>
          </cell>
          <cell r="BI55">
            <v>128</v>
          </cell>
          <cell r="BJ55">
            <v>160</v>
          </cell>
          <cell r="BK55">
            <v>128</v>
          </cell>
          <cell r="BL55">
            <v>128</v>
          </cell>
          <cell r="BM55">
            <v>160</v>
          </cell>
          <cell r="BN55">
            <v>605.55600000000015</v>
          </cell>
          <cell r="BO55">
            <v>605.55600000000015</v>
          </cell>
          <cell r="BP55">
            <v>756.94500000000016</v>
          </cell>
          <cell r="BQ55">
            <v>605.55600000000015</v>
          </cell>
          <cell r="BR55">
            <v>605.55600000000015</v>
          </cell>
          <cell r="BS55">
            <v>756.94500000000016</v>
          </cell>
          <cell r="BT55">
            <v>605.55600000000015</v>
          </cell>
          <cell r="BU55">
            <v>605.55600000000015</v>
          </cell>
          <cell r="BV55">
            <v>756.94500000000016</v>
          </cell>
          <cell r="BW55">
            <v>605.55600000000015</v>
          </cell>
          <cell r="BX55">
            <v>605.55600000000015</v>
          </cell>
          <cell r="BY55">
            <v>756.94500000000016</v>
          </cell>
          <cell r="BZ55">
            <v>545.32800000000009</v>
          </cell>
          <cell r="CA55">
            <v>545.32800000000009</v>
          </cell>
          <cell r="CB55">
            <v>681.66000000000008</v>
          </cell>
          <cell r="CC55">
            <v>545.32800000000009</v>
          </cell>
          <cell r="CD55">
            <v>545.32800000000009</v>
          </cell>
          <cell r="CE55">
            <v>681.66000000000008</v>
          </cell>
          <cell r="CF55">
            <v>545.32800000000009</v>
          </cell>
          <cell r="CG55">
            <v>545.32800000000009</v>
          </cell>
          <cell r="CH55">
            <v>681.66000000000008</v>
          </cell>
          <cell r="CI55">
            <v>545.32800000000009</v>
          </cell>
          <cell r="CJ55">
            <v>545.32800000000009</v>
          </cell>
          <cell r="CK55">
            <v>681.66000000000008</v>
          </cell>
          <cell r="CL55">
            <v>519.36</v>
          </cell>
          <cell r="CM55">
            <v>519.36</v>
          </cell>
          <cell r="CN55">
            <v>649.19999999999993</v>
          </cell>
          <cell r="CO55">
            <v>519.36</v>
          </cell>
          <cell r="CP55">
            <v>519.36</v>
          </cell>
          <cell r="CQ55">
            <v>649.19999999999993</v>
          </cell>
          <cell r="CR55">
            <v>519.36</v>
          </cell>
          <cell r="CS55">
            <v>519.36</v>
          </cell>
          <cell r="CT55">
            <v>649.19999999999993</v>
          </cell>
          <cell r="CU55">
            <v>519.36</v>
          </cell>
          <cell r="CV55">
            <v>519.36</v>
          </cell>
          <cell r="CW55">
            <v>649.19999999999993</v>
          </cell>
          <cell r="CX55">
            <v>605.80799999999999</v>
          </cell>
          <cell r="CY55">
            <v>605.80799999999999</v>
          </cell>
          <cell r="CZ55">
            <v>757.2600000000001</v>
          </cell>
          <cell r="DA55">
            <v>605.80799999999999</v>
          </cell>
          <cell r="DB55">
            <v>605.80799999999999</v>
          </cell>
          <cell r="DC55">
            <v>757.2600000000001</v>
          </cell>
          <cell r="DD55">
            <v>605.80799999999999</v>
          </cell>
          <cell r="DE55">
            <v>605.80799999999999</v>
          </cell>
          <cell r="DF55">
            <v>757.2600000000001</v>
          </cell>
          <cell r="DG55">
            <v>605.80799999999999</v>
          </cell>
          <cell r="DH55">
            <v>605.80799999999999</v>
          </cell>
          <cell r="DI55">
            <v>757.2600000000001</v>
          </cell>
          <cell r="DJ55">
            <v>284.76000000000005</v>
          </cell>
          <cell r="DK55">
            <v>284.76000000000005</v>
          </cell>
          <cell r="DL55">
            <v>355.95000000000005</v>
          </cell>
          <cell r="DM55">
            <v>284.76000000000005</v>
          </cell>
          <cell r="DN55">
            <v>284.76000000000005</v>
          </cell>
          <cell r="DO55">
            <v>355.95000000000005</v>
          </cell>
          <cell r="DP55">
            <v>284.76000000000005</v>
          </cell>
          <cell r="DQ55">
            <v>284.76000000000005</v>
          </cell>
          <cell r="DR55">
            <v>355.95000000000005</v>
          </cell>
          <cell r="DS55">
            <v>284.76000000000005</v>
          </cell>
          <cell r="DT55">
            <v>284.76000000000005</v>
          </cell>
          <cell r="DU55">
            <v>355.95000000000005</v>
          </cell>
          <cell r="DV55">
            <v>321.048</v>
          </cell>
          <cell r="DW55">
            <v>321.048</v>
          </cell>
          <cell r="DX55">
            <v>401.31</v>
          </cell>
          <cell r="DY55">
            <v>321.048</v>
          </cell>
          <cell r="DZ55">
            <v>321.048</v>
          </cell>
          <cell r="EA55">
            <v>401.31</v>
          </cell>
          <cell r="EB55">
            <v>321.048</v>
          </cell>
          <cell r="EC55">
            <v>321.048</v>
          </cell>
          <cell r="ED55">
            <v>401.31</v>
          </cell>
          <cell r="EE55">
            <v>321.048</v>
          </cell>
          <cell r="EF55">
            <v>321.048</v>
          </cell>
          <cell r="EG55">
            <v>401.31</v>
          </cell>
          <cell r="EH55">
            <v>321.048</v>
          </cell>
          <cell r="EI55">
            <v>321.048</v>
          </cell>
          <cell r="EJ55">
            <v>401.31</v>
          </cell>
          <cell r="EK55">
            <v>321.048</v>
          </cell>
          <cell r="EL55">
            <v>321.048</v>
          </cell>
          <cell r="EM55">
            <v>401.31</v>
          </cell>
          <cell r="EN55">
            <v>321.048</v>
          </cell>
          <cell r="EO55">
            <v>321.048</v>
          </cell>
          <cell r="EP55">
            <v>401.31</v>
          </cell>
          <cell r="EQ55">
            <v>321.048</v>
          </cell>
          <cell r="ER55">
            <v>321.048</v>
          </cell>
          <cell r="ES55">
            <v>401.31</v>
          </cell>
          <cell r="ET55">
            <v>317.28000000000003</v>
          </cell>
          <cell r="EU55">
            <v>317.28000000000003</v>
          </cell>
          <cell r="EV55">
            <v>396.60000000000008</v>
          </cell>
          <cell r="EW55">
            <v>317.28000000000003</v>
          </cell>
          <cell r="EX55">
            <v>317.28000000000003</v>
          </cell>
          <cell r="EY55">
            <v>396.60000000000008</v>
          </cell>
          <cell r="EZ55">
            <v>317.28000000000003</v>
          </cell>
          <cell r="FA55">
            <v>317.28000000000003</v>
          </cell>
          <cell r="FB55">
            <v>396.60000000000008</v>
          </cell>
          <cell r="FC55">
            <v>317.28000000000003</v>
          </cell>
          <cell r="FD55">
            <v>317.28000000000003</v>
          </cell>
          <cell r="FE55">
            <v>396.60000000000008</v>
          </cell>
          <cell r="FF55">
            <v>484.79999999999995</v>
          </cell>
          <cell r="FG55">
            <v>484.79999999999995</v>
          </cell>
          <cell r="FH55">
            <v>606</v>
          </cell>
          <cell r="FI55">
            <v>484.79999999999995</v>
          </cell>
          <cell r="FJ55">
            <v>484.79999999999995</v>
          </cell>
          <cell r="FK55">
            <v>606</v>
          </cell>
          <cell r="FL55">
            <v>484.79999999999995</v>
          </cell>
          <cell r="FM55">
            <v>484.79999999999995</v>
          </cell>
          <cell r="FN55">
            <v>606</v>
          </cell>
          <cell r="FO55">
            <v>484.79999999999995</v>
          </cell>
          <cell r="FP55">
            <v>484.79999999999995</v>
          </cell>
          <cell r="FQ55">
            <v>606</v>
          </cell>
          <cell r="FR55">
            <v>264.87360000000001</v>
          </cell>
          <cell r="FS55">
            <v>264.87360000000001</v>
          </cell>
          <cell r="FT55">
            <v>331.09200000000004</v>
          </cell>
          <cell r="FU55">
            <v>264.87360000000001</v>
          </cell>
          <cell r="FV55">
            <v>264.87360000000001</v>
          </cell>
          <cell r="FW55">
            <v>331.09200000000004</v>
          </cell>
          <cell r="FX55">
            <v>264.87360000000001</v>
          </cell>
          <cell r="FY55">
            <v>264.87360000000001</v>
          </cell>
          <cell r="FZ55">
            <v>331.09200000000004</v>
          </cell>
          <cell r="GA55">
            <v>529.74720000000002</v>
          </cell>
          <cell r="GB55">
            <v>529.74720000000002</v>
          </cell>
          <cell r="GC55">
            <v>662.18400000000008</v>
          </cell>
          <cell r="GD55">
            <v>588.49920000000009</v>
          </cell>
          <cell r="GE55">
            <v>588.49920000000009</v>
          </cell>
          <cell r="GF55">
            <v>735.62400000000014</v>
          </cell>
          <cell r="GG55">
            <v>588.49920000000009</v>
          </cell>
          <cell r="GH55">
            <v>588.49920000000009</v>
          </cell>
          <cell r="GI55">
            <v>735.62400000000014</v>
          </cell>
          <cell r="GJ55">
            <v>588.49920000000009</v>
          </cell>
          <cell r="GK55">
            <v>588.49920000000009</v>
          </cell>
          <cell r="GL55">
            <v>735.62400000000014</v>
          </cell>
          <cell r="GM55">
            <v>588.49920000000009</v>
          </cell>
          <cell r="GN55">
            <v>588.49920000000009</v>
          </cell>
          <cell r="GO55">
            <v>735.62400000000014</v>
          </cell>
          <cell r="GP55">
            <v>284.76000000000005</v>
          </cell>
          <cell r="GQ55">
            <v>284.76000000000005</v>
          </cell>
          <cell r="GR55">
            <v>355.95000000000005</v>
          </cell>
          <cell r="GS55">
            <v>284.76000000000005</v>
          </cell>
          <cell r="GT55">
            <v>284.76000000000005</v>
          </cell>
          <cell r="GU55">
            <v>355.95000000000005</v>
          </cell>
          <cell r="GV55">
            <v>284.76000000000005</v>
          </cell>
          <cell r="GW55">
            <v>284.76000000000005</v>
          </cell>
          <cell r="GX55">
            <v>355.95000000000005</v>
          </cell>
          <cell r="GY55">
            <v>284.76000000000005</v>
          </cell>
          <cell r="GZ55">
            <v>284.76000000000005</v>
          </cell>
          <cell r="HA55">
            <v>355.95000000000005</v>
          </cell>
          <cell r="HB55">
            <v>528</v>
          </cell>
          <cell r="HC55">
            <v>528</v>
          </cell>
          <cell r="HD55">
            <v>660</v>
          </cell>
          <cell r="HE55">
            <v>528</v>
          </cell>
          <cell r="HF55">
            <v>528</v>
          </cell>
          <cell r="HG55">
            <v>660</v>
          </cell>
          <cell r="HH55">
            <v>528</v>
          </cell>
          <cell r="HI55">
            <v>528</v>
          </cell>
          <cell r="HJ55">
            <v>660</v>
          </cell>
          <cell r="HK55">
            <v>528</v>
          </cell>
          <cell r="HL55">
            <v>528</v>
          </cell>
          <cell r="HM55">
            <v>660</v>
          </cell>
          <cell r="HN55">
            <v>496.69200000000006</v>
          </cell>
          <cell r="HO55">
            <v>496.69200000000006</v>
          </cell>
          <cell r="HP55">
            <v>620.86500000000001</v>
          </cell>
          <cell r="HQ55">
            <v>496.69200000000006</v>
          </cell>
          <cell r="HR55">
            <v>496.69200000000006</v>
          </cell>
          <cell r="HS55">
            <v>620.86500000000001</v>
          </cell>
          <cell r="HT55">
            <v>496.69200000000006</v>
          </cell>
          <cell r="HU55">
            <v>496.69200000000006</v>
          </cell>
          <cell r="HV55">
            <v>620.86500000000001</v>
          </cell>
          <cell r="HW55">
            <v>496.69200000000006</v>
          </cell>
          <cell r="HX55">
            <v>496.69200000000006</v>
          </cell>
          <cell r="HY55">
            <v>620.86500000000001</v>
          </cell>
          <cell r="IM55">
            <v>0</v>
          </cell>
          <cell r="IN55">
            <v>6302.4000000000005</v>
          </cell>
          <cell r="IO55">
            <v>2582.5176000000001</v>
          </cell>
          <cell r="IP55">
            <v>4124.6400000000012</v>
          </cell>
          <cell r="IQ55">
            <v>6374.1599999999989</v>
          </cell>
          <cell r="IR55">
            <v>1664</v>
          </cell>
          <cell r="IS55">
            <v>7872.2280000000028</v>
          </cell>
          <cell r="IT55">
            <v>7089.264000000001</v>
          </cell>
          <cell r="IU55">
            <v>6751.6799999999994</v>
          </cell>
          <cell r="IV55">
            <v>7875.5040000000008</v>
          </cell>
          <cell r="IW55">
            <v>3701.880000000001</v>
          </cell>
          <cell r="IX55">
            <v>4173.6239999999998</v>
          </cell>
          <cell r="IY55">
            <v>4173.6239999999998</v>
          </cell>
          <cell r="IZ55">
            <v>4124.6400000000012</v>
          </cell>
          <cell r="JA55">
            <v>6302.4000000000005</v>
          </cell>
          <cell r="JB55">
            <v>4304.1959999999999</v>
          </cell>
          <cell r="JC55">
            <v>7650.4896000000008</v>
          </cell>
          <cell r="JD55">
            <v>3701.880000000001</v>
          </cell>
          <cell r="JE55">
            <v>6864</v>
          </cell>
          <cell r="JF55">
            <v>6456.9960000000001</v>
          </cell>
          <cell r="JG55">
            <v>7524</v>
          </cell>
          <cell r="JH55">
            <v>109614.12319999999</v>
          </cell>
        </row>
        <row r="56">
          <cell r="A56">
            <v>460220</v>
          </cell>
          <cell r="F56">
            <v>310.9885572</v>
          </cell>
          <cell r="G56">
            <v>308.44230720000002</v>
          </cell>
          <cell r="H56">
            <v>413.86718400000007</v>
          </cell>
          <cell r="I56">
            <v>327.94658220000002</v>
          </cell>
          <cell r="J56">
            <v>337.88423219999999</v>
          </cell>
          <cell r="K56">
            <v>436.13595900000007</v>
          </cell>
          <cell r="L56">
            <v>377.95493220000003</v>
          </cell>
          <cell r="M56">
            <v>371.03640719999999</v>
          </cell>
          <cell r="N56">
            <v>432.71670900000004</v>
          </cell>
          <cell r="O56">
            <v>321.32633220000002</v>
          </cell>
          <cell r="P56">
            <v>328.09935719999999</v>
          </cell>
          <cell r="Q56">
            <v>378.01598400000006</v>
          </cell>
          <cell r="R56">
            <v>285.37327707840001</v>
          </cell>
          <cell r="S56">
            <v>285.37327707840001</v>
          </cell>
          <cell r="T56">
            <v>361.33214734800003</v>
          </cell>
          <cell r="U56">
            <v>288.35981007840007</v>
          </cell>
          <cell r="V56">
            <v>288.63131307840007</v>
          </cell>
          <cell r="W56">
            <v>401.06557834800003</v>
          </cell>
          <cell r="X56">
            <v>298.40542107840002</v>
          </cell>
          <cell r="Y56">
            <v>295.69039107840007</v>
          </cell>
          <cell r="Z56">
            <v>361.0606443480001</v>
          </cell>
          <cell r="AA56">
            <v>0</v>
          </cell>
          <cell r="AB56">
            <v>0</v>
          </cell>
          <cell r="AC56">
            <v>0</v>
          </cell>
          <cell r="AD56">
            <v>298.25070732000006</v>
          </cell>
          <cell r="AE56">
            <v>297.23220732000004</v>
          </cell>
          <cell r="AF56">
            <v>398.69601540000002</v>
          </cell>
          <cell r="AG56">
            <v>316.11083232000004</v>
          </cell>
          <cell r="AH56">
            <v>326.39768232000006</v>
          </cell>
          <cell r="AI56">
            <v>426.33374040000001</v>
          </cell>
          <cell r="AJ56">
            <v>366.23558232000005</v>
          </cell>
          <cell r="AK56">
            <v>363.89303232000003</v>
          </cell>
          <cell r="AL56">
            <v>399.96914040000001</v>
          </cell>
          <cell r="AM56">
            <v>299.52383232000005</v>
          </cell>
          <cell r="AN56">
            <v>295.70445732000007</v>
          </cell>
          <cell r="AO56">
            <v>364.0670154</v>
          </cell>
          <cell r="AP56">
            <v>322.83449207999996</v>
          </cell>
          <cell r="AQ56">
            <v>331.91805708000004</v>
          </cell>
          <cell r="AR56">
            <v>445.03971509999997</v>
          </cell>
          <cell r="AS56">
            <v>333.66114707999998</v>
          </cell>
          <cell r="AT56">
            <v>338.54121707999997</v>
          </cell>
          <cell r="AU56">
            <v>439.0814901</v>
          </cell>
          <cell r="AV56">
            <v>378.12449207999998</v>
          </cell>
          <cell r="AW56">
            <v>365.25065208000001</v>
          </cell>
          <cell r="AX56">
            <v>432.45833009999996</v>
          </cell>
          <cell r="AY56">
            <v>328.45224708000001</v>
          </cell>
          <cell r="AZ56">
            <v>317.22110207999998</v>
          </cell>
          <cell r="BA56">
            <v>378.01805009999993</v>
          </cell>
          <cell r="BB56">
            <v>278.81612100000001</v>
          </cell>
          <cell r="BC56">
            <v>269.39499599999999</v>
          </cell>
          <cell r="BD56">
            <v>338.27149500000002</v>
          </cell>
          <cell r="BE56">
            <v>274.99674599999997</v>
          </cell>
          <cell r="BF56">
            <v>275.25137100000001</v>
          </cell>
          <cell r="BG56">
            <v>346.67412000000002</v>
          </cell>
          <cell r="BH56">
            <v>280.59849600000001</v>
          </cell>
          <cell r="BI56">
            <v>281.871621</v>
          </cell>
          <cell r="BJ56">
            <v>336.74374500000005</v>
          </cell>
          <cell r="BK56">
            <v>269.24222099999997</v>
          </cell>
          <cell r="BL56">
            <v>269.24222099999997</v>
          </cell>
          <cell r="BM56">
            <v>342.09087000000005</v>
          </cell>
          <cell r="BN56">
            <v>384.17302136400002</v>
          </cell>
          <cell r="BO56">
            <v>368.95517636400007</v>
          </cell>
          <cell r="BP56">
            <v>506.10218170500008</v>
          </cell>
          <cell r="BQ56">
            <v>422.56610636400006</v>
          </cell>
          <cell r="BR56">
            <v>426.52079636400003</v>
          </cell>
          <cell r="BS56">
            <v>583.786086705</v>
          </cell>
          <cell r="BT56">
            <v>515.25979136399997</v>
          </cell>
          <cell r="BU56">
            <v>501.66863636400001</v>
          </cell>
          <cell r="BV56">
            <v>544.69169170500004</v>
          </cell>
          <cell r="BW56">
            <v>407.236226364</v>
          </cell>
          <cell r="BX56">
            <v>396.26552636400004</v>
          </cell>
          <cell r="BY56">
            <v>463.75440670500001</v>
          </cell>
          <cell r="BZ56">
            <v>353.222071632</v>
          </cell>
          <cell r="CA56">
            <v>347.56066663200005</v>
          </cell>
          <cell r="CB56">
            <v>463.50099954000001</v>
          </cell>
          <cell r="CC56">
            <v>381.598936632</v>
          </cell>
          <cell r="CD56">
            <v>378.46195663200001</v>
          </cell>
          <cell r="CE56">
            <v>493.12916454000003</v>
          </cell>
          <cell r="CF56">
            <v>421.33062163200003</v>
          </cell>
          <cell r="CG56">
            <v>429.397141632</v>
          </cell>
          <cell r="CH56">
            <v>480.14328954000007</v>
          </cell>
          <cell r="CI56">
            <v>348.151396632</v>
          </cell>
          <cell r="CJ56">
            <v>346.87827163200001</v>
          </cell>
          <cell r="CK56">
            <v>409.08254454000001</v>
          </cell>
          <cell r="CL56">
            <v>324.65829384000006</v>
          </cell>
          <cell r="CM56">
            <v>345.43569384000006</v>
          </cell>
          <cell r="CN56">
            <v>467.84587980000009</v>
          </cell>
          <cell r="CO56">
            <v>370.08339384000004</v>
          </cell>
          <cell r="CP56">
            <v>370.08339384000004</v>
          </cell>
          <cell r="CQ56">
            <v>472.15267980000004</v>
          </cell>
          <cell r="CR56">
            <v>404.35591884000002</v>
          </cell>
          <cell r="CS56">
            <v>409.24471884000002</v>
          </cell>
          <cell r="CT56">
            <v>508.21485480000001</v>
          </cell>
          <cell r="CU56">
            <v>385.25904384</v>
          </cell>
          <cell r="CV56">
            <v>380.26839384000004</v>
          </cell>
          <cell r="CW56">
            <v>413.74170480000004</v>
          </cell>
          <cell r="CX56">
            <v>361.36725475200006</v>
          </cell>
          <cell r="CY56">
            <v>351.838168752</v>
          </cell>
          <cell r="CZ56">
            <v>452.88921894000003</v>
          </cell>
          <cell r="DA56">
            <v>379.30391275199997</v>
          </cell>
          <cell r="DB56">
            <v>379.59083875200002</v>
          </cell>
          <cell r="DC56">
            <v>511.61767493999997</v>
          </cell>
          <cell r="DD56">
            <v>448.06721275199999</v>
          </cell>
          <cell r="DE56">
            <v>443.21158675200007</v>
          </cell>
          <cell r="DF56">
            <v>476.48466294000002</v>
          </cell>
          <cell r="DG56">
            <v>355.11890275200005</v>
          </cell>
          <cell r="DH56">
            <v>351.838168752</v>
          </cell>
          <cell r="DI56">
            <v>425.11559694000005</v>
          </cell>
          <cell r="DJ56">
            <v>380.50427844000001</v>
          </cell>
          <cell r="DK56">
            <v>343.14860843999998</v>
          </cell>
          <cell r="DL56">
            <v>450.12783555000004</v>
          </cell>
          <cell r="DM56">
            <v>382.02329844000002</v>
          </cell>
          <cell r="DN56">
            <v>384.13013844000005</v>
          </cell>
          <cell r="DO56">
            <v>540.04392555000004</v>
          </cell>
          <cell r="DP56">
            <v>460.57001844000001</v>
          </cell>
          <cell r="DQ56">
            <v>446.64566844000001</v>
          </cell>
          <cell r="DR56">
            <v>493.86513554999999</v>
          </cell>
          <cell r="DS56">
            <v>364.08605843999999</v>
          </cell>
          <cell r="DT56">
            <v>338.08520844000003</v>
          </cell>
          <cell r="DU56">
            <v>373.91202555000007</v>
          </cell>
          <cell r="DV56">
            <v>296.83514131200002</v>
          </cell>
          <cell r="DW56">
            <v>300.161271312</v>
          </cell>
          <cell r="DX56">
            <v>366.84370538999997</v>
          </cell>
          <cell r="DY56">
            <v>291.61023631200004</v>
          </cell>
          <cell r="DZ56">
            <v>291.61023631200004</v>
          </cell>
          <cell r="EA56">
            <v>390.37542038999999</v>
          </cell>
          <cell r="EB56">
            <v>377.578911312</v>
          </cell>
          <cell r="EC56">
            <v>341.93432131199995</v>
          </cell>
          <cell r="ED56">
            <v>376.49472039</v>
          </cell>
          <cell r="EE56">
            <v>291.61023631200004</v>
          </cell>
          <cell r="EF56">
            <v>313.62293131199999</v>
          </cell>
          <cell r="EG56">
            <v>363.68781038999998</v>
          </cell>
          <cell r="EH56">
            <v>305.31342631199999</v>
          </cell>
          <cell r="EI56">
            <v>297.88070431200003</v>
          </cell>
          <cell r="EJ56">
            <v>389.72445338999995</v>
          </cell>
          <cell r="EK56">
            <v>312.47086231200001</v>
          </cell>
          <cell r="EL56">
            <v>315.22372231200001</v>
          </cell>
          <cell r="EM56">
            <v>421.68090939000001</v>
          </cell>
          <cell r="EN56">
            <v>361.48748431199999</v>
          </cell>
          <cell r="EO56">
            <v>359.39228431200002</v>
          </cell>
          <cell r="EP56">
            <v>419.21090139</v>
          </cell>
          <cell r="EQ56">
            <v>313.28915431199999</v>
          </cell>
          <cell r="ER56">
            <v>309.44271631200002</v>
          </cell>
          <cell r="ES56">
            <v>368.78700339</v>
          </cell>
          <cell r="ET56">
            <v>313.59513732000005</v>
          </cell>
          <cell r="EU56">
            <v>299.43798732000005</v>
          </cell>
          <cell r="EV56">
            <v>373.34264039999999</v>
          </cell>
          <cell r="EW56">
            <v>296.89173732</v>
          </cell>
          <cell r="EX56">
            <v>298.16486232</v>
          </cell>
          <cell r="EY56">
            <v>372.0695154</v>
          </cell>
          <cell r="EZ56">
            <v>312.32201232</v>
          </cell>
          <cell r="FA56">
            <v>307.07673732000001</v>
          </cell>
          <cell r="FB56">
            <v>374.97951540000003</v>
          </cell>
          <cell r="FC56">
            <v>288.74373732000004</v>
          </cell>
          <cell r="FD56">
            <v>284.41511232000005</v>
          </cell>
          <cell r="FE56">
            <v>380.22479040000002</v>
          </cell>
          <cell r="FF56">
            <v>318.62730720000002</v>
          </cell>
          <cell r="FG56">
            <v>316.08105720000003</v>
          </cell>
          <cell r="FH56">
            <v>416.41343400000005</v>
          </cell>
          <cell r="FI56">
            <v>343.37685720000002</v>
          </cell>
          <cell r="FJ56">
            <v>340.83060720000003</v>
          </cell>
          <cell r="FK56">
            <v>431.99648400000007</v>
          </cell>
          <cell r="FL56">
            <v>371.58930720000001</v>
          </cell>
          <cell r="FM56">
            <v>362.77928220000001</v>
          </cell>
          <cell r="FN56">
            <v>438.36210900000003</v>
          </cell>
          <cell r="FO56">
            <v>325.1457072</v>
          </cell>
          <cell r="FP56">
            <v>312.88005720000001</v>
          </cell>
          <cell r="FQ56">
            <v>379.28910900000005</v>
          </cell>
          <cell r="FR56">
            <v>271.22456607840002</v>
          </cell>
          <cell r="FS56">
            <v>276.97909107840002</v>
          </cell>
          <cell r="FT56">
            <v>359.19155134800002</v>
          </cell>
          <cell r="FU56">
            <v>282.32621607840002</v>
          </cell>
          <cell r="FV56">
            <v>291.09259107840006</v>
          </cell>
          <cell r="FW56">
            <v>364.68417634800005</v>
          </cell>
          <cell r="FX56">
            <v>315.58751607840003</v>
          </cell>
          <cell r="FY56">
            <v>307.39586607840005</v>
          </cell>
          <cell r="FZ56">
            <v>363.56382634800002</v>
          </cell>
          <cell r="GA56">
            <v>314.98898215680003</v>
          </cell>
          <cell r="GB56">
            <v>312.44273215680005</v>
          </cell>
          <cell r="GC56">
            <v>382.94012769599999</v>
          </cell>
          <cell r="GD56">
            <v>451.20787704480006</v>
          </cell>
          <cell r="GE56">
            <v>404.09934204480004</v>
          </cell>
          <cell r="GF56">
            <v>561.12058005599999</v>
          </cell>
          <cell r="GG56">
            <v>479.73169704479994</v>
          </cell>
          <cell r="GH56">
            <v>435.39057204480008</v>
          </cell>
          <cell r="GI56">
            <v>635.50163505600005</v>
          </cell>
          <cell r="GJ56">
            <v>569.74381704479993</v>
          </cell>
          <cell r="GK56">
            <v>608.81056704479988</v>
          </cell>
          <cell r="GL56">
            <v>622.13018505600007</v>
          </cell>
          <cell r="GM56">
            <v>461.7886370448</v>
          </cell>
          <cell r="GN56">
            <v>462.54669204480001</v>
          </cell>
          <cell r="GO56">
            <v>482.54912505599998</v>
          </cell>
          <cell r="GP56">
            <v>389.39578344000006</v>
          </cell>
          <cell r="GQ56">
            <v>354.77696844000002</v>
          </cell>
          <cell r="GR56">
            <v>443.47121055000008</v>
          </cell>
          <cell r="GS56">
            <v>380.40242844000005</v>
          </cell>
          <cell r="GT56">
            <v>376.50157344000007</v>
          </cell>
          <cell r="GU56">
            <v>527.27048055</v>
          </cell>
          <cell r="GV56">
            <v>469.56337344000002</v>
          </cell>
          <cell r="GW56">
            <v>441.02645844000006</v>
          </cell>
          <cell r="GX56">
            <v>500.56395555</v>
          </cell>
          <cell r="GY56">
            <v>366.31657344000007</v>
          </cell>
          <cell r="GZ56">
            <v>345.25981344000002</v>
          </cell>
          <cell r="HA56">
            <v>391.20179055000006</v>
          </cell>
          <cell r="HB56">
            <v>366.056757</v>
          </cell>
          <cell r="HC56">
            <v>386.47768200000002</v>
          </cell>
          <cell r="HD56">
            <v>464.04023999999998</v>
          </cell>
          <cell r="HE56">
            <v>393.461682</v>
          </cell>
          <cell r="HF56">
            <v>369.77428200000003</v>
          </cell>
          <cell r="HG56">
            <v>510.92761500000006</v>
          </cell>
          <cell r="HH56">
            <v>437.67185700000005</v>
          </cell>
          <cell r="HI56">
            <v>455.18278200000003</v>
          </cell>
          <cell r="HJ56">
            <v>481.19469000000004</v>
          </cell>
          <cell r="HK56">
            <v>358.26523200000003</v>
          </cell>
          <cell r="HL56">
            <v>350.22635700000001</v>
          </cell>
          <cell r="HM56">
            <v>397.51764000000003</v>
          </cell>
          <cell r="HN56">
            <v>313.929527748</v>
          </cell>
          <cell r="HO56">
            <v>314.11285774800007</v>
          </cell>
          <cell r="HP56">
            <v>392.36607718499999</v>
          </cell>
          <cell r="HQ56">
            <v>313.83786274800002</v>
          </cell>
          <cell r="HR56">
            <v>313.74619774800004</v>
          </cell>
          <cell r="HS56">
            <v>393.92001718500001</v>
          </cell>
          <cell r="HT56">
            <v>328.15797274800002</v>
          </cell>
          <cell r="HU56">
            <v>338.06797774800003</v>
          </cell>
          <cell r="HV56">
            <v>392.18274718499998</v>
          </cell>
          <cell r="HW56">
            <v>313.83786274800002</v>
          </cell>
          <cell r="HX56">
            <v>313.929527748</v>
          </cell>
          <cell r="HY56">
            <v>392.64107218499998</v>
          </cell>
          <cell r="IM56">
            <v>0</v>
          </cell>
          <cell r="IN56">
            <v>4344.4145435999999</v>
          </cell>
          <cell r="IO56">
            <v>2865.2918595144006</v>
          </cell>
          <cell r="IP56">
            <v>4152.414245160001</v>
          </cell>
          <cell r="IQ56">
            <v>4410.6009920399993</v>
          </cell>
          <cell r="IR56">
            <v>3563.1940230000005</v>
          </cell>
          <cell r="IS56">
            <v>5520.9796477320006</v>
          </cell>
          <cell r="IT56">
            <v>4852.4570612160005</v>
          </cell>
          <cell r="IU56">
            <v>4851.3439699199998</v>
          </cell>
          <cell r="IV56">
            <v>4936.4431997759993</v>
          </cell>
          <cell r="IW56">
            <v>4957.1421997200014</v>
          </cell>
          <cell r="IX56">
            <v>4002.3649420560005</v>
          </cell>
          <cell r="IY56">
            <v>4173.9036220560001</v>
          </cell>
          <cell r="IZ56">
            <v>3901.2637851599998</v>
          </cell>
          <cell r="JA56">
            <v>4357.3713186000004</v>
          </cell>
          <cell r="JB56">
            <v>3842.4172425240004</v>
          </cell>
          <cell r="JC56">
            <v>6174.6207265824005</v>
          </cell>
          <cell r="JD56">
            <v>4985.7504097199999</v>
          </cell>
          <cell r="JE56">
            <v>4970.796816</v>
          </cell>
          <cell r="JF56">
            <v>4120.7297007240004</v>
          </cell>
          <cell r="JG56">
            <v>5066.5911059999999</v>
          </cell>
          <cell r="JH56">
            <v>90050.091411100817</v>
          </cell>
        </row>
        <row r="57">
          <cell r="A57">
            <v>460230</v>
          </cell>
          <cell r="F57">
            <v>345.22449230769234</v>
          </cell>
          <cell r="G57">
            <v>345.22449230769234</v>
          </cell>
          <cell r="H57">
            <v>431.53061538461543</v>
          </cell>
          <cell r="I57">
            <v>345.22449230769234</v>
          </cell>
          <cell r="J57">
            <v>345.22449230769234</v>
          </cell>
          <cell r="K57">
            <v>431.53061538461543</v>
          </cell>
          <cell r="L57">
            <v>345.22449230769234</v>
          </cell>
          <cell r="M57">
            <v>345.22449230769234</v>
          </cell>
          <cell r="N57">
            <v>431.53061538461543</v>
          </cell>
          <cell r="O57">
            <v>345.22449230769234</v>
          </cell>
          <cell r="P57">
            <v>345.22449230769234</v>
          </cell>
          <cell r="Q57">
            <v>431.53061538461543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38.970276923076923</v>
          </cell>
          <cell r="AE57">
            <v>38.970276923076923</v>
          </cell>
          <cell r="AF57">
            <v>48.712846153846158</v>
          </cell>
          <cell r="AG57">
            <v>38.970276923076923</v>
          </cell>
          <cell r="AH57">
            <v>38.970276923076923</v>
          </cell>
          <cell r="AI57">
            <v>48.712846153846158</v>
          </cell>
          <cell r="AJ57">
            <v>38.970276923076923</v>
          </cell>
          <cell r="AK57">
            <v>38.970276923076923</v>
          </cell>
          <cell r="AL57">
            <v>48.712846153846158</v>
          </cell>
          <cell r="AM57">
            <v>38.970276923076923</v>
          </cell>
          <cell r="AN57">
            <v>38.970276923076923</v>
          </cell>
          <cell r="AO57">
            <v>48.712846153846158</v>
          </cell>
          <cell r="AP57">
            <v>671.94775384615377</v>
          </cell>
          <cell r="AQ57">
            <v>671.94775384615377</v>
          </cell>
          <cell r="AR57">
            <v>839.93469230769222</v>
          </cell>
          <cell r="AS57">
            <v>671.94775384615377</v>
          </cell>
          <cell r="AT57">
            <v>671.94775384615377</v>
          </cell>
          <cell r="AU57">
            <v>839.93469230769222</v>
          </cell>
          <cell r="AV57">
            <v>671.94775384615377</v>
          </cell>
          <cell r="AW57">
            <v>671.94775384615377</v>
          </cell>
          <cell r="AX57">
            <v>839.93469230769222</v>
          </cell>
          <cell r="AY57">
            <v>671.94775384615377</v>
          </cell>
          <cell r="AZ57">
            <v>671.94775384615377</v>
          </cell>
          <cell r="BA57">
            <v>839.93469230769222</v>
          </cell>
          <cell r="BB57">
            <v>230.76923076923077</v>
          </cell>
          <cell r="BC57">
            <v>230.76923076923077</v>
          </cell>
          <cell r="BD57">
            <v>288.46153846153845</v>
          </cell>
          <cell r="BE57">
            <v>230.76923076923077</v>
          </cell>
          <cell r="BF57">
            <v>230.76923076923077</v>
          </cell>
          <cell r="BG57">
            <v>288.46153846153845</v>
          </cell>
          <cell r="BH57">
            <v>230.76923076923077</v>
          </cell>
          <cell r="BI57">
            <v>230.76923076923077</v>
          </cell>
          <cell r="BJ57">
            <v>288.46153846153845</v>
          </cell>
          <cell r="BK57">
            <v>230.76923076923077</v>
          </cell>
          <cell r="BL57">
            <v>230.76923076923077</v>
          </cell>
          <cell r="BM57">
            <v>288.46153846153845</v>
          </cell>
          <cell r="BN57">
            <v>756.46024615384624</v>
          </cell>
          <cell r="BO57">
            <v>756.46024615384624</v>
          </cell>
          <cell r="BP57">
            <v>945.57530769230777</v>
          </cell>
          <cell r="BQ57">
            <v>756.46024615384624</v>
          </cell>
          <cell r="BR57">
            <v>756.46024615384624</v>
          </cell>
          <cell r="BS57">
            <v>945.57530769230777</v>
          </cell>
          <cell r="BT57">
            <v>756.46024615384624</v>
          </cell>
          <cell r="BU57">
            <v>756.46024615384624</v>
          </cell>
          <cell r="BV57">
            <v>945.57530769230777</v>
          </cell>
          <cell r="BW57">
            <v>756.46024615384624</v>
          </cell>
          <cell r="BX57">
            <v>756.46024615384624</v>
          </cell>
          <cell r="BY57">
            <v>945.57530769230777</v>
          </cell>
          <cell r="BZ57">
            <v>868.29618461538473</v>
          </cell>
          <cell r="CA57">
            <v>868.29618461538473</v>
          </cell>
          <cell r="CB57">
            <v>1085.3702307692308</v>
          </cell>
          <cell r="CC57">
            <v>868.29618461538473</v>
          </cell>
          <cell r="CD57">
            <v>868.29618461538473</v>
          </cell>
          <cell r="CE57">
            <v>1085.3702307692308</v>
          </cell>
          <cell r="CF57">
            <v>868.29618461538473</v>
          </cell>
          <cell r="CG57">
            <v>868.29618461538473</v>
          </cell>
          <cell r="CH57">
            <v>1085.3702307692308</v>
          </cell>
          <cell r="CI57">
            <v>868.29618461538473</v>
          </cell>
          <cell r="CJ57">
            <v>868.29618461538473</v>
          </cell>
          <cell r="CK57">
            <v>1085.3702307692308</v>
          </cell>
          <cell r="CL57">
            <v>437.15999999999997</v>
          </cell>
          <cell r="CM57">
            <v>437.15999999999997</v>
          </cell>
          <cell r="CN57">
            <v>546.44999999999993</v>
          </cell>
          <cell r="CO57">
            <v>437.15999999999997</v>
          </cell>
          <cell r="CP57">
            <v>437.15999999999997</v>
          </cell>
          <cell r="CQ57">
            <v>546.44999999999993</v>
          </cell>
          <cell r="CR57">
            <v>437.15999999999997</v>
          </cell>
          <cell r="CS57">
            <v>437.15999999999997</v>
          </cell>
          <cell r="CT57">
            <v>546.44999999999993</v>
          </cell>
          <cell r="CU57">
            <v>437.15999999999997</v>
          </cell>
          <cell r="CV57">
            <v>437.15999999999997</v>
          </cell>
          <cell r="CW57">
            <v>546.44999999999993</v>
          </cell>
          <cell r="CX57">
            <v>612.21655384615383</v>
          </cell>
          <cell r="CY57">
            <v>612.21655384615383</v>
          </cell>
          <cell r="CZ57">
            <v>765.27069230769234</v>
          </cell>
          <cell r="DA57">
            <v>612.21655384615383</v>
          </cell>
          <cell r="DB57">
            <v>612.21655384615383</v>
          </cell>
          <cell r="DC57">
            <v>765.27069230769234</v>
          </cell>
          <cell r="DD57">
            <v>612.21655384615383</v>
          </cell>
          <cell r="DE57">
            <v>612.21655384615383</v>
          </cell>
          <cell r="DF57">
            <v>765.27069230769234</v>
          </cell>
          <cell r="DG57">
            <v>612.21655384615383</v>
          </cell>
          <cell r="DH57">
            <v>612.21655384615383</v>
          </cell>
          <cell r="DI57">
            <v>765.27069230769234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406.93292307692303</v>
          </cell>
          <cell r="DW57">
            <v>406.93292307692303</v>
          </cell>
          <cell r="DX57">
            <v>508.6661538461538</v>
          </cell>
          <cell r="DY57">
            <v>406.93292307692303</v>
          </cell>
          <cell r="DZ57">
            <v>406.93292307692303</v>
          </cell>
          <cell r="EA57">
            <v>508.6661538461538</v>
          </cell>
          <cell r="EB57">
            <v>406.93292307692303</v>
          </cell>
          <cell r="EC57">
            <v>406.93292307692303</v>
          </cell>
          <cell r="ED57">
            <v>508.6661538461538</v>
          </cell>
          <cell r="EE57">
            <v>406.93292307692303</v>
          </cell>
          <cell r="EF57">
            <v>406.93292307692303</v>
          </cell>
          <cell r="EG57">
            <v>508.6661538461538</v>
          </cell>
          <cell r="EH57">
            <v>918.88504615384613</v>
          </cell>
          <cell r="EI57">
            <v>918.88504615384613</v>
          </cell>
          <cell r="EJ57">
            <v>1148.6063076923076</v>
          </cell>
          <cell r="EK57">
            <v>918.88504615384613</v>
          </cell>
          <cell r="EL57">
            <v>918.88504615384613</v>
          </cell>
          <cell r="EM57">
            <v>1148.6063076923076</v>
          </cell>
          <cell r="EN57">
            <v>918.88504615384613</v>
          </cell>
          <cell r="EO57">
            <v>918.88504615384613</v>
          </cell>
          <cell r="EP57">
            <v>1148.6063076923076</v>
          </cell>
          <cell r="EQ57">
            <v>918.88504615384613</v>
          </cell>
          <cell r="ER57">
            <v>918.88504615384613</v>
          </cell>
          <cell r="ES57">
            <v>1148.6063076923076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1235.1101538461539</v>
          </cell>
          <cell r="FG57">
            <v>1235.1101538461539</v>
          </cell>
          <cell r="FH57">
            <v>1543.8876923076923</v>
          </cell>
          <cell r="FI57">
            <v>1235.1101538461539</v>
          </cell>
          <cell r="FJ57">
            <v>1235.1101538461539</v>
          </cell>
          <cell r="FK57">
            <v>1543.8876923076923</v>
          </cell>
          <cell r="FL57">
            <v>1235.1101538461539</v>
          </cell>
          <cell r="FM57">
            <v>1235.1101538461539</v>
          </cell>
          <cell r="FN57">
            <v>1543.8876923076923</v>
          </cell>
          <cell r="FO57">
            <v>1235.1101538461539</v>
          </cell>
          <cell r="FP57">
            <v>1235.1101538461539</v>
          </cell>
          <cell r="FQ57">
            <v>1543.8876923076923</v>
          </cell>
          <cell r="FR57">
            <v>1075.1446153846155</v>
          </cell>
          <cell r="FS57">
            <v>1075.1446153846155</v>
          </cell>
          <cell r="FT57">
            <v>1343.9307692307693</v>
          </cell>
          <cell r="FU57">
            <v>1075.1446153846155</v>
          </cell>
          <cell r="FV57">
            <v>1075.1446153846155</v>
          </cell>
          <cell r="FW57">
            <v>1343.9307692307693</v>
          </cell>
          <cell r="FX57">
            <v>1075.1446153846155</v>
          </cell>
          <cell r="FY57">
            <v>1075.1446153846155</v>
          </cell>
          <cell r="FZ57">
            <v>1343.9307692307693</v>
          </cell>
          <cell r="GA57">
            <v>1075.1446153846155</v>
          </cell>
          <cell r="GB57">
            <v>1075.1446153846155</v>
          </cell>
          <cell r="GC57">
            <v>1343.9307692307693</v>
          </cell>
          <cell r="GD57">
            <v>1111.7215384615386</v>
          </cell>
          <cell r="GE57">
            <v>1111.7215384615386</v>
          </cell>
          <cell r="GF57">
            <v>1389.6519230769231</v>
          </cell>
          <cell r="GG57">
            <v>1111.7215384615386</v>
          </cell>
          <cell r="GH57">
            <v>1111.7215384615386</v>
          </cell>
          <cell r="GI57">
            <v>1389.6519230769231</v>
          </cell>
          <cell r="GJ57">
            <v>1111.7215384615386</v>
          </cell>
          <cell r="GK57">
            <v>1111.7215384615386</v>
          </cell>
          <cell r="GL57">
            <v>1389.6519230769231</v>
          </cell>
          <cell r="GM57">
            <v>1111.7215384615386</v>
          </cell>
          <cell r="GN57">
            <v>1111.7215384615386</v>
          </cell>
          <cell r="GO57">
            <v>1389.6519230769231</v>
          </cell>
          <cell r="GP57">
            <v>452.55987692307696</v>
          </cell>
          <cell r="GQ57">
            <v>452.55987692307696</v>
          </cell>
          <cell r="GR57">
            <v>565.69984615384624</v>
          </cell>
          <cell r="GS57">
            <v>452.55987692307696</v>
          </cell>
          <cell r="GT57">
            <v>452.55987692307696</v>
          </cell>
          <cell r="GU57">
            <v>565.69984615384624</v>
          </cell>
          <cell r="GV57">
            <v>452.55987692307696</v>
          </cell>
          <cell r="GW57">
            <v>452.55987692307696</v>
          </cell>
          <cell r="GX57">
            <v>565.69984615384624</v>
          </cell>
          <cell r="GY57">
            <v>452.55987692307696</v>
          </cell>
          <cell r="GZ57">
            <v>452.55987692307696</v>
          </cell>
          <cell r="HA57">
            <v>565.69984615384624</v>
          </cell>
          <cell r="HB57">
            <v>600</v>
          </cell>
          <cell r="HC57">
            <v>600</v>
          </cell>
          <cell r="HD57">
            <v>750</v>
          </cell>
          <cell r="HE57">
            <v>600</v>
          </cell>
          <cell r="HF57">
            <v>600</v>
          </cell>
          <cell r="HG57">
            <v>750</v>
          </cell>
          <cell r="HH57">
            <v>600</v>
          </cell>
          <cell r="HI57">
            <v>600</v>
          </cell>
          <cell r="HJ57">
            <v>750</v>
          </cell>
          <cell r="HK57">
            <v>600</v>
          </cell>
          <cell r="HL57">
            <v>600</v>
          </cell>
          <cell r="HM57">
            <v>750</v>
          </cell>
          <cell r="HN57">
            <v>873.61587692307694</v>
          </cell>
          <cell r="HO57">
            <v>873.61587692307694</v>
          </cell>
          <cell r="HP57">
            <v>1092.0198461538462</v>
          </cell>
          <cell r="HQ57">
            <v>873.61587692307694</v>
          </cell>
          <cell r="HR57">
            <v>873.61587692307694</v>
          </cell>
          <cell r="HS57">
            <v>1092.0198461538462</v>
          </cell>
          <cell r="HT57">
            <v>873.61587692307694</v>
          </cell>
          <cell r="HU57">
            <v>873.61587692307694</v>
          </cell>
          <cell r="HV57">
            <v>1092.0198461538462</v>
          </cell>
          <cell r="HW57">
            <v>873.61587692307694</v>
          </cell>
          <cell r="HX57">
            <v>873.61587692307694</v>
          </cell>
          <cell r="HY57">
            <v>1092.0198461538462</v>
          </cell>
          <cell r="IM57">
            <v>0</v>
          </cell>
          <cell r="IN57">
            <v>4487.9184000000005</v>
          </cell>
          <cell r="IO57">
            <v>0</v>
          </cell>
          <cell r="IP57">
            <v>506.61360000000008</v>
          </cell>
          <cell r="IQ57">
            <v>8735.3207999999995</v>
          </cell>
          <cell r="IR57">
            <v>3000.0000000000005</v>
          </cell>
          <cell r="IS57">
            <v>9833.9832000000006</v>
          </cell>
          <cell r="IT57">
            <v>11287.850400000001</v>
          </cell>
          <cell r="IU57">
            <v>5683.079999999999</v>
          </cell>
          <cell r="IV57">
            <v>7958.8152</v>
          </cell>
          <cell r="IW57">
            <v>0</v>
          </cell>
          <cell r="IX57">
            <v>5290.1279999999997</v>
          </cell>
          <cell r="IY57">
            <v>11945.505599999999</v>
          </cell>
          <cell r="IZ57">
            <v>0</v>
          </cell>
          <cell r="JA57">
            <v>16056.432000000001</v>
          </cell>
          <cell r="JB57">
            <v>13976.880000000001</v>
          </cell>
          <cell r="JC57">
            <v>14452.380000000003</v>
          </cell>
          <cell r="JD57">
            <v>5883.2784000000011</v>
          </cell>
          <cell r="JE57">
            <v>7800</v>
          </cell>
          <cell r="JF57">
            <v>11357.006399999998</v>
          </cell>
          <cell r="JG57">
            <v>8446.1538461538439</v>
          </cell>
          <cell r="JH57">
            <v>146701.34584615385</v>
          </cell>
        </row>
        <row r="58"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</row>
        <row r="59">
          <cell r="F59">
            <v>2729.4279015076922</v>
          </cell>
          <cell r="G59">
            <v>2715.4191515076923</v>
          </cell>
          <cell r="H59">
            <v>3550.0512393846161</v>
          </cell>
          <cell r="I59">
            <v>2822.7261765076928</v>
          </cell>
          <cell r="J59">
            <v>2877.4003265076926</v>
          </cell>
          <cell r="K59">
            <v>3672.5677643846161</v>
          </cell>
          <cell r="L59">
            <v>3097.8580265076926</v>
          </cell>
          <cell r="M59">
            <v>3059.794251507692</v>
          </cell>
          <cell r="N59">
            <v>3653.7560143846163</v>
          </cell>
          <cell r="O59">
            <v>2786.3034265076922</v>
          </cell>
          <cell r="P59">
            <v>2823.5667015076924</v>
          </cell>
          <cell r="Q59">
            <v>3352.8080393846158</v>
          </cell>
          <cell r="R59">
            <v>1966.9011800224002</v>
          </cell>
          <cell r="S59">
            <v>1966.9011800224002</v>
          </cell>
          <cell r="T59">
            <v>2484.0199360280003</v>
          </cell>
          <cell r="U59">
            <v>1983.3322430224002</v>
          </cell>
          <cell r="V59">
            <v>1984.8259760224005</v>
          </cell>
          <cell r="W59">
            <v>2702.6220770280001</v>
          </cell>
          <cell r="X59">
            <v>2038.6003640224001</v>
          </cell>
          <cell r="Y59">
            <v>2023.6630340224003</v>
          </cell>
          <cell r="Z59">
            <v>2482.5262030280005</v>
          </cell>
          <cell r="AA59">
            <v>0</v>
          </cell>
          <cell r="AB59">
            <v>0</v>
          </cell>
          <cell r="AC59">
            <v>0</v>
          </cell>
          <cell r="AD59">
            <v>2142.5768254430773</v>
          </cell>
          <cell r="AE59">
            <v>2136.9733254430776</v>
          </cell>
          <cell r="AF59">
            <v>2820.6199755538464</v>
          </cell>
          <cell r="AG59">
            <v>2240.8382004430773</v>
          </cell>
          <cell r="AH59">
            <v>2297.4335504430774</v>
          </cell>
          <cell r="AI59">
            <v>2972.6749505538464</v>
          </cell>
          <cell r="AJ59">
            <v>2516.6104504430778</v>
          </cell>
          <cell r="AK59">
            <v>2503.7224004430777</v>
          </cell>
          <cell r="AL59">
            <v>2827.6243505538459</v>
          </cell>
          <cell r="AM59">
            <v>2149.5812004430773</v>
          </cell>
          <cell r="AN59">
            <v>2128.5680754430778</v>
          </cell>
          <cell r="AO59">
            <v>2630.1009755538462</v>
          </cell>
          <cell r="AP59">
            <v>3128.2609587261536</v>
          </cell>
          <cell r="AQ59">
            <v>3178.236173726154</v>
          </cell>
          <cell r="AR59">
            <v>4138.6287984076916</v>
          </cell>
          <cell r="AS59">
            <v>3187.8261637261539</v>
          </cell>
          <cell r="AT59">
            <v>3214.6749337261535</v>
          </cell>
          <cell r="AU59">
            <v>4105.8483234076921</v>
          </cell>
          <cell r="AV59">
            <v>3432.4509587261537</v>
          </cell>
          <cell r="AW59">
            <v>3361.6227187261534</v>
          </cell>
          <cell r="AX59">
            <v>4069.4095634076921</v>
          </cell>
          <cell r="AY59">
            <v>3159.1682637261542</v>
          </cell>
          <cell r="AZ59">
            <v>3097.3776687261538</v>
          </cell>
          <cell r="BA59">
            <v>3769.894483407692</v>
          </cell>
          <cell r="BB59">
            <v>1923.6504517692306</v>
          </cell>
          <cell r="BC59">
            <v>1876.0268267692304</v>
          </cell>
          <cell r="BD59">
            <v>2352.7562834615387</v>
          </cell>
          <cell r="BE59">
            <v>1904.3435767692304</v>
          </cell>
          <cell r="BF59">
            <v>1905.6307017692304</v>
          </cell>
          <cell r="BG59">
            <v>2395.2314084615386</v>
          </cell>
          <cell r="BH59">
            <v>1932.6603267692306</v>
          </cell>
          <cell r="BI59">
            <v>1939.0959517692304</v>
          </cell>
          <cell r="BJ59">
            <v>2345.0335334615388</v>
          </cell>
          <cell r="BK59">
            <v>1875.2545517692304</v>
          </cell>
          <cell r="BL59">
            <v>1875.2545517692304</v>
          </cell>
          <cell r="BM59">
            <v>2372.0631584615389</v>
          </cell>
          <cell r="BN59">
            <v>3695.0539947578463</v>
          </cell>
          <cell r="BO59">
            <v>3611.3296997578468</v>
          </cell>
          <cell r="BP59">
            <v>4761.2344484473078</v>
          </cell>
          <cell r="BQ59">
            <v>3906.2819297578462</v>
          </cell>
          <cell r="BR59">
            <v>3928.0395197578464</v>
          </cell>
          <cell r="BS59">
            <v>5188.6294034473076</v>
          </cell>
          <cell r="BT59">
            <v>4416.2564647578456</v>
          </cell>
          <cell r="BU59">
            <v>4341.4817597578467</v>
          </cell>
          <cell r="BV59">
            <v>4973.5430584473079</v>
          </cell>
          <cell r="BW59">
            <v>3821.941249757846</v>
          </cell>
          <cell r="BX59">
            <v>3761.5835497578464</v>
          </cell>
          <cell r="BY59">
            <v>4528.2489234473078</v>
          </cell>
          <cell r="BZ59">
            <v>3560.9200093673849</v>
          </cell>
          <cell r="CA59">
            <v>3529.7725543673851</v>
          </cell>
          <cell r="CB59">
            <v>4572.0415217092313</v>
          </cell>
          <cell r="CC59">
            <v>3717.0415243673847</v>
          </cell>
          <cell r="CD59">
            <v>3699.782744367385</v>
          </cell>
          <cell r="CE59">
            <v>4735.0473367092309</v>
          </cell>
          <cell r="CF59">
            <v>3935.6340593673849</v>
          </cell>
          <cell r="CG59">
            <v>3980.0137793673853</v>
          </cell>
          <cell r="CH59">
            <v>4663.6027117092317</v>
          </cell>
          <cell r="CI59">
            <v>3533.0225843673848</v>
          </cell>
          <cell r="CJ59">
            <v>3526.0182093673852</v>
          </cell>
          <cell r="CK59">
            <v>4272.646516709231</v>
          </cell>
          <cell r="CL59">
            <v>2940.0008482400003</v>
          </cell>
          <cell r="CM59">
            <v>3054.3122482400004</v>
          </cell>
          <cell r="CN59">
            <v>4016.2341978000004</v>
          </cell>
          <cell r="CO59">
            <v>3189.9169482400002</v>
          </cell>
          <cell r="CP59">
            <v>3189.9169482400002</v>
          </cell>
          <cell r="CQ59">
            <v>4039.9289978000002</v>
          </cell>
          <cell r="CR59">
            <v>3378.47472324</v>
          </cell>
          <cell r="CS59">
            <v>3405.37152324</v>
          </cell>
          <cell r="CT59">
            <v>4238.3329228000002</v>
          </cell>
          <cell r="CU59">
            <v>3273.4090982400003</v>
          </cell>
          <cell r="CV59">
            <v>3245.9519482400001</v>
          </cell>
          <cell r="CW59">
            <v>3718.5682728000002</v>
          </cell>
          <cell r="CX59">
            <v>3425.6560809181547</v>
          </cell>
          <cell r="CY59">
            <v>3373.2297349181536</v>
          </cell>
          <cell r="CZ59">
            <v>4288.5629566476928</v>
          </cell>
          <cell r="DA59">
            <v>3524.3385189181536</v>
          </cell>
          <cell r="DB59">
            <v>3525.9171049181541</v>
          </cell>
          <cell r="DC59">
            <v>4611.6703726476926</v>
          </cell>
          <cell r="DD59">
            <v>3902.654818918154</v>
          </cell>
          <cell r="DE59">
            <v>3875.9405329181536</v>
          </cell>
          <cell r="DF59">
            <v>4418.3784406476925</v>
          </cell>
          <cell r="DG59">
            <v>3391.2794089181534</v>
          </cell>
          <cell r="DH59">
            <v>3373.2297349181536</v>
          </cell>
          <cell r="DI59">
            <v>4135.7603146476931</v>
          </cell>
          <cell r="DJ59">
            <v>2515.2757188400001</v>
          </cell>
          <cell r="DK59">
            <v>2309.7553488399999</v>
          </cell>
          <cell r="DL59">
            <v>3003.7870110500007</v>
          </cell>
          <cell r="DM59">
            <v>2523.63293884</v>
          </cell>
          <cell r="DN59">
            <v>2535.2241788400001</v>
          </cell>
          <cell r="DO59">
            <v>3498.4800010500007</v>
          </cell>
          <cell r="DP59">
            <v>2955.77485884</v>
          </cell>
          <cell r="DQ59">
            <v>2879.1670088400001</v>
          </cell>
          <cell r="DR59">
            <v>3244.4173110500001</v>
          </cell>
          <cell r="DS59">
            <v>2424.9472988400003</v>
          </cell>
          <cell r="DT59">
            <v>2281.8979488400005</v>
          </cell>
          <cell r="DU59">
            <v>2584.4691010500005</v>
          </cell>
          <cell r="DV59">
            <v>2507.4865463089232</v>
          </cell>
          <cell r="DW59">
            <v>2525.7859763089227</v>
          </cell>
          <cell r="DX59">
            <v>3111.2497491361537</v>
          </cell>
          <cell r="DY59">
            <v>2478.7405913089233</v>
          </cell>
          <cell r="DZ59">
            <v>2478.7405913089233</v>
          </cell>
          <cell r="EA59">
            <v>3240.7146141361536</v>
          </cell>
          <cell r="EB59">
            <v>2951.7160163089234</v>
          </cell>
          <cell r="EC59">
            <v>2755.6095263089228</v>
          </cell>
          <cell r="ED59">
            <v>3164.3469141361538</v>
          </cell>
          <cell r="EE59">
            <v>2478.7405913089233</v>
          </cell>
          <cell r="EF59">
            <v>2599.8482363089229</v>
          </cell>
          <cell r="EG59">
            <v>3093.8869041361536</v>
          </cell>
          <cell r="EH59">
            <v>3066.0838043858457</v>
          </cell>
          <cell r="EI59">
            <v>3025.1910623858457</v>
          </cell>
          <cell r="EJ59">
            <v>3877.0733309823072</v>
          </cell>
          <cell r="EK59">
            <v>3105.4620003858463</v>
          </cell>
          <cell r="EL59">
            <v>3120.607460385846</v>
          </cell>
          <cell r="EM59">
            <v>4052.8887469823076</v>
          </cell>
          <cell r="EN59">
            <v>3375.1376423858464</v>
          </cell>
          <cell r="EO59">
            <v>3363.610442385846</v>
          </cell>
          <cell r="EP59">
            <v>4039.2994589823074</v>
          </cell>
          <cell r="EQ59">
            <v>3109.9640123858462</v>
          </cell>
          <cell r="ER59">
            <v>3088.8019943858462</v>
          </cell>
          <cell r="ES59">
            <v>3761.8813809823077</v>
          </cell>
          <cell r="ET59">
            <v>2188.0272785200004</v>
          </cell>
          <cell r="EU59">
            <v>2110.1386285200006</v>
          </cell>
          <cell r="EV59">
            <v>2632.4200044000004</v>
          </cell>
          <cell r="EW59">
            <v>2096.1298785200001</v>
          </cell>
          <cell r="EX59">
            <v>2103.1342535200001</v>
          </cell>
          <cell r="EY59">
            <v>2625.4156294000004</v>
          </cell>
          <cell r="EZ59">
            <v>2181.02290352</v>
          </cell>
          <cell r="FA59">
            <v>2152.16487852</v>
          </cell>
          <cell r="FB59">
            <v>2641.4256294000002</v>
          </cell>
          <cell r="FC59">
            <v>2051.3018785200002</v>
          </cell>
          <cell r="FD59">
            <v>2027.4870035200001</v>
          </cell>
          <cell r="FE59">
            <v>2670.2836544000002</v>
          </cell>
          <cell r="FF59">
            <v>3661.3398130461537</v>
          </cell>
          <cell r="FG59">
            <v>3647.3310630461542</v>
          </cell>
          <cell r="FH59">
            <v>4676.4170663076929</v>
          </cell>
          <cell r="FI59">
            <v>3797.5048630461538</v>
          </cell>
          <cell r="FJ59">
            <v>3783.4961130461543</v>
          </cell>
          <cell r="FK59">
            <v>4762.1506163076929</v>
          </cell>
          <cell r="FL59">
            <v>3952.7218130461538</v>
          </cell>
          <cell r="FM59">
            <v>3904.2515380461541</v>
          </cell>
          <cell r="FN59">
            <v>4797.1724913076923</v>
          </cell>
          <cell r="FO59">
            <v>3697.2022130461537</v>
          </cell>
          <cell r="FP59">
            <v>3629.7200630461539</v>
          </cell>
          <cell r="FQ59">
            <v>4472.1694913076926</v>
          </cell>
          <cell r="FR59">
            <v>2964.2035744070158</v>
          </cell>
          <cell r="FS59">
            <v>2995.8633494070154</v>
          </cell>
          <cell r="FT59">
            <v>3816.1737492587695</v>
          </cell>
          <cell r="FU59">
            <v>3025.2817244070156</v>
          </cell>
          <cell r="FV59">
            <v>3073.5118494070157</v>
          </cell>
          <cell r="FW59">
            <v>3846.3926242587695</v>
          </cell>
          <cell r="FX59">
            <v>3208.2760244070155</v>
          </cell>
          <cell r="FY59">
            <v>3163.2078744070159</v>
          </cell>
          <cell r="FZ59">
            <v>3840.2287742587696</v>
          </cell>
          <cell r="GA59">
            <v>3537.8408834294155</v>
          </cell>
          <cell r="GB59">
            <v>3523.832133429416</v>
          </cell>
          <cell r="GC59">
            <v>4362.9040042867691</v>
          </cell>
          <cell r="GD59">
            <v>4397.6874614743392</v>
          </cell>
          <cell r="GE59">
            <v>4138.5095764743392</v>
          </cell>
          <cell r="GF59">
            <v>5481.2133980929229</v>
          </cell>
          <cell r="GG59">
            <v>4554.617481474339</v>
          </cell>
          <cell r="GH59">
            <v>4310.6651064743392</v>
          </cell>
          <cell r="GI59">
            <v>5890.437003092924</v>
          </cell>
          <cell r="GJ59">
            <v>5049.8388014743377</v>
          </cell>
          <cell r="GK59">
            <v>5264.773051474338</v>
          </cell>
          <cell r="GL59">
            <v>5816.8710530929238</v>
          </cell>
          <cell r="GM59">
            <v>4455.8998214743388</v>
          </cell>
          <cell r="GN59">
            <v>4460.070426474339</v>
          </cell>
          <cell r="GO59">
            <v>5048.9353930929228</v>
          </cell>
          <cell r="GP59">
            <v>3016.7541507630772</v>
          </cell>
          <cell r="GQ59">
            <v>2826.291185763077</v>
          </cell>
          <cell r="GR59">
            <v>3532.8639822038467</v>
          </cell>
          <cell r="GS59">
            <v>2967.2752457630772</v>
          </cell>
          <cell r="GT59">
            <v>2945.8138407630772</v>
          </cell>
          <cell r="GU59">
            <v>3993.9039522038465</v>
          </cell>
          <cell r="GV59">
            <v>3457.8136407630773</v>
          </cell>
          <cell r="GW59">
            <v>3300.8115757630776</v>
          </cell>
          <cell r="GX59">
            <v>3846.9721772038465</v>
          </cell>
          <cell r="GY59">
            <v>2889.7788407630774</v>
          </cell>
          <cell r="GZ59">
            <v>2773.9304807630774</v>
          </cell>
          <cell r="HA59">
            <v>3245.292362203847</v>
          </cell>
          <cell r="HB59">
            <v>3341.461127</v>
          </cell>
          <cell r="HC59">
            <v>3453.8113020000005</v>
          </cell>
          <cell r="HD59">
            <v>4212.4186399999999</v>
          </cell>
          <cell r="HE59">
            <v>3492.235302</v>
          </cell>
          <cell r="HF59">
            <v>3361.9139019999998</v>
          </cell>
          <cell r="HG59">
            <v>4470.3797650000006</v>
          </cell>
          <cell r="HH59">
            <v>3735.4672270000001</v>
          </cell>
          <cell r="HI59">
            <v>3831.8074019999999</v>
          </cell>
          <cell r="HJ59">
            <v>4306.7975900000001</v>
          </cell>
          <cell r="HK59">
            <v>3298.5943520000005</v>
          </cell>
          <cell r="HL59">
            <v>3254.3667270000001</v>
          </cell>
          <cell r="HM59">
            <v>3846.4300400000002</v>
          </cell>
          <cell r="HN59">
            <v>3288.9439573510772</v>
          </cell>
          <cell r="HO59">
            <v>3289.9525873510775</v>
          </cell>
          <cell r="HP59">
            <v>4110.9277891888469</v>
          </cell>
          <cell r="HQ59">
            <v>3288.4396423510775</v>
          </cell>
          <cell r="HR59">
            <v>3287.9353273510774</v>
          </cell>
          <cell r="HS59">
            <v>4119.4771291888464</v>
          </cell>
          <cell r="HT59">
            <v>3367.2248523510771</v>
          </cell>
          <cell r="HU59">
            <v>3421.7469073510774</v>
          </cell>
          <cell r="HV59">
            <v>4109.9191591888466</v>
          </cell>
          <cell r="HW59">
            <v>3288.4396423510775</v>
          </cell>
          <cell r="HX59">
            <v>3288.9439573510772</v>
          </cell>
          <cell r="HY59">
            <v>4112.4407341888455</v>
          </cell>
          <cell r="IM59">
            <v>0</v>
          </cell>
          <cell r="IN59">
            <v>37141.679019600007</v>
          </cell>
          <cell r="IO59">
            <v>19633.392193218402</v>
          </cell>
          <cell r="IP59">
            <v>29367.324280760011</v>
          </cell>
          <cell r="IQ59">
            <v>41843.399008439992</v>
          </cell>
          <cell r="IR59">
            <v>24697.001323</v>
          </cell>
          <cell r="IS59">
            <v>50933.624001851997</v>
          </cell>
          <cell r="IT59">
            <v>47725.543551776005</v>
          </cell>
          <cell r="IU59">
            <v>41690.418677120004</v>
          </cell>
          <cell r="IV59">
            <v>45846.618019935995</v>
          </cell>
          <cell r="IW59">
            <v>32756.828724920004</v>
          </cell>
          <cell r="IX59">
            <v>33386.866257016001</v>
          </cell>
          <cell r="IY59">
            <v>40986.001337016001</v>
          </cell>
          <cell r="IZ59">
            <v>27478.951620760003</v>
          </cell>
          <cell r="JA59">
            <v>48781.477144600001</v>
          </cell>
          <cell r="JB59">
            <v>41357.716565364004</v>
          </cell>
          <cell r="JC59">
            <v>58869.518574166403</v>
          </cell>
          <cell r="JD59">
            <v>38797.501434920006</v>
          </cell>
          <cell r="JE59">
            <v>44605.683376000001</v>
          </cell>
          <cell r="JF59">
            <v>42974.391685563998</v>
          </cell>
          <cell r="JG59">
            <v>44776.064152153849</v>
          </cell>
          <cell r="JH59">
            <v>793650.00094818277</v>
          </cell>
        </row>
        <row r="60"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</row>
        <row r="61">
          <cell r="F61">
            <v>12807.087901507692</v>
          </cell>
          <cell r="G61">
            <v>12705.579151507693</v>
          </cell>
          <cell r="H61">
            <v>17010.751239384615</v>
          </cell>
          <cell r="I61">
            <v>13483.136176507693</v>
          </cell>
          <cell r="J61">
            <v>13879.310326507693</v>
          </cell>
          <cell r="K61">
            <v>17898.517764384618</v>
          </cell>
          <cell r="L61">
            <v>15476.768026507692</v>
          </cell>
          <cell r="M61">
            <v>15200.954251507692</v>
          </cell>
          <cell r="N61">
            <v>17762.206014384617</v>
          </cell>
          <cell r="O61">
            <v>13219.213426507693</v>
          </cell>
          <cell r="P61">
            <v>13489.226701507692</v>
          </cell>
          <cell r="Q61">
            <v>15581.508039384616</v>
          </cell>
          <cell r="R61">
            <v>11440.685180022399</v>
          </cell>
          <cell r="S61">
            <v>11440.685180022399</v>
          </cell>
          <cell r="T61">
            <v>14484.859936028</v>
          </cell>
          <cell r="U61">
            <v>11559.7462430224</v>
          </cell>
          <cell r="V61">
            <v>11570.569976022402</v>
          </cell>
          <cell r="W61">
            <v>16068.872077028</v>
          </cell>
          <cell r="X61">
            <v>11960.224364022401</v>
          </cell>
          <cell r="Y61">
            <v>11851.987034022401</v>
          </cell>
          <cell r="Z61">
            <v>14474.036203028003</v>
          </cell>
          <cell r="AA61">
            <v>0</v>
          </cell>
          <cell r="AB61">
            <v>0</v>
          </cell>
          <cell r="AC61">
            <v>0</v>
          </cell>
          <cell r="AD61">
            <v>11993.026825443078</v>
          </cell>
          <cell r="AE61">
            <v>11952.423325443078</v>
          </cell>
          <cell r="AF61">
            <v>16023.119975553847</v>
          </cell>
          <cell r="AG61">
            <v>12705.038200443078</v>
          </cell>
          <cell r="AH61">
            <v>13115.133550443079</v>
          </cell>
          <cell r="AI61">
            <v>17124.924950553846</v>
          </cell>
          <cell r="AJ61">
            <v>14703.310450443078</v>
          </cell>
          <cell r="AK61">
            <v>14609.922400443078</v>
          </cell>
          <cell r="AL61">
            <v>16073.874350553846</v>
          </cell>
          <cell r="AM61">
            <v>12043.781200443078</v>
          </cell>
          <cell r="AN61">
            <v>11891.518075443078</v>
          </cell>
          <cell r="AO61">
            <v>14642.600975553847</v>
          </cell>
          <cell r="AP61">
            <v>13606.060958726153</v>
          </cell>
          <cell r="AQ61">
            <v>13968.186173726155</v>
          </cell>
          <cell r="AR61">
            <v>18661.878798407692</v>
          </cell>
          <cell r="AS61">
            <v>14037.676163726155</v>
          </cell>
          <cell r="AT61">
            <v>14232.224933726153</v>
          </cell>
          <cell r="AU61">
            <v>18424.348323407692</v>
          </cell>
          <cell r="AV61">
            <v>15810.250958726152</v>
          </cell>
          <cell r="AW61">
            <v>15297.022718726153</v>
          </cell>
          <cell r="AX61">
            <v>18160.309563407693</v>
          </cell>
          <cell r="AY61">
            <v>13830.018263726155</v>
          </cell>
          <cell r="AZ61">
            <v>13382.277668726154</v>
          </cell>
          <cell r="BA61">
            <v>15989.99448340769</v>
          </cell>
          <cell r="BB61">
            <v>11278.40045176923</v>
          </cell>
          <cell r="BC61">
            <v>10907.02682676923</v>
          </cell>
          <cell r="BD61">
            <v>13694.006283461538</v>
          </cell>
          <cell r="BE61">
            <v>11127.84357676923</v>
          </cell>
          <cell r="BF61">
            <v>11137.880701769231</v>
          </cell>
          <cell r="BG61">
            <v>14025.231408461539</v>
          </cell>
          <cell r="BH61">
            <v>11348.66032676923</v>
          </cell>
          <cell r="BI61">
            <v>11398.84595176923</v>
          </cell>
          <cell r="BJ61">
            <v>13633.783533461539</v>
          </cell>
          <cell r="BK61">
            <v>10901.004551769231</v>
          </cell>
          <cell r="BL61">
            <v>10901.004551769231</v>
          </cell>
          <cell r="BM61">
            <v>13844.563158461538</v>
          </cell>
          <cell r="BN61">
            <v>16135.893994757847</v>
          </cell>
          <cell r="BO61">
            <v>15529.219699757849</v>
          </cell>
          <cell r="BP61">
            <v>21201.834448447309</v>
          </cell>
          <cell r="BQ61">
            <v>17666.471929757849</v>
          </cell>
          <cell r="BR61">
            <v>17824.129519757847</v>
          </cell>
          <cell r="BS61">
            <v>24298.779403447308</v>
          </cell>
          <cell r="BT61">
            <v>21361.796464757848</v>
          </cell>
          <cell r="BU61">
            <v>20819.971759757849</v>
          </cell>
          <cell r="BV61">
            <v>22740.243058447308</v>
          </cell>
          <cell r="BW61">
            <v>17055.331249757844</v>
          </cell>
          <cell r="BX61">
            <v>16617.973549757844</v>
          </cell>
          <cell r="BY61">
            <v>19513.598923447309</v>
          </cell>
          <cell r="BZ61">
            <v>15013.840009367384</v>
          </cell>
          <cell r="CA61">
            <v>14788.142554367387</v>
          </cell>
          <cell r="CB61">
            <v>19643.29152170923</v>
          </cell>
          <cell r="CC61">
            <v>16145.111524367385</v>
          </cell>
          <cell r="CD61">
            <v>16020.052744367385</v>
          </cell>
          <cell r="CE61">
            <v>20824.447336709232</v>
          </cell>
          <cell r="CF61">
            <v>17729.054059367387</v>
          </cell>
          <cell r="CG61">
            <v>18050.633779367385</v>
          </cell>
          <cell r="CH61">
            <v>20306.752711709232</v>
          </cell>
          <cell r="CI61">
            <v>14811.692584367385</v>
          </cell>
          <cell r="CJ61">
            <v>14760.938209367385</v>
          </cell>
          <cell r="CK61">
            <v>17473.846516709233</v>
          </cell>
          <cell r="CL61">
            <v>13443.98084824</v>
          </cell>
          <cell r="CM61">
            <v>14272.292248239999</v>
          </cell>
          <cell r="CN61">
            <v>19277.584197800003</v>
          </cell>
          <cell r="CO61">
            <v>15254.896948239999</v>
          </cell>
          <cell r="CP61">
            <v>15254.896948239999</v>
          </cell>
          <cell r="CQ61">
            <v>19449.2789978</v>
          </cell>
          <cell r="CR61">
            <v>16621.20472324</v>
          </cell>
          <cell r="CS61">
            <v>16816.101523239999</v>
          </cell>
          <cell r="CT61">
            <v>20886.932922799999</v>
          </cell>
          <cell r="CU61">
            <v>15859.889098240001</v>
          </cell>
          <cell r="CV61">
            <v>15660.931948239999</v>
          </cell>
          <cell r="CW61">
            <v>17120.668272800001</v>
          </cell>
          <cell r="CX61">
            <v>15082.476080918157</v>
          </cell>
          <cell r="CY61">
            <v>14702.589734918154</v>
          </cell>
          <cell r="CZ61">
            <v>18900.142956647695</v>
          </cell>
          <cell r="DA61">
            <v>15797.538518918154</v>
          </cell>
          <cell r="DB61">
            <v>15808.977104918155</v>
          </cell>
          <cell r="DC61">
            <v>21241.410372647693</v>
          </cell>
          <cell r="DD61">
            <v>18538.854818918153</v>
          </cell>
          <cell r="DE61">
            <v>18345.280532918157</v>
          </cell>
          <cell r="DF61">
            <v>19840.798440647693</v>
          </cell>
          <cell r="DG61">
            <v>14833.379408918156</v>
          </cell>
          <cell r="DH61">
            <v>14702.589734918154</v>
          </cell>
          <cell r="DI61">
            <v>17792.920314647694</v>
          </cell>
          <cell r="DJ61">
            <v>15233.175718840001</v>
          </cell>
          <cell r="DK61">
            <v>13743.955348839998</v>
          </cell>
          <cell r="DL61">
            <v>18024.787011050001</v>
          </cell>
          <cell r="DM61">
            <v>15293.732938839999</v>
          </cell>
          <cell r="DN61">
            <v>15377.724178840001</v>
          </cell>
          <cell r="DO61">
            <v>21609.380001050002</v>
          </cell>
          <cell r="DP61">
            <v>18425.074858839998</v>
          </cell>
          <cell r="DQ61">
            <v>17869.967008839998</v>
          </cell>
          <cell r="DR61">
            <v>19768.417311050001</v>
          </cell>
          <cell r="DS61">
            <v>14578.647298839998</v>
          </cell>
          <cell r="DT61">
            <v>13542.097948840001</v>
          </cell>
          <cell r="DU61">
            <v>14986.369101050001</v>
          </cell>
          <cell r="DV61">
            <v>12304.556546308922</v>
          </cell>
          <cell r="DW61">
            <v>12437.155976308921</v>
          </cell>
          <cell r="DX61">
            <v>15213.249749136154</v>
          </cell>
          <cell r="DY61">
            <v>12096.260591308925</v>
          </cell>
          <cell r="DZ61">
            <v>12096.260591308925</v>
          </cell>
          <cell r="EA61">
            <v>16151.364614136153</v>
          </cell>
          <cell r="EB61">
            <v>15523.486016308923</v>
          </cell>
          <cell r="EC61">
            <v>14102.479526308922</v>
          </cell>
          <cell r="ED61">
            <v>15597.996914136154</v>
          </cell>
          <cell r="EE61">
            <v>12096.260591308925</v>
          </cell>
          <cell r="EF61">
            <v>12973.818236308922</v>
          </cell>
          <cell r="EG61">
            <v>15087.436904136153</v>
          </cell>
          <cell r="EH61">
            <v>13154.503804385846</v>
          </cell>
          <cell r="EI61">
            <v>12858.191062385846</v>
          </cell>
          <cell r="EJ61">
            <v>16765.353330982307</v>
          </cell>
          <cell r="EK61">
            <v>13439.842000385848</v>
          </cell>
          <cell r="EL61">
            <v>13549.587460385846</v>
          </cell>
          <cell r="EM61">
            <v>18039.328746982308</v>
          </cell>
          <cell r="EN61">
            <v>15393.937642385845</v>
          </cell>
          <cell r="EO61">
            <v>15310.410442385844</v>
          </cell>
          <cell r="EP61">
            <v>17940.859458982308</v>
          </cell>
          <cell r="EQ61">
            <v>13472.464012385846</v>
          </cell>
          <cell r="ER61">
            <v>13319.121994385845</v>
          </cell>
          <cell r="ES61">
            <v>15930.661380982308</v>
          </cell>
          <cell r="ET61">
            <v>12565.77727852</v>
          </cell>
          <cell r="EU61">
            <v>12001.388628520001</v>
          </cell>
          <cell r="EV61">
            <v>14963.670004400001</v>
          </cell>
          <cell r="EW61">
            <v>11899.87987852</v>
          </cell>
          <cell r="EX61">
            <v>11950.63425352</v>
          </cell>
          <cell r="EY61">
            <v>14912.9156294</v>
          </cell>
          <cell r="EZ61">
            <v>12515.022903519999</v>
          </cell>
          <cell r="FA61">
            <v>12305.91487852</v>
          </cell>
          <cell r="FB61">
            <v>15028.925629400001</v>
          </cell>
          <cell r="FC61">
            <v>11575.05187852</v>
          </cell>
          <cell r="FD61">
            <v>11402.48700352</v>
          </cell>
          <cell r="FE61">
            <v>15238.0336544</v>
          </cell>
          <cell r="FF61">
            <v>14001.499813046154</v>
          </cell>
          <cell r="FG61">
            <v>13899.991063046155</v>
          </cell>
          <cell r="FH61">
            <v>18224.617066307692</v>
          </cell>
          <cell r="FI61">
            <v>14988.164863046153</v>
          </cell>
          <cell r="FJ61">
            <v>14886.656113046154</v>
          </cell>
          <cell r="FK61">
            <v>18845.850616307693</v>
          </cell>
          <cell r="FL61">
            <v>16112.881813046153</v>
          </cell>
          <cell r="FM61">
            <v>15761.661538046154</v>
          </cell>
          <cell r="FN61">
            <v>19099.622491307695</v>
          </cell>
          <cell r="FO61">
            <v>14261.362213046154</v>
          </cell>
          <cell r="FP61">
            <v>13772.380063046154</v>
          </cell>
          <cell r="FQ61">
            <v>16744.619491307694</v>
          </cell>
          <cell r="FR61">
            <v>11951.777574407017</v>
          </cell>
          <cell r="FS61">
            <v>12181.187349407017</v>
          </cell>
          <cell r="FT61">
            <v>15743.45374925877</v>
          </cell>
          <cell r="FU61">
            <v>12394.355724407016</v>
          </cell>
          <cell r="FV61">
            <v>12743.835849407016</v>
          </cell>
          <cell r="FW61">
            <v>15962.42262425877</v>
          </cell>
          <cell r="FX61">
            <v>13720.350024407016</v>
          </cell>
          <cell r="FY61">
            <v>13393.781874407017</v>
          </cell>
          <cell r="FZ61">
            <v>15917.758774258771</v>
          </cell>
          <cell r="GA61">
            <v>13696.488883429416</v>
          </cell>
          <cell r="GB61">
            <v>13594.980133429417</v>
          </cell>
          <cell r="GC61">
            <v>16690.214004286769</v>
          </cell>
          <cell r="GD61">
            <v>19163.56546147434</v>
          </cell>
          <cell r="GE61">
            <v>17285.53757647434</v>
          </cell>
          <cell r="GF61">
            <v>23839.273398092919</v>
          </cell>
          <cell r="GG61">
            <v>20300.695481474337</v>
          </cell>
          <cell r="GH61">
            <v>18532.99310647434</v>
          </cell>
          <cell r="GI61">
            <v>26804.547003092925</v>
          </cell>
          <cell r="GJ61">
            <v>23889.116801474338</v>
          </cell>
          <cell r="GK61">
            <v>25446.551051474336</v>
          </cell>
          <cell r="GL61">
            <v>26271.481053092924</v>
          </cell>
          <cell r="GM61">
            <v>19585.377821474336</v>
          </cell>
          <cell r="GN61">
            <v>19615.598426474338</v>
          </cell>
          <cell r="GO61">
            <v>20706.945393092923</v>
          </cell>
          <cell r="GP61">
            <v>16040.204150763078</v>
          </cell>
          <cell r="GQ61">
            <v>14660.091185763076</v>
          </cell>
          <cell r="GR61">
            <v>18325.113982203846</v>
          </cell>
          <cell r="GS61">
            <v>15681.675245763077</v>
          </cell>
          <cell r="GT61">
            <v>15526.163840763078</v>
          </cell>
          <cell r="GU61">
            <v>21665.853952203848</v>
          </cell>
          <cell r="GV61">
            <v>19236.163640763079</v>
          </cell>
          <cell r="GW61">
            <v>18098.511575763077</v>
          </cell>
          <cell r="GX61">
            <v>20601.172177203847</v>
          </cell>
          <cell r="GY61">
            <v>15120.128840763078</v>
          </cell>
          <cell r="GZ61">
            <v>14280.680480763078</v>
          </cell>
          <cell r="HA61">
            <v>16241.342362203846</v>
          </cell>
          <cell r="HB61">
            <v>15257.211127</v>
          </cell>
          <cell r="HC61">
            <v>16071.311302</v>
          </cell>
          <cell r="HD61">
            <v>19329.41864</v>
          </cell>
          <cell r="HE61">
            <v>16349.735302000001</v>
          </cell>
          <cell r="HF61">
            <v>15405.413902</v>
          </cell>
          <cell r="HG61">
            <v>21198.629765000001</v>
          </cell>
          <cell r="HH61">
            <v>18112.217227000001</v>
          </cell>
          <cell r="HI61">
            <v>18810.307401999999</v>
          </cell>
          <cell r="HJ61">
            <v>20013.297590000002</v>
          </cell>
          <cell r="HK61">
            <v>14946.594352</v>
          </cell>
          <cell r="HL61">
            <v>14626.116727000001</v>
          </cell>
          <cell r="HM61">
            <v>16677.430039999999</v>
          </cell>
          <cell r="HN61">
            <v>13452.723957351076</v>
          </cell>
          <cell r="HO61">
            <v>13460.032587351077</v>
          </cell>
          <cell r="HP61">
            <v>16814.077789188847</v>
          </cell>
          <cell r="HQ61">
            <v>13449.069642351076</v>
          </cell>
          <cell r="HR61">
            <v>13445.415327351076</v>
          </cell>
          <cell r="HS61">
            <v>16876.027129188846</v>
          </cell>
          <cell r="HT61">
            <v>14019.954852351077</v>
          </cell>
          <cell r="HU61">
            <v>14415.026907351075</v>
          </cell>
          <cell r="HV61">
            <v>16806.769159188847</v>
          </cell>
          <cell r="HW61">
            <v>13449.069642351076</v>
          </cell>
          <cell r="HX61">
            <v>13452.723957351076</v>
          </cell>
          <cell r="HY61">
            <v>16825.040734188846</v>
          </cell>
          <cell r="IM61">
            <v>0</v>
          </cell>
          <cell r="IN61">
            <v>178514.25901960002</v>
          </cell>
          <cell r="IO61">
            <v>114851.66619321841</v>
          </cell>
          <cell r="IP61">
            <v>166878.67428076002</v>
          </cell>
          <cell r="IQ61">
            <v>185400.24900844001</v>
          </cell>
          <cell r="IR61">
            <v>144198.251323</v>
          </cell>
          <cell r="IS61">
            <v>230765.244001852</v>
          </cell>
          <cell r="IT61">
            <v>205567.80355177599</v>
          </cell>
          <cell r="IU61">
            <v>199918.65867711999</v>
          </cell>
          <cell r="IV61">
            <v>205586.95801993599</v>
          </cell>
          <cell r="IW61">
            <v>198453.32872491996</v>
          </cell>
          <cell r="IX61">
            <v>165680.32625701599</v>
          </cell>
          <cell r="IY61">
            <v>179174.26133701601</v>
          </cell>
          <cell r="IZ61">
            <v>156359.70162076</v>
          </cell>
          <cell r="JA61">
            <v>190599.3071446</v>
          </cell>
          <cell r="JB61">
            <v>167990.60656536403</v>
          </cell>
          <cell r="JC61">
            <v>261441.68257416642</v>
          </cell>
          <cell r="JD61">
            <v>205477.10143492001</v>
          </cell>
          <cell r="JE61">
            <v>206797.68337600003</v>
          </cell>
          <cell r="JF61">
            <v>176465.93168556399</v>
          </cell>
          <cell r="JG61">
            <v>209430.56415215385</v>
          </cell>
          <cell r="JH61">
            <v>3749552.2589481832</v>
          </cell>
        </row>
        <row r="62"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</row>
        <row r="63"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</row>
        <row r="64"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</row>
        <row r="65"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</row>
        <row r="66">
          <cell r="A66">
            <v>460300</v>
          </cell>
          <cell r="F66">
            <v>81.349638486410157</v>
          </cell>
          <cell r="G66">
            <v>81.967756397913405</v>
          </cell>
          <cell r="H66">
            <v>128.59987559479259</v>
          </cell>
          <cell r="I66">
            <v>101.65677925850001</v>
          </cell>
          <cell r="J66">
            <v>107.60945678216774</v>
          </cell>
          <cell r="K66">
            <v>147.93007056317521</v>
          </cell>
          <cell r="L66">
            <v>143.42887482315294</v>
          </cell>
          <cell r="M66">
            <v>138.70764301164402</v>
          </cell>
          <cell r="N66">
            <v>144.63172798356683</v>
          </cell>
          <cell r="O66">
            <v>91.142535091053503</v>
          </cell>
          <cell r="P66">
            <v>99.272516414592971</v>
          </cell>
          <cell r="Q66">
            <v>79.147084300791491</v>
          </cell>
          <cell r="R66">
            <v>64.952542415875499</v>
          </cell>
          <cell r="S66">
            <v>68.194501897565715</v>
          </cell>
          <cell r="T66">
            <v>91.80042583756196</v>
          </cell>
          <cell r="U66">
            <v>78.667192973996833</v>
          </cell>
          <cell r="V66">
            <v>78.768480686792628</v>
          </cell>
          <cell r="W66">
            <v>131.61661162286035</v>
          </cell>
          <cell r="X66">
            <v>87.847802096857166</v>
          </cell>
          <cell r="Y66">
            <v>86.759613417126573</v>
          </cell>
          <cell r="Z66">
            <v>95.151288068468801</v>
          </cell>
          <cell r="AA66">
            <v>0</v>
          </cell>
          <cell r="AB66">
            <v>0</v>
          </cell>
          <cell r="AC66">
            <v>0</v>
          </cell>
          <cell r="AD66">
            <v>76.056164113272843</v>
          </cell>
          <cell r="AE66">
            <v>78.40258522757459</v>
          </cell>
          <cell r="AF66">
            <v>124.51026182620896</v>
          </cell>
          <cell r="AG66">
            <v>98.977929107660657</v>
          </cell>
          <cell r="AH66">
            <v>106.40964656292675</v>
          </cell>
          <cell r="AI66">
            <v>147.81285042769616</v>
          </cell>
          <cell r="AJ66">
            <v>142.47346836287531</v>
          </cell>
          <cell r="AK66">
            <v>141.30827802983816</v>
          </cell>
          <cell r="AL66">
            <v>125.83617261439528</v>
          </cell>
          <cell r="AM66">
            <v>81.696272967519405</v>
          </cell>
          <cell r="AN66">
            <v>79.495881913665713</v>
          </cell>
          <cell r="AO66">
            <v>68.711321648816764</v>
          </cell>
          <cell r="AP66">
            <v>95.067530137207939</v>
          </cell>
          <cell r="AQ66">
            <v>103.2143818160622</v>
          </cell>
          <cell r="AR66">
            <v>155.36606629670544</v>
          </cell>
          <cell r="AS66">
            <v>106.09565318195816</v>
          </cell>
          <cell r="AT66">
            <v>107.90484527451365</v>
          </cell>
          <cell r="AU66">
            <v>147.51402509189558</v>
          </cell>
          <cell r="AV66">
            <v>142.05196540942418</v>
          </cell>
          <cell r="AW66">
            <v>131.11577219767327</v>
          </cell>
          <cell r="AX66">
            <v>143.29524538943198</v>
          </cell>
          <cell r="AY66">
            <v>100.3026049958207</v>
          </cell>
          <cell r="AZ66">
            <v>89.026466235702415</v>
          </cell>
          <cell r="BA66">
            <v>76.524962985726859</v>
          </cell>
          <cell r="BB66">
            <v>80.62294465926945</v>
          </cell>
          <cell r="BC66">
            <v>65.827609487431275</v>
          </cell>
          <cell r="BD66">
            <v>87.606497445993696</v>
          </cell>
          <cell r="BE66">
            <v>80.338039263354275</v>
          </cell>
          <cell r="BF66">
            <v>80.369582282600149</v>
          </cell>
          <cell r="BG66">
            <v>101.62632743106835</v>
          </cell>
          <cell r="BH66">
            <v>84.931429199725045</v>
          </cell>
          <cell r="BI66">
            <v>86.94127193735271</v>
          </cell>
          <cell r="BJ66">
            <v>86.551700272977214</v>
          </cell>
          <cell r="BK66">
            <v>63.315337780832678</v>
          </cell>
          <cell r="BL66">
            <v>56.334051683817762</v>
          </cell>
          <cell r="BM66">
            <v>91.481845190494894</v>
          </cell>
          <cell r="BN66">
            <v>127.34231500352486</v>
          </cell>
          <cell r="BO66">
            <v>115.98786424291146</v>
          </cell>
          <cell r="BP66">
            <v>182.16729665647472</v>
          </cell>
          <cell r="BQ66">
            <v>161.7312008139472</v>
          </cell>
          <cell r="BR66">
            <v>165.14697599515949</v>
          </cell>
          <cell r="BS66">
            <v>252.05445344822746</v>
          </cell>
          <cell r="BT66">
            <v>243.12154494752596</v>
          </cell>
          <cell r="BU66">
            <v>230.69695125668321</v>
          </cell>
          <cell r="BV66">
            <v>216.31992015047345</v>
          </cell>
          <cell r="BW66">
            <v>148.93761943360767</v>
          </cell>
          <cell r="BX66">
            <v>139.87567151481767</v>
          </cell>
          <cell r="BY66">
            <v>146.19540589377758</v>
          </cell>
          <cell r="BZ66">
            <v>99.867881775865726</v>
          </cell>
          <cell r="CA66">
            <v>94.087974503145105</v>
          </cell>
          <cell r="CB66">
            <v>147.6584328451041</v>
          </cell>
          <cell r="CC66">
            <v>127.44515334626296</v>
          </cell>
          <cell r="CD66">
            <v>122.79158624691144</v>
          </cell>
          <cell r="CE66">
            <v>174.66347228535989</v>
          </cell>
          <cell r="CF66">
            <v>161.75526600547931</v>
          </cell>
          <cell r="CG66">
            <v>167.89314493249714</v>
          </cell>
          <cell r="CH66">
            <v>160.05739609859566</v>
          </cell>
          <cell r="CI66">
            <v>97.402689673552118</v>
          </cell>
          <cell r="CJ66">
            <v>97.129494834119512</v>
          </cell>
          <cell r="CK66">
            <v>83.672162635098104</v>
          </cell>
          <cell r="CL66">
            <v>83.844410880413434</v>
          </cell>
          <cell r="CM66">
            <v>103.57667451220652</v>
          </cell>
          <cell r="CN66">
            <v>160.05932086614911</v>
          </cell>
          <cell r="CO66">
            <v>123.12065529744646</v>
          </cell>
          <cell r="CP66">
            <v>123.67347283198485</v>
          </cell>
          <cell r="CQ66">
            <v>162.85692582896829</v>
          </cell>
          <cell r="CR66">
            <v>156.67785492474977</v>
          </cell>
          <cell r="CS66">
            <v>159.43757099148817</v>
          </cell>
          <cell r="CT66">
            <v>195.25474363272849</v>
          </cell>
          <cell r="CU66">
            <v>137.51076315124871</v>
          </cell>
          <cell r="CV66">
            <v>133.37350208481433</v>
          </cell>
          <cell r="CW66">
            <v>108.26967989982228</v>
          </cell>
          <cell r="CX66">
            <v>91.141588043478265</v>
          </cell>
          <cell r="CY66">
            <v>83.956866086956524</v>
          </cell>
          <cell r="CZ66">
            <v>117.59264110869566</v>
          </cell>
          <cell r="DA66">
            <v>110.09699079347826</v>
          </cell>
          <cell r="DB66">
            <v>108.84121653260871</v>
          </cell>
          <cell r="DC66">
            <v>168.38260673913044</v>
          </cell>
          <cell r="DD66">
            <v>167.29283464130435</v>
          </cell>
          <cell r="DE66">
            <v>164.01392657608696</v>
          </cell>
          <cell r="DF66">
            <v>140.72049169565219</v>
          </cell>
          <cell r="DG66">
            <v>90.44490753260871</v>
          </cell>
          <cell r="DH66">
            <v>84.214251266304345</v>
          </cell>
          <cell r="DI66">
            <v>84.955035250000009</v>
          </cell>
          <cell r="DJ66">
            <v>161.88013681349244</v>
          </cell>
          <cell r="DK66">
            <v>128.25901184533956</v>
          </cell>
          <cell r="DL66">
            <v>177.92879381447926</v>
          </cell>
          <cell r="DM66">
            <v>161.84074377747376</v>
          </cell>
          <cell r="DN66">
            <v>164.80941964743877</v>
          </cell>
          <cell r="DO66">
            <v>256.29788767699836</v>
          </cell>
          <cell r="DP66">
            <v>233.48725820893517</v>
          </cell>
          <cell r="DQ66">
            <v>218.23441848546696</v>
          </cell>
          <cell r="DR66">
            <v>218.23282612925004</v>
          </cell>
          <cell r="DS66">
            <v>145.7844227218086</v>
          </cell>
          <cell r="DT66">
            <v>124.21500806687901</v>
          </cell>
          <cell r="DU66">
            <v>110.6478611335337</v>
          </cell>
          <cell r="DV66">
            <v>62.279870604265419</v>
          </cell>
          <cell r="DW66">
            <v>68.746460633886258</v>
          </cell>
          <cell r="DX66">
            <v>76.391675900473942</v>
          </cell>
          <cell r="DY66">
            <v>72.913070156398106</v>
          </cell>
          <cell r="DZ66">
            <v>70.25760958767772</v>
          </cell>
          <cell r="EA66">
            <v>118.51742814691943</v>
          </cell>
          <cell r="EB66">
            <v>149.27466557345974</v>
          </cell>
          <cell r="EC66">
            <v>118.18312481872036</v>
          </cell>
          <cell r="ED66">
            <v>98.708985279620848</v>
          </cell>
          <cell r="EE66">
            <v>70.047980213270151</v>
          </cell>
          <cell r="EF66">
            <v>91.463664710900488</v>
          </cell>
          <cell r="EG66">
            <v>57.387456617298589</v>
          </cell>
          <cell r="EH66">
            <v>80.66226957345971</v>
          </cell>
          <cell r="EI66">
            <v>76.361140995260669</v>
          </cell>
          <cell r="EJ66">
            <v>104.73461690995261</v>
          </cell>
          <cell r="EK66">
            <v>89.231605978673002</v>
          </cell>
          <cell r="EL66">
            <v>92.54940273696684</v>
          </cell>
          <cell r="EM66">
            <v>137.83366827488155</v>
          </cell>
          <cell r="EN66">
            <v>128.98092159241708</v>
          </cell>
          <cell r="EO66">
            <v>125.56338146445498</v>
          </cell>
          <cell r="EP66">
            <v>135.71866132227487</v>
          </cell>
          <cell r="EQ66">
            <v>90.452388133886274</v>
          </cell>
          <cell r="ER66">
            <v>86.341322014218008</v>
          </cell>
          <cell r="ES66">
            <v>62.280093824644545</v>
          </cell>
          <cell r="ET66">
            <v>101.59719892794853</v>
          </cell>
          <cell r="EU66">
            <v>90.424732731215229</v>
          </cell>
          <cell r="EV66">
            <v>112.23303540745499</v>
          </cell>
          <cell r="EW66">
            <v>87.244127748750813</v>
          </cell>
          <cell r="EX66">
            <v>89.085881232770802</v>
          </cell>
          <cell r="EY66">
            <v>109.60843361530122</v>
          </cell>
          <cell r="EZ66">
            <v>101.91661419114736</v>
          </cell>
          <cell r="FA66">
            <v>98.115595930069759</v>
          </cell>
          <cell r="FB66">
            <v>112.00856364777978</v>
          </cell>
          <cell r="FC66">
            <v>79.104300499198658</v>
          </cell>
          <cell r="FD66">
            <v>71.85657041340626</v>
          </cell>
          <cell r="FE66">
            <v>111.89125767959838</v>
          </cell>
          <cell r="FF66">
            <v>90.79871326979945</v>
          </cell>
          <cell r="FG66">
            <v>89.6954609818291</v>
          </cell>
          <cell r="FH66">
            <v>131.54854081897662</v>
          </cell>
          <cell r="FI66">
            <v>113.48135469152308</v>
          </cell>
          <cell r="FJ66">
            <v>111.71538393888747</v>
          </cell>
          <cell r="FK66">
            <v>143.29830778702751</v>
          </cell>
          <cell r="FL66">
            <v>138.3077999932502</v>
          </cell>
          <cell r="FM66">
            <v>131.81728878739182</v>
          </cell>
          <cell r="FN66">
            <v>150.33359154013456</v>
          </cell>
          <cell r="FO66">
            <v>96.338654121303676</v>
          </cell>
          <cell r="FP66">
            <v>85.264775600475716</v>
          </cell>
          <cell r="FQ66">
            <v>78.507215463486759</v>
          </cell>
          <cell r="FR66">
            <v>68.786080131464971</v>
          </cell>
          <cell r="FS66">
            <v>76.988847707593337</v>
          </cell>
          <cell r="FT66">
            <v>112.45869176059085</v>
          </cell>
          <cell r="FU66">
            <v>85.122600944295272</v>
          </cell>
          <cell r="FV66">
            <v>94.023084675560938</v>
          </cell>
          <cell r="FW66">
            <v>119.26690601793294</v>
          </cell>
          <cell r="FX66">
            <v>115.65140789482804</v>
          </cell>
          <cell r="FY66">
            <v>108.5765114770857</v>
          </cell>
          <cell r="FZ66">
            <v>116.18895494585465</v>
          </cell>
          <cell r="GA66">
            <v>81.229086423373474</v>
          </cell>
          <cell r="GB66">
            <v>79.787390567443467</v>
          </cell>
          <cell r="GC66">
            <v>60.400265212769646</v>
          </cell>
          <cell r="GD66">
            <v>178.01311555326913</v>
          </cell>
          <cell r="GE66">
            <v>136.50128827471704</v>
          </cell>
          <cell r="GF66">
            <v>216.15328839993916</v>
          </cell>
          <cell r="GG66">
            <v>200.66213886107474</v>
          </cell>
          <cell r="GH66">
            <v>162.05940432910859</v>
          </cell>
          <cell r="GI66">
            <v>281.5666408822841</v>
          </cell>
          <cell r="GJ66">
            <v>282.88791081131325</v>
          </cell>
          <cell r="GK66">
            <v>319.50943378355623</v>
          </cell>
          <cell r="GL66">
            <v>274.58726946031703</v>
          </cell>
          <cell r="GM66">
            <v>184.90998704943411</v>
          </cell>
          <cell r="GN66">
            <v>186.63363332978676</v>
          </cell>
          <cell r="GO66">
            <v>148.11448509952297</v>
          </cell>
          <cell r="GP66">
            <v>160.35006377188603</v>
          </cell>
          <cell r="GQ66">
            <v>131.89575453114318</v>
          </cell>
          <cell r="GR66">
            <v>164.75850048272929</v>
          </cell>
          <cell r="GS66">
            <v>154.39747481607037</v>
          </cell>
          <cell r="GT66">
            <v>151.64297017661769</v>
          </cell>
          <cell r="GU66">
            <v>239.20914564009297</v>
          </cell>
          <cell r="GV66">
            <v>232.11868804151575</v>
          </cell>
          <cell r="GW66">
            <v>208.24719307721287</v>
          </cell>
          <cell r="GX66">
            <v>214.38714594651148</v>
          </cell>
          <cell r="GY66">
            <v>140.53157643036783</v>
          </cell>
          <cell r="GZ66">
            <v>122.57375388803666</v>
          </cell>
          <cell r="HA66">
            <v>119.13462560770044</v>
          </cell>
          <cell r="HB66">
            <v>124.0191719589878</v>
          </cell>
          <cell r="HC66">
            <v>140.16701501963348</v>
          </cell>
          <cell r="HD66">
            <v>160.34160259598605</v>
          </cell>
          <cell r="HE66">
            <v>146.67136086387436</v>
          </cell>
          <cell r="HF66">
            <v>125.20249084860382</v>
          </cell>
          <cell r="HG66">
            <v>201.23956838394417</v>
          </cell>
          <cell r="HH66">
            <v>187.15332540139622</v>
          </cell>
          <cell r="HI66">
            <v>200.73483517102966</v>
          </cell>
          <cell r="HJ66">
            <v>173.94320281195462</v>
          </cell>
          <cell r="HK66">
            <v>114.84550139965097</v>
          </cell>
          <cell r="HL66">
            <v>108.96058130410121</v>
          </cell>
          <cell r="HM66">
            <v>92.144103746073284</v>
          </cell>
          <cell r="HN66">
            <v>53.776010048848569</v>
          </cell>
          <cell r="HO66">
            <v>43.639838625261689</v>
          </cell>
          <cell r="HP66">
            <v>64.130266120027912</v>
          </cell>
          <cell r="HQ66">
            <v>59.068610407536625</v>
          </cell>
          <cell r="HR66">
            <v>61.64492811723656</v>
          </cell>
          <cell r="HS66">
            <v>89.780899698534554</v>
          </cell>
          <cell r="HT66">
            <v>86.625178667131877</v>
          </cell>
          <cell r="HU66">
            <v>95.969315092288909</v>
          </cell>
          <cell r="HV66">
            <v>86.883923013956732</v>
          </cell>
          <cell r="HW66">
            <v>58.364699197487788</v>
          </cell>
          <cell r="HX66">
            <v>51.877439764480116</v>
          </cell>
          <cell r="HY66">
            <v>38.503896526517799</v>
          </cell>
          <cell r="IM66">
            <v>0</v>
          </cell>
          <cell r="IN66">
            <v>1345.4439587077609</v>
          </cell>
          <cell r="IO66">
            <v>783.75845901710557</v>
          </cell>
          <cell r="IP66">
            <v>1271.6908328024506</v>
          </cell>
          <cell r="IQ66">
            <v>1397.4795190121224</v>
          </cell>
          <cell r="IR66">
            <v>965.94663663491747</v>
          </cell>
          <cell r="IS66">
            <v>2129.5772193571306</v>
          </cell>
          <cell r="IT66">
            <v>1534.4246551819913</v>
          </cell>
          <cell r="IU66">
            <v>1647.6555749020204</v>
          </cell>
          <cell r="IV66">
            <v>1411.6533562663046</v>
          </cell>
          <cell r="IW66">
            <v>2101.6177883210953</v>
          </cell>
          <cell r="IX66">
            <v>1054.1719922428911</v>
          </cell>
          <cell r="IY66">
            <v>1210.7094728210905</v>
          </cell>
          <cell r="IZ66">
            <v>1165.0863120246415</v>
          </cell>
          <cell r="JA66">
            <v>1361.1070869940861</v>
          </cell>
          <cell r="JB66">
            <v>1118.4798277587934</v>
          </cell>
          <cell r="JC66">
            <v>2571.5985958343231</v>
          </cell>
          <cell r="JD66">
            <v>2039.2468924098844</v>
          </cell>
          <cell r="JE66">
            <v>1775.4227595052355</v>
          </cell>
          <cell r="JF66">
            <v>790.26500527930909</v>
          </cell>
          <cell r="JG66">
            <v>987.5299050000001</v>
          </cell>
          <cell r="JH66">
            <v>28662.865850073154</v>
          </cell>
        </row>
        <row r="67">
          <cell r="A67">
            <v>460310</v>
          </cell>
          <cell r="F67">
            <v>92.307692307692307</v>
          </cell>
          <cell r="G67">
            <v>92.307692307692307</v>
          </cell>
          <cell r="H67">
            <v>115.38461538461539</v>
          </cell>
          <cell r="I67">
            <v>92.307692307692307</v>
          </cell>
          <cell r="J67">
            <v>92.307692307692307</v>
          </cell>
          <cell r="K67">
            <v>115.38461538461539</v>
          </cell>
          <cell r="L67">
            <v>92.307692307692307</v>
          </cell>
          <cell r="M67">
            <v>92.307692307692307</v>
          </cell>
          <cell r="N67">
            <v>115.38461538461539</v>
          </cell>
          <cell r="O67">
            <v>92.307692307692307</v>
          </cell>
          <cell r="P67">
            <v>92.307692307692307</v>
          </cell>
          <cell r="Q67">
            <v>115.38461538461539</v>
          </cell>
          <cell r="R67">
            <v>92.307692307692307</v>
          </cell>
          <cell r="S67">
            <v>92.307692307692307</v>
          </cell>
          <cell r="T67">
            <v>115.38461538461539</v>
          </cell>
          <cell r="U67">
            <v>92.307692307692307</v>
          </cell>
          <cell r="V67">
            <v>92.307692307692307</v>
          </cell>
          <cell r="W67">
            <v>115.38461538461539</v>
          </cell>
          <cell r="X67">
            <v>92.307692307692307</v>
          </cell>
          <cell r="Y67">
            <v>92.307692307692307</v>
          </cell>
          <cell r="Z67">
            <v>115.38461538461539</v>
          </cell>
          <cell r="AA67">
            <v>0</v>
          </cell>
          <cell r="AB67">
            <v>0</v>
          </cell>
          <cell r="AC67">
            <v>0</v>
          </cell>
          <cell r="AD67">
            <v>92.307692307692307</v>
          </cell>
          <cell r="AE67">
            <v>92.307692307692307</v>
          </cell>
          <cell r="AF67">
            <v>115.38461538461539</v>
          </cell>
          <cell r="AG67">
            <v>92.307692307692307</v>
          </cell>
          <cell r="AH67">
            <v>92.307692307692307</v>
          </cell>
          <cell r="AI67">
            <v>115.38461538461539</v>
          </cell>
          <cell r="AJ67">
            <v>92.307692307692307</v>
          </cell>
          <cell r="AK67">
            <v>92.307692307692307</v>
          </cell>
          <cell r="AL67">
            <v>115.38461538461539</v>
          </cell>
          <cell r="AM67">
            <v>92.307692307692307</v>
          </cell>
          <cell r="AN67">
            <v>92.307692307692307</v>
          </cell>
          <cell r="AO67">
            <v>115.38461538461539</v>
          </cell>
          <cell r="AP67">
            <v>92.307692307692307</v>
          </cell>
          <cell r="AQ67">
            <v>92.307692307692307</v>
          </cell>
          <cell r="AR67">
            <v>115.38461538461539</v>
          </cell>
          <cell r="AS67">
            <v>92.307692307692307</v>
          </cell>
          <cell r="AT67">
            <v>92.307692307692307</v>
          </cell>
          <cell r="AU67">
            <v>115.38461538461539</v>
          </cell>
          <cell r="AV67">
            <v>92.307692307692307</v>
          </cell>
          <cell r="AW67">
            <v>92.307692307692307</v>
          </cell>
          <cell r="AX67">
            <v>115.38461538461539</v>
          </cell>
          <cell r="AY67">
            <v>92.307692307692307</v>
          </cell>
          <cell r="AZ67">
            <v>92.307692307692307</v>
          </cell>
          <cell r="BA67">
            <v>115.38461538461539</v>
          </cell>
          <cell r="BB67">
            <v>92.307692307692307</v>
          </cell>
          <cell r="BC67">
            <v>92.307692307692307</v>
          </cell>
          <cell r="BD67">
            <v>115.38461538461539</v>
          </cell>
          <cell r="BE67">
            <v>92.307692307692307</v>
          </cell>
          <cell r="BF67">
            <v>92.307692307692307</v>
          </cell>
          <cell r="BG67">
            <v>115.38461538461539</v>
          </cell>
          <cell r="BH67">
            <v>92.307692307692307</v>
          </cell>
          <cell r="BI67">
            <v>92.307692307692307</v>
          </cell>
          <cell r="BJ67">
            <v>115.38461538461539</v>
          </cell>
          <cell r="BK67">
            <v>92.307692307692307</v>
          </cell>
          <cell r="BL67">
            <v>92.307692307692307</v>
          </cell>
          <cell r="BM67">
            <v>115.38461538461539</v>
          </cell>
          <cell r="BN67">
            <v>92.307692307692307</v>
          </cell>
          <cell r="BO67">
            <v>92.307692307692307</v>
          </cell>
          <cell r="BP67">
            <v>115.38461538461539</v>
          </cell>
          <cell r="BQ67">
            <v>92.307692307692307</v>
          </cell>
          <cell r="BR67">
            <v>92.307692307692307</v>
          </cell>
          <cell r="BS67">
            <v>115.38461538461539</v>
          </cell>
          <cell r="BT67">
            <v>92.307692307692307</v>
          </cell>
          <cell r="BU67">
            <v>92.307692307692307</v>
          </cell>
          <cell r="BV67">
            <v>115.38461538461539</v>
          </cell>
          <cell r="BW67">
            <v>92.307692307692307</v>
          </cell>
          <cell r="BX67">
            <v>92.307692307692307</v>
          </cell>
          <cell r="BY67">
            <v>115.38461538461539</v>
          </cell>
          <cell r="BZ67">
            <v>92.307692307692307</v>
          </cell>
          <cell r="CA67">
            <v>92.307692307692307</v>
          </cell>
          <cell r="CB67">
            <v>115.38461538461539</v>
          </cell>
          <cell r="CC67">
            <v>92.307692307692307</v>
          </cell>
          <cell r="CD67">
            <v>92.307692307692307</v>
          </cell>
          <cell r="CE67">
            <v>115.38461538461539</v>
          </cell>
          <cell r="CF67">
            <v>92.307692307692307</v>
          </cell>
          <cell r="CG67">
            <v>92.307692307692307</v>
          </cell>
          <cell r="CH67">
            <v>115.38461538461539</v>
          </cell>
          <cell r="CI67">
            <v>92.307692307692307</v>
          </cell>
          <cell r="CJ67">
            <v>92.307692307692307</v>
          </cell>
          <cell r="CK67">
            <v>115.38461538461539</v>
          </cell>
          <cell r="CL67">
            <v>92.307692307692307</v>
          </cell>
          <cell r="CM67">
            <v>92.307692307692307</v>
          </cell>
          <cell r="CN67">
            <v>115.38461538461539</v>
          </cell>
          <cell r="CO67">
            <v>92.307692307692307</v>
          </cell>
          <cell r="CP67">
            <v>92.307692307692307</v>
          </cell>
          <cell r="CQ67">
            <v>115.38461538461539</v>
          </cell>
          <cell r="CR67">
            <v>92.307692307692307</v>
          </cell>
          <cell r="CS67">
            <v>92.307692307692307</v>
          </cell>
          <cell r="CT67">
            <v>115.38461538461539</v>
          </cell>
          <cell r="CU67">
            <v>92.307692307692307</v>
          </cell>
          <cell r="CV67">
            <v>92.307692307692307</v>
          </cell>
          <cell r="CW67">
            <v>115.38461538461539</v>
          </cell>
          <cell r="CX67">
            <v>92.307692307692307</v>
          </cell>
          <cell r="CY67">
            <v>92.307692307692307</v>
          </cell>
          <cell r="CZ67">
            <v>115.38461538461539</v>
          </cell>
          <cell r="DA67">
            <v>92.307692307692307</v>
          </cell>
          <cell r="DB67">
            <v>92.307692307692307</v>
          </cell>
          <cell r="DC67">
            <v>115.38461538461539</v>
          </cell>
          <cell r="DD67">
            <v>92.307692307692307</v>
          </cell>
          <cell r="DE67">
            <v>92.307692307692307</v>
          </cell>
          <cell r="DF67">
            <v>115.38461538461539</v>
          </cell>
          <cell r="DG67">
            <v>92.307692307692307</v>
          </cell>
          <cell r="DH67">
            <v>92.307692307692307</v>
          </cell>
          <cell r="DI67">
            <v>115.38461538461539</v>
          </cell>
          <cell r="DJ67">
            <v>92.307692307692307</v>
          </cell>
          <cell r="DK67">
            <v>92.307692307692307</v>
          </cell>
          <cell r="DL67">
            <v>115.38461538461539</v>
          </cell>
          <cell r="DM67">
            <v>92.307692307692307</v>
          </cell>
          <cell r="DN67">
            <v>92.307692307692307</v>
          </cell>
          <cell r="DO67">
            <v>115.38461538461539</v>
          </cell>
          <cell r="DP67">
            <v>92.307692307692307</v>
          </cell>
          <cell r="DQ67">
            <v>92.307692307692307</v>
          </cell>
          <cell r="DR67">
            <v>115.38461538461539</v>
          </cell>
          <cell r="DS67">
            <v>92.307692307692307</v>
          </cell>
          <cell r="DT67">
            <v>92.307692307692307</v>
          </cell>
          <cell r="DU67">
            <v>115.38461538461539</v>
          </cell>
          <cell r="DV67">
            <v>92.307692307692307</v>
          </cell>
          <cell r="DW67">
            <v>92.307692307692307</v>
          </cell>
          <cell r="DX67">
            <v>115.38461538461539</v>
          </cell>
          <cell r="DY67">
            <v>92.307692307692307</v>
          </cell>
          <cell r="DZ67">
            <v>92.307692307692307</v>
          </cell>
          <cell r="EA67">
            <v>115.38461538461539</v>
          </cell>
          <cell r="EB67">
            <v>92.307692307692307</v>
          </cell>
          <cell r="EC67">
            <v>92.307692307692307</v>
          </cell>
          <cell r="ED67">
            <v>115.38461538461539</v>
          </cell>
          <cell r="EE67">
            <v>92.307692307692307</v>
          </cell>
          <cell r="EF67">
            <v>92.307692307692307</v>
          </cell>
          <cell r="EG67">
            <v>115.38461538461539</v>
          </cell>
          <cell r="EH67">
            <v>92.307692307692307</v>
          </cell>
          <cell r="EI67">
            <v>92.307692307692307</v>
          </cell>
          <cell r="EJ67">
            <v>115.38461538461539</v>
          </cell>
          <cell r="EK67">
            <v>92.307692307692307</v>
          </cell>
          <cell r="EL67">
            <v>92.307692307692307</v>
          </cell>
          <cell r="EM67">
            <v>115.38461538461539</v>
          </cell>
          <cell r="EN67">
            <v>92.307692307692307</v>
          </cell>
          <cell r="EO67">
            <v>92.307692307692307</v>
          </cell>
          <cell r="EP67">
            <v>115.38461538461539</v>
          </cell>
          <cell r="EQ67">
            <v>92.307692307692307</v>
          </cell>
          <cell r="ER67">
            <v>92.307692307692307</v>
          </cell>
          <cell r="ES67">
            <v>115.38461538461539</v>
          </cell>
          <cell r="ET67">
            <v>92.307692307692307</v>
          </cell>
          <cell r="EU67">
            <v>92.307692307692307</v>
          </cell>
          <cell r="EV67">
            <v>115.38461538461539</v>
          </cell>
          <cell r="EW67">
            <v>92.307692307692307</v>
          </cell>
          <cell r="EX67">
            <v>92.307692307692307</v>
          </cell>
          <cell r="EY67">
            <v>115.38461538461539</v>
          </cell>
          <cell r="EZ67">
            <v>92.307692307692307</v>
          </cell>
          <cell r="FA67">
            <v>92.307692307692307</v>
          </cell>
          <cell r="FB67">
            <v>115.38461538461539</v>
          </cell>
          <cell r="FC67">
            <v>92.307692307692307</v>
          </cell>
          <cell r="FD67">
            <v>92.307692307692307</v>
          </cell>
          <cell r="FE67">
            <v>115.38461538461539</v>
          </cell>
          <cell r="FF67">
            <v>92.307692307692307</v>
          </cell>
          <cell r="FG67">
            <v>92.307692307692307</v>
          </cell>
          <cell r="FH67">
            <v>115.38461538461539</v>
          </cell>
          <cell r="FI67">
            <v>92.307692307692307</v>
          </cell>
          <cell r="FJ67">
            <v>92.307692307692307</v>
          </cell>
          <cell r="FK67">
            <v>115.38461538461539</v>
          </cell>
          <cell r="FL67">
            <v>92.307692307692307</v>
          </cell>
          <cell r="FM67">
            <v>92.307692307692307</v>
          </cell>
          <cell r="FN67">
            <v>115.38461538461539</v>
          </cell>
          <cell r="FO67">
            <v>92.307692307692307</v>
          </cell>
          <cell r="FP67">
            <v>92.307692307692307</v>
          </cell>
          <cell r="FQ67">
            <v>115.38461538461539</v>
          </cell>
          <cell r="FR67">
            <v>92.307692307692307</v>
          </cell>
          <cell r="FS67">
            <v>92.307692307692307</v>
          </cell>
          <cell r="FT67">
            <v>115.38461538461539</v>
          </cell>
          <cell r="FU67">
            <v>92.307692307692307</v>
          </cell>
          <cell r="FV67">
            <v>92.307692307692307</v>
          </cell>
          <cell r="FW67">
            <v>115.38461538461539</v>
          </cell>
          <cell r="FX67">
            <v>92.307692307692307</v>
          </cell>
          <cell r="FY67">
            <v>92.307692307692307</v>
          </cell>
          <cell r="FZ67">
            <v>115.38461538461539</v>
          </cell>
          <cell r="GA67">
            <v>92.307692307692307</v>
          </cell>
          <cell r="GB67">
            <v>92.307692307692307</v>
          </cell>
          <cell r="GC67">
            <v>115.38461538461539</v>
          </cell>
          <cell r="GD67">
            <v>92.307692307692307</v>
          </cell>
          <cell r="GE67">
            <v>92.307692307692307</v>
          </cell>
          <cell r="GF67">
            <v>115.38461538461539</v>
          </cell>
          <cell r="GG67">
            <v>92.307692307692307</v>
          </cell>
          <cell r="GH67">
            <v>92.307692307692307</v>
          </cell>
          <cell r="GI67">
            <v>115.38461538461539</v>
          </cell>
          <cell r="GJ67">
            <v>92.307692307692307</v>
          </cell>
          <cell r="GK67">
            <v>92.307692307692307</v>
          </cell>
          <cell r="GL67">
            <v>115.38461538461539</v>
          </cell>
          <cell r="GM67">
            <v>92.307692307692307</v>
          </cell>
          <cell r="GN67">
            <v>92.307692307692307</v>
          </cell>
          <cell r="GO67">
            <v>115.38461538461539</v>
          </cell>
          <cell r="GP67">
            <v>92.307692307692307</v>
          </cell>
          <cell r="GQ67">
            <v>92.307692307692307</v>
          </cell>
          <cell r="GR67">
            <v>115.38461538461539</v>
          </cell>
          <cell r="GS67">
            <v>92.307692307692307</v>
          </cell>
          <cell r="GT67">
            <v>92.307692307692307</v>
          </cell>
          <cell r="GU67">
            <v>115.38461538461539</v>
          </cell>
          <cell r="GV67">
            <v>92.307692307692307</v>
          </cell>
          <cell r="GW67">
            <v>92.307692307692307</v>
          </cell>
          <cell r="GX67">
            <v>115.38461538461539</v>
          </cell>
          <cell r="GY67">
            <v>92.307692307692307</v>
          </cell>
          <cell r="GZ67">
            <v>92.307692307692307</v>
          </cell>
          <cell r="HA67">
            <v>115.38461538461539</v>
          </cell>
          <cell r="HB67">
            <v>92.307692307692307</v>
          </cell>
          <cell r="HC67">
            <v>92.307692307692307</v>
          </cell>
          <cell r="HD67">
            <v>115.38461538461539</v>
          </cell>
          <cell r="HE67">
            <v>92.307692307692307</v>
          </cell>
          <cell r="HF67">
            <v>92.307692307692307</v>
          </cell>
          <cell r="HG67">
            <v>115.38461538461539</v>
          </cell>
          <cell r="HH67">
            <v>92.307692307692307</v>
          </cell>
          <cell r="HI67">
            <v>92.307692307692307</v>
          </cell>
          <cell r="HJ67">
            <v>115.38461538461539</v>
          </cell>
          <cell r="HK67">
            <v>92.307692307692307</v>
          </cell>
          <cell r="HL67">
            <v>92.307692307692307</v>
          </cell>
          <cell r="HM67">
            <v>115.38461538461539</v>
          </cell>
          <cell r="HN67">
            <v>92.307692307692307</v>
          </cell>
          <cell r="HO67">
            <v>92.307692307692307</v>
          </cell>
          <cell r="HP67">
            <v>115.38461538461539</v>
          </cell>
          <cell r="HQ67">
            <v>92.307692307692307</v>
          </cell>
          <cell r="HR67">
            <v>92.307692307692307</v>
          </cell>
          <cell r="HS67">
            <v>115.38461538461539</v>
          </cell>
          <cell r="HT67">
            <v>92.307692307692307</v>
          </cell>
          <cell r="HU67">
            <v>92.307692307692307</v>
          </cell>
          <cell r="HV67">
            <v>115.38461538461539</v>
          </cell>
          <cell r="HW67">
            <v>92.307692307692307</v>
          </cell>
          <cell r="HX67">
            <v>92.307692307692307</v>
          </cell>
          <cell r="HY67">
            <v>115.38461538461539</v>
          </cell>
          <cell r="IM67">
            <v>0</v>
          </cell>
          <cell r="IN67">
            <v>1200</v>
          </cell>
          <cell r="IO67">
            <v>899.99999999999989</v>
          </cell>
          <cell r="IP67">
            <v>1200</v>
          </cell>
          <cell r="IQ67">
            <v>1200</v>
          </cell>
          <cell r="IR67">
            <v>1200</v>
          </cell>
          <cell r="IS67">
            <v>1200</v>
          </cell>
          <cell r="IT67">
            <v>1200</v>
          </cell>
          <cell r="IU67">
            <v>1200</v>
          </cell>
          <cell r="IV67">
            <v>1200</v>
          </cell>
          <cell r="IW67">
            <v>1200</v>
          </cell>
          <cell r="IX67">
            <v>1200</v>
          </cell>
          <cell r="IY67">
            <v>1200</v>
          </cell>
          <cell r="IZ67">
            <v>1200</v>
          </cell>
          <cell r="JA67">
            <v>1200</v>
          </cell>
          <cell r="JB67">
            <v>1200</v>
          </cell>
          <cell r="JC67">
            <v>1200</v>
          </cell>
          <cell r="JD67">
            <v>1200</v>
          </cell>
          <cell r="JE67">
            <v>1200</v>
          </cell>
          <cell r="JF67">
            <v>1200</v>
          </cell>
          <cell r="JG67">
            <v>1055.7692307692305</v>
          </cell>
          <cell r="JH67">
            <v>23555.76923076923</v>
          </cell>
        </row>
        <row r="68">
          <cell r="A68">
            <v>460320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</row>
        <row r="69">
          <cell r="A69">
            <v>460330</v>
          </cell>
          <cell r="F69">
            <v>23.076923076923077</v>
          </cell>
          <cell r="G69">
            <v>23.076923076923077</v>
          </cell>
          <cell r="H69">
            <v>28.846153846153847</v>
          </cell>
          <cell r="I69">
            <v>23.076923076923077</v>
          </cell>
          <cell r="J69">
            <v>23.076923076923077</v>
          </cell>
          <cell r="K69">
            <v>28.846153846153847</v>
          </cell>
          <cell r="L69">
            <v>23.076923076923077</v>
          </cell>
          <cell r="M69">
            <v>23.076923076923077</v>
          </cell>
          <cell r="N69">
            <v>28.846153846153847</v>
          </cell>
          <cell r="O69">
            <v>23.076923076923077</v>
          </cell>
          <cell r="P69">
            <v>23.076923076923077</v>
          </cell>
          <cell r="Q69">
            <v>28.846153846153847</v>
          </cell>
          <cell r="R69">
            <v>23.076923076923077</v>
          </cell>
          <cell r="S69">
            <v>23.076923076923077</v>
          </cell>
          <cell r="T69">
            <v>28.846153846153847</v>
          </cell>
          <cell r="U69">
            <v>23.076923076923077</v>
          </cell>
          <cell r="V69">
            <v>23.076923076923077</v>
          </cell>
          <cell r="W69">
            <v>28.846153846153847</v>
          </cell>
          <cell r="X69">
            <v>23.076923076923077</v>
          </cell>
          <cell r="Y69">
            <v>23.076923076923077</v>
          </cell>
          <cell r="Z69">
            <v>28.846153846153847</v>
          </cell>
          <cell r="AA69">
            <v>0</v>
          </cell>
          <cell r="AB69">
            <v>0</v>
          </cell>
          <cell r="AC69">
            <v>0</v>
          </cell>
          <cell r="AD69">
            <v>23.076923076923077</v>
          </cell>
          <cell r="AE69">
            <v>23.076923076923077</v>
          </cell>
          <cell r="AF69">
            <v>28.846153846153847</v>
          </cell>
          <cell r="AG69">
            <v>23.076923076923077</v>
          </cell>
          <cell r="AH69">
            <v>23.076923076923077</v>
          </cell>
          <cell r="AI69">
            <v>28.846153846153847</v>
          </cell>
          <cell r="AJ69">
            <v>23.076923076923077</v>
          </cell>
          <cell r="AK69">
            <v>23.076923076923077</v>
          </cell>
          <cell r="AL69">
            <v>28.846153846153847</v>
          </cell>
          <cell r="AM69">
            <v>23.076923076923077</v>
          </cell>
          <cell r="AN69">
            <v>23.076923076923077</v>
          </cell>
          <cell r="AO69">
            <v>28.846153846153847</v>
          </cell>
          <cell r="AP69">
            <v>46.153846153846153</v>
          </cell>
          <cell r="AQ69">
            <v>46.153846153846153</v>
          </cell>
          <cell r="AR69">
            <v>57.692307692307693</v>
          </cell>
          <cell r="AS69">
            <v>46.153846153846153</v>
          </cell>
          <cell r="AT69">
            <v>46.153846153846153</v>
          </cell>
          <cell r="AU69">
            <v>57.692307692307693</v>
          </cell>
          <cell r="AV69">
            <v>46.153846153846153</v>
          </cell>
          <cell r="AW69">
            <v>46.153846153846153</v>
          </cell>
          <cell r="AX69">
            <v>57.692307692307693</v>
          </cell>
          <cell r="AY69">
            <v>46.153846153846153</v>
          </cell>
          <cell r="AZ69">
            <v>46.153846153846153</v>
          </cell>
          <cell r="BA69">
            <v>57.692307692307693</v>
          </cell>
          <cell r="BB69">
            <v>23.076923076923077</v>
          </cell>
          <cell r="BC69">
            <v>23.076923076923077</v>
          </cell>
          <cell r="BD69">
            <v>28.846153846153847</v>
          </cell>
          <cell r="BE69">
            <v>23.076923076923077</v>
          </cell>
          <cell r="BF69">
            <v>23.076923076923077</v>
          </cell>
          <cell r="BG69">
            <v>28.846153846153847</v>
          </cell>
          <cell r="BH69">
            <v>23.076923076923077</v>
          </cell>
          <cell r="BI69">
            <v>23.076923076923077</v>
          </cell>
          <cell r="BJ69">
            <v>28.846153846153847</v>
          </cell>
          <cell r="BK69">
            <v>23.076923076923077</v>
          </cell>
          <cell r="BL69">
            <v>23.076923076923077</v>
          </cell>
          <cell r="BM69">
            <v>28.846153846153847</v>
          </cell>
          <cell r="BN69">
            <v>23.076923076923077</v>
          </cell>
          <cell r="BO69">
            <v>23.076923076923077</v>
          </cell>
          <cell r="BP69">
            <v>28.846153846153847</v>
          </cell>
          <cell r="BQ69">
            <v>23.076923076923077</v>
          </cell>
          <cell r="BR69">
            <v>23.076923076923077</v>
          </cell>
          <cell r="BS69">
            <v>28.846153846153847</v>
          </cell>
          <cell r="BT69">
            <v>23.076923076923077</v>
          </cell>
          <cell r="BU69">
            <v>23.076923076923077</v>
          </cell>
          <cell r="BV69">
            <v>28.846153846153847</v>
          </cell>
          <cell r="BW69">
            <v>23.076923076923077</v>
          </cell>
          <cell r="BX69">
            <v>23.076923076923077</v>
          </cell>
          <cell r="BY69">
            <v>28.846153846153847</v>
          </cell>
          <cell r="BZ69">
            <v>23.076923076923077</v>
          </cell>
          <cell r="CA69">
            <v>23.076923076923077</v>
          </cell>
          <cell r="CB69">
            <v>28.846153846153847</v>
          </cell>
          <cell r="CC69">
            <v>23.076923076923077</v>
          </cell>
          <cell r="CD69">
            <v>23.076923076923077</v>
          </cell>
          <cell r="CE69">
            <v>28.846153846153847</v>
          </cell>
          <cell r="CF69">
            <v>23.076923076923077</v>
          </cell>
          <cell r="CG69">
            <v>23.076923076923077</v>
          </cell>
          <cell r="CH69">
            <v>28.846153846153847</v>
          </cell>
          <cell r="CI69">
            <v>23.076923076923077</v>
          </cell>
          <cell r="CJ69">
            <v>23.076923076923077</v>
          </cell>
          <cell r="CK69">
            <v>28.846153846153847</v>
          </cell>
          <cell r="CL69">
            <v>23.076923076923077</v>
          </cell>
          <cell r="CM69">
            <v>23.076923076923077</v>
          </cell>
          <cell r="CN69">
            <v>28.846153846153847</v>
          </cell>
          <cell r="CO69">
            <v>23.076923076923077</v>
          </cell>
          <cell r="CP69">
            <v>23.076923076923077</v>
          </cell>
          <cell r="CQ69">
            <v>28.846153846153847</v>
          </cell>
          <cell r="CR69">
            <v>23.076923076923077</v>
          </cell>
          <cell r="CS69">
            <v>23.076923076923077</v>
          </cell>
          <cell r="CT69">
            <v>28.846153846153847</v>
          </cell>
          <cell r="CU69">
            <v>23.076923076923077</v>
          </cell>
          <cell r="CV69">
            <v>23.076923076923077</v>
          </cell>
          <cell r="CW69">
            <v>28.846153846153847</v>
          </cell>
          <cell r="CX69">
            <v>23.076923076923077</v>
          </cell>
          <cell r="CY69">
            <v>23.076923076923077</v>
          </cell>
          <cell r="CZ69">
            <v>28.846153846153847</v>
          </cell>
          <cell r="DA69">
            <v>23.076923076923077</v>
          </cell>
          <cell r="DB69">
            <v>23.076923076923077</v>
          </cell>
          <cell r="DC69">
            <v>28.846153846153847</v>
          </cell>
          <cell r="DD69">
            <v>23.076923076923077</v>
          </cell>
          <cell r="DE69">
            <v>23.076923076923077</v>
          </cell>
          <cell r="DF69">
            <v>28.846153846153847</v>
          </cell>
          <cell r="DG69">
            <v>23.076923076923077</v>
          </cell>
          <cell r="DH69">
            <v>23.076923076923077</v>
          </cell>
          <cell r="DI69">
            <v>28.846153846153847</v>
          </cell>
          <cell r="DJ69">
            <v>23.076923076923077</v>
          </cell>
          <cell r="DK69">
            <v>23.076923076923077</v>
          </cell>
          <cell r="DL69">
            <v>28.846153846153847</v>
          </cell>
          <cell r="DM69">
            <v>23.076923076923077</v>
          </cell>
          <cell r="DN69">
            <v>23.076923076923077</v>
          </cell>
          <cell r="DO69">
            <v>28.846153846153847</v>
          </cell>
          <cell r="DP69">
            <v>23.076923076923077</v>
          </cell>
          <cell r="DQ69">
            <v>23.076923076923077</v>
          </cell>
          <cell r="DR69">
            <v>28.846153846153847</v>
          </cell>
          <cell r="DS69">
            <v>23.076923076923077</v>
          </cell>
          <cell r="DT69">
            <v>23.076923076923077</v>
          </cell>
          <cell r="DU69">
            <v>28.846153846153847</v>
          </cell>
          <cell r="DV69">
            <v>23.076923076923077</v>
          </cell>
          <cell r="DW69">
            <v>23.076923076923077</v>
          </cell>
          <cell r="DX69">
            <v>28.846153846153847</v>
          </cell>
          <cell r="DY69">
            <v>23.076923076923077</v>
          </cell>
          <cell r="DZ69">
            <v>23.076923076923077</v>
          </cell>
          <cell r="EA69">
            <v>28.846153846153847</v>
          </cell>
          <cell r="EB69">
            <v>23.076923076923077</v>
          </cell>
          <cell r="EC69">
            <v>23.076923076923077</v>
          </cell>
          <cell r="ED69">
            <v>28.846153846153847</v>
          </cell>
          <cell r="EE69">
            <v>23.076923076923077</v>
          </cell>
          <cell r="EF69">
            <v>23.076923076923077</v>
          </cell>
          <cell r="EG69">
            <v>28.846153846153847</v>
          </cell>
          <cell r="EH69">
            <v>23.076923076923077</v>
          </cell>
          <cell r="EI69">
            <v>23.076923076923077</v>
          </cell>
          <cell r="EJ69">
            <v>28.846153846153847</v>
          </cell>
          <cell r="EK69">
            <v>23.076923076923077</v>
          </cell>
          <cell r="EL69">
            <v>23.076923076923077</v>
          </cell>
          <cell r="EM69">
            <v>28.846153846153847</v>
          </cell>
          <cell r="EN69">
            <v>23.076923076923077</v>
          </cell>
          <cell r="EO69">
            <v>23.076923076923077</v>
          </cell>
          <cell r="EP69">
            <v>28.846153846153847</v>
          </cell>
          <cell r="EQ69">
            <v>23.076923076923077</v>
          </cell>
          <cell r="ER69">
            <v>23.076923076923077</v>
          </cell>
          <cell r="ES69">
            <v>28.846153846153847</v>
          </cell>
          <cell r="ET69">
            <v>23.076923076923077</v>
          </cell>
          <cell r="EU69">
            <v>23.076923076923077</v>
          </cell>
          <cell r="EV69">
            <v>28.846153846153847</v>
          </cell>
          <cell r="EW69">
            <v>23.076923076923077</v>
          </cell>
          <cell r="EX69">
            <v>23.076923076923077</v>
          </cell>
          <cell r="EY69">
            <v>28.846153846153847</v>
          </cell>
          <cell r="EZ69">
            <v>23.076923076923077</v>
          </cell>
          <cell r="FA69">
            <v>23.076923076923077</v>
          </cell>
          <cell r="FB69">
            <v>28.846153846153847</v>
          </cell>
          <cell r="FC69">
            <v>23.076923076923077</v>
          </cell>
          <cell r="FD69">
            <v>23.076923076923077</v>
          </cell>
          <cell r="FE69">
            <v>28.846153846153847</v>
          </cell>
          <cell r="FF69">
            <v>23.076923076923077</v>
          </cell>
          <cell r="FG69">
            <v>23.076923076923077</v>
          </cell>
          <cell r="FH69">
            <v>28.846153846153847</v>
          </cell>
          <cell r="FI69">
            <v>23.076923076923077</v>
          </cell>
          <cell r="FJ69">
            <v>23.076923076923077</v>
          </cell>
          <cell r="FK69">
            <v>28.846153846153847</v>
          </cell>
          <cell r="FL69">
            <v>23.076923076923077</v>
          </cell>
          <cell r="FM69">
            <v>23.076923076923077</v>
          </cell>
          <cell r="FN69">
            <v>28.846153846153847</v>
          </cell>
          <cell r="FO69">
            <v>23.076923076923077</v>
          </cell>
          <cell r="FP69">
            <v>23.076923076923077</v>
          </cell>
          <cell r="FQ69">
            <v>28.846153846153847</v>
          </cell>
          <cell r="FR69">
            <v>23.076923076923077</v>
          </cell>
          <cell r="FS69">
            <v>23.076923076923077</v>
          </cell>
          <cell r="FT69">
            <v>28.846153846153847</v>
          </cell>
          <cell r="FU69">
            <v>23.076923076923077</v>
          </cell>
          <cell r="FV69">
            <v>23.076923076923077</v>
          </cell>
          <cell r="FW69">
            <v>28.846153846153847</v>
          </cell>
          <cell r="FX69">
            <v>23.076923076923077</v>
          </cell>
          <cell r="FY69">
            <v>23.076923076923077</v>
          </cell>
          <cell r="FZ69">
            <v>28.846153846153847</v>
          </cell>
          <cell r="GA69">
            <v>23.076923076923077</v>
          </cell>
          <cell r="GB69">
            <v>23.076923076923077</v>
          </cell>
          <cell r="GC69">
            <v>28.846153846153847</v>
          </cell>
          <cell r="GD69">
            <v>23.076923076923077</v>
          </cell>
          <cell r="GE69">
            <v>23.076923076923077</v>
          </cell>
          <cell r="GF69">
            <v>28.846153846153847</v>
          </cell>
          <cell r="GG69">
            <v>23.076923076923077</v>
          </cell>
          <cell r="GH69">
            <v>23.076923076923077</v>
          </cell>
          <cell r="GI69">
            <v>28.846153846153847</v>
          </cell>
          <cell r="GJ69">
            <v>23.076923076923077</v>
          </cell>
          <cell r="GK69">
            <v>23.076923076923077</v>
          </cell>
          <cell r="GL69">
            <v>28.846153846153847</v>
          </cell>
          <cell r="GM69">
            <v>23.076923076923077</v>
          </cell>
          <cell r="GN69">
            <v>23.076923076923077</v>
          </cell>
          <cell r="GO69">
            <v>28.846153846153847</v>
          </cell>
          <cell r="GP69">
            <v>69.230769230769226</v>
          </cell>
          <cell r="GQ69">
            <v>69.230769230769226</v>
          </cell>
          <cell r="GR69">
            <v>86.538461538461533</v>
          </cell>
          <cell r="GS69">
            <v>69.230769230769226</v>
          </cell>
          <cell r="GT69">
            <v>69.230769230769226</v>
          </cell>
          <cell r="GU69">
            <v>86.538461538461533</v>
          </cell>
          <cell r="GV69">
            <v>69.230769230769226</v>
          </cell>
          <cell r="GW69">
            <v>69.230769230769226</v>
          </cell>
          <cell r="GX69">
            <v>86.538461538461533</v>
          </cell>
          <cell r="GY69">
            <v>69.230769230769226</v>
          </cell>
          <cell r="GZ69">
            <v>69.230769230769226</v>
          </cell>
          <cell r="HA69">
            <v>86.538461538461533</v>
          </cell>
          <cell r="HB69">
            <v>23.076923076923077</v>
          </cell>
          <cell r="HC69">
            <v>23.076923076923077</v>
          </cell>
          <cell r="HD69">
            <v>28.846153846153847</v>
          </cell>
          <cell r="HE69">
            <v>23.076923076923077</v>
          </cell>
          <cell r="HF69">
            <v>23.076923076923077</v>
          </cell>
          <cell r="HG69">
            <v>28.846153846153847</v>
          </cell>
          <cell r="HH69">
            <v>23.076923076923077</v>
          </cell>
          <cell r="HI69">
            <v>23.076923076923077</v>
          </cell>
          <cell r="HJ69">
            <v>28.846153846153847</v>
          </cell>
          <cell r="HK69">
            <v>23.076923076923077</v>
          </cell>
          <cell r="HL69">
            <v>23.076923076923077</v>
          </cell>
          <cell r="HM69">
            <v>28.846153846153847</v>
          </cell>
          <cell r="HN69">
            <v>23.076923076923077</v>
          </cell>
          <cell r="HO69">
            <v>23.076923076923077</v>
          </cell>
          <cell r="HP69">
            <v>28.846153846153847</v>
          </cell>
          <cell r="HQ69">
            <v>23.076923076923077</v>
          </cell>
          <cell r="HR69">
            <v>23.076923076923077</v>
          </cell>
          <cell r="HS69">
            <v>28.846153846153847</v>
          </cell>
          <cell r="HT69">
            <v>23.076923076923077</v>
          </cell>
          <cell r="HU69">
            <v>23.076923076923077</v>
          </cell>
          <cell r="HV69">
            <v>28.846153846153847</v>
          </cell>
          <cell r="HW69">
            <v>23.076923076923077</v>
          </cell>
          <cell r="HX69">
            <v>23.076923076923077</v>
          </cell>
          <cell r="HY69">
            <v>28.846153846153847</v>
          </cell>
          <cell r="IM69">
            <v>0</v>
          </cell>
          <cell r="IN69">
            <v>300</v>
          </cell>
          <cell r="IO69">
            <v>224.99999999999997</v>
          </cell>
          <cell r="IP69">
            <v>300</v>
          </cell>
          <cell r="IQ69">
            <v>600</v>
          </cell>
          <cell r="IR69">
            <v>300</v>
          </cell>
          <cell r="IS69">
            <v>300</v>
          </cell>
          <cell r="IT69">
            <v>300</v>
          </cell>
          <cell r="IU69">
            <v>300</v>
          </cell>
          <cell r="IV69">
            <v>300</v>
          </cell>
          <cell r="IW69">
            <v>300</v>
          </cell>
          <cell r="IX69">
            <v>300</v>
          </cell>
          <cell r="IY69">
            <v>300</v>
          </cell>
          <cell r="IZ69">
            <v>300</v>
          </cell>
          <cell r="JA69">
            <v>300</v>
          </cell>
          <cell r="JB69">
            <v>300</v>
          </cell>
          <cell r="JC69">
            <v>300</v>
          </cell>
          <cell r="JD69">
            <v>900.00000000000011</v>
          </cell>
          <cell r="JE69">
            <v>300</v>
          </cell>
          <cell r="JF69">
            <v>300</v>
          </cell>
          <cell r="JG69">
            <v>351.92307692307691</v>
          </cell>
          <cell r="JH69">
            <v>6876.9230769230771</v>
          </cell>
        </row>
        <row r="70">
          <cell r="A70">
            <v>460340</v>
          </cell>
          <cell r="F70">
            <v>369.23076923076923</v>
          </cell>
          <cell r="G70">
            <v>369.23076923076923</v>
          </cell>
          <cell r="H70">
            <v>461.53846153846155</v>
          </cell>
          <cell r="I70">
            <v>369.23076923076923</v>
          </cell>
          <cell r="J70">
            <v>369.23076923076923</v>
          </cell>
          <cell r="K70">
            <v>461.53846153846155</v>
          </cell>
          <cell r="L70">
            <v>369.23076923076923</v>
          </cell>
          <cell r="M70">
            <v>369.23076923076923</v>
          </cell>
          <cell r="N70">
            <v>461.53846153846155</v>
          </cell>
          <cell r="O70">
            <v>369.23076923076923</v>
          </cell>
          <cell r="P70">
            <v>369.23076923076923</v>
          </cell>
          <cell r="Q70">
            <v>461.53846153846155</v>
          </cell>
          <cell r="R70">
            <v>69.230769230769226</v>
          </cell>
          <cell r="S70">
            <v>69.230769230769226</v>
          </cell>
          <cell r="T70">
            <v>86.538461538461533</v>
          </cell>
          <cell r="U70">
            <v>69.230769230769226</v>
          </cell>
          <cell r="V70">
            <v>69.230769230769226</v>
          </cell>
          <cell r="W70">
            <v>86.538461538461533</v>
          </cell>
          <cell r="X70">
            <v>69.230769230769226</v>
          </cell>
          <cell r="Y70">
            <v>69.230769230769226</v>
          </cell>
          <cell r="Z70">
            <v>86.538461538461533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4.615384615384615</v>
          </cell>
          <cell r="AQ70">
            <v>4.615384615384615</v>
          </cell>
          <cell r="AR70">
            <v>5.7692307692307683</v>
          </cell>
          <cell r="AS70">
            <v>4.615384615384615</v>
          </cell>
          <cell r="AT70">
            <v>4.615384615384615</v>
          </cell>
          <cell r="AU70">
            <v>5.7692307692307683</v>
          </cell>
          <cell r="AV70">
            <v>4.615384615384615</v>
          </cell>
          <cell r="AW70">
            <v>4.615384615384615</v>
          </cell>
          <cell r="AX70">
            <v>5.7692307692307683</v>
          </cell>
          <cell r="AY70">
            <v>4.615384615384615</v>
          </cell>
          <cell r="AZ70">
            <v>4.615384615384615</v>
          </cell>
          <cell r="BA70">
            <v>5.7692307692307683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115.38461538461539</v>
          </cell>
          <cell r="BO70">
            <v>115.38461538461539</v>
          </cell>
          <cell r="BP70">
            <v>144.23076923076923</v>
          </cell>
          <cell r="BQ70">
            <v>115.38461538461539</v>
          </cell>
          <cell r="BR70">
            <v>115.38461538461539</v>
          </cell>
          <cell r="BS70">
            <v>144.23076923076923</v>
          </cell>
          <cell r="BT70">
            <v>115.38461538461539</v>
          </cell>
          <cell r="BU70">
            <v>115.38461538461539</v>
          </cell>
          <cell r="BV70">
            <v>144.23076923076923</v>
          </cell>
          <cell r="BW70">
            <v>115.38461538461539</v>
          </cell>
          <cell r="BX70">
            <v>115.38461538461539</v>
          </cell>
          <cell r="BY70">
            <v>144.23076923076923</v>
          </cell>
          <cell r="BZ70">
            <v>507.69230769230768</v>
          </cell>
          <cell r="CA70">
            <v>507.69230769230768</v>
          </cell>
          <cell r="CB70">
            <v>634.61538461538464</v>
          </cell>
          <cell r="CC70">
            <v>507.69230769230768</v>
          </cell>
          <cell r="CD70">
            <v>507.69230769230768</v>
          </cell>
          <cell r="CE70">
            <v>634.61538461538464</v>
          </cell>
          <cell r="CF70">
            <v>507.69230769230768</v>
          </cell>
          <cell r="CG70">
            <v>507.69230769230768</v>
          </cell>
          <cell r="CH70">
            <v>634.61538461538464</v>
          </cell>
          <cell r="CI70">
            <v>507.69230769230768</v>
          </cell>
          <cell r="CJ70">
            <v>507.69230769230768</v>
          </cell>
          <cell r="CK70">
            <v>634.61538461538464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9.2307692307692299</v>
          </cell>
          <cell r="CY70">
            <v>9.2307692307692299</v>
          </cell>
          <cell r="CZ70">
            <v>11.538461538461537</v>
          </cell>
          <cell r="DA70">
            <v>9.2307692307692299</v>
          </cell>
          <cell r="DB70">
            <v>9.2307692307692299</v>
          </cell>
          <cell r="DC70">
            <v>11.538461538461537</v>
          </cell>
          <cell r="DD70">
            <v>9.2307692307692299</v>
          </cell>
          <cell r="DE70">
            <v>9.2307692307692299</v>
          </cell>
          <cell r="DF70">
            <v>11.538461538461537</v>
          </cell>
          <cell r="DG70">
            <v>9.2307692307692299</v>
          </cell>
          <cell r="DH70">
            <v>9.2307692307692299</v>
          </cell>
          <cell r="DI70">
            <v>11.538461538461537</v>
          </cell>
          <cell r="DJ70">
            <v>170.76923076923077</v>
          </cell>
          <cell r="DK70">
            <v>170.76923076923077</v>
          </cell>
          <cell r="DL70">
            <v>213.46153846153845</v>
          </cell>
          <cell r="DM70">
            <v>170.76923076923077</v>
          </cell>
          <cell r="DN70">
            <v>170.76923076923077</v>
          </cell>
          <cell r="DO70">
            <v>213.46153846153845</v>
          </cell>
          <cell r="DP70">
            <v>170.76923076923077</v>
          </cell>
          <cell r="DQ70">
            <v>170.76923076923077</v>
          </cell>
          <cell r="DR70">
            <v>213.46153846153845</v>
          </cell>
          <cell r="DS70">
            <v>170.76923076923077</v>
          </cell>
          <cell r="DT70">
            <v>170.76923076923077</v>
          </cell>
          <cell r="DU70">
            <v>213.46153846153845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207.69230769230768</v>
          </cell>
          <cell r="EU70">
            <v>207.69230769230768</v>
          </cell>
          <cell r="EV70">
            <v>259.61538461538458</v>
          </cell>
          <cell r="EW70">
            <v>207.69230769230768</v>
          </cell>
          <cell r="EX70">
            <v>207.69230769230768</v>
          </cell>
          <cell r="EY70">
            <v>259.61538461538458</v>
          </cell>
          <cell r="EZ70">
            <v>207.69230769230768</v>
          </cell>
          <cell r="FA70">
            <v>207.69230769230768</v>
          </cell>
          <cell r="FB70">
            <v>259.61538461538458</v>
          </cell>
          <cell r="FC70">
            <v>207.69230769230768</v>
          </cell>
          <cell r="FD70">
            <v>207.69230769230768</v>
          </cell>
          <cell r="FE70">
            <v>259.61538461538458</v>
          </cell>
          <cell r="FF70">
            <v>18.46153846153846</v>
          </cell>
          <cell r="FG70">
            <v>18.46153846153846</v>
          </cell>
          <cell r="FH70">
            <v>23.076923076923073</v>
          </cell>
          <cell r="FI70">
            <v>18.46153846153846</v>
          </cell>
          <cell r="FJ70">
            <v>18.46153846153846</v>
          </cell>
          <cell r="FK70">
            <v>23.076923076923073</v>
          </cell>
          <cell r="FL70">
            <v>18.46153846153846</v>
          </cell>
          <cell r="FM70">
            <v>18.46153846153846</v>
          </cell>
          <cell r="FN70">
            <v>23.076923076923073</v>
          </cell>
          <cell r="FO70">
            <v>18.46153846153846</v>
          </cell>
          <cell r="FP70">
            <v>18.46153846153846</v>
          </cell>
          <cell r="FQ70">
            <v>23.076923076923073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184.61538461538461</v>
          </cell>
          <cell r="GE70">
            <v>184.61538461538461</v>
          </cell>
          <cell r="GF70">
            <v>230.76923076923077</v>
          </cell>
          <cell r="GG70">
            <v>184.61538461538461</v>
          </cell>
          <cell r="GH70">
            <v>184.61538461538461</v>
          </cell>
          <cell r="GI70">
            <v>230.76923076923077</v>
          </cell>
          <cell r="GJ70">
            <v>184.61538461538461</v>
          </cell>
          <cell r="GK70">
            <v>184.61538461538461</v>
          </cell>
          <cell r="GL70">
            <v>230.76923076923077</v>
          </cell>
          <cell r="GM70">
            <v>184.61538461538461</v>
          </cell>
          <cell r="GN70">
            <v>184.61538461538461</v>
          </cell>
          <cell r="GO70">
            <v>230.76923076923077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323.07692307692309</v>
          </cell>
          <cell r="HC70">
            <v>323.07692307692309</v>
          </cell>
          <cell r="HD70">
            <v>403.84615384615387</v>
          </cell>
          <cell r="HE70">
            <v>323.07692307692309</v>
          </cell>
          <cell r="HF70">
            <v>323.07692307692309</v>
          </cell>
          <cell r="HG70">
            <v>403.84615384615387</v>
          </cell>
          <cell r="HH70">
            <v>323.07692307692309</v>
          </cell>
          <cell r="HI70">
            <v>323.07692307692309</v>
          </cell>
          <cell r="HJ70">
            <v>403.84615384615387</v>
          </cell>
          <cell r="HK70">
            <v>323.07692307692309</v>
          </cell>
          <cell r="HL70">
            <v>323.07692307692309</v>
          </cell>
          <cell r="HM70">
            <v>403.84615384615387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IM70">
            <v>0</v>
          </cell>
          <cell r="IN70">
            <v>4800</v>
          </cell>
          <cell r="IO70">
            <v>675.00000000000011</v>
          </cell>
          <cell r="IP70">
            <v>0</v>
          </cell>
          <cell r="IQ70">
            <v>59.999999999999979</v>
          </cell>
          <cell r="IR70">
            <v>0</v>
          </cell>
          <cell r="IS70">
            <v>1500.0000000000002</v>
          </cell>
          <cell r="IT70">
            <v>6600</v>
          </cell>
          <cell r="IU70">
            <v>0</v>
          </cell>
          <cell r="IV70">
            <v>119.99999999999996</v>
          </cell>
          <cell r="IW70">
            <v>2220</v>
          </cell>
          <cell r="IX70">
            <v>0</v>
          </cell>
          <cell r="IY70">
            <v>0</v>
          </cell>
          <cell r="IZ70">
            <v>2699.9999999999995</v>
          </cell>
          <cell r="JA70">
            <v>239.99999999999991</v>
          </cell>
          <cell r="JB70">
            <v>0</v>
          </cell>
          <cell r="JC70">
            <v>2400</v>
          </cell>
          <cell r="JD70">
            <v>0</v>
          </cell>
          <cell r="JE70">
            <v>4200</v>
          </cell>
          <cell r="JF70">
            <v>0</v>
          </cell>
          <cell r="JG70">
            <v>1407.6923076923076</v>
          </cell>
          <cell r="JH70">
            <v>26922.692307692309</v>
          </cell>
        </row>
        <row r="71">
          <cell r="A71">
            <v>460350</v>
          </cell>
          <cell r="F71">
            <v>392.30769230769232</v>
          </cell>
          <cell r="G71">
            <v>392.30769230769232</v>
          </cell>
          <cell r="H71">
            <v>490.38461538461542</v>
          </cell>
          <cell r="I71">
            <v>392.30769230769232</v>
          </cell>
          <cell r="J71">
            <v>392.30769230769232</v>
          </cell>
          <cell r="K71">
            <v>490.38461538461542</v>
          </cell>
          <cell r="L71">
            <v>392.30769230769232</v>
          </cell>
          <cell r="M71">
            <v>392.30769230769232</v>
          </cell>
          <cell r="N71">
            <v>490.38461538461542</v>
          </cell>
          <cell r="O71">
            <v>392.30769230769232</v>
          </cell>
          <cell r="P71">
            <v>392.30769230769232</v>
          </cell>
          <cell r="Q71">
            <v>490.38461538461542</v>
          </cell>
          <cell r="R71">
            <v>276.92307692307691</v>
          </cell>
          <cell r="S71">
            <v>276.92307692307691</v>
          </cell>
          <cell r="T71">
            <v>346.15384615384613</v>
          </cell>
          <cell r="U71">
            <v>276.92307692307691</v>
          </cell>
          <cell r="V71">
            <v>276.92307692307691</v>
          </cell>
          <cell r="W71">
            <v>346.15384615384613</v>
          </cell>
          <cell r="X71">
            <v>276.92307692307691</v>
          </cell>
          <cell r="Y71">
            <v>276.92307692307691</v>
          </cell>
          <cell r="Z71">
            <v>346.15384615384613</v>
          </cell>
          <cell r="AA71">
            <v>0</v>
          </cell>
          <cell r="AB71">
            <v>0</v>
          </cell>
          <cell r="AC71">
            <v>0</v>
          </cell>
          <cell r="AD71">
            <v>332.30769230769232</v>
          </cell>
          <cell r="AE71">
            <v>332.30769230769232</v>
          </cell>
          <cell r="AF71">
            <v>415.38461538461542</v>
          </cell>
          <cell r="AG71">
            <v>332.30769230769232</v>
          </cell>
          <cell r="AH71">
            <v>332.30769230769232</v>
          </cell>
          <cell r="AI71">
            <v>415.38461538461542</v>
          </cell>
          <cell r="AJ71">
            <v>332.30769230769232</v>
          </cell>
          <cell r="AK71">
            <v>332.30769230769232</v>
          </cell>
          <cell r="AL71">
            <v>415.38461538461542</v>
          </cell>
          <cell r="AM71">
            <v>332.30769230769232</v>
          </cell>
          <cell r="AN71">
            <v>332.30769230769232</v>
          </cell>
          <cell r="AO71">
            <v>415.38461538461542</v>
          </cell>
          <cell r="AP71">
            <v>323.07692307692309</v>
          </cell>
          <cell r="AQ71">
            <v>323.07692307692309</v>
          </cell>
          <cell r="AR71">
            <v>403.84615384615387</v>
          </cell>
          <cell r="AS71">
            <v>323.07692307692309</v>
          </cell>
          <cell r="AT71">
            <v>323.07692307692309</v>
          </cell>
          <cell r="AU71">
            <v>403.84615384615387</v>
          </cell>
          <cell r="AV71">
            <v>323.07692307692309</v>
          </cell>
          <cell r="AW71">
            <v>323.07692307692309</v>
          </cell>
          <cell r="AX71">
            <v>403.84615384615387</v>
          </cell>
          <cell r="AY71">
            <v>323.07692307692309</v>
          </cell>
          <cell r="AZ71">
            <v>323.07692307692309</v>
          </cell>
          <cell r="BA71">
            <v>403.84615384615387</v>
          </cell>
          <cell r="BB71">
            <v>230.76923076923077</v>
          </cell>
          <cell r="BC71">
            <v>230.76923076923077</v>
          </cell>
          <cell r="BD71">
            <v>288.46153846153845</v>
          </cell>
          <cell r="BE71">
            <v>230.76923076923077</v>
          </cell>
          <cell r="BF71">
            <v>230.76923076923077</v>
          </cell>
          <cell r="BG71">
            <v>288.46153846153845</v>
          </cell>
          <cell r="BH71">
            <v>230.76923076923077</v>
          </cell>
          <cell r="BI71">
            <v>230.76923076923077</v>
          </cell>
          <cell r="BJ71">
            <v>288.46153846153845</v>
          </cell>
          <cell r="BK71">
            <v>230.76923076923077</v>
          </cell>
          <cell r="BL71">
            <v>230.76923076923077</v>
          </cell>
          <cell r="BM71">
            <v>288.46153846153845</v>
          </cell>
          <cell r="BN71">
            <v>276.92307692307691</v>
          </cell>
          <cell r="BO71">
            <v>276.92307692307691</v>
          </cell>
          <cell r="BP71">
            <v>346.15384615384613</v>
          </cell>
          <cell r="BQ71">
            <v>276.92307692307691</v>
          </cell>
          <cell r="BR71">
            <v>276.92307692307691</v>
          </cell>
          <cell r="BS71">
            <v>346.15384615384613</v>
          </cell>
          <cell r="BT71">
            <v>276.92307692307691</v>
          </cell>
          <cell r="BU71">
            <v>276.92307692307691</v>
          </cell>
          <cell r="BV71">
            <v>346.15384615384613</v>
          </cell>
          <cell r="BW71">
            <v>276.92307692307691</v>
          </cell>
          <cell r="BX71">
            <v>276.92307692307691</v>
          </cell>
          <cell r="BY71">
            <v>346.15384615384613</v>
          </cell>
          <cell r="BZ71">
            <v>461.53846153846155</v>
          </cell>
          <cell r="CA71">
            <v>461.53846153846155</v>
          </cell>
          <cell r="CB71">
            <v>576.92307692307691</v>
          </cell>
          <cell r="CC71">
            <v>461.53846153846155</v>
          </cell>
          <cell r="CD71">
            <v>461.53846153846155</v>
          </cell>
          <cell r="CE71">
            <v>576.92307692307691</v>
          </cell>
          <cell r="CF71">
            <v>461.53846153846155</v>
          </cell>
          <cell r="CG71">
            <v>461.53846153846155</v>
          </cell>
          <cell r="CH71">
            <v>576.92307692307691</v>
          </cell>
          <cell r="CI71">
            <v>461.53846153846155</v>
          </cell>
          <cell r="CJ71">
            <v>461.53846153846155</v>
          </cell>
          <cell r="CK71">
            <v>576.92307692307691</v>
          </cell>
          <cell r="CL71">
            <v>230.76923076923077</v>
          </cell>
          <cell r="CM71">
            <v>230.76923076923077</v>
          </cell>
          <cell r="CN71">
            <v>288.46153846153845</v>
          </cell>
          <cell r="CO71">
            <v>230.76923076923077</v>
          </cell>
          <cell r="CP71">
            <v>230.76923076923077</v>
          </cell>
          <cell r="CQ71">
            <v>288.46153846153845</v>
          </cell>
          <cell r="CR71">
            <v>230.76923076923077</v>
          </cell>
          <cell r="CS71">
            <v>230.76923076923077</v>
          </cell>
          <cell r="CT71">
            <v>288.46153846153845</v>
          </cell>
          <cell r="CU71">
            <v>230.76923076923077</v>
          </cell>
          <cell r="CV71">
            <v>230.76923076923077</v>
          </cell>
          <cell r="CW71">
            <v>288.46153846153845</v>
          </cell>
          <cell r="CX71">
            <v>115.38461538461539</v>
          </cell>
          <cell r="CY71">
            <v>115.38461538461539</v>
          </cell>
          <cell r="CZ71">
            <v>144.23076923076923</v>
          </cell>
          <cell r="DA71">
            <v>115.38461538461539</v>
          </cell>
          <cell r="DB71">
            <v>115.38461538461539</v>
          </cell>
          <cell r="DC71">
            <v>144.23076923076923</v>
          </cell>
          <cell r="DD71">
            <v>115.38461538461539</v>
          </cell>
          <cell r="DE71">
            <v>115.38461538461539</v>
          </cell>
          <cell r="DF71">
            <v>144.23076923076923</v>
          </cell>
          <cell r="DG71">
            <v>115.38461538461539</v>
          </cell>
          <cell r="DH71">
            <v>115.38461538461539</v>
          </cell>
          <cell r="DI71">
            <v>144.23076923076923</v>
          </cell>
          <cell r="DJ71">
            <v>323.07692307692309</v>
          </cell>
          <cell r="DK71">
            <v>323.07692307692309</v>
          </cell>
          <cell r="DL71">
            <v>403.84615384615387</v>
          </cell>
          <cell r="DM71">
            <v>323.07692307692309</v>
          </cell>
          <cell r="DN71">
            <v>323.07692307692309</v>
          </cell>
          <cell r="DO71">
            <v>403.84615384615387</v>
          </cell>
          <cell r="DP71">
            <v>323.07692307692309</v>
          </cell>
          <cell r="DQ71">
            <v>323.07692307692309</v>
          </cell>
          <cell r="DR71">
            <v>403.84615384615387</v>
          </cell>
          <cell r="DS71">
            <v>323.07692307692309</v>
          </cell>
          <cell r="DT71">
            <v>323.07692307692309</v>
          </cell>
          <cell r="DU71">
            <v>403.84615384615387</v>
          </cell>
          <cell r="DV71">
            <v>115.38461538461539</v>
          </cell>
          <cell r="DW71">
            <v>115.38461538461539</v>
          </cell>
          <cell r="DX71">
            <v>144.23076923076923</v>
          </cell>
          <cell r="DY71">
            <v>115.38461538461539</v>
          </cell>
          <cell r="DZ71">
            <v>115.38461538461539</v>
          </cell>
          <cell r="EA71">
            <v>144.23076923076923</v>
          </cell>
          <cell r="EB71">
            <v>115.38461538461539</v>
          </cell>
          <cell r="EC71">
            <v>115.38461538461539</v>
          </cell>
          <cell r="ED71">
            <v>144.23076923076923</v>
          </cell>
          <cell r="EE71">
            <v>115.38461538461539</v>
          </cell>
          <cell r="EF71">
            <v>115.38461538461539</v>
          </cell>
          <cell r="EG71">
            <v>144.23076923076923</v>
          </cell>
          <cell r="EH71">
            <v>184.61538461538461</v>
          </cell>
          <cell r="EI71">
            <v>184.61538461538461</v>
          </cell>
          <cell r="EJ71">
            <v>230.76923076923077</v>
          </cell>
          <cell r="EK71">
            <v>184.61538461538461</v>
          </cell>
          <cell r="EL71">
            <v>184.61538461538461</v>
          </cell>
          <cell r="EM71">
            <v>230.76923076923077</v>
          </cell>
          <cell r="EN71">
            <v>184.61538461538461</v>
          </cell>
          <cell r="EO71">
            <v>184.61538461538461</v>
          </cell>
          <cell r="EP71">
            <v>230.76923076923077</v>
          </cell>
          <cell r="EQ71">
            <v>184.61538461538461</v>
          </cell>
          <cell r="ER71">
            <v>184.61538461538461</v>
          </cell>
          <cell r="ES71">
            <v>230.76923076923077</v>
          </cell>
          <cell r="ET71">
            <v>230.76923076923077</v>
          </cell>
          <cell r="EU71">
            <v>230.76923076923077</v>
          </cell>
          <cell r="EV71">
            <v>288.46153846153845</v>
          </cell>
          <cell r="EW71">
            <v>230.76923076923077</v>
          </cell>
          <cell r="EX71">
            <v>230.76923076923077</v>
          </cell>
          <cell r="EY71">
            <v>288.46153846153845</v>
          </cell>
          <cell r="EZ71">
            <v>230.76923076923077</v>
          </cell>
          <cell r="FA71">
            <v>230.76923076923077</v>
          </cell>
          <cell r="FB71">
            <v>288.46153846153845</v>
          </cell>
          <cell r="FC71">
            <v>230.76923076923077</v>
          </cell>
          <cell r="FD71">
            <v>230.76923076923077</v>
          </cell>
          <cell r="FE71">
            <v>288.46153846153845</v>
          </cell>
          <cell r="FF71">
            <v>230.76923076923077</v>
          </cell>
          <cell r="FG71">
            <v>230.76923076923077</v>
          </cell>
          <cell r="FH71">
            <v>288.46153846153845</v>
          </cell>
          <cell r="FI71">
            <v>230.76923076923077</v>
          </cell>
          <cell r="FJ71">
            <v>230.76923076923077</v>
          </cell>
          <cell r="FK71">
            <v>288.46153846153845</v>
          </cell>
          <cell r="FL71">
            <v>230.76923076923077</v>
          </cell>
          <cell r="FM71">
            <v>230.76923076923077</v>
          </cell>
          <cell r="FN71">
            <v>288.46153846153845</v>
          </cell>
          <cell r="FO71">
            <v>230.76923076923077</v>
          </cell>
          <cell r="FP71">
            <v>230.76923076923077</v>
          </cell>
          <cell r="FQ71">
            <v>288.46153846153845</v>
          </cell>
          <cell r="FR71">
            <v>230.76923076923077</v>
          </cell>
          <cell r="FS71">
            <v>230.76923076923077</v>
          </cell>
          <cell r="FT71">
            <v>288.46153846153845</v>
          </cell>
          <cell r="FU71">
            <v>230.76923076923077</v>
          </cell>
          <cell r="FV71">
            <v>230.76923076923077</v>
          </cell>
          <cell r="FW71">
            <v>288.46153846153845</v>
          </cell>
          <cell r="FX71">
            <v>230.76923076923077</v>
          </cell>
          <cell r="FY71">
            <v>230.76923076923077</v>
          </cell>
          <cell r="FZ71">
            <v>288.46153846153845</v>
          </cell>
          <cell r="GA71">
            <v>230.76923076923077</v>
          </cell>
          <cell r="GB71">
            <v>230.76923076923077</v>
          </cell>
          <cell r="GC71">
            <v>288.46153846153845</v>
          </cell>
          <cell r="GD71">
            <v>184.61538461538461</v>
          </cell>
          <cell r="GE71">
            <v>184.61538461538461</v>
          </cell>
          <cell r="GF71">
            <v>230.76923076923077</v>
          </cell>
          <cell r="GG71">
            <v>184.61538461538461</v>
          </cell>
          <cell r="GH71">
            <v>184.61538461538461</v>
          </cell>
          <cell r="GI71">
            <v>230.76923076923077</v>
          </cell>
          <cell r="GJ71">
            <v>184.61538461538461</v>
          </cell>
          <cell r="GK71">
            <v>184.61538461538461</v>
          </cell>
          <cell r="GL71">
            <v>230.76923076923077</v>
          </cell>
          <cell r="GM71">
            <v>184.61538461538461</v>
          </cell>
          <cell r="GN71">
            <v>184.61538461538461</v>
          </cell>
          <cell r="GO71">
            <v>230.76923076923077</v>
          </cell>
          <cell r="GP71">
            <v>346.15384615384613</v>
          </cell>
          <cell r="GQ71">
            <v>346.15384615384613</v>
          </cell>
          <cell r="GR71">
            <v>432.69230769230768</v>
          </cell>
          <cell r="GS71">
            <v>346.15384615384613</v>
          </cell>
          <cell r="GT71">
            <v>346.15384615384613</v>
          </cell>
          <cell r="GU71">
            <v>432.69230769230768</v>
          </cell>
          <cell r="GV71">
            <v>346.15384615384613</v>
          </cell>
          <cell r="GW71">
            <v>346.15384615384613</v>
          </cell>
          <cell r="GX71">
            <v>432.69230769230768</v>
          </cell>
          <cell r="GY71">
            <v>346.15384615384613</v>
          </cell>
          <cell r="GZ71">
            <v>346.15384615384613</v>
          </cell>
          <cell r="HA71">
            <v>432.69230769230768</v>
          </cell>
          <cell r="HB71">
            <v>230.76923076923077</v>
          </cell>
          <cell r="HC71">
            <v>230.76923076923077</v>
          </cell>
          <cell r="HD71">
            <v>288.46153846153845</v>
          </cell>
          <cell r="HE71">
            <v>230.76923076923077</v>
          </cell>
          <cell r="HF71">
            <v>230.76923076923077</v>
          </cell>
          <cell r="HG71">
            <v>288.46153846153845</v>
          </cell>
          <cell r="HH71">
            <v>230.76923076923077</v>
          </cell>
          <cell r="HI71">
            <v>230.76923076923077</v>
          </cell>
          <cell r="HJ71">
            <v>288.46153846153845</v>
          </cell>
          <cell r="HK71">
            <v>230.76923076923077</v>
          </cell>
          <cell r="HL71">
            <v>230.76923076923077</v>
          </cell>
          <cell r="HM71">
            <v>288.46153846153845</v>
          </cell>
          <cell r="HN71">
            <v>92.307692307692307</v>
          </cell>
          <cell r="HO71">
            <v>92.307692307692307</v>
          </cell>
          <cell r="HP71">
            <v>115.38461538461539</v>
          </cell>
          <cell r="HQ71">
            <v>92.307692307692307</v>
          </cell>
          <cell r="HR71">
            <v>92.307692307692307</v>
          </cell>
          <cell r="HS71">
            <v>115.38461538461539</v>
          </cell>
          <cell r="HT71">
            <v>92.307692307692307</v>
          </cell>
          <cell r="HU71">
            <v>92.307692307692307</v>
          </cell>
          <cell r="HV71">
            <v>115.38461538461539</v>
          </cell>
          <cell r="HW71">
            <v>92.307692307692307</v>
          </cell>
          <cell r="HX71">
            <v>92.307692307692307</v>
          </cell>
          <cell r="HY71">
            <v>115.38461538461539</v>
          </cell>
          <cell r="IM71">
            <v>0</v>
          </cell>
          <cell r="IN71">
            <v>5100</v>
          </cell>
          <cell r="IO71">
            <v>2700.0000000000005</v>
          </cell>
          <cell r="IP71">
            <v>4320</v>
          </cell>
          <cell r="IQ71">
            <v>4200</v>
          </cell>
          <cell r="IR71">
            <v>3000.0000000000005</v>
          </cell>
          <cell r="IS71">
            <v>3600.0000000000005</v>
          </cell>
          <cell r="IT71">
            <v>6000.0000000000009</v>
          </cell>
          <cell r="IU71">
            <v>3000.0000000000005</v>
          </cell>
          <cell r="IV71">
            <v>1500.0000000000002</v>
          </cell>
          <cell r="IW71">
            <v>4200</v>
          </cell>
          <cell r="IX71">
            <v>1500.0000000000002</v>
          </cell>
          <cell r="IY71">
            <v>2400</v>
          </cell>
          <cell r="IZ71">
            <v>3000.0000000000005</v>
          </cell>
          <cell r="JA71">
            <v>3000.0000000000005</v>
          </cell>
          <cell r="JB71">
            <v>3000.0000000000005</v>
          </cell>
          <cell r="JC71">
            <v>2400</v>
          </cell>
          <cell r="JD71">
            <v>4500</v>
          </cell>
          <cell r="JE71">
            <v>3000.0000000000005</v>
          </cell>
          <cell r="JF71">
            <v>1200</v>
          </cell>
          <cell r="JG71">
            <v>2111.538461538461</v>
          </cell>
          <cell r="JH71">
            <v>63731.538461538461</v>
          </cell>
        </row>
        <row r="72">
          <cell r="A72">
            <v>460360</v>
          </cell>
          <cell r="F72">
            <v>55.384615384615387</v>
          </cell>
          <cell r="G72">
            <v>55.384615384615387</v>
          </cell>
          <cell r="H72">
            <v>69.230769230769226</v>
          </cell>
          <cell r="I72">
            <v>55.384615384615387</v>
          </cell>
          <cell r="J72">
            <v>55.384615384615387</v>
          </cell>
          <cell r="K72">
            <v>69.230769230769226</v>
          </cell>
          <cell r="L72">
            <v>55.384615384615387</v>
          </cell>
          <cell r="M72">
            <v>55.384615384615387</v>
          </cell>
          <cell r="N72">
            <v>69.230769230769226</v>
          </cell>
          <cell r="O72">
            <v>55.384615384615387</v>
          </cell>
          <cell r="P72">
            <v>55.384615384615387</v>
          </cell>
          <cell r="Q72">
            <v>69.230769230769226</v>
          </cell>
          <cell r="R72">
            <v>9.2307692307692299</v>
          </cell>
          <cell r="S72">
            <v>9.2307692307692299</v>
          </cell>
          <cell r="T72">
            <v>11.538461538461537</v>
          </cell>
          <cell r="U72">
            <v>9.2307692307692299</v>
          </cell>
          <cell r="V72">
            <v>9.2307692307692299</v>
          </cell>
          <cell r="W72">
            <v>11.538461538461537</v>
          </cell>
          <cell r="X72">
            <v>9.2307692307692299</v>
          </cell>
          <cell r="Y72">
            <v>9.2307692307692299</v>
          </cell>
          <cell r="Z72">
            <v>11.538461538461537</v>
          </cell>
          <cell r="AA72">
            <v>0</v>
          </cell>
          <cell r="AB72">
            <v>0</v>
          </cell>
          <cell r="AC72">
            <v>0</v>
          </cell>
          <cell r="AD72">
            <v>18.46153846153846</v>
          </cell>
          <cell r="AE72">
            <v>18.46153846153846</v>
          </cell>
          <cell r="AF72">
            <v>23.076923076923073</v>
          </cell>
          <cell r="AG72">
            <v>18.46153846153846</v>
          </cell>
          <cell r="AH72">
            <v>18.46153846153846</v>
          </cell>
          <cell r="AI72">
            <v>23.076923076923073</v>
          </cell>
          <cell r="AJ72">
            <v>18.46153846153846</v>
          </cell>
          <cell r="AK72">
            <v>18.46153846153846</v>
          </cell>
          <cell r="AL72">
            <v>23.076923076923073</v>
          </cell>
          <cell r="AM72">
            <v>18.46153846153846</v>
          </cell>
          <cell r="AN72">
            <v>18.46153846153846</v>
          </cell>
          <cell r="AO72">
            <v>23.076923076923073</v>
          </cell>
          <cell r="AP72">
            <v>9.2307692307692299</v>
          </cell>
          <cell r="AQ72">
            <v>9.2307692307692299</v>
          </cell>
          <cell r="AR72">
            <v>11.538461538461537</v>
          </cell>
          <cell r="AS72">
            <v>9.2307692307692299</v>
          </cell>
          <cell r="AT72">
            <v>9.2307692307692299</v>
          </cell>
          <cell r="AU72">
            <v>11.538461538461537</v>
          </cell>
          <cell r="AV72">
            <v>9.2307692307692299</v>
          </cell>
          <cell r="AW72">
            <v>9.2307692307692299</v>
          </cell>
          <cell r="AX72">
            <v>11.538461538461537</v>
          </cell>
          <cell r="AY72">
            <v>9.2307692307692299</v>
          </cell>
          <cell r="AZ72">
            <v>9.2307692307692299</v>
          </cell>
          <cell r="BA72">
            <v>11.538461538461537</v>
          </cell>
          <cell r="BB72">
            <v>9.2307692307692299</v>
          </cell>
          <cell r="BC72">
            <v>9.2307692307692299</v>
          </cell>
          <cell r="BD72">
            <v>11.538461538461537</v>
          </cell>
          <cell r="BE72">
            <v>9.2307692307692299</v>
          </cell>
          <cell r="BF72">
            <v>9.2307692307692299</v>
          </cell>
          <cell r="BG72">
            <v>11.538461538461537</v>
          </cell>
          <cell r="BH72">
            <v>9.2307692307692299</v>
          </cell>
          <cell r="BI72">
            <v>9.2307692307692299</v>
          </cell>
          <cell r="BJ72">
            <v>11.538461538461537</v>
          </cell>
          <cell r="BK72">
            <v>9.2307692307692299</v>
          </cell>
          <cell r="BL72">
            <v>9.2307692307692299</v>
          </cell>
          <cell r="BM72">
            <v>11.538461538461537</v>
          </cell>
          <cell r="BN72">
            <v>27.692307692307693</v>
          </cell>
          <cell r="BO72">
            <v>27.692307692307693</v>
          </cell>
          <cell r="BP72">
            <v>34.615384615384613</v>
          </cell>
          <cell r="BQ72">
            <v>27.692307692307693</v>
          </cell>
          <cell r="BR72">
            <v>27.692307692307693</v>
          </cell>
          <cell r="BS72">
            <v>34.615384615384613</v>
          </cell>
          <cell r="BT72">
            <v>27.692307692307693</v>
          </cell>
          <cell r="BU72">
            <v>27.692307692307693</v>
          </cell>
          <cell r="BV72">
            <v>34.615384615384613</v>
          </cell>
          <cell r="BW72">
            <v>27.692307692307693</v>
          </cell>
          <cell r="BX72">
            <v>27.692307692307693</v>
          </cell>
          <cell r="BY72">
            <v>34.615384615384613</v>
          </cell>
          <cell r="BZ72">
            <v>36.92307692307692</v>
          </cell>
          <cell r="CA72">
            <v>36.92307692307692</v>
          </cell>
          <cell r="CB72">
            <v>46.153846153846146</v>
          </cell>
          <cell r="CC72">
            <v>36.92307692307692</v>
          </cell>
          <cell r="CD72">
            <v>36.92307692307692</v>
          </cell>
          <cell r="CE72">
            <v>46.153846153846146</v>
          </cell>
          <cell r="CF72">
            <v>36.92307692307692</v>
          </cell>
          <cell r="CG72">
            <v>36.92307692307692</v>
          </cell>
          <cell r="CH72">
            <v>46.153846153846146</v>
          </cell>
          <cell r="CI72">
            <v>36.92307692307692</v>
          </cell>
          <cell r="CJ72">
            <v>36.92307692307692</v>
          </cell>
          <cell r="CK72">
            <v>46.153846153846146</v>
          </cell>
          <cell r="CL72">
            <v>23.076923076923077</v>
          </cell>
          <cell r="CM72">
            <v>23.076923076923077</v>
          </cell>
          <cell r="CN72">
            <v>28.846153846153847</v>
          </cell>
          <cell r="CO72">
            <v>23.076923076923077</v>
          </cell>
          <cell r="CP72">
            <v>23.076923076923077</v>
          </cell>
          <cell r="CQ72">
            <v>28.846153846153847</v>
          </cell>
          <cell r="CR72">
            <v>23.076923076923077</v>
          </cell>
          <cell r="CS72">
            <v>23.076923076923077</v>
          </cell>
          <cell r="CT72">
            <v>28.846153846153847</v>
          </cell>
          <cell r="CU72">
            <v>23.076923076923077</v>
          </cell>
          <cell r="CV72">
            <v>23.076923076923077</v>
          </cell>
          <cell r="CW72">
            <v>28.846153846153847</v>
          </cell>
          <cell r="CX72">
            <v>36.92307692307692</v>
          </cell>
          <cell r="CY72">
            <v>36.92307692307692</v>
          </cell>
          <cell r="CZ72">
            <v>46.153846153846146</v>
          </cell>
          <cell r="DA72">
            <v>36.92307692307692</v>
          </cell>
          <cell r="DB72">
            <v>36.92307692307692</v>
          </cell>
          <cell r="DC72">
            <v>46.153846153846146</v>
          </cell>
          <cell r="DD72">
            <v>36.92307692307692</v>
          </cell>
          <cell r="DE72">
            <v>36.92307692307692</v>
          </cell>
          <cell r="DF72">
            <v>46.153846153846146</v>
          </cell>
          <cell r="DG72">
            <v>36.92307692307692</v>
          </cell>
          <cell r="DH72">
            <v>36.92307692307692</v>
          </cell>
          <cell r="DI72">
            <v>46.153846153846146</v>
          </cell>
          <cell r="DJ72">
            <v>27.692307692307693</v>
          </cell>
          <cell r="DK72">
            <v>27.692307692307693</v>
          </cell>
          <cell r="DL72">
            <v>34.615384615384613</v>
          </cell>
          <cell r="DM72">
            <v>27.692307692307693</v>
          </cell>
          <cell r="DN72">
            <v>27.692307692307693</v>
          </cell>
          <cell r="DO72">
            <v>34.615384615384613</v>
          </cell>
          <cell r="DP72">
            <v>27.692307692307693</v>
          </cell>
          <cell r="DQ72">
            <v>27.692307692307693</v>
          </cell>
          <cell r="DR72">
            <v>34.615384615384613</v>
          </cell>
          <cell r="DS72">
            <v>27.692307692307693</v>
          </cell>
          <cell r="DT72">
            <v>27.692307692307693</v>
          </cell>
          <cell r="DU72">
            <v>34.615384615384613</v>
          </cell>
          <cell r="DV72">
            <v>9.2307692307692299</v>
          </cell>
          <cell r="DW72">
            <v>9.2307692307692299</v>
          </cell>
          <cell r="DX72">
            <v>11.538461538461537</v>
          </cell>
          <cell r="DY72">
            <v>9.2307692307692299</v>
          </cell>
          <cell r="DZ72">
            <v>9.2307692307692299</v>
          </cell>
          <cell r="EA72">
            <v>11.538461538461537</v>
          </cell>
          <cell r="EB72">
            <v>9.2307692307692299</v>
          </cell>
          <cell r="EC72">
            <v>9.2307692307692299</v>
          </cell>
          <cell r="ED72">
            <v>11.538461538461537</v>
          </cell>
          <cell r="EE72">
            <v>9.2307692307692299</v>
          </cell>
          <cell r="EF72">
            <v>9.2307692307692299</v>
          </cell>
          <cell r="EG72">
            <v>11.538461538461537</v>
          </cell>
          <cell r="EH72">
            <v>18.46153846153846</v>
          </cell>
          <cell r="EI72">
            <v>18.46153846153846</v>
          </cell>
          <cell r="EJ72">
            <v>23.076923076923073</v>
          </cell>
          <cell r="EK72">
            <v>18.46153846153846</v>
          </cell>
          <cell r="EL72">
            <v>18.46153846153846</v>
          </cell>
          <cell r="EM72">
            <v>23.076923076923073</v>
          </cell>
          <cell r="EN72">
            <v>18.46153846153846</v>
          </cell>
          <cell r="EO72">
            <v>18.46153846153846</v>
          </cell>
          <cell r="EP72">
            <v>23.076923076923073</v>
          </cell>
          <cell r="EQ72">
            <v>18.46153846153846</v>
          </cell>
          <cell r="ER72">
            <v>18.46153846153846</v>
          </cell>
          <cell r="ES72">
            <v>23.076923076923073</v>
          </cell>
          <cell r="ET72">
            <v>9.2307692307692299</v>
          </cell>
          <cell r="EU72">
            <v>9.2307692307692299</v>
          </cell>
          <cell r="EV72">
            <v>11.538461538461537</v>
          </cell>
          <cell r="EW72">
            <v>9.2307692307692299</v>
          </cell>
          <cell r="EX72">
            <v>9.2307692307692299</v>
          </cell>
          <cell r="EY72">
            <v>11.538461538461537</v>
          </cell>
          <cell r="EZ72">
            <v>9.2307692307692299</v>
          </cell>
          <cell r="FA72">
            <v>9.2307692307692299</v>
          </cell>
          <cell r="FB72">
            <v>11.538461538461537</v>
          </cell>
          <cell r="FC72">
            <v>9.2307692307692299</v>
          </cell>
          <cell r="FD72">
            <v>9.2307692307692299</v>
          </cell>
          <cell r="FE72">
            <v>11.538461538461537</v>
          </cell>
          <cell r="FF72">
            <v>41.53846153846154</v>
          </cell>
          <cell r="FG72">
            <v>41.53846153846154</v>
          </cell>
          <cell r="FH72">
            <v>51.923076923076927</v>
          </cell>
          <cell r="FI72">
            <v>41.53846153846154</v>
          </cell>
          <cell r="FJ72">
            <v>41.53846153846154</v>
          </cell>
          <cell r="FK72">
            <v>51.923076923076927</v>
          </cell>
          <cell r="FL72">
            <v>41.53846153846154</v>
          </cell>
          <cell r="FM72">
            <v>41.53846153846154</v>
          </cell>
          <cell r="FN72">
            <v>51.923076923076927</v>
          </cell>
          <cell r="FO72">
            <v>41.53846153846154</v>
          </cell>
          <cell r="FP72">
            <v>41.53846153846154</v>
          </cell>
          <cell r="FQ72">
            <v>51.923076923076927</v>
          </cell>
          <cell r="FR72">
            <v>9.2307692307692299</v>
          </cell>
          <cell r="FS72">
            <v>9.2307692307692299</v>
          </cell>
          <cell r="FT72">
            <v>11.538461538461537</v>
          </cell>
          <cell r="FU72">
            <v>9.2307692307692299</v>
          </cell>
          <cell r="FV72">
            <v>9.2307692307692299</v>
          </cell>
          <cell r="FW72">
            <v>11.538461538461537</v>
          </cell>
          <cell r="FX72">
            <v>9.2307692307692299</v>
          </cell>
          <cell r="FY72">
            <v>9.2307692307692299</v>
          </cell>
          <cell r="FZ72">
            <v>11.538461538461537</v>
          </cell>
          <cell r="GA72">
            <v>9.2307692307692299</v>
          </cell>
          <cell r="GB72">
            <v>9.2307692307692299</v>
          </cell>
          <cell r="GC72">
            <v>11.538461538461537</v>
          </cell>
          <cell r="GD72">
            <v>23.076923076923077</v>
          </cell>
          <cell r="GE72">
            <v>23.076923076923077</v>
          </cell>
          <cell r="GF72">
            <v>28.846153846153847</v>
          </cell>
          <cell r="GG72">
            <v>23.076923076923077</v>
          </cell>
          <cell r="GH72">
            <v>23.076923076923077</v>
          </cell>
          <cell r="GI72">
            <v>28.846153846153847</v>
          </cell>
          <cell r="GJ72">
            <v>23.076923076923077</v>
          </cell>
          <cell r="GK72">
            <v>23.076923076923077</v>
          </cell>
          <cell r="GL72">
            <v>28.846153846153847</v>
          </cell>
          <cell r="GM72">
            <v>23.076923076923077</v>
          </cell>
          <cell r="GN72">
            <v>23.076923076923077</v>
          </cell>
          <cell r="GO72">
            <v>28.846153846153847</v>
          </cell>
          <cell r="GP72">
            <v>13.846153846153847</v>
          </cell>
          <cell r="GQ72">
            <v>13.846153846153847</v>
          </cell>
          <cell r="GR72">
            <v>17.307692307692307</v>
          </cell>
          <cell r="GS72">
            <v>13.846153846153847</v>
          </cell>
          <cell r="GT72">
            <v>13.846153846153847</v>
          </cell>
          <cell r="GU72">
            <v>17.307692307692307</v>
          </cell>
          <cell r="GV72">
            <v>13.846153846153847</v>
          </cell>
          <cell r="GW72">
            <v>13.846153846153847</v>
          </cell>
          <cell r="GX72">
            <v>17.307692307692307</v>
          </cell>
          <cell r="GY72">
            <v>13.846153846153847</v>
          </cell>
          <cell r="GZ72">
            <v>13.846153846153847</v>
          </cell>
          <cell r="HA72">
            <v>17.307692307692307</v>
          </cell>
          <cell r="HB72">
            <v>12</v>
          </cell>
          <cell r="HC72">
            <v>12</v>
          </cell>
          <cell r="HD72">
            <v>15</v>
          </cell>
          <cell r="HE72">
            <v>12</v>
          </cell>
          <cell r="HF72">
            <v>12</v>
          </cell>
          <cell r="HG72">
            <v>15</v>
          </cell>
          <cell r="HH72">
            <v>12</v>
          </cell>
          <cell r="HI72">
            <v>12</v>
          </cell>
          <cell r="HJ72">
            <v>15</v>
          </cell>
          <cell r="HK72">
            <v>12</v>
          </cell>
          <cell r="HL72">
            <v>12</v>
          </cell>
          <cell r="HM72">
            <v>15</v>
          </cell>
          <cell r="HN72">
            <v>13.846153846153847</v>
          </cell>
          <cell r="HO72">
            <v>13.846153846153847</v>
          </cell>
          <cell r="HP72">
            <v>17.307692307692307</v>
          </cell>
          <cell r="HQ72">
            <v>13.846153846153847</v>
          </cell>
          <cell r="HR72">
            <v>13.846153846153847</v>
          </cell>
          <cell r="HS72">
            <v>17.307692307692307</v>
          </cell>
          <cell r="HT72">
            <v>13.846153846153847</v>
          </cell>
          <cell r="HU72">
            <v>13.846153846153847</v>
          </cell>
          <cell r="HV72">
            <v>17.307692307692307</v>
          </cell>
          <cell r="HW72">
            <v>13.846153846153847</v>
          </cell>
          <cell r="HX72">
            <v>13.846153846153847</v>
          </cell>
          <cell r="HY72">
            <v>17.307692307692307</v>
          </cell>
          <cell r="IM72">
            <v>0</v>
          </cell>
          <cell r="IN72">
            <v>720</v>
          </cell>
          <cell r="IO72">
            <v>89.999999999999972</v>
          </cell>
          <cell r="IP72">
            <v>239.99999999999991</v>
          </cell>
          <cell r="IQ72">
            <v>119.99999999999996</v>
          </cell>
          <cell r="IR72">
            <v>119.99999999999996</v>
          </cell>
          <cell r="IS72">
            <v>360</v>
          </cell>
          <cell r="IT72">
            <v>479.99999999999983</v>
          </cell>
          <cell r="IU72">
            <v>300</v>
          </cell>
          <cell r="IV72">
            <v>479.99999999999983</v>
          </cell>
          <cell r="IW72">
            <v>360</v>
          </cell>
          <cell r="IX72">
            <v>119.99999999999996</v>
          </cell>
          <cell r="IY72">
            <v>239.99999999999991</v>
          </cell>
          <cell r="IZ72">
            <v>119.99999999999996</v>
          </cell>
          <cell r="JA72">
            <v>540</v>
          </cell>
          <cell r="JB72">
            <v>119.99999999999996</v>
          </cell>
          <cell r="JC72">
            <v>300</v>
          </cell>
          <cell r="JD72">
            <v>180</v>
          </cell>
          <cell r="JE72">
            <v>156</v>
          </cell>
          <cell r="JF72">
            <v>180</v>
          </cell>
          <cell r="JG72">
            <v>351.92307692307691</v>
          </cell>
          <cell r="JH72">
            <v>5577.9230769230771</v>
          </cell>
        </row>
        <row r="73">
          <cell r="A73">
            <v>460370</v>
          </cell>
          <cell r="F73">
            <v>244.04891545923047</v>
          </cell>
          <cell r="G73">
            <v>245.90326919374019</v>
          </cell>
          <cell r="H73">
            <v>385.79962678437778</v>
          </cell>
          <cell r="I73">
            <v>304.97033777550001</v>
          </cell>
          <cell r="J73">
            <v>322.82837034650322</v>
          </cell>
          <cell r="K73">
            <v>443.79021168952556</v>
          </cell>
          <cell r="L73">
            <v>430.28662446945884</v>
          </cell>
          <cell r="M73">
            <v>416.12292903493204</v>
          </cell>
          <cell r="N73">
            <v>433.89518395070047</v>
          </cell>
          <cell r="O73">
            <v>273.42760527316051</v>
          </cell>
          <cell r="P73">
            <v>297.8175492437789</v>
          </cell>
          <cell r="Q73">
            <v>237.44125290237446</v>
          </cell>
          <cell r="R73">
            <v>194.85762724762648</v>
          </cell>
          <cell r="S73">
            <v>204.58350569269714</v>
          </cell>
          <cell r="T73">
            <v>275.40127751268585</v>
          </cell>
          <cell r="U73">
            <v>236.00157892199047</v>
          </cell>
          <cell r="V73">
            <v>236.30544206037789</v>
          </cell>
          <cell r="W73">
            <v>394.84983486858101</v>
          </cell>
          <cell r="X73">
            <v>263.54340629057145</v>
          </cell>
          <cell r="Y73">
            <v>260.27884025137968</v>
          </cell>
          <cell r="Z73">
            <v>285.45386420540638</v>
          </cell>
          <cell r="AA73">
            <v>0</v>
          </cell>
          <cell r="AB73">
            <v>0</v>
          </cell>
          <cell r="AC73">
            <v>0</v>
          </cell>
          <cell r="AD73">
            <v>228.1684923398185</v>
          </cell>
          <cell r="AE73">
            <v>235.20775568272376</v>
          </cell>
          <cell r="AF73">
            <v>373.53078547862685</v>
          </cell>
          <cell r="AG73">
            <v>296.93378732298197</v>
          </cell>
          <cell r="AH73">
            <v>319.22893968878026</v>
          </cell>
          <cell r="AI73">
            <v>443.43855128308843</v>
          </cell>
          <cell r="AJ73">
            <v>427.42040508862596</v>
          </cell>
          <cell r="AK73">
            <v>423.92483408951449</v>
          </cell>
          <cell r="AL73">
            <v>377.50851784318581</v>
          </cell>
          <cell r="AM73">
            <v>245.08881890255819</v>
          </cell>
          <cell r="AN73">
            <v>238.48764574099712</v>
          </cell>
          <cell r="AO73">
            <v>206.13396494645025</v>
          </cell>
          <cell r="AP73">
            <v>285.20259041162382</v>
          </cell>
          <cell r="AQ73">
            <v>309.6431454481866</v>
          </cell>
          <cell r="AR73">
            <v>466.09819889011629</v>
          </cell>
          <cell r="AS73">
            <v>318.28695954587442</v>
          </cell>
          <cell r="AT73">
            <v>323.71453582354093</v>
          </cell>
          <cell r="AU73">
            <v>442.54207527568673</v>
          </cell>
          <cell r="AV73">
            <v>426.15589622827258</v>
          </cell>
          <cell r="AW73">
            <v>393.3473165930198</v>
          </cell>
          <cell r="AX73">
            <v>429.88573616829592</v>
          </cell>
          <cell r="AY73">
            <v>300.90781498746207</v>
          </cell>
          <cell r="AZ73">
            <v>267.0793987071072</v>
          </cell>
          <cell r="BA73">
            <v>229.57488895718058</v>
          </cell>
          <cell r="BB73">
            <v>241.86883397780835</v>
          </cell>
          <cell r="BC73">
            <v>197.48282846229381</v>
          </cell>
          <cell r="BD73">
            <v>262.8194923379811</v>
          </cell>
          <cell r="BE73">
            <v>241.01411779006278</v>
          </cell>
          <cell r="BF73">
            <v>241.10874684780043</v>
          </cell>
          <cell r="BG73">
            <v>304.87898229320501</v>
          </cell>
          <cell r="BH73">
            <v>254.79428759917514</v>
          </cell>
          <cell r="BI73">
            <v>260.82381581205811</v>
          </cell>
          <cell r="BJ73">
            <v>259.65510081893166</v>
          </cell>
          <cell r="BK73">
            <v>189.94601334249802</v>
          </cell>
          <cell r="BL73">
            <v>169.00215505145329</v>
          </cell>
          <cell r="BM73">
            <v>274.4455355714847</v>
          </cell>
          <cell r="BN73">
            <v>382.02694501057454</v>
          </cell>
          <cell r="BO73">
            <v>347.96359272873434</v>
          </cell>
          <cell r="BP73">
            <v>546.50188996942416</v>
          </cell>
          <cell r="BQ73">
            <v>485.19360244184156</v>
          </cell>
          <cell r="BR73">
            <v>495.44092798547842</v>
          </cell>
          <cell r="BS73">
            <v>756.16336034468236</v>
          </cell>
          <cell r="BT73">
            <v>729.36463484257786</v>
          </cell>
          <cell r="BU73">
            <v>692.09085377004953</v>
          </cell>
          <cell r="BV73">
            <v>648.95976045142027</v>
          </cell>
          <cell r="BW73">
            <v>446.812858300823</v>
          </cell>
          <cell r="BX73">
            <v>419.627014544453</v>
          </cell>
          <cell r="BY73">
            <v>438.5862176813327</v>
          </cell>
          <cell r="BZ73">
            <v>299.60364532759712</v>
          </cell>
          <cell r="CA73">
            <v>282.2639235094353</v>
          </cell>
          <cell r="CB73">
            <v>442.97529853531233</v>
          </cell>
          <cell r="CC73">
            <v>382.33546003878888</v>
          </cell>
          <cell r="CD73">
            <v>368.37475874073425</v>
          </cell>
          <cell r="CE73">
            <v>523.99041685607972</v>
          </cell>
          <cell r="CF73">
            <v>485.26579801643794</v>
          </cell>
          <cell r="CG73">
            <v>503.67943479749135</v>
          </cell>
          <cell r="CH73">
            <v>480.17218829578695</v>
          </cell>
          <cell r="CI73">
            <v>292.20806902065635</v>
          </cell>
          <cell r="CJ73">
            <v>291.38848450235849</v>
          </cell>
          <cell r="CK73">
            <v>251.0164879052943</v>
          </cell>
          <cell r="CL73">
            <v>251.53323264124029</v>
          </cell>
          <cell r="CM73">
            <v>310.73002353661957</v>
          </cell>
          <cell r="CN73">
            <v>480.17796259844727</v>
          </cell>
          <cell r="CO73">
            <v>369.36196589233936</v>
          </cell>
          <cell r="CP73">
            <v>371.02041849595457</v>
          </cell>
          <cell r="CQ73">
            <v>488.57077748690477</v>
          </cell>
          <cell r="CR73">
            <v>470.03356477424927</v>
          </cell>
          <cell r="CS73">
            <v>478.31271297446449</v>
          </cell>
          <cell r="CT73">
            <v>585.76423089818547</v>
          </cell>
          <cell r="CU73">
            <v>412.53228945374616</v>
          </cell>
          <cell r="CV73">
            <v>400.12050625444294</v>
          </cell>
          <cell r="CW73">
            <v>324.80903969946684</v>
          </cell>
          <cell r="CX73">
            <v>273.42476413043477</v>
          </cell>
          <cell r="CY73">
            <v>251.87059826086957</v>
          </cell>
          <cell r="CZ73">
            <v>352.77792332608698</v>
          </cell>
          <cell r="DA73">
            <v>330.29097238043477</v>
          </cell>
          <cell r="DB73">
            <v>326.52364959782608</v>
          </cell>
          <cell r="DC73">
            <v>505.14782021739126</v>
          </cell>
          <cell r="DD73">
            <v>501.87850392391306</v>
          </cell>
          <cell r="DE73">
            <v>492.04177972826085</v>
          </cell>
          <cell r="DF73">
            <v>422.1614750869565</v>
          </cell>
          <cell r="DG73">
            <v>271.3347225978261</v>
          </cell>
          <cell r="DH73">
            <v>252.64275379891302</v>
          </cell>
          <cell r="DI73">
            <v>254.86510575</v>
          </cell>
          <cell r="DJ73">
            <v>485.64041044047724</v>
          </cell>
          <cell r="DK73">
            <v>384.77703553601867</v>
          </cell>
          <cell r="DL73">
            <v>533.78638144343768</v>
          </cell>
          <cell r="DM73">
            <v>485.52223133242126</v>
          </cell>
          <cell r="DN73">
            <v>494.42825894231629</v>
          </cell>
          <cell r="DO73">
            <v>768.89366303099507</v>
          </cell>
          <cell r="DP73">
            <v>700.46177462680544</v>
          </cell>
          <cell r="DQ73">
            <v>654.70325545640083</v>
          </cell>
          <cell r="DR73">
            <v>654.69847838775001</v>
          </cell>
          <cell r="DS73">
            <v>437.35326816542573</v>
          </cell>
          <cell r="DT73">
            <v>372.64502420063701</v>
          </cell>
          <cell r="DU73">
            <v>331.94358340060109</v>
          </cell>
          <cell r="DV73">
            <v>186.83961181279625</v>
          </cell>
          <cell r="DW73">
            <v>206.23938190165876</v>
          </cell>
          <cell r="DX73">
            <v>229.17502770142181</v>
          </cell>
          <cell r="DY73">
            <v>218.73921046919429</v>
          </cell>
          <cell r="DZ73">
            <v>210.77282876303317</v>
          </cell>
          <cell r="EA73">
            <v>355.55228444075829</v>
          </cell>
          <cell r="EB73">
            <v>447.82399672037923</v>
          </cell>
          <cell r="EC73">
            <v>354.54937445616105</v>
          </cell>
          <cell r="ED73">
            <v>296.12695583886256</v>
          </cell>
          <cell r="EE73">
            <v>210.14394063981044</v>
          </cell>
          <cell r="EF73">
            <v>274.39099413270145</v>
          </cell>
          <cell r="EG73">
            <v>172.16236985189576</v>
          </cell>
          <cell r="EH73">
            <v>241.98680872037912</v>
          </cell>
          <cell r="EI73">
            <v>229.08342298578199</v>
          </cell>
          <cell r="EJ73">
            <v>314.20385072985778</v>
          </cell>
          <cell r="EK73">
            <v>267.69481793601898</v>
          </cell>
          <cell r="EL73">
            <v>277.64820821090052</v>
          </cell>
          <cell r="EM73">
            <v>413.50100482464455</v>
          </cell>
          <cell r="EN73">
            <v>386.94276477725123</v>
          </cell>
          <cell r="EO73">
            <v>376.6901443933649</v>
          </cell>
          <cell r="EP73">
            <v>407.15598396682464</v>
          </cell>
          <cell r="EQ73">
            <v>271.35716440165879</v>
          </cell>
          <cell r="ER73">
            <v>259.02396604265402</v>
          </cell>
          <cell r="ES73">
            <v>186.84028147393363</v>
          </cell>
          <cell r="ET73">
            <v>304.79159678384553</v>
          </cell>
          <cell r="EU73">
            <v>271.27419819364565</v>
          </cell>
          <cell r="EV73">
            <v>336.69910622236495</v>
          </cell>
          <cell r="EW73">
            <v>261.73238324625243</v>
          </cell>
          <cell r="EX73">
            <v>267.25764369831239</v>
          </cell>
          <cell r="EY73">
            <v>328.82530084590366</v>
          </cell>
          <cell r="EZ73">
            <v>305.74984257344209</v>
          </cell>
          <cell r="FA73">
            <v>294.34678779020925</v>
          </cell>
          <cell r="FB73">
            <v>336.02569094333933</v>
          </cell>
          <cell r="FC73">
            <v>237.31290149759596</v>
          </cell>
          <cell r="FD73">
            <v>215.56971124021874</v>
          </cell>
          <cell r="FE73">
            <v>335.67377303879516</v>
          </cell>
          <cell r="FF73">
            <v>272.39613980939833</v>
          </cell>
          <cell r="FG73">
            <v>269.08638294548729</v>
          </cell>
          <cell r="FH73">
            <v>394.64562245692986</v>
          </cell>
          <cell r="FI73">
            <v>340.44406407456921</v>
          </cell>
          <cell r="FJ73">
            <v>335.14615181666238</v>
          </cell>
          <cell r="FK73">
            <v>429.89492336108253</v>
          </cell>
          <cell r="FL73">
            <v>414.92339997975057</v>
          </cell>
          <cell r="FM73">
            <v>395.45186636217539</v>
          </cell>
          <cell r="FN73">
            <v>451.0007746204036</v>
          </cell>
          <cell r="FO73">
            <v>289.015962363911</v>
          </cell>
          <cell r="FP73">
            <v>255.79432680142713</v>
          </cell>
          <cell r="FQ73">
            <v>235.52164639046029</v>
          </cell>
          <cell r="FR73">
            <v>206.3582403943949</v>
          </cell>
          <cell r="FS73">
            <v>230.96654312278002</v>
          </cell>
          <cell r="FT73">
            <v>337.3760752817725</v>
          </cell>
          <cell r="FU73">
            <v>255.36780283288579</v>
          </cell>
          <cell r="FV73">
            <v>282.06925402668276</v>
          </cell>
          <cell r="FW73">
            <v>357.80071805379879</v>
          </cell>
          <cell r="FX73">
            <v>346.95422368448413</v>
          </cell>
          <cell r="FY73">
            <v>325.72953443125709</v>
          </cell>
          <cell r="FZ73">
            <v>348.56686483756391</v>
          </cell>
          <cell r="GA73">
            <v>243.68725927012042</v>
          </cell>
          <cell r="GB73">
            <v>239.36217170233041</v>
          </cell>
          <cell r="GC73">
            <v>181.20079563830893</v>
          </cell>
          <cell r="GD73">
            <v>534.03934665980739</v>
          </cell>
          <cell r="GE73">
            <v>409.50386482415109</v>
          </cell>
          <cell r="GF73">
            <v>648.4598651998175</v>
          </cell>
          <cell r="GG73">
            <v>601.98641658322424</v>
          </cell>
          <cell r="GH73">
            <v>486.17821298732571</v>
          </cell>
          <cell r="GI73">
            <v>844.69992264685231</v>
          </cell>
          <cell r="GJ73">
            <v>848.6637324339398</v>
          </cell>
          <cell r="GK73">
            <v>958.5283013506687</v>
          </cell>
          <cell r="GL73">
            <v>823.76180838095104</v>
          </cell>
          <cell r="GM73">
            <v>554.72996114830221</v>
          </cell>
          <cell r="GN73">
            <v>559.90089998936025</v>
          </cell>
          <cell r="GO73">
            <v>444.34345529856893</v>
          </cell>
          <cell r="GP73">
            <v>481.05019131565808</v>
          </cell>
          <cell r="GQ73">
            <v>395.68726359342952</v>
          </cell>
          <cell r="GR73">
            <v>494.27550144818787</v>
          </cell>
          <cell r="GS73">
            <v>463.19242444821111</v>
          </cell>
          <cell r="GT73">
            <v>454.92891052985306</v>
          </cell>
          <cell r="GU73">
            <v>717.62743692027891</v>
          </cell>
          <cell r="GV73">
            <v>696.35606412454717</v>
          </cell>
          <cell r="GW73">
            <v>624.74157923163864</v>
          </cell>
          <cell r="GX73">
            <v>643.16143783953441</v>
          </cell>
          <cell r="GY73">
            <v>421.59472929110353</v>
          </cell>
          <cell r="GZ73">
            <v>367.72126166410999</v>
          </cell>
          <cell r="HA73">
            <v>357.40387682310131</v>
          </cell>
          <cell r="HB73">
            <v>372.05751587696335</v>
          </cell>
          <cell r="HC73">
            <v>420.50104505890044</v>
          </cell>
          <cell r="HD73">
            <v>481.02480778795808</v>
          </cell>
          <cell r="HE73">
            <v>440.01408259162309</v>
          </cell>
          <cell r="HF73">
            <v>375.60747254581145</v>
          </cell>
          <cell r="HG73">
            <v>603.71870515183252</v>
          </cell>
          <cell r="HH73">
            <v>561.45997620418859</v>
          </cell>
          <cell r="HI73">
            <v>602.20450551308898</v>
          </cell>
          <cell r="HJ73">
            <v>521.82960843586386</v>
          </cell>
          <cell r="HK73">
            <v>344.53650419895291</v>
          </cell>
          <cell r="HL73">
            <v>326.88174391230365</v>
          </cell>
          <cell r="HM73">
            <v>276.43231123821988</v>
          </cell>
          <cell r="HN73">
            <v>161.3280301465457</v>
          </cell>
          <cell r="HO73">
            <v>130.91951587578507</v>
          </cell>
          <cell r="HP73">
            <v>192.39079836008372</v>
          </cell>
          <cell r="HQ73">
            <v>177.20583122260987</v>
          </cell>
          <cell r="HR73">
            <v>184.93478435170968</v>
          </cell>
          <cell r="HS73">
            <v>269.34269909560368</v>
          </cell>
          <cell r="HT73">
            <v>259.87553600139563</v>
          </cell>
          <cell r="HU73">
            <v>287.90794527686671</v>
          </cell>
          <cell r="HV73">
            <v>260.65176904187018</v>
          </cell>
          <cell r="HW73">
            <v>175.09409759246336</v>
          </cell>
          <cell r="HX73">
            <v>155.63231929344033</v>
          </cell>
          <cell r="HY73">
            <v>115.51168957955339</v>
          </cell>
          <cell r="IM73">
            <v>0</v>
          </cell>
          <cell r="IN73">
            <v>4036.3318761232827</v>
          </cell>
          <cell r="IO73">
            <v>2351.2753770513164</v>
          </cell>
          <cell r="IP73">
            <v>3815.0724984073518</v>
          </cell>
          <cell r="IQ73">
            <v>4192.4385570363665</v>
          </cell>
          <cell r="IR73">
            <v>2897.8399099047529</v>
          </cell>
          <cell r="IS73">
            <v>6388.7316580713914</v>
          </cell>
          <cell r="IT73">
            <v>4603.2739655459727</v>
          </cell>
          <cell r="IU73">
            <v>4942.9667247060606</v>
          </cell>
          <cell r="IV73">
            <v>4234.9600687989132</v>
          </cell>
          <cell r="IW73">
            <v>6304.8533649632855</v>
          </cell>
          <cell r="IX73">
            <v>3162.5159767286727</v>
          </cell>
          <cell r="IY73">
            <v>3632.1284184632705</v>
          </cell>
          <cell r="IZ73">
            <v>3495.2589360739257</v>
          </cell>
          <cell r="JA73">
            <v>4083.3212609822581</v>
          </cell>
          <cell r="JB73">
            <v>3355.4394832763792</v>
          </cell>
          <cell r="JC73">
            <v>7714.7957875029697</v>
          </cell>
          <cell r="JD73">
            <v>6117.7406772296526</v>
          </cell>
          <cell r="JE73">
            <v>5326.2682785157067</v>
          </cell>
          <cell r="JF73">
            <v>2370.7950158379272</v>
          </cell>
          <cell r="JG73">
            <v>8229.4158750000006</v>
          </cell>
          <cell r="JH73">
            <v>91255.423710219475</v>
          </cell>
        </row>
        <row r="74">
          <cell r="A74">
            <v>460380</v>
          </cell>
          <cell r="F74">
            <v>138.46153846153845</v>
          </cell>
          <cell r="G74">
            <v>138.46153846153845</v>
          </cell>
          <cell r="H74">
            <v>173.07692307692307</v>
          </cell>
          <cell r="I74">
            <v>138.46153846153845</v>
          </cell>
          <cell r="J74">
            <v>138.46153846153845</v>
          </cell>
          <cell r="K74">
            <v>173.07692307692307</v>
          </cell>
          <cell r="L74">
            <v>138.46153846153845</v>
          </cell>
          <cell r="M74">
            <v>138.46153846153845</v>
          </cell>
          <cell r="N74">
            <v>173.07692307692307</v>
          </cell>
          <cell r="O74">
            <v>138.46153846153845</v>
          </cell>
          <cell r="P74">
            <v>138.46153846153845</v>
          </cell>
          <cell r="Q74">
            <v>173.07692307692307</v>
          </cell>
          <cell r="R74">
            <v>138.46153846153845</v>
          </cell>
          <cell r="S74">
            <v>138.46153846153845</v>
          </cell>
          <cell r="T74">
            <v>173.07692307692307</v>
          </cell>
          <cell r="U74">
            <v>138.46153846153845</v>
          </cell>
          <cell r="V74">
            <v>138.46153846153845</v>
          </cell>
          <cell r="W74">
            <v>173.07692307692307</v>
          </cell>
          <cell r="X74">
            <v>138.46153846153845</v>
          </cell>
          <cell r="Y74">
            <v>138.46153846153845</v>
          </cell>
          <cell r="Z74">
            <v>173.07692307692307</v>
          </cell>
          <cell r="AA74">
            <v>0</v>
          </cell>
          <cell r="AB74">
            <v>0</v>
          </cell>
          <cell r="AC74">
            <v>0</v>
          </cell>
          <cell r="AD74">
            <v>138.46153846153845</v>
          </cell>
          <cell r="AE74">
            <v>138.46153846153845</v>
          </cell>
          <cell r="AF74">
            <v>173.07692307692307</v>
          </cell>
          <cell r="AG74">
            <v>138.46153846153845</v>
          </cell>
          <cell r="AH74">
            <v>138.46153846153845</v>
          </cell>
          <cell r="AI74">
            <v>173.07692307692307</v>
          </cell>
          <cell r="AJ74">
            <v>138.46153846153845</v>
          </cell>
          <cell r="AK74">
            <v>138.46153846153845</v>
          </cell>
          <cell r="AL74">
            <v>173.07692307692307</v>
          </cell>
          <cell r="AM74">
            <v>138.46153846153845</v>
          </cell>
          <cell r="AN74">
            <v>138.46153846153845</v>
          </cell>
          <cell r="AO74">
            <v>173.07692307692307</v>
          </cell>
          <cell r="AP74">
            <v>138.46153846153845</v>
          </cell>
          <cell r="AQ74">
            <v>138.46153846153845</v>
          </cell>
          <cell r="AR74">
            <v>173.07692307692307</v>
          </cell>
          <cell r="AS74">
            <v>138.46153846153845</v>
          </cell>
          <cell r="AT74">
            <v>138.46153846153845</v>
          </cell>
          <cell r="AU74">
            <v>173.07692307692307</v>
          </cell>
          <cell r="AV74">
            <v>138.46153846153845</v>
          </cell>
          <cell r="AW74">
            <v>138.46153846153845</v>
          </cell>
          <cell r="AX74">
            <v>173.07692307692307</v>
          </cell>
          <cell r="AY74">
            <v>138.46153846153845</v>
          </cell>
          <cell r="AZ74">
            <v>138.46153846153845</v>
          </cell>
          <cell r="BA74">
            <v>173.07692307692307</v>
          </cell>
          <cell r="BB74">
            <v>138.46153846153845</v>
          </cell>
          <cell r="BC74">
            <v>138.46153846153845</v>
          </cell>
          <cell r="BD74">
            <v>173.07692307692307</v>
          </cell>
          <cell r="BE74">
            <v>138.46153846153845</v>
          </cell>
          <cell r="BF74">
            <v>138.46153846153845</v>
          </cell>
          <cell r="BG74">
            <v>173.07692307692307</v>
          </cell>
          <cell r="BH74">
            <v>138.46153846153845</v>
          </cell>
          <cell r="BI74">
            <v>138.46153846153845</v>
          </cell>
          <cell r="BJ74">
            <v>173.07692307692307</v>
          </cell>
          <cell r="BK74">
            <v>138.46153846153845</v>
          </cell>
          <cell r="BL74">
            <v>138.46153846153845</v>
          </cell>
          <cell r="BM74">
            <v>173.07692307692307</v>
          </cell>
          <cell r="BN74">
            <v>138.46153846153845</v>
          </cell>
          <cell r="BO74">
            <v>138.46153846153845</v>
          </cell>
          <cell r="BP74">
            <v>173.07692307692307</v>
          </cell>
          <cell r="BQ74">
            <v>138.46153846153845</v>
          </cell>
          <cell r="BR74">
            <v>138.46153846153845</v>
          </cell>
          <cell r="BS74">
            <v>173.07692307692307</v>
          </cell>
          <cell r="BT74">
            <v>138.46153846153845</v>
          </cell>
          <cell r="BU74">
            <v>138.46153846153845</v>
          </cell>
          <cell r="BV74">
            <v>173.07692307692307</v>
          </cell>
          <cell r="BW74">
            <v>138.46153846153845</v>
          </cell>
          <cell r="BX74">
            <v>138.46153846153845</v>
          </cell>
          <cell r="BY74">
            <v>173.07692307692307</v>
          </cell>
          <cell r="BZ74">
            <v>138.46153846153845</v>
          </cell>
          <cell r="CA74">
            <v>138.46153846153845</v>
          </cell>
          <cell r="CB74">
            <v>173.07692307692307</v>
          </cell>
          <cell r="CC74">
            <v>138.46153846153845</v>
          </cell>
          <cell r="CD74">
            <v>138.46153846153845</v>
          </cell>
          <cell r="CE74">
            <v>173.07692307692307</v>
          </cell>
          <cell r="CF74">
            <v>138.46153846153845</v>
          </cell>
          <cell r="CG74">
            <v>138.46153846153845</v>
          </cell>
          <cell r="CH74">
            <v>173.07692307692307</v>
          </cell>
          <cell r="CI74">
            <v>138.46153846153845</v>
          </cell>
          <cell r="CJ74">
            <v>138.46153846153845</v>
          </cell>
          <cell r="CK74">
            <v>173.07692307692307</v>
          </cell>
          <cell r="CL74">
            <v>138.46153846153845</v>
          </cell>
          <cell r="CM74">
            <v>138.46153846153845</v>
          </cell>
          <cell r="CN74">
            <v>173.07692307692307</v>
          </cell>
          <cell r="CO74">
            <v>138.46153846153845</v>
          </cell>
          <cell r="CP74">
            <v>138.46153846153845</v>
          </cell>
          <cell r="CQ74">
            <v>173.07692307692307</v>
          </cell>
          <cell r="CR74">
            <v>138.46153846153845</v>
          </cell>
          <cell r="CS74">
            <v>138.46153846153845</v>
          </cell>
          <cell r="CT74">
            <v>173.07692307692307</v>
          </cell>
          <cell r="CU74">
            <v>138.46153846153845</v>
          </cell>
          <cell r="CV74">
            <v>138.46153846153845</v>
          </cell>
          <cell r="CW74">
            <v>173.07692307692307</v>
          </cell>
          <cell r="CX74">
            <v>138.46153846153845</v>
          </cell>
          <cell r="CY74">
            <v>138.46153846153845</v>
          </cell>
          <cell r="CZ74">
            <v>173.07692307692307</v>
          </cell>
          <cell r="DA74">
            <v>138.46153846153845</v>
          </cell>
          <cell r="DB74">
            <v>138.46153846153845</v>
          </cell>
          <cell r="DC74">
            <v>173.07692307692307</v>
          </cell>
          <cell r="DD74">
            <v>138.46153846153845</v>
          </cell>
          <cell r="DE74">
            <v>138.46153846153845</v>
          </cell>
          <cell r="DF74">
            <v>173.07692307692307</v>
          </cell>
          <cell r="DG74">
            <v>138.46153846153845</v>
          </cell>
          <cell r="DH74">
            <v>138.46153846153845</v>
          </cell>
          <cell r="DI74">
            <v>173.07692307692307</v>
          </cell>
          <cell r="DJ74">
            <v>138.46153846153845</v>
          </cell>
          <cell r="DK74">
            <v>138.46153846153845</v>
          </cell>
          <cell r="DL74">
            <v>173.07692307692307</v>
          </cell>
          <cell r="DM74">
            <v>138.46153846153845</v>
          </cell>
          <cell r="DN74">
            <v>138.46153846153845</v>
          </cell>
          <cell r="DO74">
            <v>173.07692307692307</v>
          </cell>
          <cell r="DP74">
            <v>138.46153846153845</v>
          </cell>
          <cell r="DQ74">
            <v>138.46153846153845</v>
          </cell>
          <cell r="DR74">
            <v>173.07692307692307</v>
          </cell>
          <cell r="DS74">
            <v>138.46153846153845</v>
          </cell>
          <cell r="DT74">
            <v>138.46153846153845</v>
          </cell>
          <cell r="DU74">
            <v>173.07692307692307</v>
          </cell>
          <cell r="DV74">
            <v>138.46153846153845</v>
          </cell>
          <cell r="DW74">
            <v>138.46153846153845</v>
          </cell>
          <cell r="DX74">
            <v>173.07692307692307</v>
          </cell>
          <cell r="DY74">
            <v>138.46153846153845</v>
          </cell>
          <cell r="DZ74">
            <v>138.46153846153845</v>
          </cell>
          <cell r="EA74">
            <v>173.07692307692307</v>
          </cell>
          <cell r="EB74">
            <v>138.46153846153845</v>
          </cell>
          <cell r="EC74">
            <v>138.46153846153845</v>
          </cell>
          <cell r="ED74">
            <v>173.07692307692307</v>
          </cell>
          <cell r="EE74">
            <v>138.46153846153845</v>
          </cell>
          <cell r="EF74">
            <v>138.46153846153845</v>
          </cell>
          <cell r="EG74">
            <v>173.07692307692307</v>
          </cell>
          <cell r="EH74">
            <v>138.46153846153845</v>
          </cell>
          <cell r="EI74">
            <v>138.46153846153845</v>
          </cell>
          <cell r="EJ74">
            <v>173.07692307692307</v>
          </cell>
          <cell r="EK74">
            <v>138.46153846153845</v>
          </cell>
          <cell r="EL74">
            <v>138.46153846153845</v>
          </cell>
          <cell r="EM74">
            <v>173.07692307692307</v>
          </cell>
          <cell r="EN74">
            <v>138.46153846153845</v>
          </cell>
          <cell r="EO74">
            <v>138.46153846153845</v>
          </cell>
          <cell r="EP74">
            <v>173.07692307692307</v>
          </cell>
          <cell r="EQ74">
            <v>138.46153846153845</v>
          </cell>
          <cell r="ER74">
            <v>138.46153846153845</v>
          </cell>
          <cell r="ES74">
            <v>173.07692307692307</v>
          </cell>
          <cell r="ET74">
            <v>138.46153846153845</v>
          </cell>
          <cell r="EU74">
            <v>138.46153846153845</v>
          </cell>
          <cell r="EV74">
            <v>173.07692307692307</v>
          </cell>
          <cell r="EW74">
            <v>138.46153846153845</v>
          </cell>
          <cell r="EX74">
            <v>138.46153846153845</v>
          </cell>
          <cell r="EY74">
            <v>173.07692307692307</v>
          </cell>
          <cell r="EZ74">
            <v>138.46153846153845</v>
          </cell>
          <cell r="FA74">
            <v>138.46153846153845</v>
          </cell>
          <cell r="FB74">
            <v>173.07692307692307</v>
          </cell>
          <cell r="FC74">
            <v>138.46153846153845</v>
          </cell>
          <cell r="FD74">
            <v>138.46153846153845</v>
          </cell>
          <cell r="FE74">
            <v>173.07692307692307</v>
          </cell>
          <cell r="FF74">
            <v>138.46153846153845</v>
          </cell>
          <cell r="FG74">
            <v>138.46153846153845</v>
          </cell>
          <cell r="FH74">
            <v>173.07692307692307</v>
          </cell>
          <cell r="FI74">
            <v>138.46153846153845</v>
          </cell>
          <cell r="FJ74">
            <v>138.46153846153845</v>
          </cell>
          <cell r="FK74">
            <v>173.07692307692307</v>
          </cell>
          <cell r="FL74">
            <v>138.46153846153845</v>
          </cell>
          <cell r="FM74">
            <v>138.46153846153845</v>
          </cell>
          <cell r="FN74">
            <v>173.07692307692307</v>
          </cell>
          <cell r="FO74">
            <v>138.46153846153845</v>
          </cell>
          <cell r="FP74">
            <v>138.46153846153845</v>
          </cell>
          <cell r="FQ74">
            <v>173.07692307692307</v>
          </cell>
          <cell r="FR74">
            <v>138.46153846153845</v>
          </cell>
          <cell r="FS74">
            <v>138.46153846153845</v>
          </cell>
          <cell r="FT74">
            <v>173.07692307692307</v>
          </cell>
          <cell r="FU74">
            <v>138.46153846153845</v>
          </cell>
          <cell r="FV74">
            <v>138.46153846153845</v>
          </cell>
          <cell r="FW74">
            <v>173.07692307692307</v>
          </cell>
          <cell r="FX74">
            <v>138.46153846153845</v>
          </cell>
          <cell r="FY74">
            <v>138.46153846153845</v>
          </cell>
          <cell r="FZ74">
            <v>173.07692307692307</v>
          </cell>
          <cell r="GA74">
            <v>138.46153846153845</v>
          </cell>
          <cell r="GB74">
            <v>138.46153846153845</v>
          </cell>
          <cell r="GC74">
            <v>173.07692307692307</v>
          </cell>
          <cell r="GD74">
            <v>138.46153846153845</v>
          </cell>
          <cell r="GE74">
            <v>138.46153846153845</v>
          </cell>
          <cell r="GF74">
            <v>173.07692307692307</v>
          </cell>
          <cell r="GG74">
            <v>138.46153846153845</v>
          </cell>
          <cell r="GH74">
            <v>138.46153846153845</v>
          </cell>
          <cell r="GI74">
            <v>173.07692307692307</v>
          </cell>
          <cell r="GJ74">
            <v>138.46153846153845</v>
          </cell>
          <cell r="GK74">
            <v>138.46153846153845</v>
          </cell>
          <cell r="GL74">
            <v>173.07692307692307</v>
          </cell>
          <cell r="GM74">
            <v>138.46153846153845</v>
          </cell>
          <cell r="GN74">
            <v>138.46153846153845</v>
          </cell>
          <cell r="GO74">
            <v>173.07692307692307</v>
          </cell>
          <cell r="GP74">
            <v>138.46153846153845</v>
          </cell>
          <cell r="GQ74">
            <v>138.46153846153845</v>
          </cell>
          <cell r="GR74">
            <v>173.07692307692307</v>
          </cell>
          <cell r="GS74">
            <v>138.46153846153845</v>
          </cell>
          <cell r="GT74">
            <v>138.46153846153845</v>
          </cell>
          <cell r="GU74">
            <v>173.07692307692307</v>
          </cell>
          <cell r="GV74">
            <v>138.46153846153845</v>
          </cell>
          <cell r="GW74">
            <v>138.46153846153845</v>
          </cell>
          <cell r="GX74">
            <v>173.07692307692307</v>
          </cell>
          <cell r="GY74">
            <v>138.46153846153845</v>
          </cell>
          <cell r="GZ74">
            <v>138.46153846153845</v>
          </cell>
          <cell r="HA74">
            <v>173.07692307692307</v>
          </cell>
          <cell r="HB74">
            <v>138.46153846153845</v>
          </cell>
          <cell r="HC74">
            <v>138.46153846153845</v>
          </cell>
          <cell r="HD74">
            <v>173.07692307692307</v>
          </cell>
          <cell r="HE74">
            <v>138.46153846153845</v>
          </cell>
          <cell r="HF74">
            <v>138.46153846153845</v>
          </cell>
          <cell r="HG74">
            <v>173.07692307692307</v>
          </cell>
          <cell r="HH74">
            <v>138.46153846153845</v>
          </cell>
          <cell r="HI74">
            <v>138.46153846153845</v>
          </cell>
          <cell r="HJ74">
            <v>173.07692307692307</v>
          </cell>
          <cell r="HK74">
            <v>138.46153846153845</v>
          </cell>
          <cell r="HL74">
            <v>138.46153846153845</v>
          </cell>
          <cell r="HM74">
            <v>173.07692307692307</v>
          </cell>
          <cell r="HN74">
            <v>138.46153846153845</v>
          </cell>
          <cell r="HO74">
            <v>138.46153846153845</v>
          </cell>
          <cell r="HP74">
            <v>173.07692307692307</v>
          </cell>
          <cell r="HQ74">
            <v>138.46153846153845</v>
          </cell>
          <cell r="HR74">
            <v>138.46153846153845</v>
          </cell>
          <cell r="HS74">
            <v>173.07692307692307</v>
          </cell>
          <cell r="HT74">
            <v>138.46153846153845</v>
          </cell>
          <cell r="HU74">
            <v>138.46153846153845</v>
          </cell>
          <cell r="HV74">
            <v>173.07692307692307</v>
          </cell>
          <cell r="HW74">
            <v>138.46153846153845</v>
          </cell>
          <cell r="HX74">
            <v>138.46153846153845</v>
          </cell>
          <cell r="HY74">
            <v>173.07692307692307</v>
          </cell>
          <cell r="IM74">
            <v>0</v>
          </cell>
          <cell r="IN74">
            <v>1800.0000000000002</v>
          </cell>
          <cell r="IO74">
            <v>1350.0000000000002</v>
          </cell>
          <cell r="IP74">
            <v>1800.0000000000002</v>
          </cell>
          <cell r="IQ74">
            <v>1800.0000000000002</v>
          </cell>
          <cell r="IR74">
            <v>1800.0000000000002</v>
          </cell>
          <cell r="IS74">
            <v>1800.0000000000002</v>
          </cell>
          <cell r="IT74">
            <v>1800.0000000000002</v>
          </cell>
          <cell r="IU74">
            <v>1800.0000000000002</v>
          </cell>
          <cell r="IV74">
            <v>1800.0000000000002</v>
          </cell>
          <cell r="IW74">
            <v>1800.0000000000002</v>
          </cell>
          <cell r="IX74">
            <v>1800.0000000000002</v>
          </cell>
          <cell r="IY74">
            <v>1800.0000000000002</v>
          </cell>
          <cell r="IZ74">
            <v>1800.0000000000002</v>
          </cell>
          <cell r="JA74">
            <v>1800.0000000000002</v>
          </cell>
          <cell r="JB74">
            <v>1800.0000000000002</v>
          </cell>
          <cell r="JC74">
            <v>1800.0000000000002</v>
          </cell>
          <cell r="JD74">
            <v>1800.0000000000002</v>
          </cell>
          <cell r="JE74">
            <v>1800.0000000000002</v>
          </cell>
          <cell r="JF74">
            <v>1800.0000000000002</v>
          </cell>
          <cell r="JG74">
            <v>1759.6153846153848</v>
          </cell>
          <cell r="JH74">
            <v>35509.61538461539</v>
          </cell>
        </row>
        <row r="75">
          <cell r="A75">
            <v>460390</v>
          </cell>
          <cell r="F75">
            <v>650.79710789128126</v>
          </cell>
          <cell r="G75">
            <v>655.74205118330724</v>
          </cell>
          <cell r="H75">
            <v>1028.7990047583407</v>
          </cell>
          <cell r="I75">
            <v>813.25423406800007</v>
          </cell>
          <cell r="J75">
            <v>860.87565425734192</v>
          </cell>
          <cell r="K75">
            <v>1183.4405645054017</v>
          </cell>
          <cell r="L75">
            <v>1147.4309985852235</v>
          </cell>
          <cell r="M75">
            <v>1109.6611440931522</v>
          </cell>
          <cell r="N75">
            <v>1157.0538238685347</v>
          </cell>
          <cell r="O75">
            <v>729.14028072842802</v>
          </cell>
          <cell r="P75">
            <v>794.18013131674377</v>
          </cell>
          <cell r="Q75">
            <v>633.17667440633193</v>
          </cell>
          <cell r="R75">
            <v>519.62033932700399</v>
          </cell>
          <cell r="S75">
            <v>545.55601518052572</v>
          </cell>
          <cell r="T75">
            <v>734.40340670049568</v>
          </cell>
          <cell r="U75">
            <v>629.33754379197467</v>
          </cell>
          <cell r="V75">
            <v>630.14784549434103</v>
          </cell>
          <cell r="W75">
            <v>1052.9328929828828</v>
          </cell>
          <cell r="X75">
            <v>702.78241677485732</v>
          </cell>
          <cell r="Y75">
            <v>694.07690733701259</v>
          </cell>
          <cell r="Z75">
            <v>761.21030454775041</v>
          </cell>
          <cell r="AA75">
            <v>0</v>
          </cell>
          <cell r="AB75">
            <v>0</v>
          </cell>
          <cell r="AC75">
            <v>0</v>
          </cell>
          <cell r="AD75">
            <v>608.44931290618274</v>
          </cell>
          <cell r="AE75">
            <v>627.22068182059672</v>
          </cell>
          <cell r="AF75">
            <v>996.08209460967169</v>
          </cell>
          <cell r="AG75">
            <v>791.82343286128526</v>
          </cell>
          <cell r="AH75">
            <v>851.27717250341402</v>
          </cell>
          <cell r="AI75">
            <v>1182.5028034215693</v>
          </cell>
          <cell r="AJ75">
            <v>1139.7877469030025</v>
          </cell>
          <cell r="AK75">
            <v>1130.4662242387053</v>
          </cell>
          <cell r="AL75">
            <v>1006.6893809151622</v>
          </cell>
          <cell r="AM75">
            <v>653.57018374015524</v>
          </cell>
          <cell r="AN75">
            <v>635.9670553093257</v>
          </cell>
          <cell r="AO75">
            <v>549.69057319053411</v>
          </cell>
          <cell r="AP75">
            <v>760.54024109766351</v>
          </cell>
          <cell r="AQ75">
            <v>825.7150545284976</v>
          </cell>
          <cell r="AR75">
            <v>1242.9285303736435</v>
          </cell>
          <cell r="AS75">
            <v>848.76522545566525</v>
          </cell>
          <cell r="AT75">
            <v>863.23876219610918</v>
          </cell>
          <cell r="AU75">
            <v>1180.1122007351646</v>
          </cell>
          <cell r="AV75">
            <v>1136.4157232753935</v>
          </cell>
          <cell r="AW75">
            <v>1048.9261775813861</v>
          </cell>
          <cell r="AX75">
            <v>1146.3619631154559</v>
          </cell>
          <cell r="AY75">
            <v>802.42083996656561</v>
          </cell>
          <cell r="AZ75">
            <v>712.21172988561932</v>
          </cell>
          <cell r="BA75">
            <v>612.19970388581487</v>
          </cell>
          <cell r="BB75">
            <v>644.9835572741556</v>
          </cell>
          <cell r="BC75">
            <v>526.6208758994502</v>
          </cell>
          <cell r="BD75">
            <v>700.85197956794957</v>
          </cell>
          <cell r="BE75">
            <v>642.7043141068342</v>
          </cell>
          <cell r="BF75">
            <v>642.95665826080119</v>
          </cell>
          <cell r="BG75">
            <v>813.01061944854678</v>
          </cell>
          <cell r="BH75">
            <v>679.45143359780036</v>
          </cell>
          <cell r="BI75">
            <v>695.53017549882168</v>
          </cell>
          <cell r="BJ75">
            <v>692.41360218381772</v>
          </cell>
          <cell r="BK75">
            <v>506.52270224666142</v>
          </cell>
          <cell r="BL75">
            <v>450.6724134705421</v>
          </cell>
          <cell r="BM75">
            <v>731.85476152395916</v>
          </cell>
          <cell r="BN75">
            <v>1018.7385200281989</v>
          </cell>
          <cell r="BO75">
            <v>927.90291394329165</v>
          </cell>
          <cell r="BP75">
            <v>1457.3383732517977</v>
          </cell>
          <cell r="BQ75">
            <v>1293.8496065115776</v>
          </cell>
          <cell r="BR75">
            <v>1321.175807961276</v>
          </cell>
          <cell r="BS75">
            <v>2016.4356275858197</v>
          </cell>
          <cell r="BT75">
            <v>1944.9723595802077</v>
          </cell>
          <cell r="BU75">
            <v>1845.5756100534657</v>
          </cell>
          <cell r="BV75">
            <v>1730.5593612037876</v>
          </cell>
          <cell r="BW75">
            <v>1191.5009554688613</v>
          </cell>
          <cell r="BX75">
            <v>1119.0053721185413</v>
          </cell>
          <cell r="BY75">
            <v>1169.5632471502206</v>
          </cell>
          <cell r="BZ75">
            <v>798.94305420692581</v>
          </cell>
          <cell r="CA75">
            <v>752.70379602516084</v>
          </cell>
          <cell r="CB75">
            <v>1181.2674627608328</v>
          </cell>
          <cell r="CC75">
            <v>1019.5612267701036</v>
          </cell>
          <cell r="CD75">
            <v>982.33268997529149</v>
          </cell>
          <cell r="CE75">
            <v>1397.3077782828791</v>
          </cell>
          <cell r="CF75">
            <v>1294.0421280438345</v>
          </cell>
          <cell r="CG75">
            <v>1343.1451594599771</v>
          </cell>
          <cell r="CH75">
            <v>1280.4591687887653</v>
          </cell>
          <cell r="CI75">
            <v>779.22151738841694</v>
          </cell>
          <cell r="CJ75">
            <v>777.0359586729561</v>
          </cell>
          <cell r="CK75">
            <v>669.37730108078483</v>
          </cell>
          <cell r="CL75">
            <v>670.75528704330748</v>
          </cell>
          <cell r="CM75">
            <v>828.61339609765218</v>
          </cell>
          <cell r="CN75">
            <v>1280.4745669291929</v>
          </cell>
          <cell r="CO75">
            <v>984.96524237957169</v>
          </cell>
          <cell r="CP75">
            <v>989.38778265587882</v>
          </cell>
          <cell r="CQ75">
            <v>1302.8554066317463</v>
          </cell>
          <cell r="CR75">
            <v>1253.4228393979981</v>
          </cell>
          <cell r="CS75">
            <v>1275.5005679319054</v>
          </cell>
          <cell r="CT75">
            <v>1562.0379490618279</v>
          </cell>
          <cell r="CU75">
            <v>1100.0861052099897</v>
          </cell>
          <cell r="CV75">
            <v>1066.9880166785147</v>
          </cell>
          <cell r="CW75">
            <v>866.15743919857823</v>
          </cell>
          <cell r="CX75">
            <v>729.13270434782612</v>
          </cell>
          <cell r="CY75">
            <v>671.65492869565219</v>
          </cell>
          <cell r="CZ75">
            <v>940.74112886956527</v>
          </cell>
          <cell r="DA75">
            <v>880.77592634782604</v>
          </cell>
          <cell r="DB75">
            <v>870.7297322608697</v>
          </cell>
          <cell r="DC75">
            <v>1347.0608539130435</v>
          </cell>
          <cell r="DD75">
            <v>1338.3426771304348</v>
          </cell>
          <cell r="DE75">
            <v>1312.1114126086957</v>
          </cell>
          <cell r="DF75">
            <v>1125.7639335652175</v>
          </cell>
          <cell r="DG75">
            <v>723.55926026086968</v>
          </cell>
          <cell r="DH75">
            <v>673.71401013043476</v>
          </cell>
          <cell r="DI75">
            <v>679.64028200000007</v>
          </cell>
          <cell r="DJ75">
            <v>1295.0410945079395</v>
          </cell>
          <cell r="DK75">
            <v>1026.0720947627165</v>
          </cell>
          <cell r="DL75">
            <v>1423.4303505158341</v>
          </cell>
          <cell r="DM75">
            <v>1294.7259502197901</v>
          </cell>
          <cell r="DN75">
            <v>1318.4753571795102</v>
          </cell>
          <cell r="DO75">
            <v>2050.3831014159869</v>
          </cell>
          <cell r="DP75">
            <v>1867.8980656714814</v>
          </cell>
          <cell r="DQ75">
            <v>1745.8753478837357</v>
          </cell>
          <cell r="DR75">
            <v>1745.8626090340003</v>
          </cell>
          <cell r="DS75">
            <v>1166.2753817744688</v>
          </cell>
          <cell r="DT75">
            <v>993.72006453503207</v>
          </cell>
          <cell r="DU75">
            <v>885.18288906826956</v>
          </cell>
          <cell r="DV75">
            <v>498.23896483412335</v>
          </cell>
          <cell r="DW75">
            <v>549.97168507109006</v>
          </cell>
          <cell r="DX75">
            <v>611.13340720379153</v>
          </cell>
          <cell r="DY75">
            <v>583.30456125118485</v>
          </cell>
          <cell r="DZ75">
            <v>562.06087670142176</v>
          </cell>
          <cell r="EA75">
            <v>948.13942517535543</v>
          </cell>
          <cell r="EB75">
            <v>1194.1973245876779</v>
          </cell>
          <cell r="EC75">
            <v>945.46499854976287</v>
          </cell>
          <cell r="ED75">
            <v>789.67188223696678</v>
          </cell>
          <cell r="EE75">
            <v>560.38384170616121</v>
          </cell>
          <cell r="EF75">
            <v>731.70931768720391</v>
          </cell>
          <cell r="EG75">
            <v>459.09965293838872</v>
          </cell>
          <cell r="EH75">
            <v>645.29815658767768</v>
          </cell>
          <cell r="EI75">
            <v>610.88912796208535</v>
          </cell>
          <cell r="EJ75">
            <v>837.87693527962085</v>
          </cell>
          <cell r="EK75">
            <v>713.85284782938402</v>
          </cell>
          <cell r="EL75">
            <v>740.39522189573472</v>
          </cell>
          <cell r="EM75">
            <v>1102.6693461990524</v>
          </cell>
          <cell r="EN75">
            <v>1031.8473727393366</v>
          </cell>
          <cell r="EO75">
            <v>1004.5070517156398</v>
          </cell>
          <cell r="EP75">
            <v>1085.749290578199</v>
          </cell>
          <cell r="EQ75">
            <v>723.61910507109019</v>
          </cell>
          <cell r="ER75">
            <v>690.73057611374406</v>
          </cell>
          <cell r="ES75">
            <v>498.24075059715636</v>
          </cell>
          <cell r="ET75">
            <v>812.77759142358821</v>
          </cell>
          <cell r="EU75">
            <v>723.39786184972183</v>
          </cell>
          <cell r="EV75">
            <v>897.86428325963993</v>
          </cell>
          <cell r="EW75">
            <v>697.9530219900065</v>
          </cell>
          <cell r="EX75">
            <v>712.68704986216642</v>
          </cell>
          <cell r="EY75">
            <v>876.86746892240978</v>
          </cell>
          <cell r="EZ75">
            <v>815.33291352917888</v>
          </cell>
          <cell r="FA75">
            <v>784.92476744055807</v>
          </cell>
          <cell r="FB75">
            <v>896.06850918223824</v>
          </cell>
          <cell r="FC75">
            <v>632.83440399358926</v>
          </cell>
          <cell r="FD75">
            <v>574.85256330725008</v>
          </cell>
          <cell r="FE75">
            <v>895.13006143678706</v>
          </cell>
          <cell r="FF75">
            <v>726.3897061583956</v>
          </cell>
          <cell r="FG75">
            <v>717.5636878546328</v>
          </cell>
          <cell r="FH75">
            <v>1052.388326551813</v>
          </cell>
          <cell r="FI75">
            <v>907.85083753218464</v>
          </cell>
          <cell r="FJ75">
            <v>893.72307151109976</v>
          </cell>
          <cell r="FK75">
            <v>1146.3864622962201</v>
          </cell>
          <cell r="FL75">
            <v>1106.4623999460016</v>
          </cell>
          <cell r="FM75">
            <v>1054.5383102991345</v>
          </cell>
          <cell r="FN75">
            <v>1202.6687323210765</v>
          </cell>
          <cell r="FO75">
            <v>770.70923297042941</v>
          </cell>
          <cell r="FP75">
            <v>682.11820480380572</v>
          </cell>
          <cell r="FQ75">
            <v>628.05772370789407</v>
          </cell>
          <cell r="FR75">
            <v>550.28864105171976</v>
          </cell>
          <cell r="FS75">
            <v>615.91078166074669</v>
          </cell>
          <cell r="FT75">
            <v>899.66953408472682</v>
          </cell>
          <cell r="FU75">
            <v>680.98080755436217</v>
          </cell>
          <cell r="FV75">
            <v>752.1846774044875</v>
          </cell>
          <cell r="FW75">
            <v>954.13524814346351</v>
          </cell>
          <cell r="FX75">
            <v>925.21126315862432</v>
          </cell>
          <cell r="FY75">
            <v>868.61209181668562</v>
          </cell>
          <cell r="FZ75">
            <v>929.51163956683718</v>
          </cell>
          <cell r="GA75">
            <v>649.83269138698779</v>
          </cell>
          <cell r="GB75">
            <v>638.29912453954773</v>
          </cell>
          <cell r="GC75">
            <v>483.20212170215717</v>
          </cell>
          <cell r="GD75">
            <v>1424.104924426153</v>
          </cell>
          <cell r="GE75">
            <v>1092.0103061977363</v>
          </cell>
          <cell r="GF75">
            <v>1729.2263071995133</v>
          </cell>
          <cell r="GG75">
            <v>1605.2971108885979</v>
          </cell>
          <cell r="GH75">
            <v>1296.4752346328687</v>
          </cell>
          <cell r="GI75">
            <v>2252.5331270582728</v>
          </cell>
          <cell r="GJ75">
            <v>2263.103286490506</v>
          </cell>
          <cell r="GK75">
            <v>2556.0754702684499</v>
          </cell>
          <cell r="GL75">
            <v>2196.6981556825363</v>
          </cell>
          <cell r="GM75">
            <v>1479.2798963954729</v>
          </cell>
          <cell r="GN75">
            <v>1493.0690666382941</v>
          </cell>
          <cell r="GO75">
            <v>1184.9158807961837</v>
          </cell>
          <cell r="GP75">
            <v>1282.8005101750882</v>
          </cell>
          <cell r="GQ75">
            <v>1055.1660362491455</v>
          </cell>
          <cell r="GR75">
            <v>1318.0680038618343</v>
          </cell>
          <cell r="GS75">
            <v>1235.179798528563</v>
          </cell>
          <cell r="GT75">
            <v>1213.1437614129416</v>
          </cell>
          <cell r="GU75">
            <v>1913.6731651207438</v>
          </cell>
          <cell r="GV75">
            <v>1856.949504332126</v>
          </cell>
          <cell r="GW75">
            <v>1665.977544617703</v>
          </cell>
          <cell r="GX75">
            <v>1715.0971675720918</v>
          </cell>
          <cell r="GY75">
            <v>1124.2526114429427</v>
          </cell>
          <cell r="GZ75">
            <v>980.5900311042933</v>
          </cell>
          <cell r="HA75">
            <v>953.07700486160354</v>
          </cell>
          <cell r="HB75">
            <v>992.15337567190238</v>
          </cell>
          <cell r="HC75">
            <v>1121.3361201570679</v>
          </cell>
          <cell r="HD75">
            <v>1282.7328207678884</v>
          </cell>
          <cell r="HE75">
            <v>1173.3708869109948</v>
          </cell>
          <cell r="HF75">
            <v>1001.6199267888305</v>
          </cell>
          <cell r="HG75">
            <v>1609.9165470715534</v>
          </cell>
          <cell r="HH75">
            <v>1497.2266032111697</v>
          </cell>
          <cell r="HI75">
            <v>1605.8786813682373</v>
          </cell>
          <cell r="HJ75">
            <v>1391.545622495637</v>
          </cell>
          <cell r="HK75">
            <v>918.76401119720776</v>
          </cell>
          <cell r="HL75">
            <v>871.68465043280969</v>
          </cell>
          <cell r="HM75">
            <v>737.15282996858627</v>
          </cell>
          <cell r="HN75">
            <v>430.20808039078855</v>
          </cell>
          <cell r="HO75">
            <v>349.11870900209351</v>
          </cell>
          <cell r="HP75">
            <v>513.04212896022329</v>
          </cell>
          <cell r="HQ75">
            <v>472.548883260293</v>
          </cell>
          <cell r="HR75">
            <v>493.15942493789248</v>
          </cell>
          <cell r="HS75">
            <v>718.24719758827644</v>
          </cell>
          <cell r="HT75">
            <v>693.00142933705501</v>
          </cell>
          <cell r="HU75">
            <v>767.75452073831127</v>
          </cell>
          <cell r="HV75">
            <v>695.07138411165386</v>
          </cell>
          <cell r="HW75">
            <v>466.9175935799023</v>
          </cell>
          <cell r="HX75">
            <v>415.01951811584092</v>
          </cell>
          <cell r="HY75">
            <v>308.03117221214239</v>
          </cell>
          <cell r="IM75">
            <v>0</v>
          </cell>
          <cell r="IN75">
            <v>10763.551669662087</v>
          </cell>
          <cell r="IO75">
            <v>6270.0676721368445</v>
          </cell>
          <cell r="IP75">
            <v>10173.526662419605</v>
          </cell>
          <cell r="IQ75">
            <v>11179.836152096979</v>
          </cell>
          <cell r="IR75">
            <v>7727.5730930793397</v>
          </cell>
          <cell r="IS75">
            <v>17036.617754857045</v>
          </cell>
          <cell r="IT75">
            <v>12275.39724145593</v>
          </cell>
          <cell r="IU75">
            <v>13181.244599216163</v>
          </cell>
          <cell r="IV75">
            <v>11293.226850130437</v>
          </cell>
          <cell r="IW75">
            <v>16812.942306568762</v>
          </cell>
          <cell r="IX75">
            <v>8433.3759379431285</v>
          </cell>
          <cell r="IY75">
            <v>9685.6757825687237</v>
          </cell>
          <cell r="IZ75">
            <v>9320.6904961971322</v>
          </cell>
          <cell r="JA75">
            <v>10888.856695952689</v>
          </cell>
          <cell r="JB75">
            <v>8947.8386220703469</v>
          </cell>
          <cell r="JC75">
            <v>20572.788766674585</v>
          </cell>
          <cell r="JD75">
            <v>16313.975139279075</v>
          </cell>
          <cell r="JE75">
            <v>14203.382076041884</v>
          </cell>
          <cell r="JF75">
            <v>6322.1200422344727</v>
          </cell>
          <cell r="JG75">
            <v>13167.065399999999</v>
          </cell>
          <cell r="JH75">
            <v>234569.75296058523</v>
          </cell>
        </row>
        <row r="76">
          <cell r="A76">
            <v>460400</v>
          </cell>
          <cell r="F76">
            <v>115.38461538461539</v>
          </cell>
          <cell r="G76">
            <v>115.38461538461539</v>
          </cell>
          <cell r="H76">
            <v>144.23076923076923</v>
          </cell>
          <cell r="I76">
            <v>115.38461538461539</v>
          </cell>
          <cell r="J76">
            <v>115.38461538461539</v>
          </cell>
          <cell r="K76">
            <v>144.23076923076923</v>
          </cell>
          <cell r="L76">
            <v>115.38461538461539</v>
          </cell>
          <cell r="M76">
            <v>115.38461538461539</v>
          </cell>
          <cell r="N76">
            <v>144.23076923076923</v>
          </cell>
          <cell r="O76">
            <v>115.38461538461539</v>
          </cell>
          <cell r="P76">
            <v>115.38461538461539</v>
          </cell>
          <cell r="Q76">
            <v>144.23076923076923</v>
          </cell>
          <cell r="R76">
            <v>92.307692307692307</v>
          </cell>
          <cell r="S76">
            <v>92.307692307692307</v>
          </cell>
          <cell r="T76">
            <v>115.38461538461539</v>
          </cell>
          <cell r="U76">
            <v>92.307692307692307</v>
          </cell>
          <cell r="V76">
            <v>92.307692307692307</v>
          </cell>
          <cell r="W76">
            <v>115.38461538461539</v>
          </cell>
          <cell r="X76">
            <v>92.307692307692307</v>
          </cell>
          <cell r="Y76">
            <v>92.307692307692307</v>
          </cell>
          <cell r="Z76">
            <v>115.38461538461539</v>
          </cell>
          <cell r="AA76">
            <v>0</v>
          </cell>
          <cell r="AB76">
            <v>0</v>
          </cell>
          <cell r="AC76">
            <v>0</v>
          </cell>
          <cell r="AD76">
            <v>138.46153846153845</v>
          </cell>
          <cell r="AE76">
            <v>138.46153846153845</v>
          </cell>
          <cell r="AF76">
            <v>173.07692307692307</v>
          </cell>
          <cell r="AG76">
            <v>138.46153846153845</v>
          </cell>
          <cell r="AH76">
            <v>138.46153846153845</v>
          </cell>
          <cell r="AI76">
            <v>173.07692307692307</v>
          </cell>
          <cell r="AJ76">
            <v>138.46153846153845</v>
          </cell>
          <cell r="AK76">
            <v>138.46153846153845</v>
          </cell>
          <cell r="AL76">
            <v>173.07692307692307</v>
          </cell>
          <cell r="AM76">
            <v>138.46153846153845</v>
          </cell>
          <cell r="AN76">
            <v>138.46153846153845</v>
          </cell>
          <cell r="AO76">
            <v>173.07692307692307</v>
          </cell>
          <cell r="AP76">
            <v>138.46153846153845</v>
          </cell>
          <cell r="AQ76">
            <v>138.46153846153845</v>
          </cell>
          <cell r="AR76">
            <v>173.07692307692307</v>
          </cell>
          <cell r="AS76">
            <v>138.46153846153845</v>
          </cell>
          <cell r="AT76">
            <v>138.46153846153845</v>
          </cell>
          <cell r="AU76">
            <v>173.07692307692307</v>
          </cell>
          <cell r="AV76">
            <v>138.46153846153845</v>
          </cell>
          <cell r="AW76">
            <v>138.46153846153845</v>
          </cell>
          <cell r="AX76">
            <v>173.07692307692307</v>
          </cell>
          <cell r="AY76">
            <v>138.46153846153845</v>
          </cell>
          <cell r="AZ76">
            <v>138.46153846153845</v>
          </cell>
          <cell r="BA76">
            <v>173.07692307692307</v>
          </cell>
          <cell r="BB76">
            <v>184.61538461538461</v>
          </cell>
          <cell r="BC76">
            <v>184.61538461538461</v>
          </cell>
          <cell r="BD76">
            <v>230.76923076923077</v>
          </cell>
          <cell r="BE76">
            <v>184.61538461538461</v>
          </cell>
          <cell r="BF76">
            <v>184.61538461538461</v>
          </cell>
          <cell r="BG76">
            <v>230.76923076923077</v>
          </cell>
          <cell r="BH76">
            <v>184.61538461538461</v>
          </cell>
          <cell r="BI76">
            <v>184.61538461538461</v>
          </cell>
          <cell r="BJ76">
            <v>230.76923076923077</v>
          </cell>
          <cell r="BK76">
            <v>184.61538461538461</v>
          </cell>
          <cell r="BL76">
            <v>184.61538461538461</v>
          </cell>
          <cell r="BM76">
            <v>230.76923076923077</v>
          </cell>
          <cell r="BN76">
            <v>276.92307692307691</v>
          </cell>
          <cell r="BO76">
            <v>276.92307692307691</v>
          </cell>
          <cell r="BP76">
            <v>346.15384615384613</v>
          </cell>
          <cell r="BQ76">
            <v>276.92307692307691</v>
          </cell>
          <cell r="BR76">
            <v>276.92307692307691</v>
          </cell>
          <cell r="BS76">
            <v>346.15384615384613</v>
          </cell>
          <cell r="BT76">
            <v>276.92307692307691</v>
          </cell>
          <cell r="BU76">
            <v>276.92307692307691</v>
          </cell>
          <cell r="BV76">
            <v>346.15384615384613</v>
          </cell>
          <cell r="BW76">
            <v>276.92307692307691</v>
          </cell>
          <cell r="BX76">
            <v>276.92307692307691</v>
          </cell>
          <cell r="BY76">
            <v>346.15384615384613</v>
          </cell>
          <cell r="BZ76">
            <v>184.61538461538461</v>
          </cell>
          <cell r="CA76">
            <v>184.61538461538461</v>
          </cell>
          <cell r="CB76">
            <v>230.76923076923077</v>
          </cell>
          <cell r="CC76">
            <v>184.61538461538461</v>
          </cell>
          <cell r="CD76">
            <v>184.61538461538461</v>
          </cell>
          <cell r="CE76">
            <v>230.76923076923077</v>
          </cell>
          <cell r="CF76">
            <v>184.61538461538461</v>
          </cell>
          <cell r="CG76">
            <v>184.61538461538461</v>
          </cell>
          <cell r="CH76">
            <v>230.76923076923077</v>
          </cell>
          <cell r="CI76">
            <v>184.61538461538461</v>
          </cell>
          <cell r="CJ76">
            <v>184.61538461538461</v>
          </cell>
          <cell r="CK76">
            <v>230.76923076923077</v>
          </cell>
          <cell r="CL76">
            <v>27.692307692307693</v>
          </cell>
          <cell r="CM76">
            <v>27.692307692307693</v>
          </cell>
          <cell r="CN76">
            <v>34.615384615384613</v>
          </cell>
          <cell r="CO76">
            <v>27.692307692307693</v>
          </cell>
          <cell r="CP76">
            <v>27.692307692307693</v>
          </cell>
          <cell r="CQ76">
            <v>34.615384615384613</v>
          </cell>
          <cell r="CR76">
            <v>27.692307692307693</v>
          </cell>
          <cell r="CS76">
            <v>27.692307692307693</v>
          </cell>
          <cell r="CT76">
            <v>34.615384615384613</v>
          </cell>
          <cell r="CU76">
            <v>27.692307692307693</v>
          </cell>
          <cell r="CV76">
            <v>27.692307692307693</v>
          </cell>
          <cell r="CW76">
            <v>34.615384615384613</v>
          </cell>
          <cell r="CX76">
            <v>138.46153846153845</v>
          </cell>
          <cell r="CY76">
            <v>138.46153846153845</v>
          </cell>
          <cell r="CZ76">
            <v>173.07692307692307</v>
          </cell>
          <cell r="DA76">
            <v>138.46153846153845</v>
          </cell>
          <cell r="DB76">
            <v>138.46153846153845</v>
          </cell>
          <cell r="DC76">
            <v>173.07692307692307</v>
          </cell>
          <cell r="DD76">
            <v>138.46153846153845</v>
          </cell>
          <cell r="DE76">
            <v>138.46153846153845</v>
          </cell>
          <cell r="DF76">
            <v>173.07692307692307</v>
          </cell>
          <cell r="DG76">
            <v>138.46153846153845</v>
          </cell>
          <cell r="DH76">
            <v>138.46153846153845</v>
          </cell>
          <cell r="DI76">
            <v>173.07692307692307</v>
          </cell>
          <cell r="DJ76">
            <v>276.92307692307691</v>
          </cell>
          <cell r="DK76">
            <v>276.92307692307691</v>
          </cell>
          <cell r="DL76">
            <v>346.15384615384613</v>
          </cell>
          <cell r="DM76">
            <v>276.92307692307691</v>
          </cell>
          <cell r="DN76">
            <v>276.92307692307691</v>
          </cell>
          <cell r="DO76">
            <v>346.15384615384613</v>
          </cell>
          <cell r="DP76">
            <v>276.92307692307691</v>
          </cell>
          <cell r="DQ76">
            <v>276.92307692307691</v>
          </cell>
          <cell r="DR76">
            <v>346.15384615384613</v>
          </cell>
          <cell r="DS76">
            <v>276.92307692307691</v>
          </cell>
          <cell r="DT76">
            <v>276.92307692307691</v>
          </cell>
          <cell r="DU76">
            <v>346.15384615384613</v>
          </cell>
          <cell r="DV76">
            <v>92.307692307692307</v>
          </cell>
          <cell r="DW76">
            <v>92.307692307692307</v>
          </cell>
          <cell r="DX76">
            <v>115.38461538461539</v>
          </cell>
          <cell r="DY76">
            <v>92.307692307692307</v>
          </cell>
          <cell r="DZ76">
            <v>92.307692307692307</v>
          </cell>
          <cell r="EA76">
            <v>115.38461538461539</v>
          </cell>
          <cell r="EB76">
            <v>92.307692307692307</v>
          </cell>
          <cell r="EC76">
            <v>92.307692307692307</v>
          </cell>
          <cell r="ED76">
            <v>115.38461538461539</v>
          </cell>
          <cell r="EE76">
            <v>92.307692307692307</v>
          </cell>
          <cell r="EF76">
            <v>92.307692307692307</v>
          </cell>
          <cell r="EG76">
            <v>115.38461538461539</v>
          </cell>
          <cell r="EH76">
            <v>138.46153846153845</v>
          </cell>
          <cell r="EI76">
            <v>138.46153846153845</v>
          </cell>
          <cell r="EJ76">
            <v>173.07692307692307</v>
          </cell>
          <cell r="EK76">
            <v>138.46153846153845</v>
          </cell>
          <cell r="EL76">
            <v>138.46153846153845</v>
          </cell>
          <cell r="EM76">
            <v>173.07692307692307</v>
          </cell>
          <cell r="EN76">
            <v>138.46153846153845</v>
          </cell>
          <cell r="EO76">
            <v>138.46153846153845</v>
          </cell>
          <cell r="EP76">
            <v>173.07692307692307</v>
          </cell>
          <cell r="EQ76">
            <v>138.46153846153845</v>
          </cell>
          <cell r="ER76">
            <v>138.46153846153845</v>
          </cell>
          <cell r="ES76">
            <v>173.07692307692307</v>
          </cell>
          <cell r="ET76">
            <v>115.38461538461539</v>
          </cell>
          <cell r="EU76">
            <v>115.38461538461539</v>
          </cell>
          <cell r="EV76">
            <v>144.23076923076923</v>
          </cell>
          <cell r="EW76">
            <v>115.38461538461539</v>
          </cell>
          <cell r="EX76">
            <v>115.38461538461539</v>
          </cell>
          <cell r="EY76">
            <v>144.23076923076923</v>
          </cell>
          <cell r="EZ76">
            <v>115.38461538461539</v>
          </cell>
          <cell r="FA76">
            <v>115.38461538461539</v>
          </cell>
          <cell r="FB76">
            <v>144.23076923076923</v>
          </cell>
          <cell r="FC76">
            <v>115.38461538461539</v>
          </cell>
          <cell r="FD76">
            <v>115.38461538461539</v>
          </cell>
          <cell r="FE76">
            <v>144.23076923076923</v>
          </cell>
          <cell r="FF76">
            <v>161.53846153846155</v>
          </cell>
          <cell r="FG76">
            <v>161.53846153846155</v>
          </cell>
          <cell r="FH76">
            <v>201.92307692307693</v>
          </cell>
          <cell r="FI76">
            <v>161.53846153846155</v>
          </cell>
          <cell r="FJ76">
            <v>161.53846153846155</v>
          </cell>
          <cell r="FK76">
            <v>201.92307692307693</v>
          </cell>
          <cell r="FL76">
            <v>161.53846153846155</v>
          </cell>
          <cell r="FM76">
            <v>161.53846153846155</v>
          </cell>
          <cell r="FN76">
            <v>201.92307692307693</v>
          </cell>
          <cell r="FO76">
            <v>161.53846153846155</v>
          </cell>
          <cell r="FP76">
            <v>161.53846153846155</v>
          </cell>
          <cell r="FQ76">
            <v>201.92307692307693</v>
          </cell>
          <cell r="FR76">
            <v>138.46153846153845</v>
          </cell>
          <cell r="FS76">
            <v>138.46153846153845</v>
          </cell>
          <cell r="FT76">
            <v>173.07692307692307</v>
          </cell>
          <cell r="FU76">
            <v>138.46153846153845</v>
          </cell>
          <cell r="FV76">
            <v>138.46153846153845</v>
          </cell>
          <cell r="FW76">
            <v>173.07692307692307</v>
          </cell>
          <cell r="FX76">
            <v>138.46153846153845</v>
          </cell>
          <cell r="FY76">
            <v>138.46153846153845</v>
          </cell>
          <cell r="FZ76">
            <v>173.07692307692307</v>
          </cell>
          <cell r="GA76">
            <v>138.46153846153845</v>
          </cell>
          <cell r="GB76">
            <v>138.46153846153845</v>
          </cell>
          <cell r="GC76">
            <v>173.07692307692307</v>
          </cell>
          <cell r="GD76">
            <v>276.92307692307691</v>
          </cell>
          <cell r="GE76">
            <v>276.92307692307691</v>
          </cell>
          <cell r="GF76">
            <v>346.15384615384613</v>
          </cell>
          <cell r="GG76">
            <v>276.92307692307691</v>
          </cell>
          <cell r="GH76">
            <v>276.92307692307691</v>
          </cell>
          <cell r="GI76">
            <v>346.15384615384613</v>
          </cell>
          <cell r="GJ76">
            <v>276.92307692307691</v>
          </cell>
          <cell r="GK76">
            <v>276.92307692307691</v>
          </cell>
          <cell r="GL76">
            <v>346.15384615384613</v>
          </cell>
          <cell r="GM76">
            <v>276.92307692307691</v>
          </cell>
          <cell r="GN76">
            <v>276.92307692307691</v>
          </cell>
          <cell r="GO76">
            <v>346.15384615384613</v>
          </cell>
          <cell r="GP76">
            <v>230.76923076923077</v>
          </cell>
          <cell r="GQ76">
            <v>230.76923076923077</v>
          </cell>
          <cell r="GR76">
            <v>288.46153846153845</v>
          </cell>
          <cell r="GS76">
            <v>230.76923076923077</v>
          </cell>
          <cell r="GT76">
            <v>230.76923076923077</v>
          </cell>
          <cell r="GU76">
            <v>288.46153846153845</v>
          </cell>
          <cell r="GV76">
            <v>230.76923076923077</v>
          </cell>
          <cell r="GW76">
            <v>230.76923076923077</v>
          </cell>
          <cell r="GX76">
            <v>288.46153846153845</v>
          </cell>
          <cell r="GY76">
            <v>230.76923076923077</v>
          </cell>
          <cell r="GZ76">
            <v>230.76923076923077</v>
          </cell>
          <cell r="HA76">
            <v>288.46153846153845</v>
          </cell>
          <cell r="HB76">
            <v>230.76923076923077</v>
          </cell>
          <cell r="HC76">
            <v>230.76923076923077</v>
          </cell>
          <cell r="HD76">
            <v>288.46153846153845</v>
          </cell>
          <cell r="HE76">
            <v>230.76923076923077</v>
          </cell>
          <cell r="HF76">
            <v>230.76923076923077</v>
          </cell>
          <cell r="HG76">
            <v>288.46153846153845</v>
          </cell>
          <cell r="HH76">
            <v>230.76923076923077</v>
          </cell>
          <cell r="HI76">
            <v>230.76923076923077</v>
          </cell>
          <cell r="HJ76">
            <v>288.46153846153845</v>
          </cell>
          <cell r="HK76">
            <v>230.76923076923077</v>
          </cell>
          <cell r="HL76">
            <v>230.76923076923077</v>
          </cell>
          <cell r="HM76">
            <v>288.46153846153845</v>
          </cell>
          <cell r="HN76">
            <v>92.307692307692307</v>
          </cell>
          <cell r="HO76">
            <v>92.307692307692307</v>
          </cell>
          <cell r="HP76">
            <v>115.38461538461539</v>
          </cell>
          <cell r="HQ76">
            <v>92.307692307692307</v>
          </cell>
          <cell r="HR76">
            <v>92.307692307692307</v>
          </cell>
          <cell r="HS76">
            <v>115.38461538461539</v>
          </cell>
          <cell r="HT76">
            <v>92.307692307692307</v>
          </cell>
          <cell r="HU76">
            <v>92.307692307692307</v>
          </cell>
          <cell r="HV76">
            <v>115.38461538461539</v>
          </cell>
          <cell r="HW76">
            <v>92.307692307692307</v>
          </cell>
          <cell r="HX76">
            <v>92.307692307692307</v>
          </cell>
          <cell r="HY76">
            <v>115.38461538461539</v>
          </cell>
          <cell r="IM76">
            <v>0</v>
          </cell>
          <cell r="IN76">
            <v>1500.0000000000002</v>
          </cell>
          <cell r="IO76">
            <v>899.99999999999989</v>
          </cell>
          <cell r="IP76">
            <v>1800.0000000000002</v>
          </cell>
          <cell r="IQ76">
            <v>1800.0000000000002</v>
          </cell>
          <cell r="IR76">
            <v>2400</v>
          </cell>
          <cell r="IS76">
            <v>3600.0000000000005</v>
          </cell>
          <cell r="IT76">
            <v>2400</v>
          </cell>
          <cell r="IU76">
            <v>360</v>
          </cell>
          <cell r="IV76">
            <v>1800.0000000000002</v>
          </cell>
          <cell r="IW76">
            <v>3600.0000000000005</v>
          </cell>
          <cell r="IX76">
            <v>1200</v>
          </cell>
          <cell r="IY76">
            <v>1800.0000000000002</v>
          </cell>
          <cell r="IZ76">
            <v>1500.0000000000002</v>
          </cell>
          <cell r="JA76">
            <v>2100</v>
          </cell>
          <cell r="JB76">
            <v>1800.0000000000002</v>
          </cell>
          <cell r="JC76">
            <v>3600.0000000000005</v>
          </cell>
          <cell r="JD76">
            <v>3000.0000000000005</v>
          </cell>
          <cell r="JE76">
            <v>3000.0000000000005</v>
          </cell>
          <cell r="JF76">
            <v>1200</v>
          </cell>
          <cell r="JG76">
            <v>1759.6153846153848</v>
          </cell>
          <cell r="JH76">
            <v>41119.615384615383</v>
          </cell>
        </row>
        <row r="77">
          <cell r="A77">
            <v>460410</v>
          </cell>
          <cell r="F77">
            <v>650.79710789128126</v>
          </cell>
          <cell r="G77">
            <v>655.74205118330724</v>
          </cell>
          <cell r="H77">
            <v>1028.7990047583407</v>
          </cell>
          <cell r="I77">
            <v>813.25423406800007</v>
          </cell>
          <cell r="J77">
            <v>860.87565425734192</v>
          </cell>
          <cell r="K77">
            <v>1183.4405645054017</v>
          </cell>
          <cell r="L77">
            <v>1147.4309985852235</v>
          </cell>
          <cell r="M77">
            <v>1109.6611440931522</v>
          </cell>
          <cell r="N77">
            <v>1157.0538238685347</v>
          </cell>
          <cell r="O77">
            <v>729.14028072842802</v>
          </cell>
          <cell r="P77">
            <v>794.18013131674377</v>
          </cell>
          <cell r="Q77">
            <v>633.17667440633193</v>
          </cell>
          <cell r="R77">
            <v>519.62033932700399</v>
          </cell>
          <cell r="S77">
            <v>545.55601518052572</v>
          </cell>
          <cell r="T77">
            <v>734.40340670049568</v>
          </cell>
          <cell r="U77">
            <v>629.33754379197467</v>
          </cell>
          <cell r="V77">
            <v>630.14784549434103</v>
          </cell>
          <cell r="W77">
            <v>1052.9328929828828</v>
          </cell>
          <cell r="X77">
            <v>702.78241677485732</v>
          </cell>
          <cell r="Y77">
            <v>694.07690733701259</v>
          </cell>
          <cell r="Z77">
            <v>761.21030454775041</v>
          </cell>
          <cell r="AA77">
            <v>0</v>
          </cell>
          <cell r="AB77">
            <v>0</v>
          </cell>
          <cell r="AC77">
            <v>0</v>
          </cell>
          <cell r="AD77">
            <v>608.44931290618274</v>
          </cell>
          <cell r="AE77">
            <v>627.22068182059672</v>
          </cell>
          <cell r="AF77">
            <v>996.08209460967169</v>
          </cell>
          <cell r="AG77">
            <v>791.82343286128526</v>
          </cell>
          <cell r="AH77">
            <v>851.27717250341402</v>
          </cell>
          <cell r="AI77">
            <v>1182.5028034215693</v>
          </cell>
          <cell r="AJ77">
            <v>1139.7877469030025</v>
          </cell>
          <cell r="AK77">
            <v>1130.4662242387053</v>
          </cell>
          <cell r="AL77">
            <v>1006.6893809151622</v>
          </cell>
          <cell r="AM77">
            <v>653.57018374015524</v>
          </cell>
          <cell r="AN77">
            <v>635.9670553093257</v>
          </cell>
          <cell r="AO77">
            <v>549.69057319053411</v>
          </cell>
          <cell r="AP77">
            <v>760.54024109766351</v>
          </cell>
          <cell r="AQ77">
            <v>825.7150545284976</v>
          </cell>
          <cell r="AR77">
            <v>1242.9285303736435</v>
          </cell>
          <cell r="AS77">
            <v>848.76522545566525</v>
          </cell>
          <cell r="AT77">
            <v>863.23876219610918</v>
          </cell>
          <cell r="AU77">
            <v>1180.1122007351646</v>
          </cell>
          <cell r="AV77">
            <v>1136.4157232753935</v>
          </cell>
          <cell r="AW77">
            <v>1048.9261775813861</v>
          </cell>
          <cell r="AX77">
            <v>1146.3619631154559</v>
          </cell>
          <cell r="AY77">
            <v>802.42083996656561</v>
          </cell>
          <cell r="AZ77">
            <v>712.21172988561932</v>
          </cell>
          <cell r="BA77">
            <v>612.19970388581487</v>
          </cell>
          <cell r="BB77">
            <v>644.9835572741556</v>
          </cell>
          <cell r="BC77">
            <v>526.6208758994502</v>
          </cell>
          <cell r="BD77">
            <v>700.85197956794957</v>
          </cell>
          <cell r="BE77">
            <v>642.7043141068342</v>
          </cell>
          <cell r="BF77">
            <v>642.95665826080119</v>
          </cell>
          <cell r="BG77">
            <v>813.01061944854678</v>
          </cell>
          <cell r="BH77">
            <v>679.45143359780036</v>
          </cell>
          <cell r="BI77">
            <v>695.53017549882168</v>
          </cell>
          <cell r="BJ77">
            <v>692.41360218381772</v>
          </cell>
          <cell r="BK77">
            <v>506.52270224666142</v>
          </cell>
          <cell r="BL77">
            <v>450.6724134705421</v>
          </cell>
          <cell r="BM77">
            <v>731.85476152395916</v>
          </cell>
          <cell r="BN77">
            <v>1018.7385200281989</v>
          </cell>
          <cell r="BO77">
            <v>927.90291394329165</v>
          </cell>
          <cell r="BP77">
            <v>1457.3383732517977</v>
          </cell>
          <cell r="BQ77">
            <v>1293.8496065115776</v>
          </cell>
          <cell r="BR77">
            <v>1321.175807961276</v>
          </cell>
          <cell r="BS77">
            <v>2016.4356275858197</v>
          </cell>
          <cell r="BT77">
            <v>1944.9723595802077</v>
          </cell>
          <cell r="BU77">
            <v>1845.5756100534657</v>
          </cell>
          <cell r="BV77">
            <v>1730.5593612037876</v>
          </cell>
          <cell r="BW77">
            <v>1191.5009554688613</v>
          </cell>
          <cell r="BX77">
            <v>1119.0053721185413</v>
          </cell>
          <cell r="BY77">
            <v>1169.5632471502206</v>
          </cell>
          <cell r="BZ77">
            <v>798.94305420692581</v>
          </cell>
          <cell r="CA77">
            <v>752.70379602516084</v>
          </cell>
          <cell r="CB77">
            <v>1181.2674627608328</v>
          </cell>
          <cell r="CC77">
            <v>1019.5612267701036</v>
          </cell>
          <cell r="CD77">
            <v>982.33268997529149</v>
          </cell>
          <cell r="CE77">
            <v>1397.3077782828791</v>
          </cell>
          <cell r="CF77">
            <v>1294.0421280438345</v>
          </cell>
          <cell r="CG77">
            <v>1343.1451594599771</v>
          </cell>
          <cell r="CH77">
            <v>1280.4591687887653</v>
          </cell>
          <cell r="CI77">
            <v>779.22151738841694</v>
          </cell>
          <cell r="CJ77">
            <v>777.0359586729561</v>
          </cell>
          <cell r="CK77">
            <v>669.37730108078483</v>
          </cell>
          <cell r="CL77">
            <v>670.75528704330748</v>
          </cell>
          <cell r="CM77">
            <v>828.61339609765218</v>
          </cell>
          <cell r="CN77">
            <v>1280.4745669291929</v>
          </cell>
          <cell r="CO77">
            <v>984.96524237957169</v>
          </cell>
          <cell r="CP77">
            <v>989.38778265587882</v>
          </cell>
          <cell r="CQ77">
            <v>1302.8554066317463</v>
          </cell>
          <cell r="CR77">
            <v>1253.4228393979981</v>
          </cell>
          <cell r="CS77">
            <v>1275.5005679319054</v>
          </cell>
          <cell r="CT77">
            <v>1562.0379490618279</v>
          </cell>
          <cell r="CU77">
            <v>1100.0861052099897</v>
          </cell>
          <cell r="CV77">
            <v>1066.9880166785147</v>
          </cell>
          <cell r="CW77">
            <v>866.15743919857823</v>
          </cell>
          <cell r="CX77">
            <v>729.13270434782612</v>
          </cell>
          <cell r="CY77">
            <v>671.65492869565219</v>
          </cell>
          <cell r="CZ77">
            <v>940.74112886956527</v>
          </cell>
          <cell r="DA77">
            <v>880.77592634782604</v>
          </cell>
          <cell r="DB77">
            <v>870.7297322608697</v>
          </cell>
          <cell r="DC77">
            <v>1347.0608539130435</v>
          </cell>
          <cell r="DD77">
            <v>1338.3426771304348</v>
          </cell>
          <cell r="DE77">
            <v>1312.1114126086957</v>
          </cell>
          <cell r="DF77">
            <v>1125.7639335652175</v>
          </cell>
          <cell r="DG77">
            <v>723.55926026086968</v>
          </cell>
          <cell r="DH77">
            <v>673.71401013043476</v>
          </cell>
          <cell r="DI77">
            <v>679.64028200000007</v>
          </cell>
          <cell r="DJ77">
            <v>1295.0410945079395</v>
          </cell>
          <cell r="DK77">
            <v>1026.0720947627165</v>
          </cell>
          <cell r="DL77">
            <v>1423.4303505158341</v>
          </cell>
          <cell r="DM77">
            <v>1294.7259502197901</v>
          </cell>
          <cell r="DN77">
            <v>1318.4753571795102</v>
          </cell>
          <cell r="DO77">
            <v>2050.3831014159869</v>
          </cell>
          <cell r="DP77">
            <v>1867.8980656714814</v>
          </cell>
          <cell r="DQ77">
            <v>1745.8753478837357</v>
          </cell>
          <cell r="DR77">
            <v>1745.8626090340003</v>
          </cell>
          <cell r="DS77">
            <v>1166.2753817744688</v>
          </cell>
          <cell r="DT77">
            <v>993.72006453503207</v>
          </cell>
          <cell r="DU77">
            <v>885.18288906826956</v>
          </cell>
          <cell r="DV77">
            <v>498.23896483412335</v>
          </cell>
          <cell r="DW77">
            <v>549.97168507109006</v>
          </cell>
          <cell r="DX77">
            <v>611.13340720379153</v>
          </cell>
          <cell r="DY77">
            <v>583.30456125118485</v>
          </cell>
          <cell r="DZ77">
            <v>562.06087670142176</v>
          </cell>
          <cell r="EA77">
            <v>948.13942517535543</v>
          </cell>
          <cell r="EB77">
            <v>1194.1973245876779</v>
          </cell>
          <cell r="EC77">
            <v>945.46499854976287</v>
          </cell>
          <cell r="ED77">
            <v>789.67188223696678</v>
          </cell>
          <cell r="EE77">
            <v>560.38384170616121</v>
          </cell>
          <cell r="EF77">
            <v>731.70931768720391</v>
          </cell>
          <cell r="EG77">
            <v>459.09965293838872</v>
          </cell>
          <cell r="EH77">
            <v>645.29815658767768</v>
          </cell>
          <cell r="EI77">
            <v>610.88912796208535</v>
          </cell>
          <cell r="EJ77">
            <v>837.87693527962085</v>
          </cell>
          <cell r="EK77">
            <v>713.85284782938402</v>
          </cell>
          <cell r="EL77">
            <v>740.39522189573472</v>
          </cell>
          <cell r="EM77">
            <v>1102.6693461990524</v>
          </cell>
          <cell r="EN77">
            <v>1031.8473727393366</v>
          </cell>
          <cell r="EO77">
            <v>1004.5070517156398</v>
          </cell>
          <cell r="EP77">
            <v>1085.749290578199</v>
          </cell>
          <cell r="EQ77">
            <v>723.61910507109019</v>
          </cell>
          <cell r="ER77">
            <v>690.73057611374406</v>
          </cell>
          <cell r="ES77">
            <v>498.24075059715636</v>
          </cell>
          <cell r="ET77">
            <v>812.77759142358821</v>
          </cell>
          <cell r="EU77">
            <v>723.39786184972183</v>
          </cell>
          <cell r="EV77">
            <v>897.86428325963993</v>
          </cell>
          <cell r="EW77">
            <v>697.9530219900065</v>
          </cell>
          <cell r="EX77">
            <v>712.68704986216642</v>
          </cell>
          <cell r="EY77">
            <v>876.86746892240978</v>
          </cell>
          <cell r="EZ77">
            <v>815.33291352917888</v>
          </cell>
          <cell r="FA77">
            <v>784.92476744055807</v>
          </cell>
          <cell r="FB77">
            <v>896.06850918223824</v>
          </cell>
          <cell r="FC77">
            <v>632.83440399358926</v>
          </cell>
          <cell r="FD77">
            <v>574.85256330725008</v>
          </cell>
          <cell r="FE77">
            <v>895.13006143678706</v>
          </cell>
          <cell r="FF77">
            <v>726.3897061583956</v>
          </cell>
          <cell r="FG77">
            <v>717.5636878546328</v>
          </cell>
          <cell r="FH77">
            <v>1052.388326551813</v>
          </cell>
          <cell r="FI77">
            <v>907.85083753218464</v>
          </cell>
          <cell r="FJ77">
            <v>893.72307151109976</v>
          </cell>
          <cell r="FK77">
            <v>1146.3864622962201</v>
          </cell>
          <cell r="FL77">
            <v>1106.4623999460016</v>
          </cell>
          <cell r="FM77">
            <v>1054.5383102991345</v>
          </cell>
          <cell r="FN77">
            <v>1202.6687323210765</v>
          </cell>
          <cell r="FO77">
            <v>770.70923297042941</v>
          </cell>
          <cell r="FP77">
            <v>682.11820480380572</v>
          </cell>
          <cell r="FQ77">
            <v>628.05772370789407</v>
          </cell>
          <cell r="FR77">
            <v>550.28864105171976</v>
          </cell>
          <cell r="FS77">
            <v>615.91078166074669</v>
          </cell>
          <cell r="FT77">
            <v>899.66953408472682</v>
          </cell>
          <cell r="FU77">
            <v>680.98080755436217</v>
          </cell>
          <cell r="FV77">
            <v>752.1846774044875</v>
          </cell>
          <cell r="FW77">
            <v>954.13524814346351</v>
          </cell>
          <cell r="FX77">
            <v>925.21126315862432</v>
          </cell>
          <cell r="FY77">
            <v>868.61209181668562</v>
          </cell>
          <cell r="FZ77">
            <v>929.51163956683718</v>
          </cell>
          <cell r="GA77">
            <v>649.83269138698779</v>
          </cell>
          <cell r="GB77">
            <v>638.29912453954773</v>
          </cell>
          <cell r="GC77">
            <v>483.20212170215717</v>
          </cell>
          <cell r="GD77">
            <v>1424.104924426153</v>
          </cell>
          <cell r="GE77">
            <v>1092.0103061977363</v>
          </cell>
          <cell r="GF77">
            <v>1729.2263071995133</v>
          </cell>
          <cell r="GG77">
            <v>1605.2971108885979</v>
          </cell>
          <cell r="GH77">
            <v>1296.4752346328687</v>
          </cell>
          <cell r="GI77">
            <v>2252.5331270582728</v>
          </cell>
          <cell r="GJ77">
            <v>2263.103286490506</v>
          </cell>
          <cell r="GK77">
            <v>2556.0754702684499</v>
          </cell>
          <cell r="GL77">
            <v>2196.6981556825363</v>
          </cell>
          <cell r="GM77">
            <v>1479.2798963954729</v>
          </cell>
          <cell r="GN77">
            <v>1493.0690666382941</v>
          </cell>
          <cell r="GO77">
            <v>1184.9158807961837</v>
          </cell>
          <cell r="GP77">
            <v>1282.8005101750882</v>
          </cell>
          <cell r="GQ77">
            <v>1055.1660362491455</v>
          </cell>
          <cell r="GR77">
            <v>1318.0680038618343</v>
          </cell>
          <cell r="GS77">
            <v>1235.179798528563</v>
          </cell>
          <cell r="GT77">
            <v>1213.1437614129416</v>
          </cell>
          <cell r="GU77">
            <v>1913.6731651207438</v>
          </cell>
          <cell r="GV77">
            <v>1856.949504332126</v>
          </cell>
          <cell r="GW77">
            <v>1665.977544617703</v>
          </cell>
          <cell r="GX77">
            <v>1715.0971675720918</v>
          </cell>
          <cell r="GY77">
            <v>1124.2526114429427</v>
          </cell>
          <cell r="GZ77">
            <v>980.5900311042933</v>
          </cell>
          <cell r="HA77">
            <v>953.07700486160354</v>
          </cell>
          <cell r="HB77">
            <v>992.15337567190238</v>
          </cell>
          <cell r="HC77">
            <v>1121.3361201570679</v>
          </cell>
          <cell r="HD77">
            <v>1282.7328207678884</v>
          </cell>
          <cell r="HE77">
            <v>1173.3708869109948</v>
          </cell>
          <cell r="HF77">
            <v>1001.6199267888305</v>
          </cell>
          <cell r="HG77">
            <v>1609.9165470715534</v>
          </cell>
          <cell r="HH77">
            <v>1497.2266032111697</v>
          </cell>
          <cell r="HI77">
            <v>1605.8786813682373</v>
          </cell>
          <cell r="HJ77">
            <v>1391.545622495637</v>
          </cell>
          <cell r="HK77">
            <v>918.76401119720776</v>
          </cell>
          <cell r="HL77">
            <v>871.68465043280969</v>
          </cell>
          <cell r="HM77">
            <v>737.15282996858627</v>
          </cell>
          <cell r="HN77">
            <v>430.20808039078855</v>
          </cell>
          <cell r="HO77">
            <v>349.11870900209351</v>
          </cell>
          <cell r="HP77">
            <v>513.04212896022329</v>
          </cell>
          <cell r="HQ77">
            <v>472.548883260293</v>
          </cell>
          <cell r="HR77">
            <v>493.15942493789248</v>
          </cell>
          <cell r="HS77">
            <v>718.24719758827644</v>
          </cell>
          <cell r="HT77">
            <v>693.00142933705501</v>
          </cell>
          <cell r="HU77">
            <v>767.75452073831127</v>
          </cell>
          <cell r="HV77">
            <v>695.07138411165386</v>
          </cell>
          <cell r="HW77">
            <v>466.9175935799023</v>
          </cell>
          <cell r="HX77">
            <v>415.01951811584092</v>
          </cell>
          <cell r="HY77">
            <v>308.03117221214239</v>
          </cell>
          <cell r="IM77">
            <v>0</v>
          </cell>
          <cell r="IN77">
            <v>10763.551669662087</v>
          </cell>
          <cell r="IO77">
            <v>6270.0676721368445</v>
          </cell>
          <cell r="IP77">
            <v>10173.526662419605</v>
          </cell>
          <cell r="IQ77">
            <v>11179.836152096979</v>
          </cell>
          <cell r="IR77">
            <v>7727.5730930793397</v>
          </cell>
          <cell r="IS77">
            <v>17036.617754857045</v>
          </cell>
          <cell r="IT77">
            <v>12275.39724145593</v>
          </cell>
          <cell r="IU77">
            <v>13181.244599216163</v>
          </cell>
          <cell r="IV77">
            <v>11293.226850130437</v>
          </cell>
          <cell r="IW77">
            <v>16812.942306568762</v>
          </cell>
          <cell r="IX77">
            <v>8433.3759379431285</v>
          </cell>
          <cell r="IY77">
            <v>9685.6757825687237</v>
          </cell>
          <cell r="IZ77">
            <v>9320.6904961971322</v>
          </cell>
          <cell r="JA77">
            <v>10888.856695952689</v>
          </cell>
          <cell r="JB77">
            <v>8947.8386220703469</v>
          </cell>
          <cell r="JC77">
            <v>20572.788766674585</v>
          </cell>
          <cell r="JD77">
            <v>16313.975139279075</v>
          </cell>
          <cell r="JE77">
            <v>14203.382076041884</v>
          </cell>
          <cell r="JF77">
            <v>6322.1200422344727</v>
          </cell>
          <cell r="JG77">
            <v>13167.065399999999</v>
          </cell>
          <cell r="JH77">
            <v>234569.75296058523</v>
          </cell>
        </row>
        <row r="78">
          <cell r="A78">
            <v>460430</v>
          </cell>
          <cell r="F78">
            <v>115.38461538461539</v>
          </cell>
          <cell r="G78">
            <v>115.38461538461539</v>
          </cell>
          <cell r="H78">
            <v>144.23076923076923</v>
          </cell>
          <cell r="I78">
            <v>115.38461538461539</v>
          </cell>
          <cell r="J78">
            <v>115.38461538461539</v>
          </cell>
          <cell r="K78">
            <v>144.23076923076923</v>
          </cell>
          <cell r="L78">
            <v>115.38461538461539</v>
          </cell>
          <cell r="M78">
            <v>115.38461538461539</v>
          </cell>
          <cell r="N78">
            <v>144.23076923076923</v>
          </cell>
          <cell r="O78">
            <v>115.38461538461539</v>
          </cell>
          <cell r="P78">
            <v>115.38461538461539</v>
          </cell>
          <cell r="Q78">
            <v>144.23076923076923</v>
          </cell>
          <cell r="R78">
            <v>115.38461538461539</v>
          </cell>
          <cell r="S78">
            <v>115.38461538461539</v>
          </cell>
          <cell r="T78">
            <v>144.23076923076923</v>
          </cell>
          <cell r="U78">
            <v>115.38461538461539</v>
          </cell>
          <cell r="V78">
            <v>115.38461538461539</v>
          </cell>
          <cell r="W78">
            <v>144.23076923076923</v>
          </cell>
          <cell r="X78">
            <v>115.38461538461539</v>
          </cell>
          <cell r="Y78">
            <v>115.38461538461539</v>
          </cell>
          <cell r="Z78">
            <v>144.23076923076923</v>
          </cell>
          <cell r="AA78">
            <v>0</v>
          </cell>
          <cell r="AB78">
            <v>0</v>
          </cell>
          <cell r="AC78">
            <v>0</v>
          </cell>
          <cell r="AD78">
            <v>115.38461538461539</v>
          </cell>
          <cell r="AE78">
            <v>115.38461538461539</v>
          </cell>
          <cell r="AF78">
            <v>144.23076923076923</v>
          </cell>
          <cell r="AG78">
            <v>115.38461538461539</v>
          </cell>
          <cell r="AH78">
            <v>115.38461538461539</v>
          </cell>
          <cell r="AI78">
            <v>144.23076923076923</v>
          </cell>
          <cell r="AJ78">
            <v>115.38461538461539</v>
          </cell>
          <cell r="AK78">
            <v>115.38461538461539</v>
          </cell>
          <cell r="AL78">
            <v>144.23076923076923</v>
          </cell>
          <cell r="AM78">
            <v>115.38461538461539</v>
          </cell>
          <cell r="AN78">
            <v>115.38461538461539</v>
          </cell>
          <cell r="AO78">
            <v>144.23076923076923</v>
          </cell>
          <cell r="AP78">
            <v>115.38461538461539</v>
          </cell>
          <cell r="AQ78">
            <v>115.38461538461539</v>
          </cell>
          <cell r="AR78">
            <v>144.23076923076923</v>
          </cell>
          <cell r="AS78">
            <v>115.38461538461539</v>
          </cell>
          <cell r="AT78">
            <v>115.38461538461539</v>
          </cell>
          <cell r="AU78">
            <v>144.23076923076923</v>
          </cell>
          <cell r="AV78">
            <v>115.38461538461539</v>
          </cell>
          <cell r="AW78">
            <v>115.38461538461539</v>
          </cell>
          <cell r="AX78">
            <v>144.23076923076923</v>
          </cell>
          <cell r="AY78">
            <v>115.38461538461539</v>
          </cell>
          <cell r="AZ78">
            <v>115.38461538461539</v>
          </cell>
          <cell r="BA78">
            <v>144.23076923076923</v>
          </cell>
          <cell r="BB78">
            <v>115.38461538461539</v>
          </cell>
          <cell r="BC78">
            <v>115.38461538461539</v>
          </cell>
          <cell r="BD78">
            <v>144.23076923076923</v>
          </cell>
          <cell r="BE78">
            <v>115.38461538461539</v>
          </cell>
          <cell r="BF78">
            <v>115.38461538461539</v>
          </cell>
          <cell r="BG78">
            <v>144.23076923076923</v>
          </cell>
          <cell r="BH78">
            <v>115.38461538461539</v>
          </cell>
          <cell r="BI78">
            <v>115.38461538461539</v>
          </cell>
          <cell r="BJ78">
            <v>144.23076923076923</v>
          </cell>
          <cell r="BK78">
            <v>115.38461538461539</v>
          </cell>
          <cell r="BL78">
            <v>115.38461538461539</v>
          </cell>
          <cell r="BM78">
            <v>144.23076923076923</v>
          </cell>
          <cell r="BN78">
            <v>115.38461538461539</v>
          </cell>
          <cell r="BO78">
            <v>115.38461538461539</v>
          </cell>
          <cell r="BP78">
            <v>144.23076923076923</v>
          </cell>
          <cell r="BQ78">
            <v>115.38461538461539</v>
          </cell>
          <cell r="BR78">
            <v>115.38461538461539</v>
          </cell>
          <cell r="BS78">
            <v>144.23076923076923</v>
          </cell>
          <cell r="BT78">
            <v>115.38461538461539</v>
          </cell>
          <cell r="BU78">
            <v>115.38461538461539</v>
          </cell>
          <cell r="BV78">
            <v>144.23076923076923</v>
          </cell>
          <cell r="BW78">
            <v>115.38461538461539</v>
          </cell>
          <cell r="BX78">
            <v>115.38461538461539</v>
          </cell>
          <cell r="BY78">
            <v>144.23076923076923</v>
          </cell>
          <cell r="BZ78">
            <v>115.38461538461539</v>
          </cell>
          <cell r="CA78">
            <v>115.38461538461539</v>
          </cell>
          <cell r="CB78">
            <v>144.23076923076923</v>
          </cell>
          <cell r="CC78">
            <v>115.38461538461539</v>
          </cell>
          <cell r="CD78">
            <v>115.38461538461539</v>
          </cell>
          <cell r="CE78">
            <v>144.23076923076923</v>
          </cell>
          <cell r="CF78">
            <v>115.38461538461539</v>
          </cell>
          <cell r="CG78">
            <v>115.38461538461539</v>
          </cell>
          <cell r="CH78">
            <v>144.23076923076923</v>
          </cell>
          <cell r="CI78">
            <v>115.38461538461539</v>
          </cell>
          <cell r="CJ78">
            <v>115.38461538461539</v>
          </cell>
          <cell r="CK78">
            <v>144.23076923076923</v>
          </cell>
          <cell r="CL78">
            <v>115.38461538461539</v>
          </cell>
          <cell r="CM78">
            <v>115.38461538461539</v>
          </cell>
          <cell r="CN78">
            <v>144.23076923076923</v>
          </cell>
          <cell r="CO78">
            <v>115.38461538461539</v>
          </cell>
          <cell r="CP78">
            <v>115.38461538461539</v>
          </cell>
          <cell r="CQ78">
            <v>144.23076923076923</v>
          </cell>
          <cell r="CR78">
            <v>115.38461538461539</v>
          </cell>
          <cell r="CS78">
            <v>115.38461538461539</v>
          </cell>
          <cell r="CT78">
            <v>144.23076923076923</v>
          </cell>
          <cell r="CU78">
            <v>115.38461538461539</v>
          </cell>
          <cell r="CV78">
            <v>115.38461538461539</v>
          </cell>
          <cell r="CW78">
            <v>144.23076923076923</v>
          </cell>
          <cell r="CX78">
            <v>115.38461538461539</v>
          </cell>
          <cell r="CY78">
            <v>115.38461538461539</v>
          </cell>
          <cell r="CZ78">
            <v>144.23076923076923</v>
          </cell>
          <cell r="DA78">
            <v>115.38461538461539</v>
          </cell>
          <cell r="DB78">
            <v>115.38461538461539</v>
          </cell>
          <cell r="DC78">
            <v>144.23076923076923</v>
          </cell>
          <cell r="DD78">
            <v>115.38461538461539</v>
          </cell>
          <cell r="DE78">
            <v>115.38461538461539</v>
          </cell>
          <cell r="DF78">
            <v>144.23076923076923</v>
          </cell>
          <cell r="DG78">
            <v>115.38461538461539</v>
          </cell>
          <cell r="DH78">
            <v>115.38461538461539</v>
          </cell>
          <cell r="DI78">
            <v>144.23076923076923</v>
          </cell>
          <cell r="DJ78">
            <v>115.38461538461539</v>
          </cell>
          <cell r="DK78">
            <v>115.38461538461539</v>
          </cell>
          <cell r="DL78">
            <v>144.23076923076923</v>
          </cell>
          <cell r="DM78">
            <v>115.38461538461539</v>
          </cell>
          <cell r="DN78">
            <v>115.38461538461539</v>
          </cell>
          <cell r="DO78">
            <v>144.23076923076923</v>
          </cell>
          <cell r="DP78">
            <v>115.38461538461539</v>
          </cell>
          <cell r="DQ78">
            <v>115.38461538461539</v>
          </cell>
          <cell r="DR78">
            <v>144.23076923076923</v>
          </cell>
          <cell r="DS78">
            <v>115.38461538461539</v>
          </cell>
          <cell r="DT78">
            <v>115.38461538461539</v>
          </cell>
          <cell r="DU78">
            <v>144.23076923076923</v>
          </cell>
          <cell r="DV78">
            <v>115.38461538461539</v>
          </cell>
          <cell r="DW78">
            <v>115.38461538461539</v>
          </cell>
          <cell r="DX78">
            <v>144.23076923076923</v>
          </cell>
          <cell r="DY78">
            <v>115.38461538461539</v>
          </cell>
          <cell r="DZ78">
            <v>115.38461538461539</v>
          </cell>
          <cell r="EA78">
            <v>144.23076923076923</v>
          </cell>
          <cell r="EB78">
            <v>115.38461538461539</v>
          </cell>
          <cell r="EC78">
            <v>115.38461538461539</v>
          </cell>
          <cell r="ED78">
            <v>144.23076923076923</v>
          </cell>
          <cell r="EE78">
            <v>115.38461538461539</v>
          </cell>
          <cell r="EF78">
            <v>115.38461538461539</v>
          </cell>
          <cell r="EG78">
            <v>144.23076923076923</v>
          </cell>
          <cell r="EH78">
            <v>115.38461538461539</v>
          </cell>
          <cell r="EI78">
            <v>115.38461538461539</v>
          </cell>
          <cell r="EJ78">
            <v>144.23076923076923</v>
          </cell>
          <cell r="EK78">
            <v>115.38461538461539</v>
          </cell>
          <cell r="EL78">
            <v>115.38461538461539</v>
          </cell>
          <cell r="EM78">
            <v>144.23076923076923</v>
          </cell>
          <cell r="EN78">
            <v>115.38461538461539</v>
          </cell>
          <cell r="EO78">
            <v>115.38461538461539</v>
          </cell>
          <cell r="EP78">
            <v>144.23076923076923</v>
          </cell>
          <cell r="EQ78">
            <v>115.38461538461539</v>
          </cell>
          <cell r="ER78">
            <v>115.38461538461539</v>
          </cell>
          <cell r="ES78">
            <v>144.23076923076923</v>
          </cell>
          <cell r="ET78">
            <v>115.38461538461539</v>
          </cell>
          <cell r="EU78">
            <v>115.38461538461539</v>
          </cell>
          <cell r="EV78">
            <v>144.23076923076923</v>
          </cell>
          <cell r="EW78">
            <v>115.38461538461539</v>
          </cell>
          <cell r="EX78">
            <v>115.38461538461539</v>
          </cell>
          <cell r="EY78">
            <v>144.23076923076923</v>
          </cell>
          <cell r="EZ78">
            <v>115.38461538461539</v>
          </cell>
          <cell r="FA78">
            <v>115.38461538461539</v>
          </cell>
          <cell r="FB78">
            <v>144.23076923076923</v>
          </cell>
          <cell r="FC78">
            <v>115.38461538461539</v>
          </cell>
          <cell r="FD78">
            <v>115.38461538461539</v>
          </cell>
          <cell r="FE78">
            <v>144.23076923076923</v>
          </cell>
          <cell r="FF78">
            <v>115.38461538461539</v>
          </cell>
          <cell r="FG78">
            <v>115.38461538461539</v>
          </cell>
          <cell r="FH78">
            <v>144.23076923076923</v>
          </cell>
          <cell r="FI78">
            <v>115.38461538461539</v>
          </cell>
          <cell r="FJ78">
            <v>115.38461538461539</v>
          </cell>
          <cell r="FK78">
            <v>144.23076923076923</v>
          </cell>
          <cell r="FL78">
            <v>115.38461538461539</v>
          </cell>
          <cell r="FM78">
            <v>115.38461538461539</v>
          </cell>
          <cell r="FN78">
            <v>144.23076923076923</v>
          </cell>
          <cell r="FO78">
            <v>115.38461538461539</v>
          </cell>
          <cell r="FP78">
            <v>115.38461538461539</v>
          </cell>
          <cell r="FQ78">
            <v>144.23076923076923</v>
          </cell>
          <cell r="FR78">
            <v>115.38461538461539</v>
          </cell>
          <cell r="FS78">
            <v>115.38461538461539</v>
          </cell>
          <cell r="FT78">
            <v>144.23076923076923</v>
          </cell>
          <cell r="FU78">
            <v>115.38461538461539</v>
          </cell>
          <cell r="FV78">
            <v>115.38461538461539</v>
          </cell>
          <cell r="FW78">
            <v>144.23076923076923</v>
          </cell>
          <cell r="FX78">
            <v>115.38461538461539</v>
          </cell>
          <cell r="FY78">
            <v>115.38461538461539</v>
          </cell>
          <cell r="FZ78">
            <v>144.23076923076923</v>
          </cell>
          <cell r="GA78">
            <v>115.38461538461539</v>
          </cell>
          <cell r="GB78">
            <v>115.38461538461539</v>
          </cell>
          <cell r="GC78">
            <v>144.23076923076923</v>
          </cell>
          <cell r="GD78">
            <v>115.38461538461539</v>
          </cell>
          <cell r="GE78">
            <v>115.38461538461539</v>
          </cell>
          <cell r="GF78">
            <v>144.23076923076923</v>
          </cell>
          <cell r="GG78">
            <v>115.38461538461539</v>
          </cell>
          <cell r="GH78">
            <v>115.38461538461539</v>
          </cell>
          <cell r="GI78">
            <v>144.23076923076923</v>
          </cell>
          <cell r="GJ78">
            <v>115.38461538461539</v>
          </cell>
          <cell r="GK78">
            <v>115.38461538461539</v>
          </cell>
          <cell r="GL78">
            <v>144.23076923076923</v>
          </cell>
          <cell r="GM78">
            <v>115.38461538461539</v>
          </cell>
          <cell r="GN78">
            <v>115.38461538461539</v>
          </cell>
          <cell r="GO78">
            <v>144.23076923076923</v>
          </cell>
          <cell r="GP78">
            <v>115.38461538461539</v>
          </cell>
          <cell r="GQ78">
            <v>115.38461538461539</v>
          </cell>
          <cell r="GR78">
            <v>144.23076923076923</v>
          </cell>
          <cell r="GS78">
            <v>115.38461538461539</v>
          </cell>
          <cell r="GT78">
            <v>115.38461538461539</v>
          </cell>
          <cell r="GU78">
            <v>144.23076923076923</v>
          </cell>
          <cell r="GV78">
            <v>115.38461538461539</v>
          </cell>
          <cell r="GW78">
            <v>115.38461538461539</v>
          </cell>
          <cell r="GX78">
            <v>144.23076923076923</v>
          </cell>
          <cell r="GY78">
            <v>115.38461538461539</v>
          </cell>
          <cell r="GZ78">
            <v>115.38461538461539</v>
          </cell>
          <cell r="HA78">
            <v>144.23076923076923</v>
          </cell>
          <cell r="HB78">
            <v>115.38461538461539</v>
          </cell>
          <cell r="HC78">
            <v>115.38461538461539</v>
          </cell>
          <cell r="HD78">
            <v>144.23076923076923</v>
          </cell>
          <cell r="HE78">
            <v>115.38461538461539</v>
          </cell>
          <cell r="HF78">
            <v>115.38461538461539</v>
          </cell>
          <cell r="HG78">
            <v>144.23076923076923</v>
          </cell>
          <cell r="HH78">
            <v>115.38461538461539</v>
          </cell>
          <cell r="HI78">
            <v>115.38461538461539</v>
          </cell>
          <cell r="HJ78">
            <v>144.23076923076923</v>
          </cell>
          <cell r="HK78">
            <v>115.38461538461539</v>
          </cell>
          <cell r="HL78">
            <v>115.38461538461539</v>
          </cell>
          <cell r="HM78">
            <v>144.23076923076923</v>
          </cell>
          <cell r="HN78">
            <v>115.38461538461539</v>
          </cell>
          <cell r="HO78">
            <v>115.38461538461539</v>
          </cell>
          <cell r="HP78">
            <v>144.23076923076923</v>
          </cell>
          <cell r="HQ78">
            <v>115.38461538461539</v>
          </cell>
          <cell r="HR78">
            <v>115.38461538461539</v>
          </cell>
          <cell r="HS78">
            <v>144.23076923076923</v>
          </cell>
          <cell r="HT78">
            <v>115.38461538461539</v>
          </cell>
          <cell r="HU78">
            <v>115.38461538461539</v>
          </cell>
          <cell r="HV78">
            <v>144.23076923076923</v>
          </cell>
          <cell r="HW78">
            <v>115.38461538461539</v>
          </cell>
          <cell r="HX78">
            <v>115.38461538461539</v>
          </cell>
          <cell r="HY78">
            <v>144.23076923076923</v>
          </cell>
          <cell r="IM78">
            <v>0</v>
          </cell>
          <cell r="IN78">
            <v>1500.0000000000002</v>
          </cell>
          <cell r="IO78">
            <v>1125</v>
          </cell>
          <cell r="IP78">
            <v>1500.0000000000002</v>
          </cell>
          <cell r="IQ78">
            <v>1500.0000000000002</v>
          </cell>
          <cell r="IR78">
            <v>1500.0000000000002</v>
          </cell>
          <cell r="IS78">
            <v>1500.0000000000002</v>
          </cell>
          <cell r="IT78">
            <v>1500.0000000000002</v>
          </cell>
          <cell r="IU78">
            <v>1500.0000000000002</v>
          </cell>
          <cell r="IV78">
            <v>1500.0000000000002</v>
          </cell>
          <cell r="IW78">
            <v>1500.0000000000002</v>
          </cell>
          <cell r="IX78">
            <v>1500.0000000000002</v>
          </cell>
          <cell r="IY78">
            <v>1500.0000000000002</v>
          </cell>
          <cell r="IZ78">
            <v>1500.0000000000002</v>
          </cell>
          <cell r="JA78">
            <v>1500.0000000000002</v>
          </cell>
          <cell r="JB78">
            <v>1500.0000000000002</v>
          </cell>
          <cell r="JC78">
            <v>1500.0000000000002</v>
          </cell>
          <cell r="JD78">
            <v>1500.0000000000002</v>
          </cell>
          <cell r="JE78">
            <v>1500.0000000000002</v>
          </cell>
          <cell r="JF78">
            <v>1500.0000000000002</v>
          </cell>
          <cell r="JG78">
            <v>1055.7692307692305</v>
          </cell>
          <cell r="JH78">
            <v>29180.76923076923</v>
          </cell>
        </row>
        <row r="79">
          <cell r="A79">
            <v>460440</v>
          </cell>
          <cell r="F79">
            <v>92.307692307692307</v>
          </cell>
          <cell r="G79">
            <v>92.307692307692307</v>
          </cell>
          <cell r="H79">
            <v>115.38461538461539</v>
          </cell>
          <cell r="I79">
            <v>92.307692307692307</v>
          </cell>
          <cell r="J79">
            <v>92.307692307692307</v>
          </cell>
          <cell r="K79">
            <v>115.38461538461539</v>
          </cell>
          <cell r="L79">
            <v>92.307692307692307</v>
          </cell>
          <cell r="M79">
            <v>92.307692307692307</v>
          </cell>
          <cell r="N79">
            <v>115.38461538461539</v>
          </cell>
          <cell r="O79">
            <v>92.307692307692307</v>
          </cell>
          <cell r="P79">
            <v>92.307692307692307</v>
          </cell>
          <cell r="Q79">
            <v>115.38461538461539</v>
          </cell>
          <cell r="R79">
            <v>92.307692307692307</v>
          </cell>
          <cell r="S79">
            <v>92.307692307692307</v>
          </cell>
          <cell r="T79">
            <v>115.38461538461539</v>
          </cell>
          <cell r="U79">
            <v>92.307692307692307</v>
          </cell>
          <cell r="V79">
            <v>92.307692307692307</v>
          </cell>
          <cell r="W79">
            <v>115.38461538461539</v>
          </cell>
          <cell r="X79">
            <v>92.307692307692307</v>
          </cell>
          <cell r="Y79">
            <v>92.307692307692307</v>
          </cell>
          <cell r="Z79">
            <v>115.38461538461539</v>
          </cell>
          <cell r="AA79">
            <v>0</v>
          </cell>
          <cell r="AB79">
            <v>0</v>
          </cell>
          <cell r="AC79">
            <v>0</v>
          </cell>
          <cell r="AD79">
            <v>92.307692307692307</v>
          </cell>
          <cell r="AE79">
            <v>92.307692307692307</v>
          </cell>
          <cell r="AF79">
            <v>115.38461538461539</v>
          </cell>
          <cell r="AG79">
            <v>92.307692307692307</v>
          </cell>
          <cell r="AH79">
            <v>92.307692307692307</v>
          </cell>
          <cell r="AI79">
            <v>115.38461538461539</v>
          </cell>
          <cell r="AJ79">
            <v>92.307692307692307</v>
          </cell>
          <cell r="AK79">
            <v>92.307692307692307</v>
          </cell>
          <cell r="AL79">
            <v>115.38461538461539</v>
          </cell>
          <cell r="AM79">
            <v>92.307692307692307</v>
          </cell>
          <cell r="AN79">
            <v>92.307692307692307</v>
          </cell>
          <cell r="AO79">
            <v>115.38461538461539</v>
          </cell>
          <cell r="AP79">
            <v>92.307692307692307</v>
          </cell>
          <cell r="AQ79">
            <v>92.307692307692307</v>
          </cell>
          <cell r="AR79">
            <v>115.38461538461539</v>
          </cell>
          <cell r="AS79">
            <v>92.307692307692307</v>
          </cell>
          <cell r="AT79">
            <v>92.307692307692307</v>
          </cell>
          <cell r="AU79">
            <v>115.38461538461539</v>
          </cell>
          <cell r="AV79">
            <v>92.307692307692307</v>
          </cell>
          <cell r="AW79">
            <v>92.307692307692307</v>
          </cell>
          <cell r="AX79">
            <v>115.38461538461539</v>
          </cell>
          <cell r="AY79">
            <v>92.307692307692307</v>
          </cell>
          <cell r="AZ79">
            <v>92.307692307692307</v>
          </cell>
          <cell r="BA79">
            <v>115.38461538461539</v>
          </cell>
          <cell r="BB79">
            <v>92.307692307692307</v>
          </cell>
          <cell r="BC79">
            <v>92.307692307692307</v>
          </cell>
          <cell r="BD79">
            <v>115.38461538461539</v>
          </cell>
          <cell r="BE79">
            <v>92.307692307692307</v>
          </cell>
          <cell r="BF79">
            <v>92.307692307692307</v>
          </cell>
          <cell r="BG79">
            <v>115.38461538461539</v>
          </cell>
          <cell r="BH79">
            <v>92.307692307692307</v>
          </cell>
          <cell r="BI79">
            <v>92.307692307692307</v>
          </cell>
          <cell r="BJ79">
            <v>115.38461538461539</v>
          </cell>
          <cell r="BK79">
            <v>92.307692307692307</v>
          </cell>
          <cell r="BL79">
            <v>92.307692307692307</v>
          </cell>
          <cell r="BM79">
            <v>115.38461538461539</v>
          </cell>
          <cell r="BN79">
            <v>92.307692307692307</v>
          </cell>
          <cell r="BO79">
            <v>92.307692307692307</v>
          </cell>
          <cell r="BP79">
            <v>115.38461538461539</v>
          </cell>
          <cell r="BQ79">
            <v>92.307692307692307</v>
          </cell>
          <cell r="BR79">
            <v>92.307692307692307</v>
          </cell>
          <cell r="BS79">
            <v>115.38461538461539</v>
          </cell>
          <cell r="BT79">
            <v>92.307692307692307</v>
          </cell>
          <cell r="BU79">
            <v>92.307692307692307</v>
          </cell>
          <cell r="BV79">
            <v>115.38461538461539</v>
          </cell>
          <cell r="BW79">
            <v>92.307692307692307</v>
          </cell>
          <cell r="BX79">
            <v>92.307692307692307</v>
          </cell>
          <cell r="BY79">
            <v>115.38461538461539</v>
          </cell>
          <cell r="BZ79">
            <v>92.307692307692307</v>
          </cell>
          <cell r="CA79">
            <v>92.307692307692307</v>
          </cell>
          <cell r="CB79">
            <v>115.38461538461539</v>
          </cell>
          <cell r="CC79">
            <v>92.307692307692307</v>
          </cell>
          <cell r="CD79">
            <v>92.307692307692307</v>
          </cell>
          <cell r="CE79">
            <v>115.38461538461539</v>
          </cell>
          <cell r="CF79">
            <v>92.307692307692307</v>
          </cell>
          <cell r="CG79">
            <v>92.307692307692307</v>
          </cell>
          <cell r="CH79">
            <v>115.38461538461539</v>
          </cell>
          <cell r="CI79">
            <v>92.307692307692307</v>
          </cell>
          <cell r="CJ79">
            <v>92.307692307692307</v>
          </cell>
          <cell r="CK79">
            <v>115.38461538461539</v>
          </cell>
          <cell r="CL79">
            <v>92.307692307692307</v>
          </cell>
          <cell r="CM79">
            <v>92.307692307692307</v>
          </cell>
          <cell r="CN79">
            <v>115.38461538461539</v>
          </cell>
          <cell r="CO79">
            <v>92.307692307692307</v>
          </cell>
          <cell r="CP79">
            <v>92.307692307692307</v>
          </cell>
          <cell r="CQ79">
            <v>115.38461538461539</v>
          </cell>
          <cell r="CR79">
            <v>92.307692307692307</v>
          </cell>
          <cell r="CS79">
            <v>92.307692307692307</v>
          </cell>
          <cell r="CT79">
            <v>115.38461538461539</v>
          </cell>
          <cell r="CU79">
            <v>92.307692307692307</v>
          </cell>
          <cell r="CV79">
            <v>92.307692307692307</v>
          </cell>
          <cell r="CW79">
            <v>115.38461538461539</v>
          </cell>
          <cell r="CX79">
            <v>92.307692307692307</v>
          </cell>
          <cell r="CY79">
            <v>92.307692307692307</v>
          </cell>
          <cell r="CZ79">
            <v>115.38461538461539</v>
          </cell>
          <cell r="DA79">
            <v>92.307692307692307</v>
          </cell>
          <cell r="DB79">
            <v>92.307692307692307</v>
          </cell>
          <cell r="DC79">
            <v>115.38461538461539</v>
          </cell>
          <cell r="DD79">
            <v>92.307692307692307</v>
          </cell>
          <cell r="DE79">
            <v>92.307692307692307</v>
          </cell>
          <cell r="DF79">
            <v>115.38461538461539</v>
          </cell>
          <cell r="DG79">
            <v>92.307692307692307</v>
          </cell>
          <cell r="DH79">
            <v>92.307692307692307</v>
          </cell>
          <cell r="DI79">
            <v>115.38461538461539</v>
          </cell>
          <cell r="DJ79">
            <v>92.307692307692307</v>
          </cell>
          <cell r="DK79">
            <v>92.307692307692307</v>
          </cell>
          <cell r="DL79">
            <v>115.38461538461539</v>
          </cell>
          <cell r="DM79">
            <v>92.307692307692307</v>
          </cell>
          <cell r="DN79">
            <v>92.307692307692307</v>
          </cell>
          <cell r="DO79">
            <v>115.38461538461539</v>
          </cell>
          <cell r="DP79">
            <v>92.307692307692307</v>
          </cell>
          <cell r="DQ79">
            <v>92.307692307692307</v>
          </cell>
          <cell r="DR79">
            <v>115.38461538461539</v>
          </cell>
          <cell r="DS79">
            <v>92.307692307692307</v>
          </cell>
          <cell r="DT79">
            <v>92.307692307692307</v>
          </cell>
          <cell r="DU79">
            <v>115.38461538461539</v>
          </cell>
          <cell r="DV79">
            <v>92.307692307692307</v>
          </cell>
          <cell r="DW79">
            <v>92.307692307692307</v>
          </cell>
          <cell r="DX79">
            <v>115.38461538461539</v>
          </cell>
          <cell r="DY79">
            <v>92.307692307692307</v>
          </cell>
          <cell r="DZ79">
            <v>92.307692307692307</v>
          </cell>
          <cell r="EA79">
            <v>115.38461538461539</v>
          </cell>
          <cell r="EB79">
            <v>92.307692307692307</v>
          </cell>
          <cell r="EC79">
            <v>92.307692307692307</v>
          </cell>
          <cell r="ED79">
            <v>115.38461538461539</v>
          </cell>
          <cell r="EE79">
            <v>92.307692307692307</v>
          </cell>
          <cell r="EF79">
            <v>92.307692307692307</v>
          </cell>
          <cell r="EG79">
            <v>115.38461538461539</v>
          </cell>
          <cell r="EH79">
            <v>92.307692307692307</v>
          </cell>
          <cell r="EI79">
            <v>92.307692307692307</v>
          </cell>
          <cell r="EJ79">
            <v>115.38461538461539</v>
          </cell>
          <cell r="EK79">
            <v>92.307692307692307</v>
          </cell>
          <cell r="EL79">
            <v>92.307692307692307</v>
          </cell>
          <cell r="EM79">
            <v>115.38461538461539</v>
          </cell>
          <cell r="EN79">
            <v>92.307692307692307</v>
          </cell>
          <cell r="EO79">
            <v>92.307692307692307</v>
          </cell>
          <cell r="EP79">
            <v>115.38461538461539</v>
          </cell>
          <cell r="EQ79">
            <v>92.307692307692307</v>
          </cell>
          <cell r="ER79">
            <v>92.307692307692307</v>
          </cell>
          <cell r="ES79">
            <v>115.38461538461539</v>
          </cell>
          <cell r="ET79">
            <v>92.307692307692307</v>
          </cell>
          <cell r="EU79">
            <v>92.307692307692307</v>
          </cell>
          <cell r="EV79">
            <v>115.38461538461539</v>
          </cell>
          <cell r="EW79">
            <v>92.307692307692307</v>
          </cell>
          <cell r="EX79">
            <v>92.307692307692307</v>
          </cell>
          <cell r="EY79">
            <v>115.38461538461539</v>
          </cell>
          <cell r="EZ79">
            <v>92.307692307692307</v>
          </cell>
          <cell r="FA79">
            <v>92.307692307692307</v>
          </cell>
          <cell r="FB79">
            <v>115.38461538461539</v>
          </cell>
          <cell r="FC79">
            <v>92.307692307692307</v>
          </cell>
          <cell r="FD79">
            <v>92.307692307692307</v>
          </cell>
          <cell r="FE79">
            <v>115.38461538461539</v>
          </cell>
          <cell r="FF79">
            <v>92.307692307692307</v>
          </cell>
          <cell r="FG79">
            <v>92.307692307692307</v>
          </cell>
          <cell r="FH79">
            <v>115.38461538461539</v>
          </cell>
          <cell r="FI79">
            <v>92.307692307692307</v>
          </cell>
          <cell r="FJ79">
            <v>92.307692307692307</v>
          </cell>
          <cell r="FK79">
            <v>115.38461538461539</v>
          </cell>
          <cell r="FL79">
            <v>92.307692307692307</v>
          </cell>
          <cell r="FM79">
            <v>92.307692307692307</v>
          </cell>
          <cell r="FN79">
            <v>115.38461538461539</v>
          </cell>
          <cell r="FO79">
            <v>92.307692307692307</v>
          </cell>
          <cell r="FP79">
            <v>92.307692307692307</v>
          </cell>
          <cell r="FQ79">
            <v>115.38461538461539</v>
          </cell>
          <cell r="FR79">
            <v>92.307692307692307</v>
          </cell>
          <cell r="FS79">
            <v>92.307692307692307</v>
          </cell>
          <cell r="FT79">
            <v>115.38461538461539</v>
          </cell>
          <cell r="FU79">
            <v>92.307692307692307</v>
          </cell>
          <cell r="FV79">
            <v>92.307692307692307</v>
          </cell>
          <cell r="FW79">
            <v>115.38461538461539</v>
          </cell>
          <cell r="FX79">
            <v>92.307692307692307</v>
          </cell>
          <cell r="FY79">
            <v>92.307692307692307</v>
          </cell>
          <cell r="FZ79">
            <v>115.38461538461539</v>
          </cell>
          <cell r="GA79">
            <v>92.307692307692307</v>
          </cell>
          <cell r="GB79">
            <v>92.307692307692307</v>
          </cell>
          <cell r="GC79">
            <v>115.38461538461539</v>
          </cell>
          <cell r="GD79">
            <v>92.307692307692307</v>
          </cell>
          <cell r="GE79">
            <v>92.307692307692307</v>
          </cell>
          <cell r="GF79">
            <v>115.38461538461539</v>
          </cell>
          <cell r="GG79">
            <v>92.307692307692307</v>
          </cell>
          <cell r="GH79">
            <v>92.307692307692307</v>
          </cell>
          <cell r="GI79">
            <v>115.38461538461539</v>
          </cell>
          <cell r="GJ79">
            <v>92.307692307692307</v>
          </cell>
          <cell r="GK79">
            <v>92.307692307692307</v>
          </cell>
          <cell r="GL79">
            <v>115.38461538461539</v>
          </cell>
          <cell r="GM79">
            <v>92.307692307692307</v>
          </cell>
          <cell r="GN79">
            <v>92.307692307692307</v>
          </cell>
          <cell r="GO79">
            <v>115.38461538461539</v>
          </cell>
          <cell r="GP79">
            <v>92.307692307692307</v>
          </cell>
          <cell r="GQ79">
            <v>92.307692307692307</v>
          </cell>
          <cell r="GR79">
            <v>115.38461538461539</v>
          </cell>
          <cell r="GS79">
            <v>92.307692307692307</v>
          </cell>
          <cell r="GT79">
            <v>92.307692307692307</v>
          </cell>
          <cell r="GU79">
            <v>115.38461538461539</v>
          </cell>
          <cell r="GV79">
            <v>92.307692307692307</v>
          </cell>
          <cell r="GW79">
            <v>92.307692307692307</v>
          </cell>
          <cell r="GX79">
            <v>115.38461538461539</v>
          </cell>
          <cell r="GY79">
            <v>92.307692307692307</v>
          </cell>
          <cell r="GZ79">
            <v>92.307692307692307</v>
          </cell>
          <cell r="HA79">
            <v>115.38461538461539</v>
          </cell>
          <cell r="HB79">
            <v>92.307692307692307</v>
          </cell>
          <cell r="HC79">
            <v>92.307692307692307</v>
          </cell>
          <cell r="HD79">
            <v>115.38461538461539</v>
          </cell>
          <cell r="HE79">
            <v>92.307692307692307</v>
          </cell>
          <cell r="HF79">
            <v>92.307692307692307</v>
          </cell>
          <cell r="HG79">
            <v>115.38461538461539</v>
          </cell>
          <cell r="HH79">
            <v>92.307692307692307</v>
          </cell>
          <cell r="HI79">
            <v>92.307692307692307</v>
          </cell>
          <cell r="HJ79">
            <v>115.38461538461539</v>
          </cell>
          <cell r="HK79">
            <v>92.307692307692307</v>
          </cell>
          <cell r="HL79">
            <v>92.307692307692307</v>
          </cell>
          <cell r="HM79">
            <v>115.38461538461539</v>
          </cell>
          <cell r="HN79">
            <v>92.307692307692307</v>
          </cell>
          <cell r="HO79">
            <v>92.307692307692307</v>
          </cell>
          <cell r="HP79">
            <v>115.38461538461539</v>
          </cell>
          <cell r="HQ79">
            <v>92.307692307692307</v>
          </cell>
          <cell r="HR79">
            <v>92.307692307692307</v>
          </cell>
          <cell r="HS79">
            <v>115.38461538461539</v>
          </cell>
          <cell r="HT79">
            <v>92.307692307692307</v>
          </cell>
          <cell r="HU79">
            <v>92.307692307692307</v>
          </cell>
          <cell r="HV79">
            <v>115.38461538461539</v>
          </cell>
          <cell r="HW79">
            <v>92.307692307692307</v>
          </cell>
          <cell r="HX79">
            <v>92.307692307692307</v>
          </cell>
          <cell r="HY79">
            <v>115.38461538461539</v>
          </cell>
          <cell r="IM79">
            <v>0</v>
          </cell>
          <cell r="IN79">
            <v>1200</v>
          </cell>
          <cell r="IO79">
            <v>899.99999999999989</v>
          </cell>
          <cell r="IP79">
            <v>1200</v>
          </cell>
          <cell r="IQ79">
            <v>1200</v>
          </cell>
          <cell r="IR79">
            <v>1200</v>
          </cell>
          <cell r="IS79">
            <v>1200</v>
          </cell>
          <cell r="IT79">
            <v>1200</v>
          </cell>
          <cell r="IU79">
            <v>1200</v>
          </cell>
          <cell r="IV79">
            <v>1200</v>
          </cell>
          <cell r="IW79">
            <v>1200</v>
          </cell>
          <cell r="IX79">
            <v>1200</v>
          </cell>
          <cell r="IY79">
            <v>1200</v>
          </cell>
          <cell r="IZ79">
            <v>1200</v>
          </cell>
          <cell r="JA79">
            <v>1200</v>
          </cell>
          <cell r="JB79">
            <v>1200</v>
          </cell>
          <cell r="JC79">
            <v>1200</v>
          </cell>
          <cell r="JD79">
            <v>1200</v>
          </cell>
          <cell r="JE79">
            <v>1200</v>
          </cell>
          <cell r="JF79">
            <v>1200</v>
          </cell>
          <cell r="JG79">
            <v>703.84615384615381</v>
          </cell>
          <cell r="JH79">
            <v>23203.846153846152</v>
          </cell>
        </row>
        <row r="80">
          <cell r="A80">
            <v>460450</v>
          </cell>
          <cell r="F80">
            <v>92.307692307692307</v>
          </cell>
          <cell r="G80">
            <v>92.307692307692307</v>
          </cell>
          <cell r="H80">
            <v>115.38461538461539</v>
          </cell>
          <cell r="I80">
            <v>92.307692307692307</v>
          </cell>
          <cell r="J80">
            <v>92.307692307692307</v>
          </cell>
          <cell r="K80">
            <v>115.38461538461539</v>
          </cell>
          <cell r="L80">
            <v>92.307692307692307</v>
          </cell>
          <cell r="M80">
            <v>92.307692307692307</v>
          </cell>
          <cell r="N80">
            <v>115.38461538461539</v>
          </cell>
          <cell r="O80">
            <v>92.307692307692307</v>
          </cell>
          <cell r="P80">
            <v>92.307692307692307</v>
          </cell>
          <cell r="Q80">
            <v>115.38461538461539</v>
          </cell>
          <cell r="R80">
            <v>45.230769230769234</v>
          </cell>
          <cell r="S80">
            <v>45.230769230769234</v>
          </cell>
          <cell r="T80">
            <v>56.53846153846154</v>
          </cell>
          <cell r="U80">
            <v>45.230769230769234</v>
          </cell>
          <cell r="V80">
            <v>45.230769230769234</v>
          </cell>
          <cell r="W80">
            <v>56.53846153846154</v>
          </cell>
          <cell r="X80">
            <v>45.230769230769234</v>
          </cell>
          <cell r="Y80">
            <v>45.230769230769234</v>
          </cell>
          <cell r="Z80">
            <v>56.53846153846154</v>
          </cell>
          <cell r="AA80">
            <v>0</v>
          </cell>
          <cell r="AB80">
            <v>0</v>
          </cell>
          <cell r="AC80">
            <v>0</v>
          </cell>
          <cell r="AD80">
            <v>55.384615384615387</v>
          </cell>
          <cell r="AE80">
            <v>55.384615384615387</v>
          </cell>
          <cell r="AF80">
            <v>69.230769230769226</v>
          </cell>
          <cell r="AG80">
            <v>55.384615384615387</v>
          </cell>
          <cell r="AH80">
            <v>55.384615384615387</v>
          </cell>
          <cell r="AI80">
            <v>69.230769230769226</v>
          </cell>
          <cell r="AJ80">
            <v>55.384615384615387</v>
          </cell>
          <cell r="AK80">
            <v>55.384615384615387</v>
          </cell>
          <cell r="AL80">
            <v>69.230769230769226</v>
          </cell>
          <cell r="AM80">
            <v>55.384615384615387</v>
          </cell>
          <cell r="AN80">
            <v>55.384615384615387</v>
          </cell>
          <cell r="AO80">
            <v>69.230769230769226</v>
          </cell>
          <cell r="AP80">
            <v>69.230769230769226</v>
          </cell>
          <cell r="AQ80">
            <v>69.230769230769226</v>
          </cell>
          <cell r="AR80">
            <v>86.538461538461533</v>
          </cell>
          <cell r="AS80">
            <v>69.230769230769226</v>
          </cell>
          <cell r="AT80">
            <v>69.230769230769226</v>
          </cell>
          <cell r="AU80">
            <v>86.538461538461533</v>
          </cell>
          <cell r="AV80">
            <v>69.230769230769226</v>
          </cell>
          <cell r="AW80">
            <v>69.230769230769226</v>
          </cell>
          <cell r="AX80">
            <v>86.538461538461533</v>
          </cell>
          <cell r="AY80">
            <v>69.230769230769226</v>
          </cell>
          <cell r="AZ80">
            <v>69.230769230769226</v>
          </cell>
          <cell r="BA80">
            <v>86.538461538461533</v>
          </cell>
          <cell r="BB80">
            <v>69.230769230769226</v>
          </cell>
          <cell r="BC80">
            <v>69.230769230769226</v>
          </cell>
          <cell r="BD80">
            <v>86.538461538461533</v>
          </cell>
          <cell r="BE80">
            <v>69.230769230769226</v>
          </cell>
          <cell r="BF80">
            <v>69.230769230769226</v>
          </cell>
          <cell r="BG80">
            <v>86.538461538461533</v>
          </cell>
          <cell r="BH80">
            <v>69.230769230769226</v>
          </cell>
          <cell r="BI80">
            <v>69.230769230769226</v>
          </cell>
          <cell r="BJ80">
            <v>86.538461538461533</v>
          </cell>
          <cell r="BK80">
            <v>69.230769230769226</v>
          </cell>
          <cell r="BL80">
            <v>69.230769230769226</v>
          </cell>
          <cell r="BM80">
            <v>86.538461538461533</v>
          </cell>
          <cell r="BN80">
            <v>73.84615384615384</v>
          </cell>
          <cell r="BO80">
            <v>73.84615384615384</v>
          </cell>
          <cell r="BP80">
            <v>92.307692307692292</v>
          </cell>
          <cell r="BQ80">
            <v>73.84615384615384</v>
          </cell>
          <cell r="BR80">
            <v>73.84615384615384</v>
          </cell>
          <cell r="BS80">
            <v>92.307692307692292</v>
          </cell>
          <cell r="BT80">
            <v>73.84615384615384</v>
          </cell>
          <cell r="BU80">
            <v>73.84615384615384</v>
          </cell>
          <cell r="BV80">
            <v>92.307692307692292</v>
          </cell>
          <cell r="BW80">
            <v>73.84615384615384</v>
          </cell>
          <cell r="BX80">
            <v>73.84615384615384</v>
          </cell>
          <cell r="BY80">
            <v>92.307692307692292</v>
          </cell>
          <cell r="BZ80">
            <v>300.92307692307691</v>
          </cell>
          <cell r="CA80">
            <v>300.92307692307691</v>
          </cell>
          <cell r="CB80">
            <v>376.15384615384613</v>
          </cell>
          <cell r="CC80">
            <v>300.92307692307691</v>
          </cell>
          <cell r="CD80">
            <v>300.92307692307691</v>
          </cell>
          <cell r="CE80">
            <v>376.15384615384613</v>
          </cell>
          <cell r="CF80">
            <v>300.92307692307691</v>
          </cell>
          <cell r="CG80">
            <v>300.92307692307691</v>
          </cell>
          <cell r="CH80">
            <v>376.15384615384613</v>
          </cell>
          <cell r="CI80">
            <v>300.92307692307691</v>
          </cell>
          <cell r="CJ80">
            <v>300.92307692307691</v>
          </cell>
          <cell r="CK80">
            <v>376.15384615384613</v>
          </cell>
          <cell r="CL80">
            <v>69.230769230769226</v>
          </cell>
          <cell r="CM80">
            <v>69.230769230769226</v>
          </cell>
          <cell r="CN80">
            <v>86.538461538461533</v>
          </cell>
          <cell r="CO80">
            <v>69.230769230769226</v>
          </cell>
          <cell r="CP80">
            <v>69.230769230769226</v>
          </cell>
          <cell r="CQ80">
            <v>86.538461538461533</v>
          </cell>
          <cell r="CR80">
            <v>69.230769230769226</v>
          </cell>
          <cell r="CS80">
            <v>69.230769230769226</v>
          </cell>
          <cell r="CT80">
            <v>86.538461538461533</v>
          </cell>
          <cell r="CU80">
            <v>69.230769230769226</v>
          </cell>
          <cell r="CV80">
            <v>69.230769230769226</v>
          </cell>
          <cell r="CW80">
            <v>86.538461538461533</v>
          </cell>
          <cell r="CX80">
            <v>240</v>
          </cell>
          <cell r="CY80">
            <v>240</v>
          </cell>
          <cell r="CZ80">
            <v>300</v>
          </cell>
          <cell r="DA80">
            <v>240</v>
          </cell>
          <cell r="DB80">
            <v>240</v>
          </cell>
          <cell r="DC80">
            <v>300</v>
          </cell>
          <cell r="DD80">
            <v>240</v>
          </cell>
          <cell r="DE80">
            <v>240</v>
          </cell>
          <cell r="DF80">
            <v>300</v>
          </cell>
          <cell r="DG80">
            <v>240</v>
          </cell>
          <cell r="DH80">
            <v>240</v>
          </cell>
          <cell r="DI80">
            <v>300</v>
          </cell>
          <cell r="DJ80">
            <v>201.78461538461536</v>
          </cell>
          <cell r="DK80">
            <v>201.78461538461536</v>
          </cell>
          <cell r="DL80">
            <v>252.2307692307692</v>
          </cell>
          <cell r="DM80">
            <v>201.78461538461536</v>
          </cell>
          <cell r="DN80">
            <v>201.78461538461536</v>
          </cell>
          <cell r="DO80">
            <v>252.2307692307692</v>
          </cell>
          <cell r="DP80">
            <v>201.78461538461536</v>
          </cell>
          <cell r="DQ80">
            <v>201.78461538461536</v>
          </cell>
          <cell r="DR80">
            <v>252.2307692307692</v>
          </cell>
          <cell r="DS80">
            <v>201.78461538461536</v>
          </cell>
          <cell r="DT80">
            <v>201.78461538461536</v>
          </cell>
          <cell r="DU80">
            <v>252.2307692307692</v>
          </cell>
          <cell r="DV80">
            <v>201.78461538461536</v>
          </cell>
          <cell r="DW80">
            <v>201.78461538461536</v>
          </cell>
          <cell r="DX80">
            <v>252.2307692307692</v>
          </cell>
          <cell r="DY80">
            <v>201.78461538461536</v>
          </cell>
          <cell r="DZ80">
            <v>201.78461538461536</v>
          </cell>
          <cell r="EA80">
            <v>252.2307692307692</v>
          </cell>
          <cell r="EB80">
            <v>201.78461538461536</v>
          </cell>
          <cell r="EC80">
            <v>201.78461538461536</v>
          </cell>
          <cell r="ED80">
            <v>252.2307692307692</v>
          </cell>
          <cell r="EE80">
            <v>201.78461538461536</v>
          </cell>
          <cell r="EF80">
            <v>201.78461538461536</v>
          </cell>
          <cell r="EG80">
            <v>252.2307692307692</v>
          </cell>
          <cell r="EH80">
            <v>200.27076923076922</v>
          </cell>
          <cell r="EI80">
            <v>200.27076923076922</v>
          </cell>
          <cell r="EJ80">
            <v>250.33846153846153</v>
          </cell>
          <cell r="EK80">
            <v>200.27076923076922</v>
          </cell>
          <cell r="EL80">
            <v>200.27076923076922</v>
          </cell>
          <cell r="EM80">
            <v>250.33846153846153</v>
          </cell>
          <cell r="EN80">
            <v>200.27076923076922</v>
          </cell>
          <cell r="EO80">
            <v>200.27076923076922</v>
          </cell>
          <cell r="EP80">
            <v>250.33846153846153</v>
          </cell>
          <cell r="EQ80">
            <v>200.27076923076922</v>
          </cell>
          <cell r="ER80">
            <v>200.27076923076922</v>
          </cell>
          <cell r="ES80">
            <v>250.33846153846153</v>
          </cell>
          <cell r="ET80">
            <v>69.230769230769226</v>
          </cell>
          <cell r="EU80">
            <v>69.230769230769226</v>
          </cell>
          <cell r="EV80">
            <v>86.538461538461533</v>
          </cell>
          <cell r="EW80">
            <v>69.230769230769226</v>
          </cell>
          <cell r="EX80">
            <v>69.230769230769226</v>
          </cell>
          <cell r="EY80">
            <v>86.538461538461533</v>
          </cell>
          <cell r="EZ80">
            <v>69.230769230769226</v>
          </cell>
          <cell r="FA80">
            <v>69.230769230769226</v>
          </cell>
          <cell r="FB80">
            <v>86.538461538461533</v>
          </cell>
          <cell r="FC80">
            <v>69.230769230769226</v>
          </cell>
          <cell r="FD80">
            <v>69.230769230769226</v>
          </cell>
          <cell r="FE80">
            <v>86.538461538461533</v>
          </cell>
          <cell r="FF80">
            <v>201.78461538461536</v>
          </cell>
          <cell r="FG80">
            <v>201.78461538461536</v>
          </cell>
          <cell r="FH80">
            <v>252.2307692307692</v>
          </cell>
          <cell r="FI80">
            <v>201.78461538461536</v>
          </cell>
          <cell r="FJ80">
            <v>201.78461538461536</v>
          </cell>
          <cell r="FK80">
            <v>252.2307692307692</v>
          </cell>
          <cell r="FL80">
            <v>201.78461538461536</v>
          </cell>
          <cell r="FM80">
            <v>201.78461538461536</v>
          </cell>
          <cell r="FN80">
            <v>252.2307692307692</v>
          </cell>
          <cell r="FO80">
            <v>201.78461538461536</v>
          </cell>
          <cell r="FP80">
            <v>201.78461538461536</v>
          </cell>
          <cell r="FQ80">
            <v>252.2307692307692</v>
          </cell>
          <cell r="FR80">
            <v>69.230769230769226</v>
          </cell>
          <cell r="FS80">
            <v>69.230769230769226</v>
          </cell>
          <cell r="FT80">
            <v>86.538461538461533</v>
          </cell>
          <cell r="FU80">
            <v>69.230769230769226</v>
          </cell>
          <cell r="FV80">
            <v>69.230769230769226</v>
          </cell>
          <cell r="FW80">
            <v>86.538461538461533</v>
          </cell>
          <cell r="FX80">
            <v>69.230769230769226</v>
          </cell>
          <cell r="FY80">
            <v>69.230769230769226</v>
          </cell>
          <cell r="FZ80">
            <v>86.538461538461533</v>
          </cell>
          <cell r="GA80">
            <v>69.230769230769226</v>
          </cell>
          <cell r="GB80">
            <v>69.230769230769226</v>
          </cell>
          <cell r="GC80">
            <v>86.538461538461533</v>
          </cell>
          <cell r="GD80">
            <v>69.230769230769226</v>
          </cell>
          <cell r="GE80">
            <v>69.230769230769226</v>
          </cell>
          <cell r="GF80">
            <v>86.538461538461533</v>
          </cell>
          <cell r="GG80">
            <v>69.230769230769226</v>
          </cell>
          <cell r="GH80">
            <v>69.230769230769226</v>
          </cell>
          <cell r="GI80">
            <v>86.538461538461533</v>
          </cell>
          <cell r="GJ80">
            <v>69.230769230769226</v>
          </cell>
          <cell r="GK80">
            <v>69.230769230769226</v>
          </cell>
          <cell r="GL80">
            <v>86.538461538461533</v>
          </cell>
          <cell r="GM80">
            <v>69.230769230769226</v>
          </cell>
          <cell r="GN80">
            <v>69.230769230769226</v>
          </cell>
          <cell r="GO80">
            <v>86.538461538461533</v>
          </cell>
          <cell r="GP80">
            <v>221.53846153846155</v>
          </cell>
          <cell r="GQ80">
            <v>221.53846153846155</v>
          </cell>
          <cell r="GR80">
            <v>276.92307692307691</v>
          </cell>
          <cell r="GS80">
            <v>221.53846153846155</v>
          </cell>
          <cell r="GT80">
            <v>221.53846153846155</v>
          </cell>
          <cell r="GU80">
            <v>276.92307692307691</v>
          </cell>
          <cell r="GV80">
            <v>221.53846153846155</v>
          </cell>
          <cell r="GW80">
            <v>221.53846153846155</v>
          </cell>
          <cell r="GX80">
            <v>276.92307692307691</v>
          </cell>
          <cell r="GY80">
            <v>221.53846153846155</v>
          </cell>
          <cell r="GZ80">
            <v>221.53846153846155</v>
          </cell>
          <cell r="HA80">
            <v>276.92307692307691</v>
          </cell>
          <cell r="HB80">
            <v>225.07384615384615</v>
          </cell>
          <cell r="HC80">
            <v>225.07384615384615</v>
          </cell>
          <cell r="HD80">
            <v>281.34230769230771</v>
          </cell>
          <cell r="HE80">
            <v>225.07384615384615</v>
          </cell>
          <cell r="HF80">
            <v>225.07384615384615</v>
          </cell>
          <cell r="HG80">
            <v>281.34230769230771</v>
          </cell>
          <cell r="HH80">
            <v>225.07384615384615</v>
          </cell>
          <cell r="HI80">
            <v>225.07384615384615</v>
          </cell>
          <cell r="HJ80">
            <v>281.34230769230771</v>
          </cell>
          <cell r="HK80">
            <v>225.07384615384615</v>
          </cell>
          <cell r="HL80">
            <v>225.07384615384615</v>
          </cell>
          <cell r="HM80">
            <v>281.34230769230771</v>
          </cell>
          <cell r="HN80">
            <v>225.07384615384615</v>
          </cell>
          <cell r="HO80">
            <v>225.07384615384615</v>
          </cell>
          <cell r="HP80">
            <v>281.34230769230771</v>
          </cell>
          <cell r="HQ80">
            <v>225.07384615384615</v>
          </cell>
          <cell r="HR80">
            <v>225.07384615384615</v>
          </cell>
          <cell r="HS80">
            <v>281.34230769230771</v>
          </cell>
          <cell r="HT80">
            <v>225.07384615384615</v>
          </cell>
          <cell r="HU80">
            <v>225.07384615384615</v>
          </cell>
          <cell r="HV80">
            <v>281.34230769230771</v>
          </cell>
          <cell r="HW80">
            <v>225.07384615384615</v>
          </cell>
          <cell r="HX80">
            <v>225.07384615384615</v>
          </cell>
          <cell r="HY80">
            <v>281.34230769230771</v>
          </cell>
          <cell r="IM80">
            <v>0</v>
          </cell>
          <cell r="IN80">
            <v>1200</v>
          </cell>
          <cell r="IO80">
            <v>441</v>
          </cell>
          <cell r="IP80">
            <v>720</v>
          </cell>
          <cell r="IQ80">
            <v>900.00000000000011</v>
          </cell>
          <cell r="IR80">
            <v>900.00000000000011</v>
          </cell>
          <cell r="IS80">
            <v>959.99999999999966</v>
          </cell>
          <cell r="IT80">
            <v>3912.0000000000005</v>
          </cell>
          <cell r="IU80">
            <v>900.00000000000011</v>
          </cell>
          <cell r="IV80">
            <v>3120</v>
          </cell>
          <cell r="IW80">
            <v>2623.2</v>
          </cell>
          <cell r="IX80">
            <v>2623.2</v>
          </cell>
          <cell r="IY80">
            <v>2603.52</v>
          </cell>
          <cell r="IZ80">
            <v>900.00000000000011</v>
          </cell>
          <cell r="JA80">
            <v>2623.2</v>
          </cell>
          <cell r="JB80">
            <v>900.00000000000011</v>
          </cell>
          <cell r="JC80">
            <v>900.00000000000011</v>
          </cell>
          <cell r="JD80">
            <v>2880</v>
          </cell>
          <cell r="JE80">
            <v>2925.9600000000005</v>
          </cell>
          <cell r="JF80">
            <v>2925.9600000000005</v>
          </cell>
          <cell r="JG80">
            <v>1055.7692307692305</v>
          </cell>
          <cell r="JH80">
            <v>36013.809230769228</v>
          </cell>
        </row>
        <row r="81">
          <cell r="A81">
            <v>460460</v>
          </cell>
          <cell r="F81">
            <v>46.153846153846153</v>
          </cell>
          <cell r="G81">
            <v>46.153846153846153</v>
          </cell>
          <cell r="H81">
            <v>57.692307692307693</v>
          </cell>
          <cell r="I81">
            <v>46.153846153846153</v>
          </cell>
          <cell r="J81">
            <v>46.153846153846153</v>
          </cell>
          <cell r="K81">
            <v>57.692307692307693</v>
          </cell>
          <cell r="L81">
            <v>46.153846153846153</v>
          </cell>
          <cell r="M81">
            <v>46.153846153846153</v>
          </cell>
          <cell r="N81">
            <v>57.692307692307693</v>
          </cell>
          <cell r="O81">
            <v>46.153846153846153</v>
          </cell>
          <cell r="P81">
            <v>46.153846153846153</v>
          </cell>
          <cell r="Q81">
            <v>57.692307692307693</v>
          </cell>
          <cell r="R81">
            <v>46.153846153846153</v>
          </cell>
          <cell r="S81">
            <v>46.153846153846153</v>
          </cell>
          <cell r="T81">
            <v>57.692307692307693</v>
          </cell>
          <cell r="U81">
            <v>46.153846153846153</v>
          </cell>
          <cell r="V81">
            <v>46.153846153846153</v>
          </cell>
          <cell r="W81">
            <v>57.692307692307693</v>
          </cell>
          <cell r="X81">
            <v>46.153846153846153</v>
          </cell>
          <cell r="Y81">
            <v>46.153846153846153</v>
          </cell>
          <cell r="Z81">
            <v>57.692307692307693</v>
          </cell>
          <cell r="AA81">
            <v>0</v>
          </cell>
          <cell r="AB81">
            <v>0</v>
          </cell>
          <cell r="AC81">
            <v>0</v>
          </cell>
          <cell r="AD81">
            <v>46.153846153846153</v>
          </cell>
          <cell r="AE81">
            <v>46.153846153846153</v>
          </cell>
          <cell r="AF81">
            <v>57.692307692307693</v>
          </cell>
          <cell r="AG81">
            <v>46.153846153846153</v>
          </cell>
          <cell r="AH81">
            <v>46.153846153846153</v>
          </cell>
          <cell r="AI81">
            <v>57.692307692307693</v>
          </cell>
          <cell r="AJ81">
            <v>46.153846153846153</v>
          </cell>
          <cell r="AK81">
            <v>46.153846153846153</v>
          </cell>
          <cell r="AL81">
            <v>57.692307692307693</v>
          </cell>
          <cell r="AM81">
            <v>46.153846153846153</v>
          </cell>
          <cell r="AN81">
            <v>46.153846153846153</v>
          </cell>
          <cell r="AO81">
            <v>57.692307692307693</v>
          </cell>
          <cell r="AP81">
            <v>46.153846153846153</v>
          </cell>
          <cell r="AQ81">
            <v>46.153846153846153</v>
          </cell>
          <cell r="AR81">
            <v>57.692307692307693</v>
          </cell>
          <cell r="AS81">
            <v>46.153846153846153</v>
          </cell>
          <cell r="AT81">
            <v>46.153846153846153</v>
          </cell>
          <cell r="AU81">
            <v>57.692307692307693</v>
          </cell>
          <cell r="AV81">
            <v>46.153846153846153</v>
          </cell>
          <cell r="AW81">
            <v>46.153846153846153</v>
          </cell>
          <cell r="AX81">
            <v>57.692307692307693</v>
          </cell>
          <cell r="AY81">
            <v>46.153846153846153</v>
          </cell>
          <cell r="AZ81">
            <v>46.153846153846153</v>
          </cell>
          <cell r="BA81">
            <v>57.692307692307693</v>
          </cell>
          <cell r="BB81">
            <v>46.153846153846153</v>
          </cell>
          <cell r="BC81">
            <v>46.153846153846153</v>
          </cell>
          <cell r="BD81">
            <v>57.692307692307693</v>
          </cell>
          <cell r="BE81">
            <v>46.153846153846153</v>
          </cell>
          <cell r="BF81">
            <v>46.153846153846153</v>
          </cell>
          <cell r="BG81">
            <v>57.692307692307693</v>
          </cell>
          <cell r="BH81">
            <v>46.153846153846153</v>
          </cell>
          <cell r="BI81">
            <v>46.153846153846153</v>
          </cell>
          <cell r="BJ81">
            <v>57.692307692307693</v>
          </cell>
          <cell r="BK81">
            <v>46.153846153846153</v>
          </cell>
          <cell r="BL81">
            <v>46.153846153846153</v>
          </cell>
          <cell r="BM81">
            <v>57.692307692307693</v>
          </cell>
          <cell r="BN81">
            <v>46.153846153846153</v>
          </cell>
          <cell r="BO81">
            <v>46.153846153846153</v>
          </cell>
          <cell r="BP81">
            <v>57.692307692307693</v>
          </cell>
          <cell r="BQ81">
            <v>46.153846153846153</v>
          </cell>
          <cell r="BR81">
            <v>46.153846153846153</v>
          </cell>
          <cell r="BS81">
            <v>57.692307692307693</v>
          </cell>
          <cell r="BT81">
            <v>46.153846153846153</v>
          </cell>
          <cell r="BU81">
            <v>46.153846153846153</v>
          </cell>
          <cell r="BV81">
            <v>57.692307692307693</v>
          </cell>
          <cell r="BW81">
            <v>46.153846153846153</v>
          </cell>
          <cell r="BX81">
            <v>46.153846153846153</v>
          </cell>
          <cell r="BY81">
            <v>57.692307692307693</v>
          </cell>
          <cell r="BZ81">
            <v>46.153846153846153</v>
          </cell>
          <cell r="CA81">
            <v>46.153846153846153</v>
          </cell>
          <cell r="CB81">
            <v>57.692307692307693</v>
          </cell>
          <cell r="CC81">
            <v>46.153846153846153</v>
          </cell>
          <cell r="CD81">
            <v>46.153846153846153</v>
          </cell>
          <cell r="CE81">
            <v>57.692307692307693</v>
          </cell>
          <cell r="CF81">
            <v>46.153846153846153</v>
          </cell>
          <cell r="CG81">
            <v>46.153846153846153</v>
          </cell>
          <cell r="CH81">
            <v>57.692307692307693</v>
          </cell>
          <cell r="CI81">
            <v>46.153846153846153</v>
          </cell>
          <cell r="CJ81">
            <v>46.153846153846153</v>
          </cell>
          <cell r="CK81">
            <v>57.692307692307693</v>
          </cell>
          <cell r="CL81">
            <v>46.153846153846153</v>
          </cell>
          <cell r="CM81">
            <v>46.153846153846153</v>
          </cell>
          <cell r="CN81">
            <v>57.692307692307693</v>
          </cell>
          <cell r="CO81">
            <v>46.153846153846153</v>
          </cell>
          <cell r="CP81">
            <v>46.153846153846153</v>
          </cell>
          <cell r="CQ81">
            <v>57.692307692307693</v>
          </cell>
          <cell r="CR81">
            <v>46.153846153846153</v>
          </cell>
          <cell r="CS81">
            <v>46.153846153846153</v>
          </cell>
          <cell r="CT81">
            <v>57.692307692307693</v>
          </cell>
          <cell r="CU81">
            <v>46.153846153846153</v>
          </cell>
          <cell r="CV81">
            <v>46.153846153846153</v>
          </cell>
          <cell r="CW81">
            <v>57.692307692307693</v>
          </cell>
          <cell r="CX81">
            <v>46.153846153846153</v>
          </cell>
          <cell r="CY81">
            <v>46.153846153846153</v>
          </cell>
          <cell r="CZ81">
            <v>57.692307692307693</v>
          </cell>
          <cell r="DA81">
            <v>46.153846153846153</v>
          </cell>
          <cell r="DB81">
            <v>46.153846153846153</v>
          </cell>
          <cell r="DC81">
            <v>57.692307692307693</v>
          </cell>
          <cell r="DD81">
            <v>46.153846153846153</v>
          </cell>
          <cell r="DE81">
            <v>46.153846153846153</v>
          </cell>
          <cell r="DF81">
            <v>57.692307692307693</v>
          </cell>
          <cell r="DG81">
            <v>46.153846153846153</v>
          </cell>
          <cell r="DH81">
            <v>46.153846153846153</v>
          </cell>
          <cell r="DI81">
            <v>57.692307692307693</v>
          </cell>
          <cell r="DJ81">
            <v>46.153846153846153</v>
          </cell>
          <cell r="DK81">
            <v>46.153846153846153</v>
          </cell>
          <cell r="DL81">
            <v>57.692307692307693</v>
          </cell>
          <cell r="DM81">
            <v>46.153846153846153</v>
          </cell>
          <cell r="DN81">
            <v>46.153846153846153</v>
          </cell>
          <cell r="DO81">
            <v>57.692307692307693</v>
          </cell>
          <cell r="DP81">
            <v>46.153846153846153</v>
          </cell>
          <cell r="DQ81">
            <v>46.153846153846153</v>
          </cell>
          <cell r="DR81">
            <v>57.692307692307693</v>
          </cell>
          <cell r="DS81">
            <v>46.153846153846153</v>
          </cell>
          <cell r="DT81">
            <v>46.153846153846153</v>
          </cell>
          <cell r="DU81">
            <v>57.692307692307693</v>
          </cell>
          <cell r="DV81">
            <v>46.153846153846153</v>
          </cell>
          <cell r="DW81">
            <v>46.153846153846153</v>
          </cell>
          <cell r="DX81">
            <v>57.692307692307693</v>
          </cell>
          <cell r="DY81">
            <v>46.153846153846153</v>
          </cell>
          <cell r="DZ81">
            <v>46.153846153846153</v>
          </cell>
          <cell r="EA81">
            <v>57.692307692307693</v>
          </cell>
          <cell r="EB81">
            <v>46.153846153846153</v>
          </cell>
          <cell r="EC81">
            <v>46.153846153846153</v>
          </cell>
          <cell r="ED81">
            <v>57.692307692307693</v>
          </cell>
          <cell r="EE81">
            <v>46.153846153846153</v>
          </cell>
          <cell r="EF81">
            <v>46.153846153846153</v>
          </cell>
          <cell r="EG81">
            <v>57.692307692307693</v>
          </cell>
          <cell r="EH81">
            <v>46.153846153846153</v>
          </cell>
          <cell r="EI81">
            <v>46.153846153846153</v>
          </cell>
          <cell r="EJ81">
            <v>57.692307692307693</v>
          </cell>
          <cell r="EK81">
            <v>46.153846153846153</v>
          </cell>
          <cell r="EL81">
            <v>46.153846153846153</v>
          </cell>
          <cell r="EM81">
            <v>57.692307692307693</v>
          </cell>
          <cell r="EN81">
            <v>46.153846153846153</v>
          </cell>
          <cell r="EO81">
            <v>46.153846153846153</v>
          </cell>
          <cell r="EP81">
            <v>57.692307692307693</v>
          </cell>
          <cell r="EQ81">
            <v>46.153846153846153</v>
          </cell>
          <cell r="ER81">
            <v>46.153846153846153</v>
          </cell>
          <cell r="ES81">
            <v>57.692307692307693</v>
          </cell>
          <cell r="ET81">
            <v>46.153846153846153</v>
          </cell>
          <cell r="EU81">
            <v>46.153846153846153</v>
          </cell>
          <cell r="EV81">
            <v>57.692307692307693</v>
          </cell>
          <cell r="EW81">
            <v>46.153846153846153</v>
          </cell>
          <cell r="EX81">
            <v>46.153846153846153</v>
          </cell>
          <cell r="EY81">
            <v>57.692307692307693</v>
          </cell>
          <cell r="EZ81">
            <v>46.153846153846153</v>
          </cell>
          <cell r="FA81">
            <v>46.153846153846153</v>
          </cell>
          <cell r="FB81">
            <v>57.692307692307693</v>
          </cell>
          <cell r="FC81">
            <v>46.153846153846153</v>
          </cell>
          <cell r="FD81">
            <v>46.153846153846153</v>
          </cell>
          <cell r="FE81">
            <v>57.692307692307693</v>
          </cell>
          <cell r="FF81">
            <v>46.153846153846153</v>
          </cell>
          <cell r="FG81">
            <v>46.153846153846153</v>
          </cell>
          <cell r="FH81">
            <v>57.692307692307693</v>
          </cell>
          <cell r="FI81">
            <v>46.153846153846153</v>
          </cell>
          <cell r="FJ81">
            <v>46.153846153846153</v>
          </cell>
          <cell r="FK81">
            <v>57.692307692307693</v>
          </cell>
          <cell r="FL81">
            <v>46.153846153846153</v>
          </cell>
          <cell r="FM81">
            <v>46.153846153846153</v>
          </cell>
          <cell r="FN81">
            <v>57.692307692307693</v>
          </cell>
          <cell r="FO81">
            <v>46.153846153846153</v>
          </cell>
          <cell r="FP81">
            <v>46.153846153846153</v>
          </cell>
          <cell r="FQ81">
            <v>57.692307692307693</v>
          </cell>
          <cell r="FR81">
            <v>46.153846153846153</v>
          </cell>
          <cell r="FS81">
            <v>46.153846153846153</v>
          </cell>
          <cell r="FT81">
            <v>57.692307692307693</v>
          </cell>
          <cell r="FU81">
            <v>46.153846153846153</v>
          </cell>
          <cell r="FV81">
            <v>46.153846153846153</v>
          </cell>
          <cell r="FW81">
            <v>57.692307692307693</v>
          </cell>
          <cell r="FX81">
            <v>46.153846153846153</v>
          </cell>
          <cell r="FY81">
            <v>46.153846153846153</v>
          </cell>
          <cell r="FZ81">
            <v>57.692307692307693</v>
          </cell>
          <cell r="GA81">
            <v>46.153846153846153</v>
          </cell>
          <cell r="GB81">
            <v>46.153846153846153</v>
          </cell>
          <cell r="GC81">
            <v>57.692307692307693</v>
          </cell>
          <cell r="GD81">
            <v>46.153846153846153</v>
          </cell>
          <cell r="GE81">
            <v>46.153846153846153</v>
          </cell>
          <cell r="GF81">
            <v>57.692307692307693</v>
          </cell>
          <cell r="GG81">
            <v>46.153846153846153</v>
          </cell>
          <cell r="GH81">
            <v>46.153846153846153</v>
          </cell>
          <cell r="GI81">
            <v>57.692307692307693</v>
          </cell>
          <cell r="GJ81">
            <v>46.153846153846153</v>
          </cell>
          <cell r="GK81">
            <v>46.153846153846153</v>
          </cell>
          <cell r="GL81">
            <v>57.692307692307693</v>
          </cell>
          <cell r="GM81">
            <v>46.153846153846153</v>
          </cell>
          <cell r="GN81">
            <v>46.153846153846153</v>
          </cell>
          <cell r="GO81">
            <v>57.692307692307693</v>
          </cell>
          <cell r="GP81">
            <v>46.153846153846153</v>
          </cell>
          <cell r="GQ81">
            <v>46.153846153846153</v>
          </cell>
          <cell r="GR81">
            <v>57.692307692307693</v>
          </cell>
          <cell r="GS81">
            <v>46.153846153846153</v>
          </cell>
          <cell r="GT81">
            <v>46.153846153846153</v>
          </cell>
          <cell r="GU81">
            <v>57.692307692307693</v>
          </cell>
          <cell r="GV81">
            <v>46.153846153846153</v>
          </cell>
          <cell r="GW81">
            <v>46.153846153846153</v>
          </cell>
          <cell r="GX81">
            <v>57.692307692307693</v>
          </cell>
          <cell r="GY81">
            <v>46.153846153846153</v>
          </cell>
          <cell r="GZ81">
            <v>46.153846153846153</v>
          </cell>
          <cell r="HA81">
            <v>57.692307692307693</v>
          </cell>
          <cell r="HB81">
            <v>46.153846153846153</v>
          </cell>
          <cell r="HC81">
            <v>46.153846153846153</v>
          </cell>
          <cell r="HD81">
            <v>57.692307692307693</v>
          </cell>
          <cell r="HE81">
            <v>46.153846153846153</v>
          </cell>
          <cell r="HF81">
            <v>46.153846153846153</v>
          </cell>
          <cell r="HG81">
            <v>57.692307692307693</v>
          </cell>
          <cell r="HH81">
            <v>46.153846153846153</v>
          </cell>
          <cell r="HI81">
            <v>46.153846153846153</v>
          </cell>
          <cell r="HJ81">
            <v>57.692307692307693</v>
          </cell>
          <cell r="HK81">
            <v>46.153846153846153</v>
          </cell>
          <cell r="HL81">
            <v>46.153846153846153</v>
          </cell>
          <cell r="HM81">
            <v>57.692307692307693</v>
          </cell>
          <cell r="HN81">
            <v>46.153846153846153</v>
          </cell>
          <cell r="HO81">
            <v>46.153846153846153</v>
          </cell>
          <cell r="HP81">
            <v>57.692307692307693</v>
          </cell>
          <cell r="HQ81">
            <v>46.153846153846153</v>
          </cell>
          <cell r="HR81">
            <v>46.153846153846153</v>
          </cell>
          <cell r="HS81">
            <v>57.692307692307693</v>
          </cell>
          <cell r="HT81">
            <v>46.153846153846153</v>
          </cell>
          <cell r="HU81">
            <v>46.153846153846153</v>
          </cell>
          <cell r="HV81">
            <v>57.692307692307693</v>
          </cell>
          <cell r="HW81">
            <v>46.153846153846153</v>
          </cell>
          <cell r="HX81">
            <v>46.153846153846153</v>
          </cell>
          <cell r="HY81">
            <v>57.692307692307693</v>
          </cell>
          <cell r="IM81">
            <v>0</v>
          </cell>
          <cell r="IN81">
            <v>600</v>
          </cell>
          <cell r="IO81">
            <v>449.99999999999994</v>
          </cell>
          <cell r="IP81">
            <v>600</v>
          </cell>
          <cell r="IQ81">
            <v>600</v>
          </cell>
          <cell r="IR81">
            <v>600</v>
          </cell>
          <cell r="IS81">
            <v>600</v>
          </cell>
          <cell r="IT81">
            <v>600</v>
          </cell>
          <cell r="IU81">
            <v>600</v>
          </cell>
          <cell r="IV81">
            <v>600</v>
          </cell>
          <cell r="IW81">
            <v>600</v>
          </cell>
          <cell r="IX81">
            <v>600</v>
          </cell>
          <cell r="IY81">
            <v>600</v>
          </cell>
          <cell r="IZ81">
            <v>600</v>
          </cell>
          <cell r="JA81">
            <v>600</v>
          </cell>
          <cell r="JB81">
            <v>600</v>
          </cell>
          <cell r="JC81">
            <v>600</v>
          </cell>
          <cell r="JD81">
            <v>600</v>
          </cell>
          <cell r="JE81">
            <v>600</v>
          </cell>
          <cell r="JF81">
            <v>600</v>
          </cell>
          <cell r="JG81">
            <v>422.30769230769238</v>
          </cell>
          <cell r="JH81">
            <v>11672.307692307691</v>
          </cell>
        </row>
        <row r="82">
          <cell r="A82">
            <v>460470</v>
          </cell>
          <cell r="F82">
            <v>4.615384615384615</v>
          </cell>
          <cell r="G82">
            <v>4.615384615384615</v>
          </cell>
          <cell r="H82">
            <v>5.7692307692307683</v>
          </cell>
          <cell r="I82">
            <v>4.615384615384615</v>
          </cell>
          <cell r="J82">
            <v>4.615384615384615</v>
          </cell>
          <cell r="K82">
            <v>5.7692307692307683</v>
          </cell>
          <cell r="L82">
            <v>4.615384615384615</v>
          </cell>
          <cell r="M82">
            <v>4.615384615384615</v>
          </cell>
          <cell r="N82">
            <v>5.7692307692307683</v>
          </cell>
          <cell r="O82">
            <v>4.615384615384615</v>
          </cell>
          <cell r="P82">
            <v>4.615384615384615</v>
          </cell>
          <cell r="Q82">
            <v>5.7692307692307683</v>
          </cell>
          <cell r="R82">
            <v>4.615384615384615</v>
          </cell>
          <cell r="S82">
            <v>4.615384615384615</v>
          </cell>
          <cell r="T82">
            <v>5.7692307692307683</v>
          </cell>
          <cell r="U82">
            <v>4.615384615384615</v>
          </cell>
          <cell r="V82">
            <v>4.615384615384615</v>
          </cell>
          <cell r="W82">
            <v>5.7692307692307683</v>
          </cell>
          <cell r="X82">
            <v>4.615384615384615</v>
          </cell>
          <cell r="Y82">
            <v>4.615384615384615</v>
          </cell>
          <cell r="Z82">
            <v>5.7692307692307683</v>
          </cell>
          <cell r="AA82">
            <v>0</v>
          </cell>
          <cell r="AB82">
            <v>0</v>
          </cell>
          <cell r="AC82">
            <v>0</v>
          </cell>
          <cell r="AD82">
            <v>4.615384615384615</v>
          </cell>
          <cell r="AE82">
            <v>4.615384615384615</v>
          </cell>
          <cell r="AF82">
            <v>5.7692307692307683</v>
          </cell>
          <cell r="AG82">
            <v>4.615384615384615</v>
          </cell>
          <cell r="AH82">
            <v>4.615384615384615</v>
          </cell>
          <cell r="AI82">
            <v>5.7692307692307683</v>
          </cell>
          <cell r="AJ82">
            <v>4.615384615384615</v>
          </cell>
          <cell r="AK82">
            <v>4.615384615384615</v>
          </cell>
          <cell r="AL82">
            <v>5.7692307692307683</v>
          </cell>
          <cell r="AM82">
            <v>4.615384615384615</v>
          </cell>
          <cell r="AN82">
            <v>4.615384615384615</v>
          </cell>
          <cell r="AO82">
            <v>5.7692307692307683</v>
          </cell>
          <cell r="AP82">
            <v>4.615384615384615</v>
          </cell>
          <cell r="AQ82">
            <v>4.615384615384615</v>
          </cell>
          <cell r="AR82">
            <v>5.7692307692307683</v>
          </cell>
          <cell r="AS82">
            <v>4.615384615384615</v>
          </cell>
          <cell r="AT82">
            <v>4.615384615384615</v>
          </cell>
          <cell r="AU82">
            <v>5.7692307692307683</v>
          </cell>
          <cell r="AV82">
            <v>4.615384615384615</v>
          </cell>
          <cell r="AW82">
            <v>4.615384615384615</v>
          </cell>
          <cell r="AX82">
            <v>5.7692307692307683</v>
          </cell>
          <cell r="AY82">
            <v>4.615384615384615</v>
          </cell>
          <cell r="AZ82">
            <v>4.615384615384615</v>
          </cell>
          <cell r="BA82">
            <v>5.7692307692307683</v>
          </cell>
          <cell r="BB82">
            <v>4.615384615384615</v>
          </cell>
          <cell r="BC82">
            <v>4.615384615384615</v>
          </cell>
          <cell r="BD82">
            <v>5.7692307692307683</v>
          </cell>
          <cell r="BE82">
            <v>4.615384615384615</v>
          </cell>
          <cell r="BF82">
            <v>4.615384615384615</v>
          </cell>
          <cell r="BG82">
            <v>5.7692307692307683</v>
          </cell>
          <cell r="BH82">
            <v>4.615384615384615</v>
          </cell>
          <cell r="BI82">
            <v>4.615384615384615</v>
          </cell>
          <cell r="BJ82">
            <v>5.7692307692307683</v>
          </cell>
          <cell r="BK82">
            <v>4.615384615384615</v>
          </cell>
          <cell r="BL82">
            <v>4.615384615384615</v>
          </cell>
          <cell r="BM82">
            <v>5.7692307692307683</v>
          </cell>
          <cell r="BN82">
            <v>4.615384615384615</v>
          </cell>
          <cell r="BO82">
            <v>4.615384615384615</v>
          </cell>
          <cell r="BP82">
            <v>5.7692307692307683</v>
          </cell>
          <cell r="BQ82">
            <v>4.615384615384615</v>
          </cell>
          <cell r="BR82">
            <v>4.615384615384615</v>
          </cell>
          <cell r="BS82">
            <v>5.7692307692307683</v>
          </cell>
          <cell r="BT82">
            <v>4.615384615384615</v>
          </cell>
          <cell r="BU82">
            <v>4.615384615384615</v>
          </cell>
          <cell r="BV82">
            <v>5.7692307692307683</v>
          </cell>
          <cell r="BW82">
            <v>4.615384615384615</v>
          </cell>
          <cell r="BX82">
            <v>4.615384615384615</v>
          </cell>
          <cell r="BY82">
            <v>5.7692307692307683</v>
          </cell>
          <cell r="BZ82">
            <v>4.615384615384615</v>
          </cell>
          <cell r="CA82">
            <v>4.615384615384615</v>
          </cell>
          <cell r="CB82">
            <v>5.7692307692307683</v>
          </cell>
          <cell r="CC82">
            <v>4.615384615384615</v>
          </cell>
          <cell r="CD82">
            <v>4.615384615384615</v>
          </cell>
          <cell r="CE82">
            <v>5.7692307692307683</v>
          </cell>
          <cell r="CF82">
            <v>4.615384615384615</v>
          </cell>
          <cell r="CG82">
            <v>4.615384615384615</v>
          </cell>
          <cell r="CH82">
            <v>5.7692307692307683</v>
          </cell>
          <cell r="CI82">
            <v>4.615384615384615</v>
          </cell>
          <cell r="CJ82">
            <v>4.615384615384615</v>
          </cell>
          <cell r="CK82">
            <v>5.7692307692307683</v>
          </cell>
          <cell r="CL82">
            <v>4.615384615384615</v>
          </cell>
          <cell r="CM82">
            <v>4.615384615384615</v>
          </cell>
          <cell r="CN82">
            <v>5.7692307692307683</v>
          </cell>
          <cell r="CO82">
            <v>4.615384615384615</v>
          </cell>
          <cell r="CP82">
            <v>4.615384615384615</v>
          </cell>
          <cell r="CQ82">
            <v>5.7692307692307683</v>
          </cell>
          <cell r="CR82">
            <v>4.615384615384615</v>
          </cell>
          <cell r="CS82">
            <v>4.615384615384615</v>
          </cell>
          <cell r="CT82">
            <v>5.7692307692307683</v>
          </cell>
          <cell r="CU82">
            <v>4.615384615384615</v>
          </cell>
          <cell r="CV82">
            <v>4.615384615384615</v>
          </cell>
          <cell r="CW82">
            <v>5.7692307692307683</v>
          </cell>
          <cell r="CX82">
            <v>4.615384615384615</v>
          </cell>
          <cell r="CY82">
            <v>4.615384615384615</v>
          </cell>
          <cell r="CZ82">
            <v>5.7692307692307683</v>
          </cell>
          <cell r="DA82">
            <v>4.615384615384615</v>
          </cell>
          <cell r="DB82">
            <v>4.615384615384615</v>
          </cell>
          <cell r="DC82">
            <v>5.7692307692307683</v>
          </cell>
          <cell r="DD82">
            <v>4.615384615384615</v>
          </cell>
          <cell r="DE82">
            <v>4.615384615384615</v>
          </cell>
          <cell r="DF82">
            <v>5.7692307692307683</v>
          </cell>
          <cell r="DG82">
            <v>4.615384615384615</v>
          </cell>
          <cell r="DH82">
            <v>4.615384615384615</v>
          </cell>
          <cell r="DI82">
            <v>5.7692307692307683</v>
          </cell>
          <cell r="DJ82">
            <v>4.615384615384615</v>
          </cell>
          <cell r="DK82">
            <v>4.615384615384615</v>
          </cell>
          <cell r="DL82">
            <v>5.7692307692307683</v>
          </cell>
          <cell r="DM82">
            <v>4.615384615384615</v>
          </cell>
          <cell r="DN82">
            <v>4.615384615384615</v>
          </cell>
          <cell r="DO82">
            <v>5.7692307692307683</v>
          </cell>
          <cell r="DP82">
            <v>4.615384615384615</v>
          </cell>
          <cell r="DQ82">
            <v>4.615384615384615</v>
          </cell>
          <cell r="DR82">
            <v>5.7692307692307683</v>
          </cell>
          <cell r="DS82">
            <v>4.615384615384615</v>
          </cell>
          <cell r="DT82">
            <v>4.615384615384615</v>
          </cell>
          <cell r="DU82">
            <v>5.7692307692307683</v>
          </cell>
          <cell r="DV82">
            <v>4.615384615384615</v>
          </cell>
          <cell r="DW82">
            <v>4.615384615384615</v>
          </cell>
          <cell r="DX82">
            <v>5.7692307692307683</v>
          </cell>
          <cell r="DY82">
            <v>4.615384615384615</v>
          </cell>
          <cell r="DZ82">
            <v>4.615384615384615</v>
          </cell>
          <cell r="EA82">
            <v>5.7692307692307683</v>
          </cell>
          <cell r="EB82">
            <v>4.615384615384615</v>
          </cell>
          <cell r="EC82">
            <v>4.615384615384615</v>
          </cell>
          <cell r="ED82">
            <v>5.7692307692307683</v>
          </cell>
          <cell r="EE82">
            <v>4.615384615384615</v>
          </cell>
          <cell r="EF82">
            <v>4.615384615384615</v>
          </cell>
          <cell r="EG82">
            <v>5.7692307692307683</v>
          </cell>
          <cell r="EH82">
            <v>4.615384615384615</v>
          </cell>
          <cell r="EI82">
            <v>4.615384615384615</v>
          </cell>
          <cell r="EJ82">
            <v>5.7692307692307683</v>
          </cell>
          <cell r="EK82">
            <v>4.615384615384615</v>
          </cell>
          <cell r="EL82">
            <v>4.615384615384615</v>
          </cell>
          <cell r="EM82">
            <v>5.7692307692307683</v>
          </cell>
          <cell r="EN82">
            <v>4.615384615384615</v>
          </cell>
          <cell r="EO82">
            <v>4.615384615384615</v>
          </cell>
          <cell r="EP82">
            <v>5.7692307692307683</v>
          </cell>
          <cell r="EQ82">
            <v>4.615384615384615</v>
          </cell>
          <cell r="ER82">
            <v>4.615384615384615</v>
          </cell>
          <cell r="ES82">
            <v>5.7692307692307683</v>
          </cell>
          <cell r="ET82">
            <v>4.615384615384615</v>
          </cell>
          <cell r="EU82">
            <v>4.615384615384615</v>
          </cell>
          <cell r="EV82">
            <v>5.7692307692307683</v>
          </cell>
          <cell r="EW82">
            <v>4.615384615384615</v>
          </cell>
          <cell r="EX82">
            <v>4.615384615384615</v>
          </cell>
          <cell r="EY82">
            <v>5.7692307692307683</v>
          </cell>
          <cell r="EZ82">
            <v>4.615384615384615</v>
          </cell>
          <cell r="FA82">
            <v>4.615384615384615</v>
          </cell>
          <cell r="FB82">
            <v>5.7692307692307683</v>
          </cell>
          <cell r="FC82">
            <v>4.615384615384615</v>
          </cell>
          <cell r="FD82">
            <v>4.615384615384615</v>
          </cell>
          <cell r="FE82">
            <v>5.7692307692307683</v>
          </cell>
          <cell r="FF82">
            <v>4.615384615384615</v>
          </cell>
          <cell r="FG82">
            <v>4.615384615384615</v>
          </cell>
          <cell r="FH82">
            <v>5.7692307692307683</v>
          </cell>
          <cell r="FI82">
            <v>4.615384615384615</v>
          </cell>
          <cell r="FJ82">
            <v>4.615384615384615</v>
          </cell>
          <cell r="FK82">
            <v>5.7692307692307683</v>
          </cell>
          <cell r="FL82">
            <v>4.615384615384615</v>
          </cell>
          <cell r="FM82">
            <v>4.615384615384615</v>
          </cell>
          <cell r="FN82">
            <v>5.7692307692307683</v>
          </cell>
          <cell r="FO82">
            <v>4.615384615384615</v>
          </cell>
          <cell r="FP82">
            <v>4.615384615384615</v>
          </cell>
          <cell r="FQ82">
            <v>5.7692307692307683</v>
          </cell>
          <cell r="FR82">
            <v>4.615384615384615</v>
          </cell>
          <cell r="FS82">
            <v>4.615384615384615</v>
          </cell>
          <cell r="FT82">
            <v>5.7692307692307683</v>
          </cell>
          <cell r="FU82">
            <v>4.615384615384615</v>
          </cell>
          <cell r="FV82">
            <v>4.615384615384615</v>
          </cell>
          <cell r="FW82">
            <v>5.7692307692307683</v>
          </cell>
          <cell r="FX82">
            <v>4.615384615384615</v>
          </cell>
          <cell r="FY82">
            <v>4.615384615384615</v>
          </cell>
          <cell r="FZ82">
            <v>5.7692307692307683</v>
          </cell>
          <cell r="GA82">
            <v>4.615384615384615</v>
          </cell>
          <cell r="GB82">
            <v>4.615384615384615</v>
          </cell>
          <cell r="GC82">
            <v>5.7692307692307683</v>
          </cell>
          <cell r="GD82">
            <v>4.615384615384615</v>
          </cell>
          <cell r="GE82">
            <v>4.615384615384615</v>
          </cell>
          <cell r="GF82">
            <v>5.7692307692307683</v>
          </cell>
          <cell r="GG82">
            <v>4.615384615384615</v>
          </cell>
          <cell r="GH82">
            <v>4.615384615384615</v>
          </cell>
          <cell r="GI82">
            <v>5.7692307692307683</v>
          </cell>
          <cell r="GJ82">
            <v>4.615384615384615</v>
          </cell>
          <cell r="GK82">
            <v>4.615384615384615</v>
          </cell>
          <cell r="GL82">
            <v>5.7692307692307683</v>
          </cell>
          <cell r="GM82">
            <v>4.615384615384615</v>
          </cell>
          <cell r="GN82">
            <v>4.615384615384615</v>
          </cell>
          <cell r="GO82">
            <v>5.7692307692307683</v>
          </cell>
          <cell r="GP82">
            <v>4.615384615384615</v>
          </cell>
          <cell r="GQ82">
            <v>4.615384615384615</v>
          </cell>
          <cell r="GR82">
            <v>5.7692307692307683</v>
          </cell>
          <cell r="GS82">
            <v>4.615384615384615</v>
          </cell>
          <cell r="GT82">
            <v>4.615384615384615</v>
          </cell>
          <cell r="GU82">
            <v>5.7692307692307683</v>
          </cell>
          <cell r="GV82">
            <v>4.615384615384615</v>
          </cell>
          <cell r="GW82">
            <v>4.615384615384615</v>
          </cell>
          <cell r="GX82">
            <v>5.7692307692307683</v>
          </cell>
          <cell r="GY82">
            <v>4.615384615384615</v>
          </cell>
          <cell r="GZ82">
            <v>4.615384615384615</v>
          </cell>
          <cell r="HA82">
            <v>5.7692307692307683</v>
          </cell>
          <cell r="HB82">
            <v>4.615384615384615</v>
          </cell>
          <cell r="HC82">
            <v>4.615384615384615</v>
          </cell>
          <cell r="HD82">
            <v>5.7692307692307683</v>
          </cell>
          <cell r="HE82">
            <v>4.615384615384615</v>
          </cell>
          <cell r="HF82">
            <v>4.615384615384615</v>
          </cell>
          <cell r="HG82">
            <v>5.7692307692307683</v>
          </cell>
          <cell r="HH82">
            <v>4.615384615384615</v>
          </cell>
          <cell r="HI82">
            <v>4.615384615384615</v>
          </cell>
          <cell r="HJ82">
            <v>5.7692307692307683</v>
          </cell>
          <cell r="HK82">
            <v>4.615384615384615</v>
          </cell>
          <cell r="HL82">
            <v>4.615384615384615</v>
          </cell>
          <cell r="HM82">
            <v>5.7692307692307683</v>
          </cell>
          <cell r="HN82">
            <v>4.615384615384615</v>
          </cell>
          <cell r="HO82">
            <v>4.615384615384615</v>
          </cell>
          <cell r="HP82">
            <v>5.7692307692307683</v>
          </cell>
          <cell r="HQ82">
            <v>4.615384615384615</v>
          </cell>
          <cell r="HR82">
            <v>4.615384615384615</v>
          </cell>
          <cell r="HS82">
            <v>5.7692307692307683</v>
          </cell>
          <cell r="HT82">
            <v>4.615384615384615</v>
          </cell>
          <cell r="HU82">
            <v>4.615384615384615</v>
          </cell>
          <cell r="HV82">
            <v>5.7692307692307683</v>
          </cell>
          <cell r="HW82">
            <v>4.615384615384615</v>
          </cell>
          <cell r="HX82">
            <v>4.615384615384615</v>
          </cell>
          <cell r="HY82">
            <v>5.7692307692307683</v>
          </cell>
          <cell r="IM82">
            <v>0</v>
          </cell>
          <cell r="IN82">
            <v>59.999999999999979</v>
          </cell>
          <cell r="IO82">
            <v>44.999999999999986</v>
          </cell>
          <cell r="IP82">
            <v>59.999999999999979</v>
          </cell>
          <cell r="IQ82">
            <v>59.999999999999979</v>
          </cell>
          <cell r="IR82">
            <v>59.999999999999979</v>
          </cell>
          <cell r="IS82">
            <v>59.999999999999979</v>
          </cell>
          <cell r="IT82">
            <v>59.999999999999979</v>
          </cell>
          <cell r="IU82">
            <v>59.999999999999979</v>
          </cell>
          <cell r="IV82">
            <v>59.999999999999979</v>
          </cell>
          <cell r="IW82">
            <v>59.999999999999979</v>
          </cell>
          <cell r="IX82">
            <v>59.999999999999979</v>
          </cell>
          <cell r="IY82">
            <v>59.999999999999979</v>
          </cell>
          <cell r="IZ82">
            <v>59.999999999999979</v>
          </cell>
          <cell r="JA82">
            <v>59.999999999999979</v>
          </cell>
          <cell r="JB82">
            <v>59.999999999999979</v>
          </cell>
          <cell r="JC82">
            <v>59.999999999999979</v>
          </cell>
          <cell r="JD82">
            <v>59.999999999999979</v>
          </cell>
          <cell r="JE82">
            <v>59.999999999999979</v>
          </cell>
          <cell r="JF82">
            <v>59.999999999999979</v>
          </cell>
          <cell r="JG82">
            <v>422.30769230769238</v>
          </cell>
          <cell r="JH82">
            <v>1547.3076923076922</v>
          </cell>
        </row>
        <row r="83">
          <cell r="A83">
            <v>460480</v>
          </cell>
          <cell r="F83">
            <v>130.15942157825626</v>
          </cell>
          <cell r="G83">
            <v>131.14841023666145</v>
          </cell>
          <cell r="H83">
            <v>205.75980095166815</v>
          </cell>
          <cell r="I83">
            <v>162.65084681360003</v>
          </cell>
          <cell r="J83">
            <v>172.1751308514684</v>
          </cell>
          <cell r="K83">
            <v>236.68811290108033</v>
          </cell>
          <cell r="L83">
            <v>229.48619971704471</v>
          </cell>
          <cell r="M83">
            <v>221.93222881863042</v>
          </cell>
          <cell r="N83">
            <v>231.41076477370694</v>
          </cell>
          <cell r="O83">
            <v>145.82805614568562</v>
          </cell>
          <cell r="P83">
            <v>158.83602626334877</v>
          </cell>
          <cell r="Q83">
            <v>126.63533488126637</v>
          </cell>
          <cell r="R83">
            <v>103.9240678654008</v>
          </cell>
          <cell r="S83">
            <v>109.11120303610515</v>
          </cell>
          <cell r="T83">
            <v>146.88068134009913</v>
          </cell>
          <cell r="U83">
            <v>125.86750875839492</v>
          </cell>
          <cell r="V83">
            <v>126.02956909886821</v>
          </cell>
          <cell r="W83">
            <v>210.58657859657654</v>
          </cell>
          <cell r="X83">
            <v>140.55648335497145</v>
          </cell>
          <cell r="Y83">
            <v>138.81538146740252</v>
          </cell>
          <cell r="Z83">
            <v>152.24206090955008</v>
          </cell>
          <cell r="AA83">
            <v>0</v>
          </cell>
          <cell r="AB83">
            <v>0</v>
          </cell>
          <cell r="AC83">
            <v>0</v>
          </cell>
          <cell r="AD83">
            <v>121.68986258123654</v>
          </cell>
          <cell r="AE83">
            <v>125.44413636411934</v>
          </cell>
          <cell r="AF83">
            <v>199.21641892193432</v>
          </cell>
          <cell r="AG83">
            <v>158.36468657225706</v>
          </cell>
          <cell r="AH83">
            <v>170.25543450068281</v>
          </cell>
          <cell r="AI83">
            <v>236.50056068431385</v>
          </cell>
          <cell r="AJ83">
            <v>227.95754938060051</v>
          </cell>
          <cell r="AK83">
            <v>226.09324484774106</v>
          </cell>
          <cell r="AL83">
            <v>201.33787618303245</v>
          </cell>
          <cell r="AM83">
            <v>130.71403674803105</v>
          </cell>
          <cell r="AN83">
            <v>127.19341106186513</v>
          </cell>
          <cell r="AO83">
            <v>109.93811463810681</v>
          </cell>
          <cell r="AP83">
            <v>152.10804821953272</v>
          </cell>
          <cell r="AQ83">
            <v>165.14301090569953</v>
          </cell>
          <cell r="AR83">
            <v>248.58570607472871</v>
          </cell>
          <cell r="AS83">
            <v>169.75304509113303</v>
          </cell>
          <cell r="AT83">
            <v>172.64775243922185</v>
          </cell>
          <cell r="AU83">
            <v>236.02244014703294</v>
          </cell>
          <cell r="AV83">
            <v>227.2831446550787</v>
          </cell>
          <cell r="AW83">
            <v>209.78523551627723</v>
          </cell>
          <cell r="AX83">
            <v>229.27239262309118</v>
          </cell>
          <cell r="AY83">
            <v>160.48416799331312</v>
          </cell>
          <cell r="AZ83">
            <v>142.44234597712386</v>
          </cell>
          <cell r="BA83">
            <v>122.43994077716297</v>
          </cell>
          <cell r="BB83">
            <v>128.99671145483111</v>
          </cell>
          <cell r="BC83">
            <v>105.32417517989003</v>
          </cell>
          <cell r="BD83">
            <v>140.17039591358991</v>
          </cell>
          <cell r="BE83">
            <v>128.54086282136683</v>
          </cell>
          <cell r="BF83">
            <v>128.59133165216025</v>
          </cell>
          <cell r="BG83">
            <v>162.60212388970936</v>
          </cell>
          <cell r="BH83">
            <v>135.89028671956007</v>
          </cell>
          <cell r="BI83">
            <v>139.10603509976434</v>
          </cell>
          <cell r="BJ83">
            <v>138.48272043676354</v>
          </cell>
          <cell r="BK83">
            <v>101.30454044933229</v>
          </cell>
          <cell r="BL83">
            <v>90.134482694108414</v>
          </cell>
          <cell r="BM83">
            <v>146.37095230479184</v>
          </cell>
          <cell r="BN83">
            <v>203.74770400563978</v>
          </cell>
          <cell r="BO83">
            <v>185.58058278865832</v>
          </cell>
          <cell r="BP83">
            <v>291.46767465035958</v>
          </cell>
          <cell r="BQ83">
            <v>258.76992130231554</v>
          </cell>
          <cell r="BR83">
            <v>264.23516159225517</v>
          </cell>
          <cell r="BS83">
            <v>403.28712551716399</v>
          </cell>
          <cell r="BT83">
            <v>388.9944719160415</v>
          </cell>
          <cell r="BU83">
            <v>369.11512201069314</v>
          </cell>
          <cell r="BV83">
            <v>346.11187224075752</v>
          </cell>
          <cell r="BW83">
            <v>238.30019109377227</v>
          </cell>
          <cell r="BX83">
            <v>223.80107442370829</v>
          </cell>
          <cell r="BY83">
            <v>233.91264943004413</v>
          </cell>
          <cell r="BZ83">
            <v>159.78861084138515</v>
          </cell>
          <cell r="CA83">
            <v>150.54075920503217</v>
          </cell>
          <cell r="CB83">
            <v>236.25349255216656</v>
          </cell>
          <cell r="CC83">
            <v>203.91224535402074</v>
          </cell>
          <cell r="CD83">
            <v>196.4665379950583</v>
          </cell>
          <cell r="CE83">
            <v>279.46155565657585</v>
          </cell>
          <cell r="CF83">
            <v>258.80842560876692</v>
          </cell>
          <cell r="CG83">
            <v>268.6290318919954</v>
          </cell>
          <cell r="CH83">
            <v>256.09183375775308</v>
          </cell>
          <cell r="CI83">
            <v>155.84430347768341</v>
          </cell>
          <cell r="CJ83">
            <v>155.40719173459121</v>
          </cell>
          <cell r="CK83">
            <v>133.87546021615697</v>
          </cell>
          <cell r="CL83">
            <v>134.1510574086615</v>
          </cell>
          <cell r="CM83">
            <v>165.72267921953042</v>
          </cell>
          <cell r="CN83">
            <v>256.09491338583859</v>
          </cell>
          <cell r="CO83">
            <v>196.99304847591435</v>
          </cell>
          <cell r="CP83">
            <v>197.87755653117577</v>
          </cell>
          <cell r="CQ83">
            <v>260.57108132634926</v>
          </cell>
          <cell r="CR83">
            <v>250.68456787959965</v>
          </cell>
          <cell r="CS83">
            <v>255.10011358638107</v>
          </cell>
          <cell r="CT83">
            <v>312.40758981236559</v>
          </cell>
          <cell r="CU83">
            <v>220.01722104199797</v>
          </cell>
          <cell r="CV83">
            <v>213.39760333570291</v>
          </cell>
          <cell r="CW83">
            <v>173.23148783971564</v>
          </cell>
          <cell r="CX83">
            <v>145.82654086956521</v>
          </cell>
          <cell r="CY83">
            <v>134.33098573913045</v>
          </cell>
          <cell r="CZ83">
            <v>188.14822577391305</v>
          </cell>
          <cell r="DA83">
            <v>176.15518526956521</v>
          </cell>
          <cell r="DB83">
            <v>174.14594645217394</v>
          </cell>
          <cell r="DC83">
            <v>269.41217078260871</v>
          </cell>
          <cell r="DD83">
            <v>267.66853542608698</v>
          </cell>
          <cell r="DE83">
            <v>262.42228252173913</v>
          </cell>
          <cell r="DF83">
            <v>225.1527867130435</v>
          </cell>
          <cell r="DG83">
            <v>144.71185205217392</v>
          </cell>
          <cell r="DH83">
            <v>134.74280202608696</v>
          </cell>
          <cell r="DI83">
            <v>135.9280564</v>
          </cell>
          <cell r="DJ83">
            <v>259.0082189015879</v>
          </cell>
          <cell r="DK83">
            <v>205.2144189525433</v>
          </cell>
          <cell r="DL83">
            <v>284.6860701031668</v>
          </cell>
          <cell r="DM83">
            <v>258.94519004395801</v>
          </cell>
          <cell r="DN83">
            <v>263.69507143590204</v>
          </cell>
          <cell r="DO83">
            <v>410.07662028319737</v>
          </cell>
          <cell r="DP83">
            <v>373.57961313429627</v>
          </cell>
          <cell r="DQ83">
            <v>349.17506957674715</v>
          </cell>
          <cell r="DR83">
            <v>349.17252180680003</v>
          </cell>
          <cell r="DS83">
            <v>233.25507635489373</v>
          </cell>
          <cell r="DT83">
            <v>198.74401290700641</v>
          </cell>
          <cell r="DU83">
            <v>177.03657781365391</v>
          </cell>
          <cell r="DV83">
            <v>99.647792966824667</v>
          </cell>
          <cell r="DW83">
            <v>109.994337014218</v>
          </cell>
          <cell r="DX83">
            <v>122.2266814407583</v>
          </cell>
          <cell r="DY83">
            <v>116.66091225023696</v>
          </cell>
          <cell r="DZ83">
            <v>112.41217534028436</v>
          </cell>
          <cell r="EA83">
            <v>189.6278850350711</v>
          </cell>
          <cell r="EB83">
            <v>238.83946491753559</v>
          </cell>
          <cell r="EC83">
            <v>189.09299970995258</v>
          </cell>
          <cell r="ED83">
            <v>157.93437644739336</v>
          </cell>
          <cell r="EE83">
            <v>112.07676834123224</v>
          </cell>
          <cell r="EF83">
            <v>146.34186353744079</v>
          </cell>
          <cell r="EG83">
            <v>91.819930587677732</v>
          </cell>
          <cell r="EH83">
            <v>129.05963131753555</v>
          </cell>
          <cell r="EI83">
            <v>122.17782559241707</v>
          </cell>
          <cell r="EJ83">
            <v>167.57538705592415</v>
          </cell>
          <cell r="EK83">
            <v>142.7705695658768</v>
          </cell>
          <cell r="EL83">
            <v>148.07904437914695</v>
          </cell>
          <cell r="EM83">
            <v>220.53386923981046</v>
          </cell>
          <cell r="EN83">
            <v>206.36947454786733</v>
          </cell>
          <cell r="EO83">
            <v>200.90141034312796</v>
          </cell>
          <cell r="EP83">
            <v>217.1498581156398</v>
          </cell>
          <cell r="EQ83">
            <v>144.72382101421803</v>
          </cell>
          <cell r="ER83">
            <v>138.14611522274882</v>
          </cell>
          <cell r="ES83">
            <v>99.648150119431278</v>
          </cell>
          <cell r="ET83">
            <v>162.55551828471764</v>
          </cell>
          <cell r="EU83">
            <v>144.67957236994437</v>
          </cell>
          <cell r="EV83">
            <v>179.57285665192799</v>
          </cell>
          <cell r="EW83">
            <v>139.59060439800132</v>
          </cell>
          <cell r="EX83">
            <v>142.5374099724333</v>
          </cell>
          <cell r="EY83">
            <v>175.37349378448195</v>
          </cell>
          <cell r="EZ83">
            <v>163.0665827058358</v>
          </cell>
          <cell r="FA83">
            <v>156.98495348811161</v>
          </cell>
          <cell r="FB83">
            <v>179.21370183644765</v>
          </cell>
          <cell r="FC83">
            <v>126.56688079871785</v>
          </cell>
          <cell r="FD83">
            <v>114.97051266145</v>
          </cell>
          <cell r="FE83">
            <v>179.02601228735742</v>
          </cell>
          <cell r="FF83">
            <v>145.27794123167911</v>
          </cell>
          <cell r="FG83">
            <v>143.51273757092656</v>
          </cell>
          <cell r="FH83">
            <v>210.4776653103626</v>
          </cell>
          <cell r="FI83">
            <v>181.57016750643695</v>
          </cell>
          <cell r="FJ83">
            <v>178.74461430221993</v>
          </cell>
          <cell r="FK83">
            <v>229.27729245924402</v>
          </cell>
          <cell r="FL83">
            <v>221.2924799892003</v>
          </cell>
          <cell r="FM83">
            <v>210.90766205982689</v>
          </cell>
          <cell r="FN83">
            <v>240.53374646421528</v>
          </cell>
          <cell r="FO83">
            <v>154.14184659408591</v>
          </cell>
          <cell r="FP83">
            <v>136.42364096076113</v>
          </cell>
          <cell r="FQ83">
            <v>125.61154474157883</v>
          </cell>
          <cell r="FR83">
            <v>110.05772821034395</v>
          </cell>
          <cell r="FS83">
            <v>123.18215633214935</v>
          </cell>
          <cell r="FT83">
            <v>179.93390681694535</v>
          </cell>
          <cell r="FU83">
            <v>136.19616151087243</v>
          </cell>
          <cell r="FV83">
            <v>150.43693548089749</v>
          </cell>
          <cell r="FW83">
            <v>190.82704962869272</v>
          </cell>
          <cell r="FX83">
            <v>185.04225263172486</v>
          </cell>
          <cell r="FY83">
            <v>173.72241836333711</v>
          </cell>
          <cell r="FZ83">
            <v>185.90232791336743</v>
          </cell>
          <cell r="GA83">
            <v>129.96653827739755</v>
          </cell>
          <cell r="GB83">
            <v>127.65982490790955</v>
          </cell>
          <cell r="GC83">
            <v>96.640424340431437</v>
          </cell>
          <cell r="GD83">
            <v>284.82098488523059</v>
          </cell>
          <cell r="GE83">
            <v>218.40206123954727</v>
          </cell>
          <cell r="GF83">
            <v>345.84526143990263</v>
          </cell>
          <cell r="GG83">
            <v>321.05942217771963</v>
          </cell>
          <cell r="GH83">
            <v>259.29504692657372</v>
          </cell>
          <cell r="GI83">
            <v>450.50662541165462</v>
          </cell>
          <cell r="GJ83">
            <v>452.62065729810126</v>
          </cell>
          <cell r="GK83">
            <v>511.21509405369</v>
          </cell>
          <cell r="GL83">
            <v>439.33963113650725</v>
          </cell>
          <cell r="GM83">
            <v>295.85597927909458</v>
          </cell>
          <cell r="GN83">
            <v>298.61381332765882</v>
          </cell>
          <cell r="GO83">
            <v>236.98317615923676</v>
          </cell>
          <cell r="GP83">
            <v>256.56010203501768</v>
          </cell>
          <cell r="GQ83">
            <v>211.03320724982908</v>
          </cell>
          <cell r="GR83">
            <v>263.61360077236685</v>
          </cell>
          <cell r="GS83">
            <v>247.0359597057126</v>
          </cell>
          <cell r="GT83">
            <v>242.62875228258832</v>
          </cell>
          <cell r="GU83">
            <v>382.73463302414876</v>
          </cell>
          <cell r="GV83">
            <v>371.38990086642519</v>
          </cell>
          <cell r="GW83">
            <v>333.19550892354061</v>
          </cell>
          <cell r="GX83">
            <v>343.01943351441838</v>
          </cell>
          <cell r="GY83">
            <v>224.85052228858854</v>
          </cell>
          <cell r="GZ83">
            <v>196.11800622085866</v>
          </cell>
          <cell r="HA83">
            <v>190.61540097232071</v>
          </cell>
          <cell r="HB83">
            <v>198.43067513438046</v>
          </cell>
          <cell r="HC83">
            <v>224.26722403141358</v>
          </cell>
          <cell r="HD83">
            <v>256.54656415357766</v>
          </cell>
          <cell r="HE83">
            <v>234.67417738219899</v>
          </cell>
          <cell r="HF83">
            <v>200.32398535776611</v>
          </cell>
          <cell r="HG83">
            <v>321.98330941431067</v>
          </cell>
          <cell r="HH83">
            <v>299.44532064223392</v>
          </cell>
          <cell r="HI83">
            <v>321.17573627364749</v>
          </cell>
          <cell r="HJ83">
            <v>278.30912449912739</v>
          </cell>
          <cell r="HK83">
            <v>183.75280223944154</v>
          </cell>
          <cell r="HL83">
            <v>174.33693008656195</v>
          </cell>
          <cell r="HM83">
            <v>147.43056599371727</v>
          </cell>
          <cell r="HN83">
            <v>86.041616078157702</v>
          </cell>
          <cell r="HO83">
            <v>69.823741800418702</v>
          </cell>
          <cell r="HP83">
            <v>102.60842579204466</v>
          </cell>
          <cell r="HQ83">
            <v>94.509776652058605</v>
          </cell>
          <cell r="HR83">
            <v>98.631884987578502</v>
          </cell>
          <cell r="HS83">
            <v>143.64943951765531</v>
          </cell>
          <cell r="HT83">
            <v>138.600285867411</v>
          </cell>
          <cell r="HU83">
            <v>153.55090414766227</v>
          </cell>
          <cell r="HV83">
            <v>139.01427682233077</v>
          </cell>
          <cell r="HW83">
            <v>93.383518715980458</v>
          </cell>
          <cell r="HX83">
            <v>83.003903623168185</v>
          </cell>
          <cell r="HY83">
            <v>61.606234442428473</v>
          </cell>
          <cell r="IM83">
            <v>0</v>
          </cell>
          <cell r="IN83">
            <v>2152.7103339324171</v>
          </cell>
          <cell r="IO83">
            <v>1254.0135344273688</v>
          </cell>
          <cell r="IP83">
            <v>2034.7053324839208</v>
          </cell>
          <cell r="IQ83">
            <v>2235.9672304193959</v>
          </cell>
          <cell r="IR83">
            <v>1545.5146186158679</v>
          </cell>
          <cell r="IS83">
            <v>3407.3235509714086</v>
          </cell>
          <cell r="IT83">
            <v>2455.0794482911861</v>
          </cell>
          <cell r="IU83">
            <v>2636.2489198432327</v>
          </cell>
          <cell r="IV83">
            <v>2258.6453700260872</v>
          </cell>
          <cell r="IW83">
            <v>3362.5884613137532</v>
          </cell>
          <cell r="IX83">
            <v>1686.6751875886257</v>
          </cell>
          <cell r="IY83">
            <v>1937.1351565137441</v>
          </cell>
          <cell r="IZ83">
            <v>1864.1380992394268</v>
          </cell>
          <cell r="JA83">
            <v>2177.7713391905372</v>
          </cell>
          <cell r="JB83">
            <v>1789.5677244140693</v>
          </cell>
          <cell r="JC83">
            <v>4114.5577533349169</v>
          </cell>
          <cell r="JD83">
            <v>3262.795027855816</v>
          </cell>
          <cell r="JE83">
            <v>2840.6764152083774</v>
          </cell>
          <cell r="JF83">
            <v>1264.4240084468947</v>
          </cell>
          <cell r="JG83">
            <v>1316.7065400000001</v>
          </cell>
          <cell r="JH83">
            <v>45597.244052117036</v>
          </cell>
        </row>
        <row r="84"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</row>
        <row r="85">
          <cell r="F85">
            <v>3294.0752682295365</v>
          </cell>
          <cell r="G85">
            <v>3307.4266151180063</v>
          </cell>
          <cell r="H85">
            <v>4698.9111590013654</v>
          </cell>
          <cell r="I85">
            <v>3732.7095089066775</v>
          </cell>
          <cell r="J85">
            <v>3861.2873434179005</v>
          </cell>
          <cell r="K85">
            <v>5116.4433703184295</v>
          </cell>
          <cell r="L85">
            <v>4634.98677310318</v>
          </cell>
          <cell r="M85">
            <v>4533.0081659745874</v>
          </cell>
          <cell r="N85">
            <v>5045.1991705988894</v>
          </cell>
          <cell r="O85">
            <v>3505.6018348898324</v>
          </cell>
          <cell r="P85">
            <v>3681.2094314782853</v>
          </cell>
          <cell r="Q85">
            <v>3630.7308670509419</v>
          </cell>
          <cell r="R85">
            <v>2408.2056854136799</v>
          </cell>
          <cell r="S85">
            <v>2478.2320102181889</v>
          </cell>
          <cell r="T85">
            <v>3239.4276596297996</v>
          </cell>
          <cell r="U85">
            <v>2704.4421374691005</v>
          </cell>
          <cell r="V85">
            <v>2706.6299520654898</v>
          </cell>
          <cell r="W85">
            <v>4099.4572725922444</v>
          </cell>
          <cell r="X85">
            <v>2902.7432945228838</v>
          </cell>
          <cell r="Y85">
            <v>2879.2384190407029</v>
          </cell>
          <cell r="Z85">
            <v>3311.8062838173873</v>
          </cell>
          <cell r="AA85">
            <v>0</v>
          </cell>
          <cell r="AB85">
            <v>0</v>
          </cell>
          <cell r="AC85">
            <v>0</v>
          </cell>
          <cell r="AD85">
            <v>2699.7362217697705</v>
          </cell>
          <cell r="AE85">
            <v>2750.4189178386882</v>
          </cell>
          <cell r="AF85">
            <v>4010.5755015999594</v>
          </cell>
          <cell r="AG85">
            <v>3194.8463456485474</v>
          </cell>
          <cell r="AH85">
            <v>3355.3714426822949</v>
          </cell>
          <cell r="AI85">
            <v>4513.9114153920837</v>
          </cell>
          <cell r="AJ85">
            <v>4134.3499935611826</v>
          </cell>
          <cell r="AK85">
            <v>4109.1818823675812</v>
          </cell>
          <cell r="AL85">
            <v>4039.2151746247837</v>
          </cell>
          <cell r="AM85">
            <v>2821.5625730214961</v>
          </cell>
          <cell r="AN85">
            <v>2774.034126258256</v>
          </cell>
          <cell r="AO85">
            <v>2805.3183937682884</v>
          </cell>
          <cell r="AP85">
            <v>3133.4586509636915</v>
          </cell>
          <cell r="AQ85">
            <v>3309.4306472269436</v>
          </cell>
          <cell r="AR85">
            <v>4705.9070320088367</v>
          </cell>
          <cell r="AS85">
            <v>3371.6661087302959</v>
          </cell>
          <cell r="AT85">
            <v>3410.7446579294947</v>
          </cell>
          <cell r="AU85">
            <v>4536.3029419849445</v>
          </cell>
          <cell r="AV85">
            <v>4148.322452843563</v>
          </cell>
          <cell r="AW85">
            <v>3912.1006794697428</v>
          </cell>
          <cell r="AX85">
            <v>4445.1773004117294</v>
          </cell>
          <cell r="AY85">
            <v>3246.536267909727</v>
          </cell>
          <cell r="AZ85">
            <v>3002.9716706911718</v>
          </cell>
          <cell r="BA85">
            <v>3002.9392004916999</v>
          </cell>
          <cell r="BB85">
            <v>2747.6094507940661</v>
          </cell>
          <cell r="BC85">
            <v>2428.0302110823613</v>
          </cell>
          <cell r="BD85">
            <v>3149.9926525257711</v>
          </cell>
          <cell r="BE85">
            <v>2741.4554942422983</v>
          </cell>
          <cell r="BF85">
            <v>2742.1368234580091</v>
          </cell>
          <cell r="BG85">
            <v>3452.8209802033839</v>
          </cell>
          <cell r="BH85">
            <v>2840.6727168679072</v>
          </cell>
          <cell r="BI85">
            <v>2884.0853200006645</v>
          </cell>
          <cell r="BJ85">
            <v>3127.2090335886151</v>
          </cell>
          <cell r="BK85">
            <v>2373.7651422198319</v>
          </cell>
          <cell r="BL85">
            <v>2222.9693625243103</v>
          </cell>
          <cell r="BM85">
            <v>3233.7001638069974</v>
          </cell>
          <cell r="BN85">
            <v>4033.6709271530594</v>
          </cell>
          <cell r="BO85">
            <v>3788.4147907238107</v>
          </cell>
          <cell r="BP85">
            <v>5538.6597616260078</v>
          </cell>
          <cell r="BQ85">
            <v>4776.4708606581826</v>
          </cell>
          <cell r="BR85">
            <v>4850.2516045723678</v>
          </cell>
          <cell r="BS85">
            <v>7048.2223483278667</v>
          </cell>
          <cell r="BT85">
            <v>6534.5022939434839</v>
          </cell>
          <cell r="BU85">
            <v>6266.1310702212804</v>
          </cell>
          <cell r="BV85">
            <v>6276.3564290963805</v>
          </cell>
          <cell r="BW85">
            <v>4500.1295028428485</v>
          </cell>
          <cell r="BX85">
            <v>4304.3914277969843</v>
          </cell>
          <cell r="BY85">
            <v>4761.6669211517501</v>
          </cell>
          <cell r="BZ85">
            <v>4161.1462463587004</v>
          </cell>
          <cell r="CA85">
            <v>4036.3002492679348</v>
          </cell>
          <cell r="CB85">
            <v>5694.422149454248</v>
          </cell>
          <cell r="CC85">
            <v>4756.8153122792792</v>
          </cell>
          <cell r="CD85">
            <v>4656.2982629332864</v>
          </cell>
          <cell r="CE85">
            <v>6277.7310013637725</v>
          </cell>
          <cell r="CF85">
            <v>5497.9137457183533</v>
          </cell>
          <cell r="CG85">
            <v>5630.491930541938</v>
          </cell>
          <cell r="CH85">
            <v>5962.2397557296663</v>
          </cell>
          <cell r="CI85">
            <v>4107.8980969487257</v>
          </cell>
          <cell r="CJ85">
            <v>4101.9970884169816</v>
          </cell>
          <cell r="CK85">
            <v>4312.3187129181188</v>
          </cell>
          <cell r="CL85">
            <v>2674.1161980938532</v>
          </cell>
          <cell r="CM85">
            <v>3100.3330925405839</v>
          </cell>
          <cell r="CN85">
            <v>4536.1274845549742</v>
          </cell>
          <cell r="CO85">
            <v>3522.4830775017663</v>
          </cell>
          <cell r="CP85">
            <v>3534.4239362477956</v>
          </cell>
          <cell r="CQ85">
            <v>4596.5557517518691</v>
          </cell>
          <cell r="CR85">
            <v>4247.3185894515182</v>
          </cell>
          <cell r="CS85">
            <v>4306.9284564930676</v>
          </cell>
          <cell r="CT85">
            <v>5296.3486163130892</v>
          </cell>
          <cell r="CU85">
            <v>3833.3094071438954</v>
          </cell>
          <cell r="CV85">
            <v>3743.9445681089123</v>
          </cell>
          <cell r="CW85">
            <v>3417.4712396823147</v>
          </cell>
          <cell r="CX85">
            <v>3020.9659940468232</v>
          </cell>
          <cell r="CY85">
            <v>2865.7759997859534</v>
          </cell>
          <cell r="CZ85">
            <v>3855.3856633324413</v>
          </cell>
          <cell r="DA85">
            <v>3430.4026934468229</v>
          </cell>
          <cell r="DB85">
            <v>3403.2779694120409</v>
          </cell>
          <cell r="DC85">
            <v>4952.4489209498324</v>
          </cell>
          <cell r="DD85">
            <v>4665.8329205598657</v>
          </cell>
          <cell r="DE85">
            <v>4595.0085063511706</v>
          </cell>
          <cell r="DF85">
            <v>4354.947236010702</v>
          </cell>
          <cell r="DG85">
            <v>3005.9176950120409</v>
          </cell>
          <cell r="DH85">
            <v>2871.3355196598663</v>
          </cell>
          <cell r="DI85">
            <v>3150.4133767846151</v>
          </cell>
          <cell r="DJ85">
            <v>5009.1648013252825</v>
          </cell>
          <cell r="DK85">
            <v>4282.9485020131806</v>
          </cell>
          <cell r="DL85">
            <v>5733.9542540850598</v>
          </cell>
          <cell r="DM85">
            <v>5008.3139117472801</v>
          </cell>
          <cell r="DN85">
            <v>5072.4373105385239</v>
          </cell>
          <cell r="DO85">
            <v>7426.7266815154717</v>
          </cell>
          <cell r="DP85">
            <v>6555.878623466846</v>
          </cell>
          <cell r="DQ85">
            <v>6226.4172854399321</v>
          </cell>
          <cell r="DR85">
            <v>6604.5213520841089</v>
          </cell>
          <cell r="DS85">
            <v>4661.4973769449116</v>
          </cell>
          <cell r="DT85">
            <v>4195.5980203984327</v>
          </cell>
          <cell r="DU85">
            <v>4280.6861081766347</v>
          </cell>
          <cell r="DV85">
            <v>2276.2605896675182</v>
          </cell>
          <cell r="DW85">
            <v>2415.9389343073281</v>
          </cell>
          <cell r="DX85">
            <v>2813.8294302194677</v>
          </cell>
          <cell r="DY85">
            <v>2505.9376999935839</v>
          </cell>
          <cell r="DZ85">
            <v>2448.5797517092233</v>
          </cell>
          <cell r="EA85">
            <v>3723.74567874269</v>
          </cell>
          <cell r="EB85">
            <v>4155.3481610021154</v>
          </cell>
          <cell r="EC85">
            <v>3483.7708806997439</v>
          </cell>
          <cell r="ED85">
            <v>3295.8833128090409</v>
          </cell>
          <cell r="EE85">
            <v>2444.0517572220201</v>
          </cell>
          <cell r="EF85">
            <v>2906.6305423708354</v>
          </cell>
          <cell r="EG85">
            <v>2403.3382937028809</v>
          </cell>
          <cell r="EH85">
            <v>2796.4219458636526</v>
          </cell>
          <cell r="EI85">
            <v>2703.517568574553</v>
          </cell>
          <cell r="EJ85">
            <v>3579.9138791011301</v>
          </cell>
          <cell r="EK85">
            <v>2981.5196122162597</v>
          </cell>
          <cell r="EL85">
            <v>3053.1840221954067</v>
          </cell>
          <cell r="EM85">
            <v>4294.853388583595</v>
          </cell>
          <cell r="EN85">
            <v>3840.1048294731318</v>
          </cell>
          <cell r="EO85">
            <v>3766.2859627091511</v>
          </cell>
          <cell r="EP85">
            <v>4249.1692384072912</v>
          </cell>
          <cell r="EQ85">
            <v>3007.8885067688666</v>
          </cell>
          <cell r="ER85">
            <v>2919.0894785840319</v>
          </cell>
          <cell r="ES85">
            <v>2662.896180458476</v>
          </cell>
          <cell r="ET85">
            <v>3339.1148814590724</v>
          </cell>
          <cell r="EU85">
            <v>3097.7896116096335</v>
          </cell>
          <cell r="EV85">
            <v>3855.0027955702581</v>
          </cell>
          <cell r="EW85">
            <v>3029.0885439884019</v>
          </cell>
          <cell r="EX85">
            <v>3068.8704192432338</v>
          </cell>
          <cell r="EY85">
            <v>3798.3113968597368</v>
          </cell>
          <cell r="EZ85">
            <v>3346.0142511441672</v>
          </cell>
          <cell r="FA85">
            <v>3263.9122567048908</v>
          </cell>
          <cell r="FB85">
            <v>3850.1542055612736</v>
          </cell>
          <cell r="FC85">
            <v>2853.2682753980753</v>
          </cell>
          <cell r="FD85">
            <v>2696.7173055449598</v>
          </cell>
          <cell r="FE85">
            <v>3847.6203966485555</v>
          </cell>
          <cell r="FF85">
            <v>3127.652206627668</v>
          </cell>
          <cell r="FG85">
            <v>3103.8219572075086</v>
          </cell>
          <cell r="FH85">
            <v>4299.4484816898948</v>
          </cell>
          <cell r="FI85">
            <v>3617.5972613368981</v>
          </cell>
          <cell r="FJ85">
            <v>3579.4522930799694</v>
          </cell>
          <cell r="FK85">
            <v>4553.2434481997934</v>
          </cell>
          <cell r="FL85">
            <v>4153.848479854204</v>
          </cell>
          <cell r="FM85">
            <v>4013.6534378076635</v>
          </cell>
          <cell r="FN85">
            <v>4705.2055772669064</v>
          </cell>
          <cell r="FO85">
            <v>3247.3149290201591</v>
          </cell>
          <cell r="FP85">
            <v>3008.1191529702755</v>
          </cell>
          <cell r="FQ85">
            <v>3153.7558540113132</v>
          </cell>
          <cell r="FR85">
            <v>2445.7793308396435</v>
          </cell>
          <cell r="FS85">
            <v>2622.9591104840156</v>
          </cell>
          <cell r="FT85">
            <v>3629.1077420287615</v>
          </cell>
          <cell r="FU85">
            <v>2798.6481803967777</v>
          </cell>
          <cell r="FV85">
            <v>2990.8986289921158</v>
          </cell>
          <cell r="FW85">
            <v>3776.165169987351</v>
          </cell>
          <cell r="FX85">
            <v>3458.0704105282853</v>
          </cell>
          <cell r="FY85">
            <v>3305.2526479050512</v>
          </cell>
          <cell r="FZ85">
            <v>3709.6814268304597</v>
          </cell>
          <cell r="GA85">
            <v>2714.5482667448669</v>
          </cell>
          <cell r="GB85">
            <v>2683.4076362567794</v>
          </cell>
          <cell r="GC85">
            <v>2504.645728595824</v>
          </cell>
          <cell r="GD85">
            <v>5095.8525267198438</v>
          </cell>
          <cell r="GE85">
            <v>4199.1970575031182</v>
          </cell>
          <cell r="GF85">
            <v>6232.3725679002246</v>
          </cell>
          <cell r="GG85">
            <v>5585.0714301684457</v>
          </cell>
          <cell r="GH85">
            <v>4751.2523642779761</v>
          </cell>
          <cell r="GI85">
            <v>7645.3009815188752</v>
          </cell>
          <cell r="GJ85">
            <v>7361.1481042935966</v>
          </cell>
          <cell r="GK85">
            <v>8152.1730004940455</v>
          </cell>
          <cell r="GL85">
            <v>7494.5465588043862</v>
          </cell>
          <cell r="GM85">
            <v>5244.8249510370078</v>
          </cell>
          <cell r="GN85">
            <v>5282.0557106926253</v>
          </cell>
          <cell r="GO85">
            <v>4762.7344166112343</v>
          </cell>
          <cell r="GP85">
            <v>4834.3306082419685</v>
          </cell>
          <cell r="GQ85">
            <v>4219.7175286419242</v>
          </cell>
          <cell r="GR85">
            <v>5272.2451488884917</v>
          </cell>
          <cell r="GS85">
            <v>4705.7546867963501</v>
          </cell>
          <cell r="GT85">
            <v>4646.2573865841732</v>
          </cell>
          <cell r="GU85">
            <v>6880.3790842875469</v>
          </cell>
          <cell r="GV85">
            <v>6384.5328924659707</v>
          </cell>
          <cell r="GW85">
            <v>5868.908601237029</v>
          </cell>
          <cell r="GX85">
            <v>6344.2238909061871</v>
          </cell>
          <cell r="GY85">
            <v>4406.2512816651761</v>
          </cell>
          <cell r="GZ85">
            <v>4018.3623147508229</v>
          </cell>
          <cell r="HA85">
            <v>4286.7694515878675</v>
          </cell>
          <cell r="HB85">
            <v>4212.8110373910595</v>
          </cell>
          <cell r="HC85">
            <v>4561.6044475010058</v>
          </cell>
          <cell r="HD85">
            <v>5380.8747699194528</v>
          </cell>
          <cell r="HE85">
            <v>4702.0983177366079</v>
          </cell>
          <cell r="HF85">
            <v>4238.3707254067658</v>
          </cell>
          <cell r="HG85">
            <v>6264.2708309393483</v>
          </cell>
          <cell r="HH85">
            <v>5576.5087517470811</v>
          </cell>
          <cell r="HI85">
            <v>5869.8693627711627</v>
          </cell>
          <cell r="HJ85">
            <v>5674.6693345843742</v>
          </cell>
          <cell r="HK85">
            <v>4014.6597533093845</v>
          </cell>
          <cell r="HL85">
            <v>3887.5454792455093</v>
          </cell>
          <cell r="HM85">
            <v>3907.8087947613371</v>
          </cell>
          <cell r="HN85">
            <v>2097.404893978206</v>
          </cell>
          <cell r="HO85">
            <v>1878.4635912287292</v>
          </cell>
          <cell r="HP85">
            <v>2555.0175943464496</v>
          </cell>
          <cell r="HQ85">
            <v>2211.7250617258683</v>
          </cell>
          <cell r="HR85">
            <v>2267.3735242553871</v>
          </cell>
          <cell r="HS85">
            <v>3109.0712796421922</v>
          </cell>
          <cell r="HT85">
            <v>2806.9469361331257</v>
          </cell>
          <cell r="HU85">
            <v>3008.7802829165175</v>
          </cell>
          <cell r="HV85">
            <v>3046.4965832553116</v>
          </cell>
          <cell r="HW85">
            <v>2196.5205795888132</v>
          </cell>
          <cell r="HX85">
            <v>2056.3957758358474</v>
          </cell>
          <cell r="HY85">
            <v>2001.4880111266307</v>
          </cell>
          <cell r="IM85">
            <v>0</v>
          </cell>
          <cell r="IN85">
            <v>49041.589508087643</v>
          </cell>
          <cell r="IO85">
            <v>26730.182714769475</v>
          </cell>
          <cell r="IP85">
            <v>41208.521988532935</v>
          </cell>
          <cell r="IQ85">
            <v>44225.557610661839</v>
          </cell>
          <cell r="IR85">
            <v>33944.447351314215</v>
          </cell>
          <cell r="IS85">
            <v>62678.867938114017</v>
          </cell>
          <cell r="IT85">
            <v>59195.572551931</v>
          </cell>
          <cell r="IU85">
            <v>46809.360417883647</v>
          </cell>
          <cell r="IV85">
            <v>44171.712495352171</v>
          </cell>
          <cell r="IW85">
            <v>65058.144227735662</v>
          </cell>
          <cell r="IX85">
            <v>34873.315032446451</v>
          </cell>
          <cell r="IY85">
            <v>39854.844612935551</v>
          </cell>
          <cell r="IZ85">
            <v>40045.864339732259</v>
          </cell>
          <cell r="JA85">
            <v>44563.113079072267</v>
          </cell>
          <cell r="JB85">
            <v>36639.164279589932</v>
          </cell>
          <cell r="JC85">
            <v>71806.52967002138</v>
          </cell>
          <cell r="JD85">
            <v>61867.732876053509</v>
          </cell>
          <cell r="JE85">
            <v>58291.091605313093</v>
          </cell>
          <cell r="JF85">
            <v>29235.684114033087</v>
          </cell>
          <cell r="JG85">
            <v>49325.860043076929</v>
          </cell>
          <cell r="JH85">
            <v>939567.15645665699</v>
          </cell>
        </row>
        <row r="86"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</row>
        <row r="87"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</row>
        <row r="88">
          <cell r="A88">
            <v>460490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</row>
        <row r="89">
          <cell r="A89">
            <v>460500</v>
          </cell>
          <cell r="F89">
            <v>147.69230769230768</v>
          </cell>
          <cell r="G89">
            <v>147.69230769230768</v>
          </cell>
          <cell r="H89">
            <v>184.61538461538458</v>
          </cell>
          <cell r="I89">
            <v>147.69230769230768</v>
          </cell>
          <cell r="J89">
            <v>147.69230769230768</v>
          </cell>
          <cell r="K89">
            <v>184.61538461538458</v>
          </cell>
          <cell r="L89">
            <v>147.69230769230768</v>
          </cell>
          <cell r="M89">
            <v>147.69230769230768</v>
          </cell>
          <cell r="N89">
            <v>184.61538461538458</v>
          </cell>
          <cell r="O89">
            <v>147.69230769230768</v>
          </cell>
          <cell r="P89">
            <v>147.69230769230768</v>
          </cell>
          <cell r="Q89">
            <v>184.61538461538458</v>
          </cell>
          <cell r="R89">
            <v>147.69230769230768</v>
          </cell>
          <cell r="S89">
            <v>147.69230769230768</v>
          </cell>
          <cell r="T89">
            <v>184.61538461538458</v>
          </cell>
          <cell r="U89">
            <v>147.69230769230768</v>
          </cell>
          <cell r="V89">
            <v>147.69230769230768</v>
          </cell>
          <cell r="W89">
            <v>184.61538461538458</v>
          </cell>
          <cell r="X89">
            <v>147.69230769230768</v>
          </cell>
          <cell r="Y89">
            <v>147.69230769230768</v>
          </cell>
          <cell r="Z89">
            <v>184.61538461538458</v>
          </cell>
          <cell r="AA89">
            <v>0</v>
          </cell>
          <cell r="AB89">
            <v>0</v>
          </cell>
          <cell r="AC89">
            <v>0</v>
          </cell>
          <cell r="AD89">
            <v>147.69230769230768</v>
          </cell>
          <cell r="AE89">
            <v>147.69230769230768</v>
          </cell>
          <cell r="AF89">
            <v>184.61538461538458</v>
          </cell>
          <cell r="AG89">
            <v>147.69230769230768</v>
          </cell>
          <cell r="AH89">
            <v>147.69230769230768</v>
          </cell>
          <cell r="AI89">
            <v>184.61538461538458</v>
          </cell>
          <cell r="AJ89">
            <v>147.69230769230768</v>
          </cell>
          <cell r="AK89">
            <v>147.69230769230768</v>
          </cell>
          <cell r="AL89">
            <v>184.61538461538458</v>
          </cell>
          <cell r="AM89">
            <v>147.69230769230768</v>
          </cell>
          <cell r="AN89">
            <v>147.69230769230768</v>
          </cell>
          <cell r="AO89">
            <v>184.61538461538458</v>
          </cell>
          <cell r="AP89">
            <v>147.69230769230768</v>
          </cell>
          <cell r="AQ89">
            <v>147.69230769230768</v>
          </cell>
          <cell r="AR89">
            <v>184.61538461538458</v>
          </cell>
          <cell r="AS89">
            <v>147.69230769230768</v>
          </cell>
          <cell r="AT89">
            <v>147.69230769230768</v>
          </cell>
          <cell r="AU89">
            <v>184.61538461538458</v>
          </cell>
          <cell r="AV89">
            <v>147.69230769230768</v>
          </cell>
          <cell r="AW89">
            <v>147.69230769230768</v>
          </cell>
          <cell r="AX89">
            <v>184.61538461538458</v>
          </cell>
          <cell r="AY89">
            <v>147.69230769230768</v>
          </cell>
          <cell r="AZ89">
            <v>147.69230769230768</v>
          </cell>
          <cell r="BA89">
            <v>184.61538461538458</v>
          </cell>
          <cell r="BB89">
            <v>147.69230769230768</v>
          </cell>
          <cell r="BC89">
            <v>147.69230769230768</v>
          </cell>
          <cell r="BD89">
            <v>184.61538461538458</v>
          </cell>
          <cell r="BE89">
            <v>147.69230769230768</v>
          </cell>
          <cell r="BF89">
            <v>147.69230769230768</v>
          </cell>
          <cell r="BG89">
            <v>184.61538461538458</v>
          </cell>
          <cell r="BH89">
            <v>147.69230769230768</v>
          </cell>
          <cell r="BI89">
            <v>147.69230769230768</v>
          </cell>
          <cell r="BJ89">
            <v>184.61538461538458</v>
          </cell>
          <cell r="BK89">
            <v>147.69230769230768</v>
          </cell>
          <cell r="BL89">
            <v>147.69230769230768</v>
          </cell>
          <cell r="BM89">
            <v>184.61538461538458</v>
          </cell>
          <cell r="BN89">
            <v>147.69230769230768</v>
          </cell>
          <cell r="BO89">
            <v>147.69230769230768</v>
          </cell>
          <cell r="BP89">
            <v>184.61538461538458</v>
          </cell>
          <cell r="BQ89">
            <v>147.69230769230768</v>
          </cell>
          <cell r="BR89">
            <v>147.69230769230768</v>
          </cell>
          <cell r="BS89">
            <v>184.61538461538458</v>
          </cell>
          <cell r="BT89">
            <v>147.69230769230768</v>
          </cell>
          <cell r="BU89">
            <v>147.69230769230768</v>
          </cell>
          <cell r="BV89">
            <v>184.61538461538458</v>
          </cell>
          <cell r="BW89">
            <v>147.69230769230768</v>
          </cell>
          <cell r="BX89">
            <v>147.69230769230768</v>
          </cell>
          <cell r="BY89">
            <v>184.61538461538458</v>
          </cell>
          <cell r="BZ89">
            <v>147.69230769230768</v>
          </cell>
          <cell r="CA89">
            <v>147.69230769230768</v>
          </cell>
          <cell r="CB89">
            <v>184.61538461538458</v>
          </cell>
          <cell r="CC89">
            <v>147.69230769230768</v>
          </cell>
          <cell r="CD89">
            <v>147.69230769230768</v>
          </cell>
          <cell r="CE89">
            <v>184.61538461538458</v>
          </cell>
          <cell r="CF89">
            <v>147.69230769230768</v>
          </cell>
          <cell r="CG89">
            <v>147.69230769230768</v>
          </cell>
          <cell r="CH89">
            <v>184.61538461538458</v>
          </cell>
          <cell r="CI89">
            <v>147.69230769230768</v>
          </cell>
          <cell r="CJ89">
            <v>147.69230769230768</v>
          </cell>
          <cell r="CK89">
            <v>184.61538461538458</v>
          </cell>
          <cell r="CL89">
            <v>147.69230769230768</v>
          </cell>
          <cell r="CM89">
            <v>147.69230769230768</v>
          </cell>
          <cell r="CN89">
            <v>184.61538461538458</v>
          </cell>
          <cell r="CO89">
            <v>147.69230769230768</v>
          </cell>
          <cell r="CP89">
            <v>147.69230769230768</v>
          </cell>
          <cell r="CQ89">
            <v>184.61538461538458</v>
          </cell>
          <cell r="CR89">
            <v>147.69230769230768</v>
          </cell>
          <cell r="CS89">
            <v>147.69230769230768</v>
          </cell>
          <cell r="CT89">
            <v>184.61538461538458</v>
          </cell>
          <cell r="CU89">
            <v>147.69230769230768</v>
          </cell>
          <cell r="CV89">
            <v>147.69230769230768</v>
          </cell>
          <cell r="CW89">
            <v>184.61538461538458</v>
          </cell>
          <cell r="CX89">
            <v>147.69230769230768</v>
          </cell>
          <cell r="CY89">
            <v>147.69230769230768</v>
          </cell>
          <cell r="CZ89">
            <v>184.61538461538458</v>
          </cell>
          <cell r="DA89">
            <v>147.69230769230768</v>
          </cell>
          <cell r="DB89">
            <v>147.69230769230768</v>
          </cell>
          <cell r="DC89">
            <v>184.61538461538458</v>
          </cell>
          <cell r="DD89">
            <v>147.69230769230768</v>
          </cell>
          <cell r="DE89">
            <v>147.69230769230768</v>
          </cell>
          <cell r="DF89">
            <v>184.61538461538458</v>
          </cell>
          <cell r="DG89">
            <v>147.69230769230768</v>
          </cell>
          <cell r="DH89">
            <v>147.69230769230768</v>
          </cell>
          <cell r="DI89">
            <v>184.61538461538458</v>
          </cell>
          <cell r="DJ89">
            <v>147.69230769230768</v>
          </cell>
          <cell r="DK89">
            <v>147.69230769230768</v>
          </cell>
          <cell r="DL89">
            <v>184.61538461538458</v>
          </cell>
          <cell r="DM89">
            <v>147.69230769230768</v>
          </cell>
          <cell r="DN89">
            <v>147.69230769230768</v>
          </cell>
          <cell r="DO89">
            <v>184.61538461538458</v>
          </cell>
          <cell r="DP89">
            <v>147.69230769230768</v>
          </cell>
          <cell r="DQ89">
            <v>147.69230769230768</v>
          </cell>
          <cell r="DR89">
            <v>184.61538461538458</v>
          </cell>
          <cell r="DS89">
            <v>147.69230769230768</v>
          </cell>
          <cell r="DT89">
            <v>147.69230769230768</v>
          </cell>
          <cell r="DU89">
            <v>184.61538461538458</v>
          </cell>
          <cell r="DV89">
            <v>147.69230769230768</v>
          </cell>
          <cell r="DW89">
            <v>147.69230769230768</v>
          </cell>
          <cell r="DX89">
            <v>184.61538461538458</v>
          </cell>
          <cell r="DY89">
            <v>147.69230769230768</v>
          </cell>
          <cell r="DZ89">
            <v>147.69230769230768</v>
          </cell>
          <cell r="EA89">
            <v>184.61538461538458</v>
          </cell>
          <cell r="EB89">
            <v>147.69230769230768</v>
          </cell>
          <cell r="EC89">
            <v>147.69230769230768</v>
          </cell>
          <cell r="ED89">
            <v>184.61538461538458</v>
          </cell>
          <cell r="EE89">
            <v>147.69230769230768</v>
          </cell>
          <cell r="EF89">
            <v>147.69230769230768</v>
          </cell>
          <cell r="EG89">
            <v>184.61538461538458</v>
          </cell>
          <cell r="EH89">
            <v>147.69230769230768</v>
          </cell>
          <cell r="EI89">
            <v>147.69230769230768</v>
          </cell>
          <cell r="EJ89">
            <v>184.61538461538458</v>
          </cell>
          <cell r="EK89">
            <v>147.69230769230768</v>
          </cell>
          <cell r="EL89">
            <v>147.69230769230768</v>
          </cell>
          <cell r="EM89">
            <v>184.61538461538458</v>
          </cell>
          <cell r="EN89">
            <v>147.69230769230768</v>
          </cell>
          <cell r="EO89">
            <v>147.69230769230768</v>
          </cell>
          <cell r="EP89">
            <v>184.61538461538458</v>
          </cell>
          <cell r="EQ89">
            <v>147.69230769230768</v>
          </cell>
          <cell r="ER89">
            <v>147.69230769230768</v>
          </cell>
          <cell r="ES89">
            <v>184.61538461538458</v>
          </cell>
          <cell r="ET89">
            <v>147.69230769230768</v>
          </cell>
          <cell r="EU89">
            <v>147.69230769230768</v>
          </cell>
          <cell r="EV89">
            <v>184.61538461538458</v>
          </cell>
          <cell r="EW89">
            <v>147.69230769230768</v>
          </cell>
          <cell r="EX89">
            <v>147.69230769230768</v>
          </cell>
          <cell r="EY89">
            <v>184.61538461538458</v>
          </cell>
          <cell r="EZ89">
            <v>147.69230769230768</v>
          </cell>
          <cell r="FA89">
            <v>147.69230769230768</v>
          </cell>
          <cell r="FB89">
            <v>184.61538461538458</v>
          </cell>
          <cell r="FC89">
            <v>147.69230769230768</v>
          </cell>
          <cell r="FD89">
            <v>147.69230769230768</v>
          </cell>
          <cell r="FE89">
            <v>184.61538461538458</v>
          </cell>
          <cell r="FF89">
            <v>147.69230769230768</v>
          </cell>
          <cell r="FG89">
            <v>147.69230769230768</v>
          </cell>
          <cell r="FH89">
            <v>184.61538461538458</v>
          </cell>
          <cell r="FI89">
            <v>147.69230769230768</v>
          </cell>
          <cell r="FJ89">
            <v>147.69230769230768</v>
          </cell>
          <cell r="FK89">
            <v>184.61538461538458</v>
          </cell>
          <cell r="FL89">
            <v>147.69230769230768</v>
          </cell>
          <cell r="FM89">
            <v>147.69230769230768</v>
          </cell>
          <cell r="FN89">
            <v>184.61538461538458</v>
          </cell>
          <cell r="FO89">
            <v>147.69230769230768</v>
          </cell>
          <cell r="FP89">
            <v>147.69230769230768</v>
          </cell>
          <cell r="FQ89">
            <v>184.61538461538458</v>
          </cell>
          <cell r="FR89">
            <v>147.69230769230768</v>
          </cell>
          <cell r="FS89">
            <v>147.69230769230768</v>
          </cell>
          <cell r="FT89">
            <v>184.61538461538458</v>
          </cell>
          <cell r="FU89">
            <v>147.69230769230768</v>
          </cell>
          <cell r="FV89">
            <v>147.69230769230768</v>
          </cell>
          <cell r="FW89">
            <v>184.61538461538458</v>
          </cell>
          <cell r="FX89">
            <v>147.69230769230768</v>
          </cell>
          <cell r="FY89">
            <v>147.69230769230768</v>
          </cell>
          <cell r="FZ89">
            <v>184.61538461538458</v>
          </cell>
          <cell r="GA89">
            <v>147.69230769230768</v>
          </cell>
          <cell r="GB89">
            <v>147.69230769230768</v>
          </cell>
          <cell r="GC89">
            <v>184.61538461538458</v>
          </cell>
          <cell r="GD89">
            <v>147.69230769230768</v>
          </cell>
          <cell r="GE89">
            <v>147.69230769230768</v>
          </cell>
          <cell r="GF89">
            <v>184.61538461538458</v>
          </cell>
          <cell r="GG89">
            <v>147.69230769230768</v>
          </cell>
          <cell r="GH89">
            <v>147.69230769230768</v>
          </cell>
          <cell r="GI89">
            <v>184.61538461538458</v>
          </cell>
          <cell r="GJ89">
            <v>147.69230769230768</v>
          </cell>
          <cell r="GK89">
            <v>147.69230769230768</v>
          </cell>
          <cell r="GL89">
            <v>184.61538461538458</v>
          </cell>
          <cell r="GM89">
            <v>147.69230769230768</v>
          </cell>
          <cell r="GN89">
            <v>147.69230769230768</v>
          </cell>
          <cell r="GO89">
            <v>184.61538461538458</v>
          </cell>
          <cell r="GP89">
            <v>147.69230769230768</v>
          </cell>
          <cell r="GQ89">
            <v>147.69230769230768</v>
          </cell>
          <cell r="GR89">
            <v>184.61538461538458</v>
          </cell>
          <cell r="GS89">
            <v>147.69230769230768</v>
          </cell>
          <cell r="GT89">
            <v>147.69230769230768</v>
          </cell>
          <cell r="GU89">
            <v>184.61538461538458</v>
          </cell>
          <cell r="GV89">
            <v>147.69230769230768</v>
          </cell>
          <cell r="GW89">
            <v>147.69230769230768</v>
          </cell>
          <cell r="GX89">
            <v>184.61538461538458</v>
          </cell>
          <cell r="GY89">
            <v>147.69230769230768</v>
          </cell>
          <cell r="GZ89">
            <v>147.69230769230768</v>
          </cell>
          <cell r="HA89">
            <v>184.61538461538458</v>
          </cell>
          <cell r="HB89">
            <v>147.69230769230768</v>
          </cell>
          <cell r="HC89">
            <v>147.69230769230768</v>
          </cell>
          <cell r="HD89">
            <v>184.61538461538458</v>
          </cell>
          <cell r="HE89">
            <v>147.69230769230768</v>
          </cell>
          <cell r="HF89">
            <v>147.69230769230768</v>
          </cell>
          <cell r="HG89">
            <v>184.61538461538458</v>
          </cell>
          <cell r="HH89">
            <v>147.69230769230768</v>
          </cell>
          <cell r="HI89">
            <v>147.69230769230768</v>
          </cell>
          <cell r="HJ89">
            <v>184.61538461538458</v>
          </cell>
          <cell r="HK89">
            <v>147.69230769230768</v>
          </cell>
          <cell r="HL89">
            <v>147.69230769230768</v>
          </cell>
          <cell r="HM89">
            <v>184.61538461538458</v>
          </cell>
          <cell r="HN89">
            <v>147.69230769230768</v>
          </cell>
          <cell r="HO89">
            <v>147.69230769230768</v>
          </cell>
          <cell r="HP89">
            <v>184.61538461538458</v>
          </cell>
          <cell r="HQ89">
            <v>147.69230769230768</v>
          </cell>
          <cell r="HR89">
            <v>147.69230769230768</v>
          </cell>
          <cell r="HS89">
            <v>184.61538461538458</v>
          </cell>
          <cell r="HT89">
            <v>147.69230769230768</v>
          </cell>
          <cell r="HU89">
            <v>147.69230769230768</v>
          </cell>
          <cell r="HV89">
            <v>184.61538461538458</v>
          </cell>
          <cell r="HW89">
            <v>147.69230769230768</v>
          </cell>
          <cell r="HX89">
            <v>147.69230769230768</v>
          </cell>
          <cell r="HY89">
            <v>184.61538461538458</v>
          </cell>
          <cell r="IM89">
            <v>0</v>
          </cell>
          <cell r="IN89">
            <v>1919.9999999999993</v>
          </cell>
          <cell r="IO89">
            <v>1439.9999999999995</v>
          </cell>
          <cell r="IP89">
            <v>1919.9999999999993</v>
          </cell>
          <cell r="IQ89">
            <v>1919.9999999999993</v>
          </cell>
          <cell r="IR89">
            <v>1919.9999999999993</v>
          </cell>
          <cell r="IS89">
            <v>1919.9999999999993</v>
          </cell>
          <cell r="IT89">
            <v>1919.9999999999993</v>
          </cell>
          <cell r="IU89">
            <v>1919.9999999999993</v>
          </cell>
          <cell r="IV89">
            <v>1919.9999999999993</v>
          </cell>
          <cell r="IW89">
            <v>1919.9999999999993</v>
          </cell>
          <cell r="IX89">
            <v>1919.9999999999993</v>
          </cell>
          <cell r="IY89">
            <v>1919.9999999999993</v>
          </cell>
          <cell r="IZ89">
            <v>1919.9999999999993</v>
          </cell>
          <cell r="JA89">
            <v>1919.9999999999993</v>
          </cell>
          <cell r="JB89">
            <v>1919.9999999999993</v>
          </cell>
          <cell r="JC89">
            <v>1919.9999999999993</v>
          </cell>
          <cell r="JD89">
            <v>1919.9999999999993</v>
          </cell>
          <cell r="JE89">
            <v>1919.9999999999993</v>
          </cell>
          <cell r="JF89">
            <v>1919.9999999999993</v>
          </cell>
          <cell r="JG89">
            <v>0</v>
          </cell>
          <cell r="JH89">
            <v>35999.999999999993</v>
          </cell>
        </row>
        <row r="90">
          <cell r="A90">
            <v>460510</v>
          </cell>
          <cell r="F90">
            <v>923.07692307692309</v>
          </cell>
          <cell r="G90">
            <v>923.07692307692309</v>
          </cell>
          <cell r="H90">
            <v>1153.8461538461538</v>
          </cell>
          <cell r="I90">
            <v>923.07692307692309</v>
          </cell>
          <cell r="J90">
            <v>923.07692307692309</v>
          </cell>
          <cell r="K90">
            <v>1153.8461538461538</v>
          </cell>
          <cell r="L90">
            <v>923.07692307692309</v>
          </cell>
          <cell r="M90">
            <v>923.07692307692309</v>
          </cell>
          <cell r="N90">
            <v>1153.8461538461538</v>
          </cell>
          <cell r="O90">
            <v>923.07692307692309</v>
          </cell>
          <cell r="P90">
            <v>923.07692307692309</v>
          </cell>
          <cell r="Q90">
            <v>1153.8461538461538</v>
          </cell>
          <cell r="R90">
            <v>738.46153846153845</v>
          </cell>
          <cell r="S90">
            <v>738.46153846153845</v>
          </cell>
          <cell r="T90">
            <v>923.07692307692309</v>
          </cell>
          <cell r="U90">
            <v>738.46153846153845</v>
          </cell>
          <cell r="V90">
            <v>738.46153846153845</v>
          </cell>
          <cell r="W90">
            <v>923.07692307692309</v>
          </cell>
          <cell r="X90">
            <v>738.46153846153845</v>
          </cell>
          <cell r="Y90">
            <v>738.46153846153845</v>
          </cell>
          <cell r="Z90">
            <v>923.07692307692309</v>
          </cell>
          <cell r="AA90">
            <v>0</v>
          </cell>
          <cell r="AB90">
            <v>0</v>
          </cell>
          <cell r="AC90">
            <v>0</v>
          </cell>
          <cell r="AD90">
            <v>1292.3076923076924</v>
          </cell>
          <cell r="AE90">
            <v>1292.3076923076924</v>
          </cell>
          <cell r="AF90">
            <v>1615.3846153846155</v>
          </cell>
          <cell r="AG90">
            <v>1292.3076923076924</v>
          </cell>
          <cell r="AH90">
            <v>1292.3076923076924</v>
          </cell>
          <cell r="AI90">
            <v>1615.3846153846155</v>
          </cell>
          <cell r="AJ90">
            <v>1292.3076923076924</v>
          </cell>
          <cell r="AK90">
            <v>1292.3076923076924</v>
          </cell>
          <cell r="AL90">
            <v>1615.3846153846155</v>
          </cell>
          <cell r="AM90">
            <v>1292.3076923076924</v>
          </cell>
          <cell r="AN90">
            <v>1292.3076923076924</v>
          </cell>
          <cell r="AO90">
            <v>1615.3846153846155</v>
          </cell>
          <cell r="AP90">
            <v>923.07692307692309</v>
          </cell>
          <cell r="AQ90">
            <v>923.07692307692309</v>
          </cell>
          <cell r="AR90">
            <v>1153.8461538461538</v>
          </cell>
          <cell r="AS90">
            <v>923.07692307692309</v>
          </cell>
          <cell r="AT90">
            <v>923.07692307692309</v>
          </cell>
          <cell r="AU90">
            <v>1153.8461538461538</v>
          </cell>
          <cell r="AV90">
            <v>923.07692307692309</v>
          </cell>
          <cell r="AW90">
            <v>923.07692307692309</v>
          </cell>
          <cell r="AX90">
            <v>1153.8461538461538</v>
          </cell>
          <cell r="AY90">
            <v>923.07692307692309</v>
          </cell>
          <cell r="AZ90">
            <v>923.07692307692309</v>
          </cell>
          <cell r="BA90">
            <v>1153.8461538461538</v>
          </cell>
          <cell r="BB90">
            <v>806.22944659269456</v>
          </cell>
          <cell r="BC90">
            <v>658.27609487431278</v>
          </cell>
          <cell r="BD90">
            <v>876.06497445993705</v>
          </cell>
          <cell r="BE90">
            <v>803.38039263354267</v>
          </cell>
          <cell r="BF90">
            <v>803.69582282600152</v>
          </cell>
          <cell r="BG90">
            <v>1016.2632743106835</v>
          </cell>
          <cell r="BH90">
            <v>849.31429199725051</v>
          </cell>
          <cell r="BI90">
            <v>869.41271937352712</v>
          </cell>
          <cell r="BJ90">
            <v>865.51700272977223</v>
          </cell>
          <cell r="BK90">
            <v>633.15337780832681</v>
          </cell>
          <cell r="BL90">
            <v>563.34051683817768</v>
          </cell>
          <cell r="BM90">
            <v>914.81845190494903</v>
          </cell>
          <cell r="BN90">
            <v>876.92307692307691</v>
          </cell>
          <cell r="BO90">
            <v>876.92307692307691</v>
          </cell>
          <cell r="BP90">
            <v>1096.1538461538462</v>
          </cell>
          <cell r="BQ90">
            <v>876.92307692307691</v>
          </cell>
          <cell r="BR90">
            <v>876.92307692307691</v>
          </cell>
          <cell r="BS90">
            <v>1096.1538461538462</v>
          </cell>
          <cell r="BT90">
            <v>876.92307692307691</v>
          </cell>
          <cell r="BU90">
            <v>876.92307692307691</v>
          </cell>
          <cell r="BV90">
            <v>1096.1538461538462</v>
          </cell>
          <cell r="BW90">
            <v>876.92307692307691</v>
          </cell>
          <cell r="BX90">
            <v>876.92307692307691</v>
          </cell>
          <cell r="BY90">
            <v>1096.1538461538462</v>
          </cell>
          <cell r="BZ90">
            <v>1015.3846153846154</v>
          </cell>
          <cell r="CA90">
            <v>1015.3846153846154</v>
          </cell>
          <cell r="CB90">
            <v>1269.2307692307693</v>
          </cell>
          <cell r="CC90">
            <v>1015.3846153846154</v>
          </cell>
          <cell r="CD90">
            <v>1015.3846153846154</v>
          </cell>
          <cell r="CE90">
            <v>1269.2307692307693</v>
          </cell>
          <cell r="CF90">
            <v>1015.3846153846154</v>
          </cell>
          <cell r="CG90">
            <v>1015.3846153846154</v>
          </cell>
          <cell r="CH90">
            <v>1269.2307692307693</v>
          </cell>
          <cell r="CI90">
            <v>1015.3846153846154</v>
          </cell>
          <cell r="CJ90">
            <v>1015.3846153846154</v>
          </cell>
          <cell r="CK90">
            <v>1269.2307692307693</v>
          </cell>
          <cell r="CL90">
            <v>1015.3846153846154</v>
          </cell>
          <cell r="CM90">
            <v>1015.3846153846154</v>
          </cell>
          <cell r="CN90">
            <v>1269.2307692307693</v>
          </cell>
          <cell r="CO90">
            <v>1015.3846153846154</v>
          </cell>
          <cell r="CP90">
            <v>1015.3846153846154</v>
          </cell>
          <cell r="CQ90">
            <v>1269.2307692307693</v>
          </cell>
          <cell r="CR90">
            <v>1015.3846153846154</v>
          </cell>
          <cell r="CS90">
            <v>1015.3846153846154</v>
          </cell>
          <cell r="CT90">
            <v>1269.2307692307693</v>
          </cell>
          <cell r="CU90">
            <v>1015.3846153846154</v>
          </cell>
          <cell r="CV90">
            <v>1015.3846153846154</v>
          </cell>
          <cell r="CW90">
            <v>1269.2307692307693</v>
          </cell>
          <cell r="CX90">
            <v>923.07692307692309</v>
          </cell>
          <cell r="CY90">
            <v>923.07692307692309</v>
          </cell>
          <cell r="CZ90">
            <v>1153.8461538461538</v>
          </cell>
          <cell r="DA90">
            <v>923.07692307692309</v>
          </cell>
          <cell r="DB90">
            <v>923.07692307692309</v>
          </cell>
          <cell r="DC90">
            <v>1153.8461538461538</v>
          </cell>
          <cell r="DD90">
            <v>923.07692307692309</v>
          </cell>
          <cell r="DE90">
            <v>923.07692307692309</v>
          </cell>
          <cell r="DF90">
            <v>1153.8461538461538</v>
          </cell>
          <cell r="DG90">
            <v>923.07692307692309</v>
          </cell>
          <cell r="DH90">
            <v>923.07692307692309</v>
          </cell>
          <cell r="DI90">
            <v>1153.8461538461538</v>
          </cell>
          <cell r="DJ90">
            <v>2123.0769230769229</v>
          </cell>
          <cell r="DK90">
            <v>2123.0769230769229</v>
          </cell>
          <cell r="DL90">
            <v>2653.8461538461534</v>
          </cell>
          <cell r="DM90">
            <v>2123.0769230769229</v>
          </cell>
          <cell r="DN90">
            <v>2123.0769230769229</v>
          </cell>
          <cell r="DO90">
            <v>2653.8461538461534</v>
          </cell>
          <cell r="DP90">
            <v>2123.0769230769229</v>
          </cell>
          <cell r="DQ90">
            <v>2123.0769230769229</v>
          </cell>
          <cell r="DR90">
            <v>2653.8461538461534</v>
          </cell>
          <cell r="DS90">
            <v>2123.0769230769229</v>
          </cell>
          <cell r="DT90">
            <v>2123.0769230769229</v>
          </cell>
          <cell r="DU90">
            <v>2653.8461538461534</v>
          </cell>
          <cell r="DV90">
            <v>969.23076923076928</v>
          </cell>
          <cell r="DW90">
            <v>969.23076923076928</v>
          </cell>
          <cell r="DX90">
            <v>1211.5384615384617</v>
          </cell>
          <cell r="DY90">
            <v>969.23076923076928</v>
          </cell>
          <cell r="DZ90">
            <v>969.23076923076928</v>
          </cell>
          <cell r="EA90">
            <v>1211.5384615384617</v>
          </cell>
          <cell r="EB90">
            <v>969.23076923076928</v>
          </cell>
          <cell r="EC90">
            <v>969.23076923076928</v>
          </cell>
          <cell r="ED90">
            <v>1211.5384615384617</v>
          </cell>
          <cell r="EE90">
            <v>969.23076923076928</v>
          </cell>
          <cell r="EF90">
            <v>969.23076923076928</v>
          </cell>
          <cell r="EG90">
            <v>1211.5384615384617</v>
          </cell>
          <cell r="EH90">
            <v>923.07692307692309</v>
          </cell>
          <cell r="EI90">
            <v>923.07692307692309</v>
          </cell>
          <cell r="EJ90">
            <v>1153.8461538461538</v>
          </cell>
          <cell r="EK90">
            <v>923.07692307692309</v>
          </cell>
          <cell r="EL90">
            <v>923.07692307692309</v>
          </cell>
          <cell r="EM90">
            <v>1153.8461538461538</v>
          </cell>
          <cell r="EN90">
            <v>923.07692307692309</v>
          </cell>
          <cell r="EO90">
            <v>923.07692307692309</v>
          </cell>
          <cell r="EP90">
            <v>1153.8461538461538</v>
          </cell>
          <cell r="EQ90">
            <v>923.07692307692309</v>
          </cell>
          <cell r="ER90">
            <v>923.07692307692309</v>
          </cell>
          <cell r="ES90">
            <v>1153.8461538461538</v>
          </cell>
          <cell r="ET90">
            <v>530.76923076923072</v>
          </cell>
          <cell r="EU90">
            <v>530.76923076923072</v>
          </cell>
          <cell r="EV90">
            <v>663.46153846153834</v>
          </cell>
          <cell r="EW90">
            <v>530.76923076923072</v>
          </cell>
          <cell r="EX90">
            <v>530.76923076923072</v>
          </cell>
          <cell r="EY90">
            <v>663.46153846153834</v>
          </cell>
          <cell r="EZ90">
            <v>530.76923076923072</v>
          </cell>
          <cell r="FA90">
            <v>530.76923076923072</v>
          </cell>
          <cell r="FB90">
            <v>663.46153846153834</v>
          </cell>
          <cell r="FC90">
            <v>530.76923076923072</v>
          </cell>
          <cell r="FD90">
            <v>530.76923076923072</v>
          </cell>
          <cell r="FE90">
            <v>663.46153846153834</v>
          </cell>
          <cell r="FF90">
            <v>1015.3846153846154</v>
          </cell>
          <cell r="FG90">
            <v>1015.3846153846154</v>
          </cell>
          <cell r="FH90">
            <v>1269.2307692307693</v>
          </cell>
          <cell r="FI90">
            <v>1015.3846153846154</v>
          </cell>
          <cell r="FJ90">
            <v>1015.3846153846154</v>
          </cell>
          <cell r="FK90">
            <v>1269.2307692307693</v>
          </cell>
          <cell r="FL90">
            <v>1015.3846153846154</v>
          </cell>
          <cell r="FM90">
            <v>1015.3846153846154</v>
          </cell>
          <cell r="FN90">
            <v>1269.2307692307693</v>
          </cell>
          <cell r="FO90">
            <v>1015.3846153846154</v>
          </cell>
          <cell r="FP90">
            <v>1015.3846153846154</v>
          </cell>
          <cell r="FQ90">
            <v>1269.2307692307693</v>
          </cell>
          <cell r="FR90">
            <v>946.15384615384619</v>
          </cell>
          <cell r="FS90">
            <v>946.15384615384619</v>
          </cell>
          <cell r="FT90">
            <v>1182.6923076923076</v>
          </cell>
          <cell r="FU90">
            <v>946.15384615384619</v>
          </cell>
          <cell r="FV90">
            <v>946.15384615384619</v>
          </cell>
          <cell r="FW90">
            <v>1182.6923076923076</v>
          </cell>
          <cell r="FX90">
            <v>946.15384615384619</v>
          </cell>
          <cell r="FY90">
            <v>946.15384615384619</v>
          </cell>
          <cell r="FZ90">
            <v>1182.6923076923076</v>
          </cell>
          <cell r="GA90">
            <v>946.15384615384619</v>
          </cell>
          <cell r="GB90">
            <v>946.15384615384619</v>
          </cell>
          <cell r="GC90">
            <v>1182.6923076923076</v>
          </cell>
          <cell r="GD90">
            <v>1061.5384615384614</v>
          </cell>
          <cell r="GE90">
            <v>1061.5384615384614</v>
          </cell>
          <cell r="GF90">
            <v>1326.9230769230767</v>
          </cell>
          <cell r="GG90">
            <v>1061.5384615384614</v>
          </cell>
          <cell r="GH90">
            <v>1061.5384615384614</v>
          </cell>
          <cell r="GI90">
            <v>1326.9230769230767</v>
          </cell>
          <cell r="GJ90">
            <v>1061.5384615384614</v>
          </cell>
          <cell r="GK90">
            <v>1061.5384615384614</v>
          </cell>
          <cell r="GL90">
            <v>1326.9230769230767</v>
          </cell>
          <cell r="GM90">
            <v>1061.5384615384614</v>
          </cell>
          <cell r="GN90">
            <v>1061.5384615384614</v>
          </cell>
          <cell r="GO90">
            <v>1326.9230769230767</v>
          </cell>
          <cell r="GP90">
            <v>1538.4615384615386</v>
          </cell>
          <cell r="GQ90">
            <v>1538.4615384615386</v>
          </cell>
          <cell r="GR90">
            <v>1923.0769230769233</v>
          </cell>
          <cell r="GS90">
            <v>1538.4615384615386</v>
          </cell>
          <cell r="GT90">
            <v>1538.4615384615386</v>
          </cell>
          <cell r="GU90">
            <v>1923.0769230769233</v>
          </cell>
          <cell r="GV90">
            <v>1538.4615384615386</v>
          </cell>
          <cell r="GW90">
            <v>1538.4615384615386</v>
          </cell>
          <cell r="GX90">
            <v>1923.0769230769233</v>
          </cell>
          <cell r="GY90">
            <v>1538.4615384615386</v>
          </cell>
          <cell r="GZ90">
            <v>1538.4615384615386</v>
          </cell>
          <cell r="HA90">
            <v>1923.0769230769233</v>
          </cell>
          <cell r="HB90">
            <v>876.92307692307691</v>
          </cell>
          <cell r="HC90">
            <v>876.92307692307691</v>
          </cell>
          <cell r="HD90">
            <v>1096.1538461538462</v>
          </cell>
          <cell r="HE90">
            <v>876.92307692307691</v>
          </cell>
          <cell r="HF90">
            <v>876.92307692307691</v>
          </cell>
          <cell r="HG90">
            <v>1096.1538461538462</v>
          </cell>
          <cell r="HH90">
            <v>876.92307692307691</v>
          </cell>
          <cell r="HI90">
            <v>876.92307692307691</v>
          </cell>
          <cell r="HJ90">
            <v>1096.1538461538462</v>
          </cell>
          <cell r="HK90">
            <v>876.92307692307691</v>
          </cell>
          <cell r="HL90">
            <v>876.92307692307691</v>
          </cell>
          <cell r="HM90">
            <v>1096.1538461538462</v>
          </cell>
          <cell r="HN90">
            <v>1015.3846153846154</v>
          </cell>
          <cell r="HO90">
            <v>1015.3846153846154</v>
          </cell>
          <cell r="HP90">
            <v>1269.2307692307693</v>
          </cell>
          <cell r="HQ90">
            <v>1015.3846153846154</v>
          </cell>
          <cell r="HR90">
            <v>1015.3846153846154</v>
          </cell>
          <cell r="HS90">
            <v>1269.2307692307693</v>
          </cell>
          <cell r="HT90">
            <v>1015.3846153846154</v>
          </cell>
          <cell r="HU90">
            <v>1015.3846153846154</v>
          </cell>
          <cell r="HV90">
            <v>1269.2307692307693</v>
          </cell>
          <cell r="HW90">
            <v>1015.3846153846154</v>
          </cell>
          <cell r="HX90">
            <v>1015.3846153846154</v>
          </cell>
          <cell r="HY90">
            <v>1269.2307692307693</v>
          </cell>
          <cell r="IM90">
            <v>0</v>
          </cell>
          <cell r="IN90">
            <v>12000.000000000002</v>
          </cell>
          <cell r="IO90">
            <v>7199.9999999999991</v>
          </cell>
          <cell r="IP90">
            <v>16800</v>
          </cell>
          <cell r="IQ90">
            <v>12000.000000000002</v>
          </cell>
          <cell r="IR90">
            <v>9659.4663663491738</v>
          </cell>
          <cell r="IS90">
            <v>11399.999999999998</v>
          </cell>
          <cell r="IT90">
            <v>13200</v>
          </cell>
          <cell r="IU90">
            <v>13200</v>
          </cell>
          <cell r="IV90">
            <v>12000.000000000002</v>
          </cell>
          <cell r="IW90">
            <v>27599.999999999989</v>
          </cell>
          <cell r="IX90">
            <v>12600</v>
          </cell>
          <cell r="IY90">
            <v>12000.000000000002</v>
          </cell>
          <cell r="IZ90">
            <v>6899.9999999999973</v>
          </cell>
          <cell r="JA90">
            <v>13200</v>
          </cell>
          <cell r="JB90">
            <v>12300</v>
          </cell>
          <cell r="JC90">
            <v>13799.999999999995</v>
          </cell>
          <cell r="JD90">
            <v>20000.000000000004</v>
          </cell>
          <cell r="JE90">
            <v>11399.999999999998</v>
          </cell>
          <cell r="JF90">
            <v>13200</v>
          </cell>
          <cell r="JG90">
            <v>14076.923076923078</v>
          </cell>
          <cell r="JH90">
            <v>264536.38944327226</v>
          </cell>
        </row>
        <row r="91">
          <cell r="A91">
            <v>460520</v>
          </cell>
          <cell r="F91">
            <v>300</v>
          </cell>
          <cell r="G91">
            <v>300</v>
          </cell>
          <cell r="H91">
            <v>375</v>
          </cell>
          <cell r="I91">
            <v>300</v>
          </cell>
          <cell r="J91">
            <v>300</v>
          </cell>
          <cell r="K91">
            <v>375</v>
          </cell>
          <cell r="L91">
            <v>300</v>
          </cell>
          <cell r="M91">
            <v>300</v>
          </cell>
          <cell r="N91">
            <v>375</v>
          </cell>
          <cell r="O91">
            <v>300</v>
          </cell>
          <cell r="P91">
            <v>300</v>
          </cell>
          <cell r="Q91">
            <v>375</v>
          </cell>
          <cell r="R91">
            <v>276.92307692307691</v>
          </cell>
          <cell r="S91">
            <v>276.92307692307691</v>
          </cell>
          <cell r="T91">
            <v>346.15384615384613</v>
          </cell>
          <cell r="U91">
            <v>276.92307692307691</v>
          </cell>
          <cell r="V91">
            <v>276.92307692307691</v>
          </cell>
          <cell r="W91">
            <v>346.15384615384613</v>
          </cell>
          <cell r="X91">
            <v>276.92307692307691</v>
          </cell>
          <cell r="Y91">
            <v>276.92307692307691</v>
          </cell>
          <cell r="Z91">
            <v>346.15384615384613</v>
          </cell>
          <cell r="AA91">
            <v>0</v>
          </cell>
          <cell r="AB91">
            <v>0</v>
          </cell>
          <cell r="AC91">
            <v>0</v>
          </cell>
          <cell r="AD91">
            <v>230.76923076923077</v>
          </cell>
          <cell r="AE91">
            <v>230.76923076923077</v>
          </cell>
          <cell r="AF91">
            <v>288.46153846153845</v>
          </cell>
          <cell r="AG91">
            <v>230.76923076923077</v>
          </cell>
          <cell r="AH91">
            <v>230.76923076923077</v>
          </cell>
          <cell r="AI91">
            <v>288.46153846153845</v>
          </cell>
          <cell r="AJ91">
            <v>230.76923076923077</v>
          </cell>
          <cell r="AK91">
            <v>230.76923076923077</v>
          </cell>
          <cell r="AL91">
            <v>288.46153846153845</v>
          </cell>
          <cell r="AM91">
            <v>230.76923076923077</v>
          </cell>
          <cell r="AN91">
            <v>230.76923076923077</v>
          </cell>
          <cell r="AO91">
            <v>288.46153846153845</v>
          </cell>
          <cell r="AP91">
            <v>369.23076923076923</v>
          </cell>
          <cell r="AQ91">
            <v>369.23076923076923</v>
          </cell>
          <cell r="AR91">
            <v>461.53846153846155</v>
          </cell>
          <cell r="AS91">
            <v>369.23076923076923</v>
          </cell>
          <cell r="AT91">
            <v>369.23076923076923</v>
          </cell>
          <cell r="AU91">
            <v>461.53846153846155</v>
          </cell>
          <cell r="AV91">
            <v>369.23076923076923</v>
          </cell>
          <cell r="AW91">
            <v>369.23076923076923</v>
          </cell>
          <cell r="AX91">
            <v>461.53846153846155</v>
          </cell>
          <cell r="AY91">
            <v>369.23076923076923</v>
          </cell>
          <cell r="AZ91">
            <v>369.23076923076923</v>
          </cell>
          <cell r="BA91">
            <v>461.53846153846155</v>
          </cell>
          <cell r="BB91">
            <v>230.76923076923077</v>
          </cell>
          <cell r="BC91">
            <v>230.76923076923077</v>
          </cell>
          <cell r="BD91">
            <v>288.46153846153845</v>
          </cell>
          <cell r="BE91">
            <v>230.76923076923077</v>
          </cell>
          <cell r="BF91">
            <v>230.76923076923077</v>
          </cell>
          <cell r="BG91">
            <v>288.46153846153845</v>
          </cell>
          <cell r="BH91">
            <v>230.76923076923077</v>
          </cell>
          <cell r="BI91">
            <v>230.76923076923077</v>
          </cell>
          <cell r="BJ91">
            <v>288.46153846153845</v>
          </cell>
          <cell r="BK91">
            <v>230.76923076923077</v>
          </cell>
          <cell r="BL91">
            <v>230.76923076923077</v>
          </cell>
          <cell r="BM91">
            <v>288.46153846153845</v>
          </cell>
          <cell r="BN91">
            <v>323.07692307692309</v>
          </cell>
          <cell r="BO91">
            <v>323.07692307692309</v>
          </cell>
          <cell r="BP91">
            <v>403.84615384615387</v>
          </cell>
          <cell r="BQ91">
            <v>323.07692307692309</v>
          </cell>
          <cell r="BR91">
            <v>323.07692307692309</v>
          </cell>
          <cell r="BS91">
            <v>403.84615384615387</v>
          </cell>
          <cell r="BT91">
            <v>323.07692307692309</v>
          </cell>
          <cell r="BU91">
            <v>323.07692307692309</v>
          </cell>
          <cell r="BV91">
            <v>403.84615384615387</v>
          </cell>
          <cell r="BW91">
            <v>323.07692307692309</v>
          </cell>
          <cell r="BX91">
            <v>323.07692307692309</v>
          </cell>
          <cell r="BY91">
            <v>403.84615384615387</v>
          </cell>
          <cell r="BZ91">
            <v>300</v>
          </cell>
          <cell r="CA91">
            <v>300</v>
          </cell>
          <cell r="CB91">
            <v>375</v>
          </cell>
          <cell r="CC91">
            <v>300</v>
          </cell>
          <cell r="CD91">
            <v>300</v>
          </cell>
          <cell r="CE91">
            <v>375</v>
          </cell>
          <cell r="CF91">
            <v>300</v>
          </cell>
          <cell r="CG91">
            <v>300</v>
          </cell>
          <cell r="CH91">
            <v>375</v>
          </cell>
          <cell r="CI91">
            <v>300</v>
          </cell>
          <cell r="CJ91">
            <v>300</v>
          </cell>
          <cell r="CK91">
            <v>375</v>
          </cell>
          <cell r="CL91">
            <v>369.23076923076923</v>
          </cell>
          <cell r="CM91">
            <v>369.23076923076923</v>
          </cell>
          <cell r="CN91">
            <v>461.53846153846155</v>
          </cell>
          <cell r="CO91">
            <v>369.23076923076923</v>
          </cell>
          <cell r="CP91">
            <v>369.23076923076923</v>
          </cell>
          <cell r="CQ91">
            <v>461.53846153846155</v>
          </cell>
          <cell r="CR91">
            <v>369.23076923076923</v>
          </cell>
          <cell r="CS91">
            <v>369.23076923076923</v>
          </cell>
          <cell r="CT91">
            <v>461.53846153846155</v>
          </cell>
          <cell r="CU91">
            <v>369.23076923076923</v>
          </cell>
          <cell r="CV91">
            <v>369.23076923076923</v>
          </cell>
          <cell r="CW91">
            <v>461.53846153846155</v>
          </cell>
          <cell r="CX91">
            <v>300</v>
          </cell>
          <cell r="CY91">
            <v>300</v>
          </cell>
          <cell r="CZ91">
            <v>375</v>
          </cell>
          <cell r="DA91">
            <v>300</v>
          </cell>
          <cell r="DB91">
            <v>300</v>
          </cell>
          <cell r="DC91">
            <v>375</v>
          </cell>
          <cell r="DD91">
            <v>300</v>
          </cell>
          <cell r="DE91">
            <v>300</v>
          </cell>
          <cell r="DF91">
            <v>375</v>
          </cell>
          <cell r="DG91">
            <v>300</v>
          </cell>
          <cell r="DH91">
            <v>300</v>
          </cell>
          <cell r="DI91">
            <v>375</v>
          </cell>
          <cell r="DJ91">
            <v>453.2643830777788</v>
          </cell>
          <cell r="DK91">
            <v>359.12523316695075</v>
          </cell>
          <cell r="DL91">
            <v>498.20062268054193</v>
          </cell>
          <cell r="DM91">
            <v>453.15408257692656</v>
          </cell>
          <cell r="DN91">
            <v>461.46637501282856</v>
          </cell>
          <cell r="DO91">
            <v>717.6340854955954</v>
          </cell>
          <cell r="DP91">
            <v>653.76432298501845</v>
          </cell>
          <cell r="DQ91">
            <v>611.05637175930747</v>
          </cell>
          <cell r="DR91">
            <v>611.05191316190007</v>
          </cell>
          <cell r="DS91">
            <v>408.19638362106406</v>
          </cell>
          <cell r="DT91">
            <v>347.80202258726121</v>
          </cell>
          <cell r="DU91">
            <v>309.81401117389436</v>
          </cell>
          <cell r="DV91">
            <v>276.92307692307691</v>
          </cell>
          <cell r="DW91">
            <v>276.92307692307691</v>
          </cell>
          <cell r="DX91">
            <v>346.15384615384613</v>
          </cell>
          <cell r="DY91">
            <v>276.92307692307691</v>
          </cell>
          <cell r="DZ91">
            <v>276.92307692307691</v>
          </cell>
          <cell r="EA91">
            <v>346.15384615384613</v>
          </cell>
          <cell r="EB91">
            <v>276.92307692307691</v>
          </cell>
          <cell r="EC91">
            <v>276.92307692307691</v>
          </cell>
          <cell r="ED91">
            <v>346.15384615384613</v>
          </cell>
          <cell r="EE91">
            <v>276.92307692307691</v>
          </cell>
          <cell r="EF91">
            <v>276.92307692307691</v>
          </cell>
          <cell r="EG91">
            <v>346.15384615384613</v>
          </cell>
          <cell r="EH91">
            <v>300</v>
          </cell>
          <cell r="EI91">
            <v>300</v>
          </cell>
          <cell r="EJ91">
            <v>375</v>
          </cell>
          <cell r="EK91">
            <v>300</v>
          </cell>
          <cell r="EL91">
            <v>300</v>
          </cell>
          <cell r="EM91">
            <v>375</v>
          </cell>
          <cell r="EN91">
            <v>300</v>
          </cell>
          <cell r="EO91">
            <v>300</v>
          </cell>
          <cell r="EP91">
            <v>375</v>
          </cell>
          <cell r="EQ91">
            <v>300</v>
          </cell>
          <cell r="ER91">
            <v>300</v>
          </cell>
          <cell r="ES91">
            <v>375</v>
          </cell>
          <cell r="ET91">
            <v>207.69230769230768</v>
          </cell>
          <cell r="EU91">
            <v>207.69230769230768</v>
          </cell>
          <cell r="EV91">
            <v>259.61538461538458</v>
          </cell>
          <cell r="EW91">
            <v>207.69230769230768</v>
          </cell>
          <cell r="EX91">
            <v>207.69230769230768</v>
          </cell>
          <cell r="EY91">
            <v>259.61538461538458</v>
          </cell>
          <cell r="EZ91">
            <v>207.69230769230768</v>
          </cell>
          <cell r="FA91">
            <v>207.69230769230768</v>
          </cell>
          <cell r="FB91">
            <v>259.61538461538458</v>
          </cell>
          <cell r="FC91">
            <v>207.69230769230768</v>
          </cell>
          <cell r="FD91">
            <v>207.69230769230768</v>
          </cell>
          <cell r="FE91">
            <v>259.61538461538458</v>
          </cell>
          <cell r="FF91">
            <v>323.07692307692309</v>
          </cell>
          <cell r="FG91">
            <v>323.07692307692309</v>
          </cell>
          <cell r="FH91">
            <v>403.84615384615387</v>
          </cell>
          <cell r="FI91">
            <v>323.07692307692309</v>
          </cell>
          <cell r="FJ91">
            <v>323.07692307692309</v>
          </cell>
          <cell r="FK91">
            <v>403.84615384615387</v>
          </cell>
          <cell r="FL91">
            <v>323.07692307692309</v>
          </cell>
          <cell r="FM91">
            <v>323.07692307692309</v>
          </cell>
          <cell r="FN91">
            <v>403.84615384615387</v>
          </cell>
          <cell r="FO91">
            <v>323.07692307692309</v>
          </cell>
          <cell r="FP91">
            <v>323.07692307692309</v>
          </cell>
          <cell r="FQ91">
            <v>403.84615384615387</v>
          </cell>
          <cell r="FR91">
            <v>300</v>
          </cell>
          <cell r="FS91">
            <v>300</v>
          </cell>
          <cell r="FT91">
            <v>375</v>
          </cell>
          <cell r="FU91">
            <v>300</v>
          </cell>
          <cell r="FV91">
            <v>300</v>
          </cell>
          <cell r="FW91">
            <v>375</v>
          </cell>
          <cell r="FX91">
            <v>300</v>
          </cell>
          <cell r="FY91">
            <v>300</v>
          </cell>
          <cell r="FZ91">
            <v>375</v>
          </cell>
          <cell r="GA91">
            <v>300</v>
          </cell>
          <cell r="GB91">
            <v>300</v>
          </cell>
          <cell r="GC91">
            <v>375</v>
          </cell>
          <cell r="GD91">
            <v>553.84615384615381</v>
          </cell>
          <cell r="GE91">
            <v>553.84615384615381</v>
          </cell>
          <cell r="GF91">
            <v>692.30769230769226</v>
          </cell>
          <cell r="GG91">
            <v>553.84615384615381</v>
          </cell>
          <cell r="GH91">
            <v>553.84615384615381</v>
          </cell>
          <cell r="GI91">
            <v>692.30769230769226</v>
          </cell>
          <cell r="GJ91">
            <v>553.84615384615381</v>
          </cell>
          <cell r="GK91">
            <v>553.84615384615381</v>
          </cell>
          <cell r="GL91">
            <v>692.30769230769226</v>
          </cell>
          <cell r="GM91">
            <v>553.84615384615381</v>
          </cell>
          <cell r="GN91">
            <v>553.84615384615381</v>
          </cell>
          <cell r="GO91">
            <v>692.30769230769226</v>
          </cell>
          <cell r="GP91">
            <v>346.15384615384613</v>
          </cell>
          <cell r="GQ91">
            <v>346.15384615384613</v>
          </cell>
          <cell r="GR91">
            <v>432.69230769230768</v>
          </cell>
          <cell r="GS91">
            <v>346.15384615384613</v>
          </cell>
          <cell r="GT91">
            <v>346.15384615384613</v>
          </cell>
          <cell r="GU91">
            <v>432.69230769230768</v>
          </cell>
          <cell r="GV91">
            <v>346.15384615384613</v>
          </cell>
          <cell r="GW91">
            <v>346.15384615384613</v>
          </cell>
          <cell r="GX91">
            <v>432.69230769230768</v>
          </cell>
          <cell r="GY91">
            <v>346.15384615384613</v>
          </cell>
          <cell r="GZ91">
            <v>346.15384615384613</v>
          </cell>
          <cell r="HA91">
            <v>432.69230769230768</v>
          </cell>
          <cell r="HB91">
            <v>807.69230769230774</v>
          </cell>
          <cell r="HC91">
            <v>807.69230769230774</v>
          </cell>
          <cell r="HD91">
            <v>1009.6153846153846</v>
          </cell>
          <cell r="HE91">
            <v>807.69230769230774</v>
          </cell>
          <cell r="HF91">
            <v>807.69230769230774</v>
          </cell>
          <cell r="HG91">
            <v>1009.6153846153846</v>
          </cell>
          <cell r="HH91">
            <v>807.69230769230774</v>
          </cell>
          <cell r="HI91">
            <v>807.69230769230774</v>
          </cell>
          <cell r="HJ91">
            <v>1009.6153846153846</v>
          </cell>
          <cell r="HK91">
            <v>807.69230769230774</v>
          </cell>
          <cell r="HL91">
            <v>807.69230769230774</v>
          </cell>
          <cell r="HM91">
            <v>1009.6153846153846</v>
          </cell>
          <cell r="HN91">
            <v>184.61538461538461</v>
          </cell>
          <cell r="HO91">
            <v>184.61538461538461</v>
          </cell>
          <cell r="HP91">
            <v>230.76923076923077</v>
          </cell>
          <cell r="HQ91">
            <v>184.61538461538461</v>
          </cell>
          <cell r="HR91">
            <v>184.61538461538461</v>
          </cell>
          <cell r="HS91">
            <v>230.76923076923077</v>
          </cell>
          <cell r="HT91">
            <v>184.61538461538461</v>
          </cell>
          <cell r="HU91">
            <v>184.61538461538461</v>
          </cell>
          <cell r="HV91">
            <v>230.76923076923077</v>
          </cell>
          <cell r="HW91">
            <v>184.61538461538461</v>
          </cell>
          <cell r="HX91">
            <v>184.61538461538461</v>
          </cell>
          <cell r="HY91">
            <v>230.76923076923077</v>
          </cell>
          <cell r="IM91">
            <v>0</v>
          </cell>
          <cell r="IN91">
            <v>3900</v>
          </cell>
          <cell r="IO91">
            <v>2700.0000000000005</v>
          </cell>
          <cell r="IP91">
            <v>3000.0000000000005</v>
          </cell>
          <cell r="IQ91">
            <v>4800</v>
          </cell>
          <cell r="IR91">
            <v>3000.0000000000005</v>
          </cell>
          <cell r="IS91">
            <v>4200</v>
          </cell>
          <cell r="IT91">
            <v>3900</v>
          </cell>
          <cell r="IU91">
            <v>4800</v>
          </cell>
          <cell r="IV91">
            <v>3900</v>
          </cell>
          <cell r="IW91">
            <v>5884.5298072990681</v>
          </cell>
          <cell r="IX91">
            <v>3600.0000000000005</v>
          </cell>
          <cell r="IY91">
            <v>3900</v>
          </cell>
          <cell r="IZ91">
            <v>2699.9999999999995</v>
          </cell>
          <cell r="JA91">
            <v>4200</v>
          </cell>
          <cell r="JB91">
            <v>3900</v>
          </cell>
          <cell r="JC91">
            <v>7200.0000000000009</v>
          </cell>
          <cell r="JD91">
            <v>4500</v>
          </cell>
          <cell r="JE91">
            <v>10500.000000000002</v>
          </cell>
          <cell r="JF91">
            <v>2400</v>
          </cell>
          <cell r="JG91">
            <v>4223.076923076922</v>
          </cell>
          <cell r="JH91">
            <v>87207.606730375992</v>
          </cell>
        </row>
        <row r="92">
          <cell r="A92">
            <v>460530</v>
          </cell>
          <cell r="F92">
            <v>50.67984615384615</v>
          </cell>
          <cell r="G92">
            <v>50.67984615384615</v>
          </cell>
          <cell r="H92">
            <v>63.349807692307685</v>
          </cell>
          <cell r="I92">
            <v>50.67984615384615</v>
          </cell>
          <cell r="J92">
            <v>50.67984615384615</v>
          </cell>
          <cell r="K92">
            <v>63.349807692307685</v>
          </cell>
          <cell r="L92">
            <v>50.67984615384615</v>
          </cell>
          <cell r="M92">
            <v>50.67984615384615</v>
          </cell>
          <cell r="N92">
            <v>63.349807692307685</v>
          </cell>
          <cell r="O92">
            <v>50.67984615384615</v>
          </cell>
          <cell r="P92">
            <v>50.67984615384615</v>
          </cell>
          <cell r="Q92">
            <v>63.349807692307685</v>
          </cell>
          <cell r="R92">
            <v>50.769230769230766</v>
          </cell>
          <cell r="S92">
            <v>50.769230769230766</v>
          </cell>
          <cell r="T92">
            <v>63.46153846153846</v>
          </cell>
          <cell r="U92">
            <v>50.769230769230766</v>
          </cell>
          <cell r="V92">
            <v>50.769230769230766</v>
          </cell>
          <cell r="W92">
            <v>63.46153846153846</v>
          </cell>
          <cell r="X92">
            <v>50.769230769230766</v>
          </cell>
          <cell r="Y92">
            <v>50.769230769230766</v>
          </cell>
          <cell r="Z92">
            <v>63.46153846153846</v>
          </cell>
          <cell r="AA92">
            <v>0</v>
          </cell>
          <cell r="AB92">
            <v>0</v>
          </cell>
          <cell r="AC92">
            <v>0</v>
          </cell>
          <cell r="AD92">
            <v>50.769230769230766</v>
          </cell>
          <cell r="AE92">
            <v>50.769230769230766</v>
          </cell>
          <cell r="AF92">
            <v>63.46153846153846</v>
          </cell>
          <cell r="AG92">
            <v>50.769230769230766</v>
          </cell>
          <cell r="AH92">
            <v>50.769230769230766</v>
          </cell>
          <cell r="AI92">
            <v>63.46153846153846</v>
          </cell>
          <cell r="AJ92">
            <v>50.769230769230766</v>
          </cell>
          <cell r="AK92">
            <v>50.769230769230766</v>
          </cell>
          <cell r="AL92">
            <v>63.46153846153846</v>
          </cell>
          <cell r="AM92">
            <v>50.769230769230766</v>
          </cell>
          <cell r="AN92">
            <v>50.769230769230766</v>
          </cell>
          <cell r="AO92">
            <v>63.46153846153846</v>
          </cell>
          <cell r="AP92">
            <v>50.769230769230766</v>
          </cell>
          <cell r="AQ92">
            <v>50.769230769230766</v>
          </cell>
          <cell r="AR92">
            <v>63.46153846153846</v>
          </cell>
          <cell r="AS92">
            <v>50.769230769230766</v>
          </cell>
          <cell r="AT92">
            <v>50.769230769230766</v>
          </cell>
          <cell r="AU92">
            <v>63.46153846153846</v>
          </cell>
          <cell r="AV92">
            <v>50.769230769230766</v>
          </cell>
          <cell r="AW92">
            <v>50.769230769230766</v>
          </cell>
          <cell r="AX92">
            <v>63.46153846153846</v>
          </cell>
          <cell r="AY92">
            <v>50.769230769230766</v>
          </cell>
          <cell r="AZ92">
            <v>50.769230769230766</v>
          </cell>
          <cell r="BA92">
            <v>63.46153846153846</v>
          </cell>
          <cell r="BB92">
            <v>50.769230769230766</v>
          </cell>
          <cell r="BC92">
            <v>50.769230769230766</v>
          </cell>
          <cell r="BD92">
            <v>63.46153846153846</v>
          </cell>
          <cell r="BE92">
            <v>50.769230769230766</v>
          </cell>
          <cell r="BF92">
            <v>50.769230769230766</v>
          </cell>
          <cell r="BG92">
            <v>63.46153846153846</v>
          </cell>
          <cell r="BH92">
            <v>50.769230769230766</v>
          </cell>
          <cell r="BI92">
            <v>50.769230769230766</v>
          </cell>
          <cell r="BJ92">
            <v>63.46153846153846</v>
          </cell>
          <cell r="BK92">
            <v>50.769230769230766</v>
          </cell>
          <cell r="BL92">
            <v>50.769230769230766</v>
          </cell>
          <cell r="BM92">
            <v>63.46153846153846</v>
          </cell>
          <cell r="BN92">
            <v>50.769230769230766</v>
          </cell>
          <cell r="BO92">
            <v>50.769230769230766</v>
          </cell>
          <cell r="BP92">
            <v>63.46153846153846</v>
          </cell>
          <cell r="BQ92">
            <v>50.769230769230766</v>
          </cell>
          <cell r="BR92">
            <v>50.769230769230766</v>
          </cell>
          <cell r="BS92">
            <v>63.46153846153846</v>
          </cell>
          <cell r="BT92">
            <v>50.769230769230766</v>
          </cell>
          <cell r="BU92">
            <v>50.769230769230766</v>
          </cell>
          <cell r="BV92">
            <v>63.46153846153846</v>
          </cell>
          <cell r="BW92">
            <v>50.769230769230766</v>
          </cell>
          <cell r="BX92">
            <v>50.769230769230766</v>
          </cell>
          <cell r="BY92">
            <v>63.46153846153846</v>
          </cell>
          <cell r="BZ92">
            <v>50.769230769230766</v>
          </cell>
          <cell r="CA92">
            <v>50.769230769230766</v>
          </cell>
          <cell r="CB92">
            <v>63.46153846153846</v>
          </cell>
          <cell r="CC92">
            <v>50.769230769230766</v>
          </cell>
          <cell r="CD92">
            <v>50.769230769230766</v>
          </cell>
          <cell r="CE92">
            <v>63.46153846153846</v>
          </cell>
          <cell r="CF92">
            <v>50.769230769230766</v>
          </cell>
          <cell r="CG92">
            <v>50.769230769230766</v>
          </cell>
          <cell r="CH92">
            <v>63.46153846153846</v>
          </cell>
          <cell r="CI92">
            <v>50.769230769230766</v>
          </cell>
          <cell r="CJ92">
            <v>50.769230769230766</v>
          </cell>
          <cell r="CK92">
            <v>63.46153846153846</v>
          </cell>
          <cell r="CL92">
            <v>50.769230769230766</v>
          </cell>
          <cell r="CM92">
            <v>50.769230769230766</v>
          </cell>
          <cell r="CN92">
            <v>63.46153846153846</v>
          </cell>
          <cell r="CO92">
            <v>50.769230769230766</v>
          </cell>
          <cell r="CP92">
            <v>50.769230769230766</v>
          </cell>
          <cell r="CQ92">
            <v>63.46153846153846</v>
          </cell>
          <cell r="CR92">
            <v>50.769230769230766</v>
          </cell>
          <cell r="CS92">
            <v>50.769230769230766</v>
          </cell>
          <cell r="CT92">
            <v>63.46153846153846</v>
          </cell>
          <cell r="CU92">
            <v>50.769230769230766</v>
          </cell>
          <cell r="CV92">
            <v>50.769230769230766</v>
          </cell>
          <cell r="CW92">
            <v>63.46153846153846</v>
          </cell>
          <cell r="CX92">
            <v>50.769230769230766</v>
          </cell>
          <cell r="CY92">
            <v>50.769230769230766</v>
          </cell>
          <cell r="CZ92">
            <v>63.46153846153846</v>
          </cell>
          <cell r="DA92">
            <v>50.769230769230766</v>
          </cell>
          <cell r="DB92">
            <v>50.769230769230766</v>
          </cell>
          <cell r="DC92">
            <v>63.46153846153846</v>
          </cell>
          <cell r="DD92">
            <v>50.769230769230766</v>
          </cell>
          <cell r="DE92">
            <v>50.769230769230766</v>
          </cell>
          <cell r="DF92">
            <v>63.46153846153846</v>
          </cell>
          <cell r="DG92">
            <v>50.769230769230766</v>
          </cell>
          <cell r="DH92">
            <v>50.769230769230766</v>
          </cell>
          <cell r="DI92">
            <v>63.46153846153846</v>
          </cell>
          <cell r="DJ92">
            <v>50.769230769230766</v>
          </cell>
          <cell r="DK92">
            <v>50.769230769230766</v>
          </cell>
          <cell r="DL92">
            <v>63.46153846153846</v>
          </cell>
          <cell r="DM92">
            <v>50.769230769230766</v>
          </cell>
          <cell r="DN92">
            <v>50.769230769230766</v>
          </cell>
          <cell r="DO92">
            <v>63.46153846153846</v>
          </cell>
          <cell r="DP92">
            <v>50.769230769230766</v>
          </cell>
          <cell r="DQ92">
            <v>50.769230769230766</v>
          </cell>
          <cell r="DR92">
            <v>63.46153846153846</v>
          </cell>
          <cell r="DS92">
            <v>50.769230769230766</v>
          </cell>
          <cell r="DT92">
            <v>50.769230769230766</v>
          </cell>
          <cell r="DU92">
            <v>63.46153846153846</v>
          </cell>
          <cell r="DV92">
            <v>50.769230769230766</v>
          </cell>
          <cell r="DW92">
            <v>50.769230769230766</v>
          </cell>
          <cell r="DX92">
            <v>63.46153846153846</v>
          </cell>
          <cell r="DY92">
            <v>50.769230769230766</v>
          </cell>
          <cell r="DZ92">
            <v>50.769230769230766</v>
          </cell>
          <cell r="EA92">
            <v>63.46153846153846</v>
          </cell>
          <cell r="EB92">
            <v>50.769230769230766</v>
          </cell>
          <cell r="EC92">
            <v>50.769230769230766</v>
          </cell>
          <cell r="ED92">
            <v>63.46153846153846</v>
          </cell>
          <cell r="EE92">
            <v>50.769230769230766</v>
          </cell>
          <cell r="EF92">
            <v>50.769230769230766</v>
          </cell>
          <cell r="EG92">
            <v>63.46153846153846</v>
          </cell>
          <cell r="EH92">
            <v>50.769230769230766</v>
          </cell>
          <cell r="EI92">
            <v>50.769230769230766</v>
          </cell>
          <cell r="EJ92">
            <v>63.46153846153846</v>
          </cell>
          <cell r="EK92">
            <v>50.769230769230766</v>
          </cell>
          <cell r="EL92">
            <v>50.769230769230766</v>
          </cell>
          <cell r="EM92">
            <v>63.46153846153846</v>
          </cell>
          <cell r="EN92">
            <v>50.769230769230766</v>
          </cell>
          <cell r="EO92">
            <v>50.769230769230766</v>
          </cell>
          <cell r="EP92">
            <v>63.46153846153846</v>
          </cell>
          <cell r="EQ92">
            <v>50.769230769230766</v>
          </cell>
          <cell r="ER92">
            <v>50.769230769230766</v>
          </cell>
          <cell r="ES92">
            <v>63.46153846153846</v>
          </cell>
          <cell r="ET92">
            <v>50.769230769230766</v>
          </cell>
          <cell r="EU92">
            <v>50.769230769230766</v>
          </cell>
          <cell r="EV92">
            <v>63.46153846153846</v>
          </cell>
          <cell r="EW92">
            <v>50.769230769230766</v>
          </cell>
          <cell r="EX92">
            <v>50.769230769230766</v>
          </cell>
          <cell r="EY92">
            <v>63.46153846153846</v>
          </cell>
          <cell r="EZ92">
            <v>50.769230769230766</v>
          </cell>
          <cell r="FA92">
            <v>50.769230769230766</v>
          </cell>
          <cell r="FB92">
            <v>63.46153846153846</v>
          </cell>
          <cell r="FC92">
            <v>50.769230769230766</v>
          </cell>
          <cell r="FD92">
            <v>50.769230769230766</v>
          </cell>
          <cell r="FE92">
            <v>63.46153846153846</v>
          </cell>
          <cell r="FF92">
            <v>50.769230769230766</v>
          </cell>
          <cell r="FG92">
            <v>50.769230769230766</v>
          </cell>
          <cell r="FH92">
            <v>63.46153846153846</v>
          </cell>
          <cell r="FI92">
            <v>50.769230769230766</v>
          </cell>
          <cell r="FJ92">
            <v>50.769230769230766</v>
          </cell>
          <cell r="FK92">
            <v>63.46153846153846</v>
          </cell>
          <cell r="FL92">
            <v>50.769230769230766</v>
          </cell>
          <cell r="FM92">
            <v>50.769230769230766</v>
          </cell>
          <cell r="FN92">
            <v>63.46153846153846</v>
          </cell>
          <cell r="FO92">
            <v>50.769230769230766</v>
          </cell>
          <cell r="FP92">
            <v>50.769230769230766</v>
          </cell>
          <cell r="FQ92">
            <v>63.46153846153846</v>
          </cell>
          <cell r="FR92">
            <v>50.769230769230766</v>
          </cell>
          <cell r="FS92">
            <v>50.769230769230766</v>
          </cell>
          <cell r="FT92">
            <v>63.46153846153846</v>
          </cell>
          <cell r="FU92">
            <v>50.769230769230766</v>
          </cell>
          <cell r="FV92">
            <v>50.769230769230766</v>
          </cell>
          <cell r="FW92">
            <v>63.46153846153846</v>
          </cell>
          <cell r="FX92">
            <v>50.769230769230766</v>
          </cell>
          <cell r="FY92">
            <v>50.769230769230766</v>
          </cell>
          <cell r="FZ92">
            <v>63.46153846153846</v>
          </cell>
          <cell r="GA92">
            <v>50.769230769230766</v>
          </cell>
          <cell r="GB92">
            <v>50.769230769230766</v>
          </cell>
          <cell r="GC92">
            <v>63.46153846153846</v>
          </cell>
          <cell r="GD92">
            <v>50.769230769230766</v>
          </cell>
          <cell r="GE92">
            <v>50.769230769230766</v>
          </cell>
          <cell r="GF92">
            <v>63.46153846153846</v>
          </cell>
          <cell r="GG92">
            <v>50.769230769230766</v>
          </cell>
          <cell r="GH92">
            <v>50.769230769230766</v>
          </cell>
          <cell r="GI92">
            <v>63.46153846153846</v>
          </cell>
          <cell r="GJ92">
            <v>50.769230769230766</v>
          </cell>
          <cell r="GK92">
            <v>50.769230769230766</v>
          </cell>
          <cell r="GL92">
            <v>63.46153846153846</v>
          </cell>
          <cell r="GM92">
            <v>50.769230769230766</v>
          </cell>
          <cell r="GN92">
            <v>50.769230769230766</v>
          </cell>
          <cell r="GO92">
            <v>63.46153846153846</v>
          </cell>
          <cell r="GP92">
            <v>50.769230769230766</v>
          </cell>
          <cell r="GQ92">
            <v>50.769230769230766</v>
          </cell>
          <cell r="GR92">
            <v>63.46153846153846</v>
          </cell>
          <cell r="GS92">
            <v>50.769230769230766</v>
          </cell>
          <cell r="GT92">
            <v>50.769230769230766</v>
          </cell>
          <cell r="GU92">
            <v>63.46153846153846</v>
          </cell>
          <cell r="GV92">
            <v>50.769230769230766</v>
          </cell>
          <cell r="GW92">
            <v>50.769230769230766</v>
          </cell>
          <cell r="GX92">
            <v>63.46153846153846</v>
          </cell>
          <cell r="GY92">
            <v>50.769230769230766</v>
          </cell>
          <cell r="GZ92">
            <v>50.769230769230766</v>
          </cell>
          <cell r="HA92">
            <v>63.46153846153846</v>
          </cell>
          <cell r="HB92">
            <v>50.769230769230766</v>
          </cell>
          <cell r="HC92">
            <v>50.769230769230766</v>
          </cell>
          <cell r="HD92">
            <v>63.46153846153846</v>
          </cell>
          <cell r="HE92">
            <v>50.769230769230766</v>
          </cell>
          <cell r="HF92">
            <v>50.769230769230766</v>
          </cell>
          <cell r="HG92">
            <v>63.46153846153846</v>
          </cell>
          <cell r="HH92">
            <v>50.769230769230766</v>
          </cell>
          <cell r="HI92">
            <v>50.769230769230766</v>
          </cell>
          <cell r="HJ92">
            <v>63.46153846153846</v>
          </cell>
          <cell r="HK92">
            <v>50.769230769230766</v>
          </cell>
          <cell r="HL92">
            <v>50.769230769230766</v>
          </cell>
          <cell r="HM92">
            <v>63.46153846153846</v>
          </cell>
          <cell r="HN92">
            <v>50.769230769230766</v>
          </cell>
          <cell r="HO92">
            <v>50.769230769230766</v>
          </cell>
          <cell r="HP92">
            <v>63.46153846153846</v>
          </cell>
          <cell r="HQ92">
            <v>50.769230769230766</v>
          </cell>
          <cell r="HR92">
            <v>50.769230769230766</v>
          </cell>
          <cell r="HS92">
            <v>63.46153846153846</v>
          </cell>
          <cell r="HT92">
            <v>50.769230769230766</v>
          </cell>
          <cell r="HU92">
            <v>50.769230769230766</v>
          </cell>
          <cell r="HV92">
            <v>63.46153846153846</v>
          </cell>
          <cell r="HW92">
            <v>50.769230769230766</v>
          </cell>
          <cell r="HX92">
            <v>50.769230769230766</v>
          </cell>
          <cell r="HY92">
            <v>63.46153846153846</v>
          </cell>
          <cell r="IM92">
            <v>0</v>
          </cell>
          <cell r="IN92">
            <v>658.83799999999997</v>
          </cell>
          <cell r="IO92">
            <v>495</v>
          </cell>
          <cell r="IP92">
            <v>659.99999999999989</v>
          </cell>
          <cell r="IQ92">
            <v>659.99999999999989</v>
          </cell>
          <cell r="IR92">
            <v>659.99999999999989</v>
          </cell>
          <cell r="IS92">
            <v>659.99999999999989</v>
          </cell>
          <cell r="IT92">
            <v>659.99999999999989</v>
          </cell>
          <cell r="IU92">
            <v>659.99999999999989</v>
          </cell>
          <cell r="IV92">
            <v>659.99999999999989</v>
          </cell>
          <cell r="IW92">
            <v>659.99999999999989</v>
          </cell>
          <cell r="IX92">
            <v>659.99999999999989</v>
          </cell>
          <cell r="IY92">
            <v>659.99999999999989</v>
          </cell>
          <cell r="IZ92">
            <v>659.99999999999989</v>
          </cell>
          <cell r="JA92">
            <v>659.99999999999989</v>
          </cell>
          <cell r="JB92">
            <v>659.99999999999989</v>
          </cell>
          <cell r="JC92">
            <v>659.99999999999989</v>
          </cell>
          <cell r="JD92">
            <v>659.99999999999989</v>
          </cell>
          <cell r="JE92">
            <v>659.99999999999989</v>
          </cell>
          <cell r="JF92">
            <v>659.99999999999989</v>
          </cell>
          <cell r="JG92">
            <v>703.84615384615381</v>
          </cell>
          <cell r="JH92">
            <v>13077.684153846154</v>
          </cell>
        </row>
        <row r="93">
          <cell r="A93">
            <v>460540</v>
          </cell>
          <cell r="F93">
            <v>347.0953846153846</v>
          </cell>
          <cell r="G93">
            <v>347.0953846153846</v>
          </cell>
          <cell r="H93">
            <v>433.86923076923074</v>
          </cell>
          <cell r="I93">
            <v>347.0953846153846</v>
          </cell>
          <cell r="J93">
            <v>347.0953846153846</v>
          </cell>
          <cell r="K93">
            <v>433.86923076923074</v>
          </cell>
          <cell r="L93">
            <v>347.0953846153846</v>
          </cell>
          <cell r="M93">
            <v>347.0953846153846</v>
          </cell>
          <cell r="N93">
            <v>433.86923076923074</v>
          </cell>
          <cell r="O93">
            <v>347.0953846153846</v>
          </cell>
          <cell r="P93">
            <v>347.0953846153846</v>
          </cell>
          <cell r="Q93">
            <v>433.86923076923074</v>
          </cell>
          <cell r="R93">
            <v>323.07692307692309</v>
          </cell>
          <cell r="S93">
            <v>323.07692307692309</v>
          </cell>
          <cell r="T93">
            <v>403.84615384615387</v>
          </cell>
          <cell r="U93">
            <v>323.07692307692309</v>
          </cell>
          <cell r="V93">
            <v>323.07692307692309</v>
          </cell>
          <cell r="W93">
            <v>403.84615384615387</v>
          </cell>
          <cell r="X93">
            <v>323.07692307692309</v>
          </cell>
          <cell r="Y93">
            <v>323.07692307692309</v>
          </cell>
          <cell r="Z93">
            <v>403.84615384615387</v>
          </cell>
          <cell r="AA93">
            <v>0</v>
          </cell>
          <cell r="AB93">
            <v>0</v>
          </cell>
          <cell r="AC93">
            <v>0</v>
          </cell>
          <cell r="AD93">
            <v>323.07692307692309</v>
          </cell>
          <cell r="AE93">
            <v>323.07692307692309</v>
          </cell>
          <cell r="AF93">
            <v>403.84615384615387</v>
          </cell>
          <cell r="AG93">
            <v>323.07692307692309</v>
          </cell>
          <cell r="AH93">
            <v>323.07692307692309</v>
          </cell>
          <cell r="AI93">
            <v>403.84615384615387</v>
          </cell>
          <cell r="AJ93">
            <v>323.07692307692309</v>
          </cell>
          <cell r="AK93">
            <v>323.07692307692309</v>
          </cell>
          <cell r="AL93">
            <v>403.84615384615387</v>
          </cell>
          <cell r="AM93">
            <v>323.07692307692309</v>
          </cell>
          <cell r="AN93">
            <v>323.07692307692309</v>
          </cell>
          <cell r="AO93">
            <v>403.84615384615387</v>
          </cell>
          <cell r="AP93">
            <v>276.92307692307691</v>
          </cell>
          <cell r="AQ93">
            <v>276.92307692307691</v>
          </cell>
          <cell r="AR93">
            <v>346.15384615384613</v>
          </cell>
          <cell r="AS93">
            <v>276.92307692307691</v>
          </cell>
          <cell r="AT93">
            <v>276.92307692307691</v>
          </cell>
          <cell r="AU93">
            <v>346.15384615384613</v>
          </cell>
          <cell r="AV93">
            <v>276.92307692307691</v>
          </cell>
          <cell r="AW93">
            <v>276.92307692307691</v>
          </cell>
          <cell r="AX93">
            <v>346.15384615384613</v>
          </cell>
          <cell r="AY93">
            <v>276.92307692307691</v>
          </cell>
          <cell r="AZ93">
            <v>276.92307692307691</v>
          </cell>
          <cell r="BA93">
            <v>346.15384615384613</v>
          </cell>
          <cell r="BB93">
            <v>323.07692307692309</v>
          </cell>
          <cell r="BC93">
            <v>323.07692307692309</v>
          </cell>
          <cell r="BD93">
            <v>403.84615384615387</v>
          </cell>
          <cell r="BE93">
            <v>323.07692307692309</v>
          </cell>
          <cell r="BF93">
            <v>323.07692307692309</v>
          </cell>
          <cell r="BG93">
            <v>403.84615384615387</v>
          </cell>
          <cell r="BH93">
            <v>323.07692307692309</v>
          </cell>
          <cell r="BI93">
            <v>323.07692307692309</v>
          </cell>
          <cell r="BJ93">
            <v>403.84615384615387</v>
          </cell>
          <cell r="BK93">
            <v>323.07692307692309</v>
          </cell>
          <cell r="BL93">
            <v>323.07692307692309</v>
          </cell>
          <cell r="BM93">
            <v>403.84615384615387</v>
          </cell>
          <cell r="BN93">
            <v>253.84615384615384</v>
          </cell>
          <cell r="BO93">
            <v>253.84615384615384</v>
          </cell>
          <cell r="BP93">
            <v>317.30769230769232</v>
          </cell>
          <cell r="BQ93">
            <v>253.84615384615384</v>
          </cell>
          <cell r="BR93">
            <v>253.84615384615384</v>
          </cell>
          <cell r="BS93">
            <v>317.30769230769232</v>
          </cell>
          <cell r="BT93">
            <v>253.84615384615384</v>
          </cell>
          <cell r="BU93">
            <v>253.84615384615384</v>
          </cell>
          <cell r="BV93">
            <v>317.30769230769232</v>
          </cell>
          <cell r="BW93">
            <v>253.84615384615384</v>
          </cell>
          <cell r="BX93">
            <v>253.84615384615384</v>
          </cell>
          <cell r="BY93">
            <v>317.30769230769232</v>
          </cell>
          <cell r="BZ93">
            <v>305.94461538461536</v>
          </cell>
          <cell r="CA93">
            <v>305.94461538461536</v>
          </cell>
          <cell r="CB93">
            <v>382.43076923076922</v>
          </cell>
          <cell r="CC93">
            <v>305.94461538461536</v>
          </cell>
          <cell r="CD93">
            <v>305.94461538461536</v>
          </cell>
          <cell r="CE93">
            <v>382.43076923076922</v>
          </cell>
          <cell r="CF93">
            <v>305.94461538461536</v>
          </cell>
          <cell r="CG93">
            <v>305.94461538461536</v>
          </cell>
          <cell r="CH93">
            <v>382.43076923076922</v>
          </cell>
          <cell r="CI93">
            <v>305.94461538461536</v>
          </cell>
          <cell r="CJ93">
            <v>305.94461538461536</v>
          </cell>
          <cell r="CK93">
            <v>382.43076923076922</v>
          </cell>
          <cell r="CL93">
            <v>276.92307692307691</v>
          </cell>
          <cell r="CM93">
            <v>276.92307692307691</v>
          </cell>
          <cell r="CN93">
            <v>346.15384615384613</v>
          </cell>
          <cell r="CO93">
            <v>276.92307692307691</v>
          </cell>
          <cell r="CP93">
            <v>276.92307692307691</v>
          </cell>
          <cell r="CQ93">
            <v>346.15384615384613</v>
          </cell>
          <cell r="CR93">
            <v>276.92307692307691</v>
          </cell>
          <cell r="CS93">
            <v>276.92307692307691</v>
          </cell>
          <cell r="CT93">
            <v>346.15384615384613</v>
          </cell>
          <cell r="CU93">
            <v>276.92307692307691</v>
          </cell>
          <cell r="CV93">
            <v>276.92307692307691</v>
          </cell>
          <cell r="CW93">
            <v>346.15384615384613</v>
          </cell>
          <cell r="CX93">
            <v>249.4523076923077</v>
          </cell>
          <cell r="CY93">
            <v>249.4523076923077</v>
          </cell>
          <cell r="CZ93">
            <v>311.81538461538463</v>
          </cell>
          <cell r="DA93">
            <v>249.4523076923077</v>
          </cell>
          <cell r="DB93">
            <v>249.4523076923077</v>
          </cell>
          <cell r="DC93">
            <v>311.81538461538463</v>
          </cell>
          <cell r="DD93">
            <v>249.4523076923077</v>
          </cell>
          <cell r="DE93">
            <v>249.4523076923077</v>
          </cell>
          <cell r="DF93">
            <v>311.81538461538463</v>
          </cell>
          <cell r="DG93">
            <v>249.4523076923077</v>
          </cell>
          <cell r="DH93">
            <v>249.4523076923077</v>
          </cell>
          <cell r="DI93">
            <v>311.81538461538463</v>
          </cell>
          <cell r="DJ93">
            <v>254.76923076923077</v>
          </cell>
          <cell r="DK93">
            <v>254.76923076923077</v>
          </cell>
          <cell r="DL93">
            <v>318.46153846153845</v>
          </cell>
          <cell r="DM93">
            <v>254.76923076923077</v>
          </cell>
          <cell r="DN93">
            <v>254.76923076923077</v>
          </cell>
          <cell r="DO93">
            <v>318.46153846153845</v>
          </cell>
          <cell r="DP93">
            <v>254.76923076923077</v>
          </cell>
          <cell r="DQ93">
            <v>254.76923076923077</v>
          </cell>
          <cell r="DR93">
            <v>318.46153846153845</v>
          </cell>
          <cell r="DS93">
            <v>254.76923076923077</v>
          </cell>
          <cell r="DT93">
            <v>254.76923076923077</v>
          </cell>
          <cell r="DU93">
            <v>318.46153846153845</v>
          </cell>
          <cell r="DV93">
            <v>246.0369230769231</v>
          </cell>
          <cell r="DW93">
            <v>246.0369230769231</v>
          </cell>
          <cell r="DX93">
            <v>307.54615384615386</v>
          </cell>
          <cell r="DY93">
            <v>246.0369230769231</v>
          </cell>
          <cell r="DZ93">
            <v>246.0369230769231</v>
          </cell>
          <cell r="EA93">
            <v>307.54615384615386</v>
          </cell>
          <cell r="EB93">
            <v>246.0369230769231</v>
          </cell>
          <cell r="EC93">
            <v>246.0369230769231</v>
          </cell>
          <cell r="ED93">
            <v>307.54615384615386</v>
          </cell>
          <cell r="EE93">
            <v>246.0369230769231</v>
          </cell>
          <cell r="EF93">
            <v>246.0369230769231</v>
          </cell>
          <cell r="EG93">
            <v>307.54615384615386</v>
          </cell>
          <cell r="EH93">
            <v>283.34769230769228</v>
          </cell>
          <cell r="EI93">
            <v>283.34769230769228</v>
          </cell>
          <cell r="EJ93">
            <v>354.18461538461537</v>
          </cell>
          <cell r="EK93">
            <v>283.34769230769228</v>
          </cell>
          <cell r="EL93">
            <v>283.34769230769228</v>
          </cell>
          <cell r="EM93">
            <v>354.18461538461537</v>
          </cell>
          <cell r="EN93">
            <v>283.34769230769228</v>
          </cell>
          <cell r="EO93">
            <v>283.34769230769228</v>
          </cell>
          <cell r="EP93">
            <v>354.18461538461537</v>
          </cell>
          <cell r="EQ93">
            <v>283.34769230769228</v>
          </cell>
          <cell r="ER93">
            <v>283.34769230769228</v>
          </cell>
          <cell r="ES93">
            <v>354.18461538461537</v>
          </cell>
          <cell r="ET93">
            <v>323.07692307692309</v>
          </cell>
          <cell r="EU93">
            <v>323.07692307692309</v>
          </cell>
          <cell r="EV93">
            <v>403.84615384615387</v>
          </cell>
          <cell r="EW93">
            <v>323.07692307692309</v>
          </cell>
          <cell r="EX93">
            <v>323.07692307692309</v>
          </cell>
          <cell r="EY93">
            <v>403.84615384615387</v>
          </cell>
          <cell r="EZ93">
            <v>323.07692307692309</v>
          </cell>
          <cell r="FA93">
            <v>323.07692307692309</v>
          </cell>
          <cell r="FB93">
            <v>403.84615384615387</v>
          </cell>
          <cell r="FC93">
            <v>323.07692307692309</v>
          </cell>
          <cell r="FD93">
            <v>323.07692307692309</v>
          </cell>
          <cell r="FE93">
            <v>403.84615384615387</v>
          </cell>
          <cell r="FF93">
            <v>392.30769230769232</v>
          </cell>
          <cell r="FG93">
            <v>392.30769230769232</v>
          </cell>
          <cell r="FH93">
            <v>490.38461538461542</v>
          </cell>
          <cell r="FI93">
            <v>392.30769230769232</v>
          </cell>
          <cell r="FJ93">
            <v>392.30769230769232</v>
          </cell>
          <cell r="FK93">
            <v>490.38461538461542</v>
          </cell>
          <cell r="FL93">
            <v>392.30769230769232</v>
          </cell>
          <cell r="FM93">
            <v>392.30769230769232</v>
          </cell>
          <cell r="FN93">
            <v>490.38461538461542</v>
          </cell>
          <cell r="FO93">
            <v>392.30769230769232</v>
          </cell>
          <cell r="FP93">
            <v>392.30769230769232</v>
          </cell>
          <cell r="FQ93">
            <v>490.38461538461542</v>
          </cell>
          <cell r="FR93">
            <v>346.15384615384613</v>
          </cell>
          <cell r="FS93">
            <v>346.15384615384613</v>
          </cell>
          <cell r="FT93">
            <v>432.69230769230768</v>
          </cell>
          <cell r="FU93">
            <v>346.15384615384613</v>
          </cell>
          <cell r="FV93">
            <v>346.15384615384613</v>
          </cell>
          <cell r="FW93">
            <v>432.69230769230768</v>
          </cell>
          <cell r="FX93">
            <v>346.15384615384613</v>
          </cell>
          <cell r="FY93">
            <v>346.15384615384613</v>
          </cell>
          <cell r="FZ93">
            <v>432.69230769230768</v>
          </cell>
          <cell r="GA93">
            <v>346.15384615384613</v>
          </cell>
          <cell r="GB93">
            <v>346.15384615384613</v>
          </cell>
          <cell r="GC93">
            <v>432.69230769230768</v>
          </cell>
          <cell r="GD93">
            <v>323.07692307692309</v>
          </cell>
          <cell r="GE93">
            <v>323.07692307692309</v>
          </cell>
          <cell r="GF93">
            <v>403.84615384615387</v>
          </cell>
          <cell r="GG93">
            <v>323.07692307692309</v>
          </cell>
          <cell r="GH93">
            <v>323.07692307692309</v>
          </cell>
          <cell r="GI93">
            <v>403.84615384615387</v>
          </cell>
          <cell r="GJ93">
            <v>323.07692307692309</v>
          </cell>
          <cell r="GK93">
            <v>323.07692307692309</v>
          </cell>
          <cell r="GL93">
            <v>403.84615384615387</v>
          </cell>
          <cell r="GM93">
            <v>323.07692307692309</v>
          </cell>
          <cell r="GN93">
            <v>323.07692307692309</v>
          </cell>
          <cell r="GO93">
            <v>403.84615384615387</v>
          </cell>
          <cell r="GP93">
            <v>288.02769230769229</v>
          </cell>
          <cell r="GQ93">
            <v>288.02769230769229</v>
          </cell>
          <cell r="GR93">
            <v>360.03461538461534</v>
          </cell>
          <cell r="GS93">
            <v>288.02769230769229</v>
          </cell>
          <cell r="GT93">
            <v>288.02769230769229</v>
          </cell>
          <cell r="GU93">
            <v>360.03461538461534</v>
          </cell>
          <cell r="GV93">
            <v>288.02769230769229</v>
          </cell>
          <cell r="GW93">
            <v>288.02769230769229</v>
          </cell>
          <cell r="GX93">
            <v>360.03461538461534</v>
          </cell>
          <cell r="GY93">
            <v>288.02769230769229</v>
          </cell>
          <cell r="GZ93">
            <v>288.02769230769229</v>
          </cell>
          <cell r="HA93">
            <v>360.03461538461534</v>
          </cell>
          <cell r="HB93">
            <v>264.66461538461539</v>
          </cell>
          <cell r="HC93">
            <v>264.66461538461539</v>
          </cell>
          <cell r="HD93">
            <v>330.83076923076925</v>
          </cell>
          <cell r="HE93">
            <v>264.66461538461539</v>
          </cell>
          <cell r="HF93">
            <v>264.66461538461539</v>
          </cell>
          <cell r="HG93">
            <v>330.83076923076925</v>
          </cell>
          <cell r="HH93">
            <v>264.66461538461539</v>
          </cell>
          <cell r="HI93">
            <v>264.66461538461539</v>
          </cell>
          <cell r="HJ93">
            <v>330.83076923076925</v>
          </cell>
          <cell r="HK93">
            <v>264.66461538461539</v>
          </cell>
          <cell r="HL93">
            <v>264.66461538461539</v>
          </cell>
          <cell r="HM93">
            <v>330.83076923076925</v>
          </cell>
          <cell r="HN93">
            <v>293.52000000000004</v>
          </cell>
          <cell r="HO93">
            <v>293.52000000000004</v>
          </cell>
          <cell r="HP93">
            <v>366.90000000000003</v>
          </cell>
          <cell r="HQ93">
            <v>293.52000000000004</v>
          </cell>
          <cell r="HR93">
            <v>293.52000000000004</v>
          </cell>
          <cell r="HS93">
            <v>366.90000000000003</v>
          </cell>
          <cell r="HT93">
            <v>293.52000000000004</v>
          </cell>
          <cell r="HU93">
            <v>293.52000000000004</v>
          </cell>
          <cell r="HV93">
            <v>366.90000000000003</v>
          </cell>
          <cell r="HW93">
            <v>293.52000000000004</v>
          </cell>
          <cell r="HX93">
            <v>293.52000000000004</v>
          </cell>
          <cell r="HY93">
            <v>366.90000000000003</v>
          </cell>
          <cell r="IM93">
            <v>0</v>
          </cell>
          <cell r="IN93">
            <v>4512.2400000000007</v>
          </cell>
          <cell r="IO93">
            <v>3149.9999999999995</v>
          </cell>
          <cell r="IP93">
            <v>4200</v>
          </cell>
          <cell r="IQ93">
            <v>3600.0000000000005</v>
          </cell>
          <cell r="IR93">
            <v>4200</v>
          </cell>
          <cell r="IS93">
            <v>3300</v>
          </cell>
          <cell r="IT93">
            <v>3977.2799999999993</v>
          </cell>
          <cell r="IU93">
            <v>3600.0000000000005</v>
          </cell>
          <cell r="IV93">
            <v>3242.88</v>
          </cell>
          <cell r="IW93">
            <v>3312.0000000000005</v>
          </cell>
          <cell r="IX93">
            <v>3198.4800000000005</v>
          </cell>
          <cell r="IY93">
            <v>3683.52</v>
          </cell>
          <cell r="IZ93">
            <v>4200</v>
          </cell>
          <cell r="JA93">
            <v>5100</v>
          </cell>
          <cell r="JB93">
            <v>4500</v>
          </cell>
          <cell r="JC93">
            <v>4200</v>
          </cell>
          <cell r="JD93">
            <v>3744.3599999999992</v>
          </cell>
          <cell r="JE93">
            <v>3440.6400000000008</v>
          </cell>
          <cell r="JF93">
            <v>3815.76</v>
          </cell>
          <cell r="JG93">
            <v>4926.923076923078</v>
          </cell>
          <cell r="JH93">
            <v>77904.083076923067</v>
          </cell>
        </row>
        <row r="94">
          <cell r="A94">
            <v>460550</v>
          </cell>
          <cell r="F94">
            <v>406.74819243205081</v>
          </cell>
          <cell r="G94">
            <v>409.838781989567</v>
          </cell>
          <cell r="H94">
            <v>642.99937797396296</v>
          </cell>
          <cell r="I94">
            <v>508.28389629250006</v>
          </cell>
          <cell r="J94">
            <v>538.0472839108387</v>
          </cell>
          <cell r="K94">
            <v>739.65035281587598</v>
          </cell>
          <cell r="L94">
            <v>717.14437411576478</v>
          </cell>
          <cell r="M94">
            <v>693.53821505822009</v>
          </cell>
          <cell r="N94">
            <v>723.15863991783419</v>
          </cell>
          <cell r="O94">
            <v>455.71267545526757</v>
          </cell>
          <cell r="P94">
            <v>496.36258207296487</v>
          </cell>
          <cell r="Q94">
            <v>395.73542150395747</v>
          </cell>
          <cell r="R94">
            <v>92.307692307692307</v>
          </cell>
          <cell r="S94">
            <v>92.307692307692307</v>
          </cell>
          <cell r="T94">
            <v>115.38461538461539</v>
          </cell>
          <cell r="U94">
            <v>92.307692307692307</v>
          </cell>
          <cell r="V94">
            <v>92.307692307692307</v>
          </cell>
          <cell r="W94">
            <v>115.38461538461539</v>
          </cell>
          <cell r="X94">
            <v>92.307692307692307</v>
          </cell>
          <cell r="Y94">
            <v>92.307692307692307</v>
          </cell>
          <cell r="Z94">
            <v>115.38461538461539</v>
          </cell>
          <cell r="AA94">
            <v>0</v>
          </cell>
          <cell r="AB94">
            <v>0</v>
          </cell>
          <cell r="AC94">
            <v>0</v>
          </cell>
          <cell r="AD94">
            <v>23.076923076923077</v>
          </cell>
          <cell r="AE94">
            <v>23.076923076923077</v>
          </cell>
          <cell r="AF94">
            <v>28.846153846153847</v>
          </cell>
          <cell r="AG94">
            <v>23.076923076923077</v>
          </cell>
          <cell r="AH94">
            <v>23.076923076923077</v>
          </cell>
          <cell r="AI94">
            <v>28.846153846153847</v>
          </cell>
          <cell r="AJ94">
            <v>23.076923076923077</v>
          </cell>
          <cell r="AK94">
            <v>23.076923076923077</v>
          </cell>
          <cell r="AL94">
            <v>28.846153846153847</v>
          </cell>
          <cell r="AM94">
            <v>23.076923076923077</v>
          </cell>
          <cell r="AN94">
            <v>23.076923076923077</v>
          </cell>
          <cell r="AO94">
            <v>28.846153846153847</v>
          </cell>
          <cell r="AP94">
            <v>338.46153846153845</v>
          </cell>
          <cell r="AQ94">
            <v>338.46153846153845</v>
          </cell>
          <cell r="AR94">
            <v>423.07692307692309</v>
          </cell>
          <cell r="AS94">
            <v>338.46153846153845</v>
          </cell>
          <cell r="AT94">
            <v>338.46153846153845</v>
          </cell>
          <cell r="AU94">
            <v>423.07692307692309</v>
          </cell>
          <cell r="AV94">
            <v>338.46153846153845</v>
          </cell>
          <cell r="AW94">
            <v>338.46153846153845</v>
          </cell>
          <cell r="AX94">
            <v>423.07692307692309</v>
          </cell>
          <cell r="AY94">
            <v>338.46153846153845</v>
          </cell>
          <cell r="AZ94">
            <v>338.46153846153845</v>
          </cell>
          <cell r="BA94">
            <v>423.07692307692309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136.61538461538461</v>
          </cell>
          <cell r="DK94">
            <v>136.61538461538461</v>
          </cell>
          <cell r="DL94">
            <v>170.76923076923077</v>
          </cell>
          <cell r="DM94">
            <v>136.61538461538461</v>
          </cell>
          <cell r="DN94">
            <v>136.61538461538461</v>
          </cell>
          <cell r="DO94">
            <v>170.76923076923077</v>
          </cell>
          <cell r="DP94">
            <v>136.61538461538461</v>
          </cell>
          <cell r="DQ94">
            <v>136.61538461538461</v>
          </cell>
          <cell r="DR94">
            <v>170.76923076923077</v>
          </cell>
          <cell r="DS94">
            <v>136.61538461538461</v>
          </cell>
          <cell r="DT94">
            <v>136.61538461538461</v>
          </cell>
          <cell r="DU94">
            <v>170.76923076923077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323.07692307692309</v>
          </cell>
          <cell r="EI94">
            <v>323.07692307692309</v>
          </cell>
          <cell r="EJ94">
            <v>403.84615384615387</v>
          </cell>
          <cell r="EK94">
            <v>323.07692307692309</v>
          </cell>
          <cell r="EL94">
            <v>323.07692307692309</v>
          </cell>
          <cell r="EM94">
            <v>403.84615384615387</v>
          </cell>
          <cell r="EN94">
            <v>323.07692307692309</v>
          </cell>
          <cell r="EO94">
            <v>323.07692307692309</v>
          </cell>
          <cell r="EP94">
            <v>403.84615384615387</v>
          </cell>
          <cell r="EQ94">
            <v>323.07692307692309</v>
          </cell>
          <cell r="ER94">
            <v>323.07692307692309</v>
          </cell>
          <cell r="ES94">
            <v>403.84615384615387</v>
          </cell>
          <cell r="ET94">
            <v>23.076923076923077</v>
          </cell>
          <cell r="EU94">
            <v>23.076923076923077</v>
          </cell>
          <cell r="EV94">
            <v>28.846153846153847</v>
          </cell>
          <cell r="EW94">
            <v>23.076923076923077</v>
          </cell>
          <cell r="EX94">
            <v>23.076923076923077</v>
          </cell>
          <cell r="EY94">
            <v>28.846153846153847</v>
          </cell>
          <cell r="EZ94">
            <v>23.076923076923077</v>
          </cell>
          <cell r="FA94">
            <v>23.076923076923077</v>
          </cell>
          <cell r="FB94">
            <v>28.846153846153847</v>
          </cell>
          <cell r="FC94">
            <v>23.076923076923077</v>
          </cell>
          <cell r="FD94">
            <v>23.076923076923077</v>
          </cell>
          <cell r="FE94">
            <v>28.846153846153847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923.07692307692309</v>
          </cell>
          <cell r="HC94">
            <v>923.07692307692309</v>
          </cell>
          <cell r="HD94">
            <v>1153.8461538461538</v>
          </cell>
          <cell r="HE94">
            <v>923.07692307692309</v>
          </cell>
          <cell r="HF94">
            <v>923.07692307692309</v>
          </cell>
          <cell r="HG94">
            <v>1153.8461538461538</v>
          </cell>
          <cell r="HH94">
            <v>923.07692307692309</v>
          </cell>
          <cell r="HI94">
            <v>923.07692307692309</v>
          </cell>
          <cell r="HJ94">
            <v>1153.8461538461538</v>
          </cell>
          <cell r="HK94">
            <v>923.07692307692309</v>
          </cell>
          <cell r="HL94">
            <v>923.07692307692309</v>
          </cell>
          <cell r="HM94">
            <v>1153.8461538461538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IM94">
            <v>0</v>
          </cell>
          <cell r="IN94">
            <v>6727.219793538804</v>
          </cell>
          <cell r="IO94">
            <v>899.99999999999989</v>
          </cell>
          <cell r="IP94">
            <v>300</v>
          </cell>
          <cell r="IQ94">
            <v>4400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1775.9999999999995</v>
          </cell>
          <cell r="IX94">
            <v>0</v>
          </cell>
          <cell r="IY94">
            <v>4200</v>
          </cell>
          <cell r="IZ94">
            <v>300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12000.000000000002</v>
          </cell>
          <cell r="JF94">
            <v>0</v>
          </cell>
          <cell r="JG94">
            <v>0</v>
          </cell>
          <cell r="JH94">
            <v>30603.219793538803</v>
          </cell>
        </row>
        <row r="95">
          <cell r="A95">
            <v>460560</v>
          </cell>
          <cell r="F95">
            <v>18.46153846153846</v>
          </cell>
          <cell r="G95">
            <v>18.46153846153846</v>
          </cell>
          <cell r="H95">
            <v>23.076923076923073</v>
          </cell>
          <cell r="I95">
            <v>18.46153846153846</v>
          </cell>
          <cell r="J95">
            <v>18.46153846153846</v>
          </cell>
          <cell r="K95">
            <v>23.076923076923073</v>
          </cell>
          <cell r="L95">
            <v>18.46153846153846</v>
          </cell>
          <cell r="M95">
            <v>18.46153846153846</v>
          </cell>
          <cell r="N95">
            <v>23.076923076923073</v>
          </cell>
          <cell r="O95">
            <v>18.46153846153846</v>
          </cell>
          <cell r="P95">
            <v>18.46153846153846</v>
          </cell>
          <cell r="Q95">
            <v>23.076923076923073</v>
          </cell>
          <cell r="R95">
            <v>9.2307692307692299</v>
          </cell>
          <cell r="S95">
            <v>9.2307692307692299</v>
          </cell>
          <cell r="T95">
            <v>11.538461538461537</v>
          </cell>
          <cell r="U95">
            <v>9.2307692307692299</v>
          </cell>
          <cell r="V95">
            <v>9.2307692307692299</v>
          </cell>
          <cell r="W95">
            <v>11.538461538461537</v>
          </cell>
          <cell r="X95">
            <v>9.2307692307692299</v>
          </cell>
          <cell r="Y95">
            <v>9.2307692307692299</v>
          </cell>
          <cell r="Z95">
            <v>11.538461538461537</v>
          </cell>
          <cell r="AA95">
            <v>0</v>
          </cell>
          <cell r="AB95">
            <v>0</v>
          </cell>
          <cell r="AC95">
            <v>0</v>
          </cell>
          <cell r="AD95">
            <v>9.2307692307692299</v>
          </cell>
          <cell r="AE95">
            <v>9.2307692307692299</v>
          </cell>
          <cell r="AF95">
            <v>11.538461538461537</v>
          </cell>
          <cell r="AG95">
            <v>9.2307692307692299</v>
          </cell>
          <cell r="AH95">
            <v>9.2307692307692299</v>
          </cell>
          <cell r="AI95">
            <v>11.538461538461537</v>
          </cell>
          <cell r="AJ95">
            <v>9.2307692307692299</v>
          </cell>
          <cell r="AK95">
            <v>9.2307692307692299</v>
          </cell>
          <cell r="AL95">
            <v>11.538461538461537</v>
          </cell>
          <cell r="AM95">
            <v>9.2307692307692299</v>
          </cell>
          <cell r="AN95">
            <v>9.2307692307692299</v>
          </cell>
          <cell r="AO95">
            <v>11.538461538461537</v>
          </cell>
          <cell r="AP95">
            <v>9.2307692307692299</v>
          </cell>
          <cell r="AQ95">
            <v>9.2307692307692299</v>
          </cell>
          <cell r="AR95">
            <v>11.538461538461537</v>
          </cell>
          <cell r="AS95">
            <v>9.2307692307692299</v>
          </cell>
          <cell r="AT95">
            <v>9.2307692307692299</v>
          </cell>
          <cell r="AU95">
            <v>11.538461538461537</v>
          </cell>
          <cell r="AV95">
            <v>9.2307692307692299</v>
          </cell>
          <cell r="AW95">
            <v>9.2307692307692299</v>
          </cell>
          <cell r="AX95">
            <v>11.538461538461537</v>
          </cell>
          <cell r="AY95">
            <v>9.2307692307692299</v>
          </cell>
          <cell r="AZ95">
            <v>9.2307692307692299</v>
          </cell>
          <cell r="BA95">
            <v>11.538461538461537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23.076923076923077</v>
          </cell>
          <cell r="BO95">
            <v>23.076923076923077</v>
          </cell>
          <cell r="BP95">
            <v>28.846153846153847</v>
          </cell>
          <cell r="BQ95">
            <v>23.076923076923077</v>
          </cell>
          <cell r="BR95">
            <v>23.076923076923077</v>
          </cell>
          <cell r="BS95">
            <v>28.846153846153847</v>
          </cell>
          <cell r="BT95">
            <v>23.076923076923077</v>
          </cell>
          <cell r="BU95">
            <v>23.076923076923077</v>
          </cell>
          <cell r="BV95">
            <v>28.846153846153847</v>
          </cell>
          <cell r="BW95">
            <v>23.076923076923077</v>
          </cell>
          <cell r="BX95">
            <v>23.076923076923077</v>
          </cell>
          <cell r="BY95">
            <v>28.846153846153847</v>
          </cell>
          <cell r="BZ95">
            <v>166.15384615384616</v>
          </cell>
          <cell r="CA95">
            <v>166.15384615384616</v>
          </cell>
          <cell r="CB95">
            <v>207.69230769230771</v>
          </cell>
          <cell r="CC95">
            <v>166.15384615384616</v>
          </cell>
          <cell r="CD95">
            <v>166.15384615384616</v>
          </cell>
          <cell r="CE95">
            <v>207.69230769230771</v>
          </cell>
          <cell r="CF95">
            <v>166.15384615384616</v>
          </cell>
          <cell r="CG95">
            <v>166.15384615384616</v>
          </cell>
          <cell r="CH95">
            <v>207.69230769230771</v>
          </cell>
          <cell r="CI95">
            <v>166.15384615384616</v>
          </cell>
          <cell r="CJ95">
            <v>166.15384615384616</v>
          </cell>
          <cell r="CK95">
            <v>207.69230769230771</v>
          </cell>
          <cell r="CL95">
            <v>92.307692307692307</v>
          </cell>
          <cell r="CM95">
            <v>92.307692307692307</v>
          </cell>
          <cell r="CN95">
            <v>115.38461538461539</v>
          </cell>
          <cell r="CO95">
            <v>92.307692307692307</v>
          </cell>
          <cell r="CP95">
            <v>92.307692307692307</v>
          </cell>
          <cell r="CQ95">
            <v>115.38461538461539</v>
          </cell>
          <cell r="CR95">
            <v>92.307692307692307</v>
          </cell>
          <cell r="CS95">
            <v>92.307692307692307</v>
          </cell>
          <cell r="CT95">
            <v>115.38461538461539</v>
          </cell>
          <cell r="CU95">
            <v>92.307692307692307</v>
          </cell>
          <cell r="CV95">
            <v>92.307692307692307</v>
          </cell>
          <cell r="CW95">
            <v>115.38461538461539</v>
          </cell>
          <cell r="CX95">
            <v>18.46153846153846</v>
          </cell>
          <cell r="CY95">
            <v>18.46153846153846</v>
          </cell>
          <cell r="CZ95">
            <v>23.076923076923073</v>
          </cell>
          <cell r="DA95">
            <v>18.46153846153846</v>
          </cell>
          <cell r="DB95">
            <v>18.46153846153846</v>
          </cell>
          <cell r="DC95">
            <v>23.076923076923073</v>
          </cell>
          <cell r="DD95">
            <v>18.46153846153846</v>
          </cell>
          <cell r="DE95">
            <v>18.46153846153846</v>
          </cell>
          <cell r="DF95">
            <v>23.076923076923073</v>
          </cell>
          <cell r="DG95">
            <v>18.46153846153846</v>
          </cell>
          <cell r="DH95">
            <v>18.46153846153846</v>
          </cell>
          <cell r="DI95">
            <v>23.076923076923073</v>
          </cell>
          <cell r="DJ95">
            <v>115.38461538461539</v>
          </cell>
          <cell r="DK95">
            <v>115.38461538461539</v>
          </cell>
          <cell r="DL95">
            <v>144.23076923076923</v>
          </cell>
          <cell r="DM95">
            <v>115.38461538461539</v>
          </cell>
          <cell r="DN95">
            <v>115.38461538461539</v>
          </cell>
          <cell r="DO95">
            <v>144.23076923076923</v>
          </cell>
          <cell r="DP95">
            <v>115.38461538461539</v>
          </cell>
          <cell r="DQ95">
            <v>115.38461538461539</v>
          </cell>
          <cell r="DR95">
            <v>144.23076923076923</v>
          </cell>
          <cell r="DS95">
            <v>115.38461538461539</v>
          </cell>
          <cell r="DT95">
            <v>115.38461538461539</v>
          </cell>
          <cell r="DU95">
            <v>144.23076923076923</v>
          </cell>
          <cell r="DV95">
            <v>18.46153846153846</v>
          </cell>
          <cell r="DW95">
            <v>18.46153846153846</v>
          </cell>
          <cell r="DX95">
            <v>23.076923076923073</v>
          </cell>
          <cell r="DY95">
            <v>18.46153846153846</v>
          </cell>
          <cell r="DZ95">
            <v>18.46153846153846</v>
          </cell>
          <cell r="EA95">
            <v>23.076923076923073</v>
          </cell>
          <cell r="EB95">
            <v>18.46153846153846</v>
          </cell>
          <cell r="EC95">
            <v>18.46153846153846</v>
          </cell>
          <cell r="ED95">
            <v>23.076923076923073</v>
          </cell>
          <cell r="EE95">
            <v>18.46153846153846</v>
          </cell>
          <cell r="EF95">
            <v>18.46153846153846</v>
          </cell>
          <cell r="EG95">
            <v>23.076923076923073</v>
          </cell>
          <cell r="EH95">
            <v>138.46153846153845</v>
          </cell>
          <cell r="EI95">
            <v>138.46153846153845</v>
          </cell>
          <cell r="EJ95">
            <v>173.07692307692307</v>
          </cell>
          <cell r="EK95">
            <v>138.46153846153845</v>
          </cell>
          <cell r="EL95">
            <v>138.46153846153845</v>
          </cell>
          <cell r="EM95">
            <v>173.07692307692307</v>
          </cell>
          <cell r="EN95">
            <v>138.46153846153845</v>
          </cell>
          <cell r="EO95">
            <v>138.46153846153845</v>
          </cell>
          <cell r="EP95">
            <v>173.07692307692307</v>
          </cell>
          <cell r="EQ95">
            <v>138.46153846153845</v>
          </cell>
          <cell r="ER95">
            <v>138.46153846153845</v>
          </cell>
          <cell r="ES95">
            <v>173.07692307692307</v>
          </cell>
          <cell r="ET95">
            <v>230.76923076923077</v>
          </cell>
          <cell r="EU95">
            <v>230.76923076923077</v>
          </cell>
          <cell r="EV95">
            <v>288.46153846153845</v>
          </cell>
          <cell r="EW95">
            <v>230.76923076923077</v>
          </cell>
          <cell r="EX95">
            <v>230.76923076923077</v>
          </cell>
          <cell r="EY95">
            <v>288.46153846153845</v>
          </cell>
          <cell r="EZ95">
            <v>230.76923076923077</v>
          </cell>
          <cell r="FA95">
            <v>230.76923076923077</v>
          </cell>
          <cell r="FB95">
            <v>288.46153846153845</v>
          </cell>
          <cell r="FC95">
            <v>230.76923076923077</v>
          </cell>
          <cell r="FD95">
            <v>230.76923076923077</v>
          </cell>
          <cell r="FE95">
            <v>288.46153846153845</v>
          </cell>
          <cell r="FF95">
            <v>9.2307692307692299</v>
          </cell>
          <cell r="FG95">
            <v>9.2307692307692299</v>
          </cell>
          <cell r="FH95">
            <v>11.538461538461537</v>
          </cell>
          <cell r="FI95">
            <v>9.2307692307692299</v>
          </cell>
          <cell r="FJ95">
            <v>9.2307692307692299</v>
          </cell>
          <cell r="FK95">
            <v>11.538461538461537</v>
          </cell>
          <cell r="FL95">
            <v>9.2307692307692299</v>
          </cell>
          <cell r="FM95">
            <v>9.2307692307692299</v>
          </cell>
          <cell r="FN95">
            <v>11.538461538461537</v>
          </cell>
          <cell r="FO95">
            <v>9.2307692307692299</v>
          </cell>
          <cell r="FP95">
            <v>9.2307692307692299</v>
          </cell>
          <cell r="FQ95">
            <v>11.538461538461537</v>
          </cell>
          <cell r="FR95">
            <v>9.2307692307692299</v>
          </cell>
          <cell r="FS95">
            <v>9.2307692307692299</v>
          </cell>
          <cell r="FT95">
            <v>11.538461538461537</v>
          </cell>
          <cell r="FU95">
            <v>9.2307692307692299</v>
          </cell>
          <cell r="FV95">
            <v>9.2307692307692299</v>
          </cell>
          <cell r="FW95">
            <v>11.538461538461537</v>
          </cell>
          <cell r="FX95">
            <v>9.2307692307692299</v>
          </cell>
          <cell r="FY95">
            <v>9.2307692307692299</v>
          </cell>
          <cell r="FZ95">
            <v>11.538461538461537</v>
          </cell>
          <cell r="GA95">
            <v>9.2307692307692299</v>
          </cell>
          <cell r="GB95">
            <v>9.2307692307692299</v>
          </cell>
          <cell r="GC95">
            <v>11.538461538461537</v>
          </cell>
          <cell r="GD95">
            <v>9.2307692307692299</v>
          </cell>
          <cell r="GE95">
            <v>9.2307692307692299</v>
          </cell>
          <cell r="GF95">
            <v>11.538461538461537</v>
          </cell>
          <cell r="GG95">
            <v>9.2307692307692299</v>
          </cell>
          <cell r="GH95">
            <v>9.2307692307692299</v>
          </cell>
          <cell r="GI95">
            <v>11.538461538461537</v>
          </cell>
          <cell r="GJ95">
            <v>9.2307692307692299</v>
          </cell>
          <cell r="GK95">
            <v>9.2307692307692299</v>
          </cell>
          <cell r="GL95">
            <v>11.538461538461537</v>
          </cell>
          <cell r="GM95">
            <v>9.2307692307692299</v>
          </cell>
          <cell r="GN95">
            <v>9.2307692307692299</v>
          </cell>
          <cell r="GO95">
            <v>11.538461538461537</v>
          </cell>
          <cell r="GP95">
            <v>9.2307692307692299</v>
          </cell>
          <cell r="GQ95">
            <v>9.2307692307692299</v>
          </cell>
          <cell r="GR95">
            <v>11.538461538461537</v>
          </cell>
          <cell r="GS95">
            <v>9.2307692307692299</v>
          </cell>
          <cell r="GT95">
            <v>9.2307692307692299</v>
          </cell>
          <cell r="GU95">
            <v>11.538461538461537</v>
          </cell>
          <cell r="GV95">
            <v>9.2307692307692299</v>
          </cell>
          <cell r="GW95">
            <v>9.2307692307692299</v>
          </cell>
          <cell r="GX95">
            <v>11.538461538461537</v>
          </cell>
          <cell r="GY95">
            <v>9.2307692307692299</v>
          </cell>
          <cell r="GZ95">
            <v>9.2307692307692299</v>
          </cell>
          <cell r="HA95">
            <v>11.538461538461537</v>
          </cell>
          <cell r="HB95">
            <v>23.076923076923077</v>
          </cell>
          <cell r="HC95">
            <v>23.076923076923077</v>
          </cell>
          <cell r="HD95">
            <v>28.846153846153847</v>
          </cell>
          <cell r="HE95">
            <v>23.076923076923077</v>
          </cell>
          <cell r="HF95">
            <v>23.076923076923077</v>
          </cell>
          <cell r="HG95">
            <v>28.846153846153847</v>
          </cell>
          <cell r="HH95">
            <v>23.076923076923077</v>
          </cell>
          <cell r="HI95">
            <v>23.076923076923077</v>
          </cell>
          <cell r="HJ95">
            <v>28.846153846153847</v>
          </cell>
          <cell r="HK95">
            <v>23.076923076923077</v>
          </cell>
          <cell r="HL95">
            <v>23.076923076923077</v>
          </cell>
          <cell r="HM95">
            <v>28.846153846153847</v>
          </cell>
          <cell r="HN95">
            <v>4.615384615384615</v>
          </cell>
          <cell r="HO95">
            <v>4.615384615384615</v>
          </cell>
          <cell r="HP95">
            <v>5.7692307692307683</v>
          </cell>
          <cell r="HQ95">
            <v>4.615384615384615</v>
          </cell>
          <cell r="HR95">
            <v>4.615384615384615</v>
          </cell>
          <cell r="HS95">
            <v>5.7692307692307683</v>
          </cell>
          <cell r="HT95">
            <v>4.615384615384615</v>
          </cell>
          <cell r="HU95">
            <v>4.615384615384615</v>
          </cell>
          <cell r="HV95">
            <v>5.7692307692307683</v>
          </cell>
          <cell r="HW95">
            <v>4.615384615384615</v>
          </cell>
          <cell r="HX95">
            <v>4.615384615384615</v>
          </cell>
          <cell r="HY95">
            <v>5.7692307692307683</v>
          </cell>
          <cell r="IM95">
            <v>0</v>
          </cell>
          <cell r="IN95">
            <v>239.99999999999991</v>
          </cell>
          <cell r="IO95">
            <v>89.999999999999972</v>
          </cell>
          <cell r="IP95">
            <v>119.99999999999996</v>
          </cell>
          <cell r="IQ95">
            <v>119.99999999999996</v>
          </cell>
          <cell r="IR95">
            <v>0</v>
          </cell>
          <cell r="IS95">
            <v>300</v>
          </cell>
          <cell r="IT95">
            <v>2160</v>
          </cell>
          <cell r="IU95">
            <v>1200</v>
          </cell>
          <cell r="IV95">
            <v>239.99999999999991</v>
          </cell>
          <cell r="IW95">
            <v>1500.0000000000002</v>
          </cell>
          <cell r="IX95">
            <v>239.99999999999991</v>
          </cell>
          <cell r="IY95">
            <v>1800.0000000000002</v>
          </cell>
          <cell r="IZ95">
            <v>3000.0000000000005</v>
          </cell>
          <cell r="JA95">
            <v>119.99999999999996</v>
          </cell>
          <cell r="JB95">
            <v>119.99999999999996</v>
          </cell>
          <cell r="JC95">
            <v>119.99999999999996</v>
          </cell>
          <cell r="JD95">
            <v>119.99999999999996</v>
          </cell>
          <cell r="JE95">
            <v>300</v>
          </cell>
          <cell r="JF95">
            <v>59.999999999999979</v>
          </cell>
          <cell r="JG95">
            <v>0</v>
          </cell>
          <cell r="JH95">
            <v>11850</v>
          </cell>
        </row>
        <row r="96"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</row>
        <row r="97">
          <cell r="F97">
            <v>2193.7541924320508</v>
          </cell>
          <cell r="G97">
            <v>2196.8447819895669</v>
          </cell>
          <cell r="H97">
            <v>2876.7568779739627</v>
          </cell>
          <cell r="I97">
            <v>2295.2898962925001</v>
          </cell>
          <cell r="J97">
            <v>2325.0532839108387</v>
          </cell>
          <cell r="K97">
            <v>2973.4078528158757</v>
          </cell>
          <cell r="L97">
            <v>2504.1503741157649</v>
          </cell>
          <cell r="M97">
            <v>2480.5442150582203</v>
          </cell>
          <cell r="N97">
            <v>2956.9161399178338</v>
          </cell>
          <cell r="O97">
            <v>2242.7186754552677</v>
          </cell>
          <cell r="P97">
            <v>2283.3685820729647</v>
          </cell>
          <cell r="Q97">
            <v>2629.4929215039574</v>
          </cell>
          <cell r="R97">
            <v>1638.4615384615386</v>
          </cell>
          <cell r="S97">
            <v>1638.4615384615386</v>
          </cell>
          <cell r="T97">
            <v>2048.0769230769233</v>
          </cell>
          <cell r="U97">
            <v>1638.4615384615386</v>
          </cell>
          <cell r="V97">
            <v>1638.4615384615386</v>
          </cell>
          <cell r="W97">
            <v>2048.0769230769233</v>
          </cell>
          <cell r="X97">
            <v>1638.4615384615386</v>
          </cell>
          <cell r="Y97">
            <v>1638.4615384615386</v>
          </cell>
          <cell r="Z97">
            <v>2048.0769230769233</v>
          </cell>
          <cell r="AA97">
            <v>0</v>
          </cell>
          <cell r="AB97">
            <v>0</v>
          </cell>
          <cell r="AC97">
            <v>0</v>
          </cell>
          <cell r="AD97">
            <v>2076.9230769230767</v>
          </cell>
          <cell r="AE97">
            <v>2076.9230769230767</v>
          </cell>
          <cell r="AF97">
            <v>2596.1538461538462</v>
          </cell>
          <cell r="AG97">
            <v>2076.9230769230767</v>
          </cell>
          <cell r="AH97">
            <v>2076.9230769230767</v>
          </cell>
          <cell r="AI97">
            <v>2596.1538461538462</v>
          </cell>
          <cell r="AJ97">
            <v>2076.9230769230767</v>
          </cell>
          <cell r="AK97">
            <v>2076.9230769230767</v>
          </cell>
          <cell r="AL97">
            <v>2596.1538461538462</v>
          </cell>
          <cell r="AM97">
            <v>2076.9230769230767</v>
          </cell>
          <cell r="AN97">
            <v>2076.9230769230767</v>
          </cell>
          <cell r="AO97">
            <v>2596.1538461538462</v>
          </cell>
          <cell r="AP97">
            <v>2115.3846153846152</v>
          </cell>
          <cell r="AQ97">
            <v>2115.3846153846152</v>
          </cell>
          <cell r="AR97">
            <v>2644.2307692307691</v>
          </cell>
          <cell r="AS97">
            <v>2115.3846153846152</v>
          </cell>
          <cell r="AT97">
            <v>2115.3846153846152</v>
          </cell>
          <cell r="AU97">
            <v>2644.2307692307691</v>
          </cell>
          <cell r="AV97">
            <v>2115.3846153846152</v>
          </cell>
          <cell r="AW97">
            <v>2115.3846153846152</v>
          </cell>
          <cell r="AX97">
            <v>2644.2307692307691</v>
          </cell>
          <cell r="AY97">
            <v>2115.3846153846152</v>
          </cell>
          <cell r="AZ97">
            <v>2115.3846153846152</v>
          </cell>
          <cell r="BA97">
            <v>2644.2307692307691</v>
          </cell>
          <cell r="BB97">
            <v>1558.5371389003867</v>
          </cell>
          <cell r="BC97">
            <v>1410.5837871820049</v>
          </cell>
          <cell r="BD97">
            <v>1816.4495898445525</v>
          </cell>
          <cell r="BE97">
            <v>1555.6880849412348</v>
          </cell>
          <cell r="BF97">
            <v>1556.0035151336938</v>
          </cell>
          <cell r="BG97">
            <v>1956.647889695299</v>
          </cell>
          <cell r="BH97">
            <v>1601.6219843049428</v>
          </cell>
          <cell r="BI97">
            <v>1621.7204116812193</v>
          </cell>
          <cell r="BJ97">
            <v>1805.9016181143875</v>
          </cell>
          <cell r="BK97">
            <v>1385.4610701160191</v>
          </cell>
          <cell r="BL97">
            <v>1315.6482091458699</v>
          </cell>
          <cell r="BM97">
            <v>1855.2030672895644</v>
          </cell>
          <cell r="BN97">
            <v>1675.3846153846152</v>
          </cell>
          <cell r="BO97">
            <v>1675.3846153846152</v>
          </cell>
          <cell r="BP97">
            <v>2094.2307692307691</v>
          </cell>
          <cell r="BQ97">
            <v>1675.3846153846152</v>
          </cell>
          <cell r="BR97">
            <v>1675.3846153846152</v>
          </cell>
          <cell r="BS97">
            <v>2094.2307692307691</v>
          </cell>
          <cell r="BT97">
            <v>1675.3846153846152</v>
          </cell>
          <cell r="BU97">
            <v>1675.3846153846152</v>
          </cell>
          <cell r="BV97">
            <v>2094.2307692307691</v>
          </cell>
          <cell r="BW97">
            <v>1675.3846153846152</v>
          </cell>
          <cell r="BX97">
            <v>1675.3846153846152</v>
          </cell>
          <cell r="BY97">
            <v>2094.2307692307691</v>
          </cell>
          <cell r="BZ97">
            <v>1985.9446153846154</v>
          </cell>
          <cell r="CA97">
            <v>1985.9446153846154</v>
          </cell>
          <cell r="CB97">
            <v>2482.4307692307693</v>
          </cell>
          <cell r="CC97">
            <v>1985.9446153846154</v>
          </cell>
          <cell r="CD97">
            <v>1985.9446153846154</v>
          </cell>
          <cell r="CE97">
            <v>2482.4307692307693</v>
          </cell>
          <cell r="CF97">
            <v>1985.9446153846154</v>
          </cell>
          <cell r="CG97">
            <v>1985.9446153846154</v>
          </cell>
          <cell r="CH97">
            <v>2482.4307692307693</v>
          </cell>
          <cell r="CI97">
            <v>1985.9446153846154</v>
          </cell>
          <cell r="CJ97">
            <v>1985.9446153846154</v>
          </cell>
          <cell r="CK97">
            <v>2482.4307692307693</v>
          </cell>
          <cell r="CL97">
            <v>1952.3076923076924</v>
          </cell>
          <cell r="CM97">
            <v>1952.3076923076924</v>
          </cell>
          <cell r="CN97">
            <v>2440.3846153846152</v>
          </cell>
          <cell r="CO97">
            <v>1952.3076923076924</v>
          </cell>
          <cell r="CP97">
            <v>1952.3076923076924</v>
          </cell>
          <cell r="CQ97">
            <v>2440.3846153846152</v>
          </cell>
          <cell r="CR97">
            <v>1952.3076923076924</v>
          </cell>
          <cell r="CS97">
            <v>1952.3076923076924</v>
          </cell>
          <cell r="CT97">
            <v>2440.3846153846152</v>
          </cell>
          <cell r="CU97">
            <v>1952.3076923076924</v>
          </cell>
          <cell r="CV97">
            <v>1952.3076923076924</v>
          </cell>
          <cell r="CW97">
            <v>2440.3846153846152</v>
          </cell>
          <cell r="CX97">
            <v>1689.4523076923076</v>
          </cell>
          <cell r="CY97">
            <v>1689.4523076923076</v>
          </cell>
          <cell r="CZ97">
            <v>2111.8153846153846</v>
          </cell>
          <cell r="DA97">
            <v>1689.4523076923076</v>
          </cell>
          <cell r="DB97">
            <v>1689.4523076923076</v>
          </cell>
          <cell r="DC97">
            <v>2111.8153846153846</v>
          </cell>
          <cell r="DD97">
            <v>1689.4523076923076</v>
          </cell>
          <cell r="DE97">
            <v>1689.4523076923076</v>
          </cell>
          <cell r="DF97">
            <v>2111.8153846153846</v>
          </cell>
          <cell r="DG97">
            <v>1689.4523076923076</v>
          </cell>
          <cell r="DH97">
            <v>1689.4523076923076</v>
          </cell>
          <cell r="DI97">
            <v>2111.8153846153846</v>
          </cell>
          <cell r="DJ97">
            <v>3281.5720753854712</v>
          </cell>
          <cell r="DK97">
            <v>3187.4329254746431</v>
          </cell>
          <cell r="DL97">
            <v>4033.5852380651572</v>
          </cell>
          <cell r="DM97">
            <v>3281.461774884619</v>
          </cell>
          <cell r="DN97">
            <v>3289.7740673205208</v>
          </cell>
          <cell r="DO97">
            <v>4253.0187008802104</v>
          </cell>
          <cell r="DP97">
            <v>3482.0720152927106</v>
          </cell>
          <cell r="DQ97">
            <v>3439.3640640670001</v>
          </cell>
          <cell r="DR97">
            <v>4146.4365285465155</v>
          </cell>
          <cell r="DS97">
            <v>3236.5040759287563</v>
          </cell>
          <cell r="DT97">
            <v>3176.1097148949534</v>
          </cell>
          <cell r="DU97">
            <v>3845.1986265585097</v>
          </cell>
          <cell r="DV97">
            <v>1709.1138461538462</v>
          </cell>
          <cell r="DW97">
            <v>1709.1138461538462</v>
          </cell>
          <cell r="DX97">
            <v>2136.3923076923074</v>
          </cell>
          <cell r="DY97">
            <v>1709.1138461538462</v>
          </cell>
          <cell r="DZ97">
            <v>1709.1138461538462</v>
          </cell>
          <cell r="EA97">
            <v>2136.3923076923074</v>
          </cell>
          <cell r="EB97">
            <v>1709.1138461538462</v>
          </cell>
          <cell r="EC97">
            <v>1709.1138461538462</v>
          </cell>
          <cell r="ED97">
            <v>2136.3923076923074</v>
          </cell>
          <cell r="EE97">
            <v>1709.1138461538462</v>
          </cell>
          <cell r="EF97">
            <v>1709.1138461538462</v>
          </cell>
          <cell r="EG97">
            <v>2136.3923076923074</v>
          </cell>
          <cell r="EH97">
            <v>2166.4246153846152</v>
          </cell>
          <cell r="EI97">
            <v>2166.4246153846152</v>
          </cell>
          <cell r="EJ97">
            <v>2708.0307692307688</v>
          </cell>
          <cell r="EK97">
            <v>2166.4246153846152</v>
          </cell>
          <cell r="EL97">
            <v>2166.4246153846152</v>
          </cell>
          <cell r="EM97">
            <v>2708.0307692307688</v>
          </cell>
          <cell r="EN97">
            <v>2166.4246153846152</v>
          </cell>
          <cell r="EO97">
            <v>2166.4246153846152</v>
          </cell>
          <cell r="EP97">
            <v>2708.0307692307688</v>
          </cell>
          <cell r="EQ97">
            <v>2166.4246153846152</v>
          </cell>
          <cell r="ER97">
            <v>2166.4246153846152</v>
          </cell>
          <cell r="ES97">
            <v>2708.0307692307688</v>
          </cell>
          <cell r="ET97">
            <v>1513.8461538461536</v>
          </cell>
          <cell r="EU97">
            <v>1513.8461538461536</v>
          </cell>
          <cell r="EV97">
            <v>1892.3076923076919</v>
          </cell>
          <cell r="EW97">
            <v>1513.8461538461536</v>
          </cell>
          <cell r="EX97">
            <v>1513.8461538461536</v>
          </cell>
          <cell r="EY97">
            <v>1892.3076923076919</v>
          </cell>
          <cell r="EZ97">
            <v>1513.8461538461536</v>
          </cell>
          <cell r="FA97">
            <v>1513.8461538461536</v>
          </cell>
          <cell r="FB97">
            <v>1892.3076923076919</v>
          </cell>
          <cell r="FC97">
            <v>1513.8461538461536</v>
          </cell>
          <cell r="FD97">
            <v>1513.8461538461536</v>
          </cell>
          <cell r="FE97">
            <v>1892.3076923076919</v>
          </cell>
          <cell r="FF97">
            <v>1938.4615384615386</v>
          </cell>
          <cell r="FG97">
            <v>1938.4615384615386</v>
          </cell>
          <cell r="FH97">
            <v>2423.0769230769229</v>
          </cell>
          <cell r="FI97">
            <v>1938.4615384615386</v>
          </cell>
          <cell r="FJ97">
            <v>1938.4615384615386</v>
          </cell>
          <cell r="FK97">
            <v>2423.0769230769229</v>
          </cell>
          <cell r="FL97">
            <v>1938.4615384615386</v>
          </cell>
          <cell r="FM97">
            <v>1938.4615384615386</v>
          </cell>
          <cell r="FN97">
            <v>2423.0769230769229</v>
          </cell>
          <cell r="FO97">
            <v>1938.4615384615386</v>
          </cell>
          <cell r="FP97">
            <v>1938.4615384615386</v>
          </cell>
          <cell r="FQ97">
            <v>2423.0769230769229</v>
          </cell>
          <cell r="FR97">
            <v>1800</v>
          </cell>
          <cell r="FS97">
            <v>1800</v>
          </cell>
          <cell r="FT97">
            <v>2250</v>
          </cell>
          <cell r="FU97">
            <v>1800</v>
          </cell>
          <cell r="FV97">
            <v>1800</v>
          </cell>
          <cell r="FW97">
            <v>2250</v>
          </cell>
          <cell r="FX97">
            <v>1800</v>
          </cell>
          <cell r="FY97">
            <v>1800</v>
          </cell>
          <cell r="FZ97">
            <v>2250</v>
          </cell>
          <cell r="GA97">
            <v>1800</v>
          </cell>
          <cell r="GB97">
            <v>1800</v>
          </cell>
          <cell r="GC97">
            <v>2250</v>
          </cell>
          <cell r="GD97">
            <v>2146.1538461538457</v>
          </cell>
          <cell r="GE97">
            <v>2146.1538461538457</v>
          </cell>
          <cell r="GF97">
            <v>2682.6923076923072</v>
          </cell>
          <cell r="GG97">
            <v>2146.1538461538457</v>
          </cell>
          <cell r="GH97">
            <v>2146.1538461538457</v>
          </cell>
          <cell r="GI97">
            <v>2682.6923076923072</v>
          </cell>
          <cell r="GJ97">
            <v>2146.1538461538457</v>
          </cell>
          <cell r="GK97">
            <v>2146.1538461538457</v>
          </cell>
          <cell r="GL97">
            <v>2682.6923076923072</v>
          </cell>
          <cell r="GM97">
            <v>2146.1538461538457</v>
          </cell>
          <cell r="GN97">
            <v>2146.1538461538457</v>
          </cell>
          <cell r="GO97">
            <v>2682.6923076923072</v>
          </cell>
          <cell r="GP97">
            <v>2380.3353846153846</v>
          </cell>
          <cell r="GQ97">
            <v>2380.3353846153846</v>
          </cell>
          <cell r="GR97">
            <v>2975.419230769231</v>
          </cell>
          <cell r="GS97">
            <v>2380.3353846153846</v>
          </cell>
          <cell r="GT97">
            <v>2380.3353846153846</v>
          </cell>
          <cell r="GU97">
            <v>2975.419230769231</v>
          </cell>
          <cell r="GV97">
            <v>2380.3353846153846</v>
          </cell>
          <cell r="GW97">
            <v>2380.3353846153846</v>
          </cell>
          <cell r="GX97">
            <v>2975.419230769231</v>
          </cell>
          <cell r="GY97">
            <v>2380.3353846153846</v>
          </cell>
          <cell r="GZ97">
            <v>2380.3353846153846</v>
          </cell>
          <cell r="HA97">
            <v>2975.419230769231</v>
          </cell>
          <cell r="HB97">
            <v>3093.8953846153845</v>
          </cell>
          <cell r="HC97">
            <v>3093.8953846153845</v>
          </cell>
          <cell r="HD97">
            <v>3867.3692307692309</v>
          </cell>
          <cell r="HE97">
            <v>3093.8953846153845</v>
          </cell>
          <cell r="HF97">
            <v>3093.8953846153845</v>
          </cell>
          <cell r="HG97">
            <v>3867.3692307692309</v>
          </cell>
          <cell r="HH97">
            <v>3093.8953846153845</v>
          </cell>
          <cell r="HI97">
            <v>3093.8953846153845</v>
          </cell>
          <cell r="HJ97">
            <v>3867.3692307692309</v>
          </cell>
          <cell r="HK97">
            <v>3093.8953846153845</v>
          </cell>
          <cell r="HL97">
            <v>3093.8953846153845</v>
          </cell>
          <cell r="HM97">
            <v>3867.3692307692309</v>
          </cell>
          <cell r="HN97">
            <v>1696.5969230769228</v>
          </cell>
          <cell r="HO97">
            <v>1696.5969230769228</v>
          </cell>
          <cell r="HP97">
            <v>2120.7461538461539</v>
          </cell>
          <cell r="HQ97">
            <v>1696.5969230769228</v>
          </cell>
          <cell r="HR97">
            <v>1696.5969230769228</v>
          </cell>
          <cell r="HS97">
            <v>2120.7461538461539</v>
          </cell>
          <cell r="HT97">
            <v>1696.5969230769228</v>
          </cell>
          <cell r="HU97">
            <v>1696.5969230769228</v>
          </cell>
          <cell r="HV97">
            <v>2120.7461538461539</v>
          </cell>
          <cell r="HW97">
            <v>1696.5969230769228</v>
          </cell>
          <cell r="HX97">
            <v>1696.5969230769228</v>
          </cell>
          <cell r="HY97">
            <v>2120.7461538461539</v>
          </cell>
          <cell r="IM97">
            <v>0</v>
          </cell>
          <cell r="IN97">
            <v>29958.297793538804</v>
          </cell>
          <cell r="IO97">
            <v>15975.000000000004</v>
          </cell>
          <cell r="IP97">
            <v>27000.000000000004</v>
          </cell>
          <cell r="IQ97">
            <v>27500.000000000004</v>
          </cell>
          <cell r="IR97">
            <v>19439.466366349174</v>
          </cell>
          <cell r="IS97">
            <v>21780.000000000004</v>
          </cell>
          <cell r="IT97">
            <v>25817.279999999999</v>
          </cell>
          <cell r="IU97">
            <v>25380</v>
          </cell>
          <cell r="IV97">
            <v>21962.879999999994</v>
          </cell>
          <cell r="IW97">
            <v>42652.52980729907</v>
          </cell>
          <cell r="IX97">
            <v>22218.480000000003</v>
          </cell>
          <cell r="IY97">
            <v>28163.519999999993</v>
          </cell>
          <cell r="IZ97">
            <v>19679.999999999996</v>
          </cell>
          <cell r="JA97">
            <v>25200</v>
          </cell>
          <cell r="JB97">
            <v>23400</v>
          </cell>
          <cell r="JC97">
            <v>27899.999999999996</v>
          </cell>
          <cell r="JD97">
            <v>30944.36</v>
          </cell>
          <cell r="JE97">
            <v>40220.639999999999</v>
          </cell>
          <cell r="JF97">
            <v>22055.759999999998</v>
          </cell>
          <cell r="JG97">
            <v>23930.769230769234</v>
          </cell>
          <cell r="JH97">
            <v>521178.98319795629</v>
          </cell>
        </row>
        <row r="98"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</row>
        <row r="99">
          <cell r="F99">
            <v>5487.8294606615873</v>
          </cell>
          <cell r="G99">
            <v>5504.2713971075736</v>
          </cell>
          <cell r="H99">
            <v>7575.6680369753285</v>
          </cell>
          <cell r="I99">
            <v>6027.999405199178</v>
          </cell>
          <cell r="J99">
            <v>6186.3406273287392</v>
          </cell>
          <cell r="K99">
            <v>8089.8512231343047</v>
          </cell>
          <cell r="L99">
            <v>7139.1371472189448</v>
          </cell>
          <cell r="M99">
            <v>7013.5523810328077</v>
          </cell>
          <cell r="N99">
            <v>8002.1153105167232</v>
          </cell>
          <cell r="O99">
            <v>5748.3205103451</v>
          </cell>
          <cell r="P99">
            <v>5964.5780135512505</v>
          </cell>
          <cell r="Q99">
            <v>6260.2237885548993</v>
          </cell>
          <cell r="R99">
            <v>4046.6672238752185</v>
          </cell>
          <cell r="S99">
            <v>4116.6935486797274</v>
          </cell>
          <cell r="T99">
            <v>5287.5045827067224</v>
          </cell>
          <cell r="U99">
            <v>4342.9036759306391</v>
          </cell>
          <cell r="V99">
            <v>4345.0914905270283</v>
          </cell>
          <cell r="W99">
            <v>6147.5341956691682</v>
          </cell>
          <cell r="X99">
            <v>4541.204832984422</v>
          </cell>
          <cell r="Y99">
            <v>4517.6999575022419</v>
          </cell>
          <cell r="Z99">
            <v>5359.8832068943102</v>
          </cell>
          <cell r="AA99">
            <v>0</v>
          </cell>
          <cell r="AB99">
            <v>0</v>
          </cell>
          <cell r="AC99">
            <v>0</v>
          </cell>
          <cell r="AD99">
            <v>4776.6592986928472</v>
          </cell>
          <cell r="AE99">
            <v>4827.3419947617649</v>
          </cell>
          <cell r="AF99">
            <v>6606.729347753806</v>
          </cell>
          <cell r="AG99">
            <v>5271.7694225716241</v>
          </cell>
          <cell r="AH99">
            <v>5432.2945196053715</v>
          </cell>
          <cell r="AI99">
            <v>7110.0652615459294</v>
          </cell>
          <cell r="AJ99">
            <v>6211.2730704842597</v>
          </cell>
          <cell r="AK99">
            <v>6186.1049592906584</v>
          </cell>
          <cell r="AL99">
            <v>6635.3690207786294</v>
          </cell>
          <cell r="AM99">
            <v>4898.4856499445723</v>
          </cell>
          <cell r="AN99">
            <v>4850.9572031813332</v>
          </cell>
          <cell r="AO99">
            <v>5401.4722399221346</v>
          </cell>
          <cell r="AP99">
            <v>5248.8432663483072</v>
          </cell>
          <cell r="AQ99">
            <v>5424.8152626115589</v>
          </cell>
          <cell r="AR99">
            <v>7350.1378012396053</v>
          </cell>
          <cell r="AS99">
            <v>5487.0507241149116</v>
          </cell>
          <cell r="AT99">
            <v>5526.1292733141099</v>
          </cell>
          <cell r="AU99">
            <v>7180.533711215714</v>
          </cell>
          <cell r="AV99">
            <v>6263.7070682281783</v>
          </cell>
          <cell r="AW99">
            <v>6027.4852948543576</v>
          </cell>
          <cell r="AX99">
            <v>7089.408069642499</v>
          </cell>
          <cell r="AY99">
            <v>5361.9208832943423</v>
          </cell>
          <cell r="AZ99">
            <v>5118.3562860757866</v>
          </cell>
          <cell r="BA99">
            <v>5647.1699697224685</v>
          </cell>
          <cell r="BB99">
            <v>4306.1465896944528</v>
          </cell>
          <cell r="BC99">
            <v>3838.6139982643663</v>
          </cell>
          <cell r="BD99">
            <v>4966.4422423703236</v>
          </cell>
          <cell r="BE99">
            <v>4297.1435791835329</v>
          </cell>
          <cell r="BF99">
            <v>4298.1403385917029</v>
          </cell>
          <cell r="BG99">
            <v>5409.4688698986829</v>
          </cell>
          <cell r="BH99">
            <v>4442.2947011728502</v>
          </cell>
          <cell r="BI99">
            <v>4505.805731681884</v>
          </cell>
          <cell r="BJ99">
            <v>4933.1106517030021</v>
          </cell>
          <cell r="BK99">
            <v>3759.226212335851</v>
          </cell>
          <cell r="BL99">
            <v>3538.61757167018</v>
          </cell>
          <cell r="BM99">
            <v>5088.9032310965613</v>
          </cell>
          <cell r="BN99">
            <v>5709.0555425376751</v>
          </cell>
          <cell r="BO99">
            <v>5463.7994061084264</v>
          </cell>
          <cell r="BP99">
            <v>7632.8905308567773</v>
          </cell>
          <cell r="BQ99">
            <v>6451.8554760427978</v>
          </cell>
          <cell r="BR99">
            <v>6525.636219956983</v>
          </cell>
          <cell r="BS99">
            <v>9142.4531175586362</v>
          </cell>
          <cell r="BT99">
            <v>8209.8869093280991</v>
          </cell>
          <cell r="BU99">
            <v>7941.5156856058957</v>
          </cell>
          <cell r="BV99">
            <v>8370.58719832715</v>
          </cell>
          <cell r="BW99">
            <v>6175.5141182274638</v>
          </cell>
          <cell r="BX99">
            <v>5979.7760431815996</v>
          </cell>
          <cell r="BY99">
            <v>6855.8976903825187</v>
          </cell>
          <cell r="BZ99">
            <v>6147.0908617433161</v>
          </cell>
          <cell r="CA99">
            <v>6022.2448646525499</v>
          </cell>
          <cell r="CB99">
            <v>8176.8529186850174</v>
          </cell>
          <cell r="CC99">
            <v>6742.7599276638948</v>
          </cell>
          <cell r="CD99">
            <v>6642.2428783179021</v>
          </cell>
          <cell r="CE99">
            <v>8760.1617705945428</v>
          </cell>
          <cell r="CF99">
            <v>7483.858361102969</v>
          </cell>
          <cell r="CG99">
            <v>7616.4365459265537</v>
          </cell>
          <cell r="CH99">
            <v>8444.6705249604347</v>
          </cell>
          <cell r="CI99">
            <v>6093.8427123333413</v>
          </cell>
          <cell r="CJ99">
            <v>6087.9417038015972</v>
          </cell>
          <cell r="CK99">
            <v>6794.7494821488881</v>
          </cell>
          <cell r="CL99">
            <v>4626.4238904015456</v>
          </cell>
          <cell r="CM99">
            <v>5052.6407848482759</v>
          </cell>
          <cell r="CN99">
            <v>6976.5120999395895</v>
          </cell>
          <cell r="CO99">
            <v>5474.7907698094587</v>
          </cell>
          <cell r="CP99">
            <v>5486.731628555488</v>
          </cell>
          <cell r="CQ99">
            <v>7036.9403671364844</v>
          </cell>
          <cell r="CR99">
            <v>6199.6262817592105</v>
          </cell>
          <cell r="CS99">
            <v>6259.23614880076</v>
          </cell>
          <cell r="CT99">
            <v>7736.7332316977045</v>
          </cell>
          <cell r="CU99">
            <v>5785.6170994515878</v>
          </cell>
          <cell r="CV99">
            <v>5696.2522604166043</v>
          </cell>
          <cell r="CW99">
            <v>5857.8558550669295</v>
          </cell>
          <cell r="CX99">
            <v>4710.4183017391306</v>
          </cell>
          <cell r="CY99">
            <v>4555.2283074782608</v>
          </cell>
          <cell r="CZ99">
            <v>5967.2010479478258</v>
          </cell>
          <cell r="DA99">
            <v>5119.8550011391308</v>
          </cell>
          <cell r="DB99">
            <v>5092.7302771043487</v>
          </cell>
          <cell r="DC99">
            <v>7064.264305565217</v>
          </cell>
          <cell r="DD99">
            <v>6355.2852282521735</v>
          </cell>
          <cell r="DE99">
            <v>6284.4608140434784</v>
          </cell>
          <cell r="DF99">
            <v>6466.7626206260866</v>
          </cell>
          <cell r="DG99">
            <v>4695.3700027043487</v>
          </cell>
          <cell r="DH99">
            <v>4560.7878273521737</v>
          </cell>
          <cell r="DI99">
            <v>5262.2287613999997</v>
          </cell>
          <cell r="DJ99">
            <v>8290.7368767107546</v>
          </cell>
          <cell r="DK99">
            <v>7470.3814274878241</v>
          </cell>
          <cell r="DL99">
            <v>9767.5394921502175</v>
          </cell>
          <cell r="DM99">
            <v>8289.7756866318996</v>
          </cell>
          <cell r="DN99">
            <v>8362.2113778590447</v>
          </cell>
          <cell r="DO99">
            <v>11679.745382395682</v>
          </cell>
          <cell r="DP99">
            <v>10037.950638759557</v>
          </cell>
          <cell r="DQ99">
            <v>9665.7813495069313</v>
          </cell>
          <cell r="DR99">
            <v>10750.957880630624</v>
          </cell>
          <cell r="DS99">
            <v>7898.0014528736683</v>
          </cell>
          <cell r="DT99">
            <v>7371.7077352933866</v>
          </cell>
          <cell r="DU99">
            <v>8125.8847347351439</v>
          </cell>
          <cell r="DV99">
            <v>3985.3744358213644</v>
          </cell>
          <cell r="DW99">
            <v>4125.0527804611738</v>
          </cell>
          <cell r="DX99">
            <v>4950.2217379117756</v>
          </cell>
          <cell r="DY99">
            <v>4215.0515461474297</v>
          </cell>
          <cell r="DZ99">
            <v>4157.69359786307</v>
          </cell>
          <cell r="EA99">
            <v>5860.1379864349974</v>
          </cell>
          <cell r="EB99">
            <v>5864.4620071559621</v>
          </cell>
          <cell r="EC99">
            <v>5192.8847268535901</v>
          </cell>
          <cell r="ED99">
            <v>5432.2756205013484</v>
          </cell>
          <cell r="EE99">
            <v>4153.1656033758663</v>
          </cell>
          <cell r="EF99">
            <v>4615.7443885246812</v>
          </cell>
          <cell r="EG99">
            <v>4539.7306013951884</v>
          </cell>
          <cell r="EH99">
            <v>4962.8465612482678</v>
          </cell>
          <cell r="EI99">
            <v>4869.9421839591687</v>
          </cell>
          <cell r="EJ99">
            <v>6287.9446483318989</v>
          </cell>
          <cell r="EK99">
            <v>5147.9442276008749</v>
          </cell>
          <cell r="EL99">
            <v>5219.6086375800223</v>
          </cell>
          <cell r="EM99">
            <v>7002.8841578143638</v>
          </cell>
          <cell r="EN99">
            <v>6006.529444857747</v>
          </cell>
          <cell r="EO99">
            <v>5932.7105780937663</v>
          </cell>
          <cell r="EP99">
            <v>6957.20000763806</v>
          </cell>
          <cell r="EQ99">
            <v>5174.3131221534823</v>
          </cell>
          <cell r="ER99">
            <v>5085.5140939686471</v>
          </cell>
          <cell r="ES99">
            <v>5370.9269496892448</v>
          </cell>
          <cell r="ET99">
            <v>4852.9610353052258</v>
          </cell>
          <cell r="EU99">
            <v>4611.6357654557869</v>
          </cell>
          <cell r="EV99">
            <v>5747.3104878779504</v>
          </cell>
          <cell r="EW99">
            <v>4542.9346978345557</v>
          </cell>
          <cell r="EX99">
            <v>4582.7165730893876</v>
          </cell>
          <cell r="EY99">
            <v>5690.6190891674287</v>
          </cell>
          <cell r="EZ99">
            <v>4859.8604049903206</v>
          </cell>
          <cell r="FA99">
            <v>4777.7584105510441</v>
          </cell>
          <cell r="FB99">
            <v>5742.461897868965</v>
          </cell>
          <cell r="FC99">
            <v>4367.1144292442286</v>
          </cell>
          <cell r="FD99">
            <v>4210.5634593911136</v>
          </cell>
          <cell r="FE99">
            <v>5739.9280889562469</v>
          </cell>
          <cell r="FF99">
            <v>5066.1137450892065</v>
          </cell>
          <cell r="FG99">
            <v>5042.2834956690476</v>
          </cell>
          <cell r="FH99">
            <v>6722.5254047668177</v>
          </cell>
          <cell r="FI99">
            <v>5556.0587997984367</v>
          </cell>
          <cell r="FJ99">
            <v>5517.9138315415075</v>
          </cell>
          <cell r="FK99">
            <v>6976.3203712767163</v>
          </cell>
          <cell r="FL99">
            <v>6092.3100183157421</v>
          </cell>
          <cell r="FM99">
            <v>5952.1149762692021</v>
          </cell>
          <cell r="FN99">
            <v>7128.2825003438293</v>
          </cell>
          <cell r="FO99">
            <v>5185.7764674816972</v>
          </cell>
          <cell r="FP99">
            <v>4946.5806914318146</v>
          </cell>
          <cell r="FQ99">
            <v>5576.8327770882361</v>
          </cell>
          <cell r="FR99">
            <v>4245.7793308396431</v>
          </cell>
          <cell r="FS99">
            <v>4422.9591104840156</v>
          </cell>
          <cell r="FT99">
            <v>5879.107742028762</v>
          </cell>
          <cell r="FU99">
            <v>4598.6481803967781</v>
          </cell>
          <cell r="FV99">
            <v>4790.8986289921158</v>
          </cell>
          <cell r="FW99">
            <v>6026.165169987351</v>
          </cell>
          <cell r="FX99">
            <v>5258.0704105282857</v>
          </cell>
          <cell r="FY99">
            <v>5105.2526479050512</v>
          </cell>
          <cell r="FZ99">
            <v>5959.6814268304597</v>
          </cell>
          <cell r="GA99">
            <v>4514.5482667448669</v>
          </cell>
          <cell r="GB99">
            <v>4483.4076362567794</v>
          </cell>
          <cell r="GC99">
            <v>4754.645728595824</v>
          </cell>
          <cell r="GD99">
            <v>7242.0063728736895</v>
          </cell>
          <cell r="GE99">
            <v>6345.350903656964</v>
          </cell>
          <cell r="GF99">
            <v>8915.0648755925322</v>
          </cell>
          <cell r="GG99">
            <v>7731.2252763222914</v>
          </cell>
          <cell r="GH99">
            <v>6897.4062104318218</v>
          </cell>
          <cell r="GI99">
            <v>10327.993289211183</v>
          </cell>
          <cell r="GJ99">
            <v>9507.3019504474432</v>
          </cell>
          <cell r="GK99">
            <v>10298.326846647891</v>
          </cell>
          <cell r="GL99">
            <v>10177.238866496693</v>
          </cell>
          <cell r="GM99">
            <v>7390.9787971908536</v>
          </cell>
          <cell r="GN99">
            <v>7428.2095568464711</v>
          </cell>
          <cell r="GO99">
            <v>7445.4267243035411</v>
          </cell>
          <cell r="GP99">
            <v>7214.6659928573536</v>
          </cell>
          <cell r="GQ99">
            <v>6600.0529132573083</v>
          </cell>
          <cell r="GR99">
            <v>8247.6643796577227</v>
          </cell>
          <cell r="GS99">
            <v>7086.0900714117342</v>
          </cell>
          <cell r="GT99">
            <v>7026.5927711995573</v>
          </cell>
          <cell r="GU99">
            <v>9855.7983150567779</v>
          </cell>
          <cell r="GV99">
            <v>8764.8682770813557</v>
          </cell>
          <cell r="GW99">
            <v>8249.243985852414</v>
          </cell>
          <cell r="GX99">
            <v>9319.6431216754172</v>
          </cell>
          <cell r="GY99">
            <v>6786.5866662805602</v>
          </cell>
          <cell r="GZ99">
            <v>6398.6976993662074</v>
          </cell>
          <cell r="HA99">
            <v>7262.1886823570985</v>
          </cell>
          <cell r="HB99">
            <v>7306.706422006444</v>
          </cell>
          <cell r="HC99">
            <v>7655.4998321163903</v>
          </cell>
          <cell r="HD99">
            <v>9248.2440006886827</v>
          </cell>
          <cell r="HE99">
            <v>7795.9937023519924</v>
          </cell>
          <cell r="HF99">
            <v>7332.2661100221503</v>
          </cell>
          <cell r="HG99">
            <v>10131.640061708578</v>
          </cell>
          <cell r="HH99">
            <v>8670.4041363624656</v>
          </cell>
          <cell r="HI99">
            <v>8963.7647473865472</v>
          </cell>
          <cell r="HJ99">
            <v>9542.038565353605</v>
          </cell>
          <cell r="HK99">
            <v>7108.555137924769</v>
          </cell>
          <cell r="HL99">
            <v>6981.4408638608938</v>
          </cell>
          <cell r="HM99">
            <v>7775.1780255305675</v>
          </cell>
          <cell r="HN99">
            <v>3794.0018170551289</v>
          </cell>
          <cell r="HO99">
            <v>3575.0605143056519</v>
          </cell>
          <cell r="HP99">
            <v>4675.7637481926031</v>
          </cell>
          <cell r="HQ99">
            <v>3908.3219848027911</v>
          </cell>
          <cell r="HR99">
            <v>3963.97044733231</v>
          </cell>
          <cell r="HS99">
            <v>5229.8174334883461</v>
          </cell>
          <cell r="HT99">
            <v>4503.543859210049</v>
          </cell>
          <cell r="HU99">
            <v>4705.3772059934399</v>
          </cell>
          <cell r="HV99">
            <v>5167.2427371014655</v>
          </cell>
          <cell r="HW99">
            <v>3893.1175026657361</v>
          </cell>
          <cell r="HX99">
            <v>3752.9926989127703</v>
          </cell>
          <cell r="HY99">
            <v>4122.2341649727841</v>
          </cell>
          <cell r="IM99">
            <v>0</v>
          </cell>
          <cell r="IN99">
            <v>78999.887301626426</v>
          </cell>
          <cell r="IO99">
            <v>42705.182714769471</v>
          </cell>
          <cell r="IP99">
            <v>68208.521988532928</v>
          </cell>
          <cell r="IQ99">
            <v>71725.557610661839</v>
          </cell>
          <cell r="IR99">
            <v>53383.913717663403</v>
          </cell>
          <cell r="IS99">
            <v>84458.867938114025</v>
          </cell>
          <cell r="IT99">
            <v>85012.852551931006</v>
          </cell>
          <cell r="IU99">
            <v>72189.360417883625</v>
          </cell>
          <cell r="IV99">
            <v>66134.592495352175</v>
          </cell>
          <cell r="IW99">
            <v>107710.67403503471</v>
          </cell>
          <cell r="IX99">
            <v>57091.795032446455</v>
          </cell>
          <cell r="IY99">
            <v>68018.364612935533</v>
          </cell>
          <cell r="IZ99">
            <v>59725.864339732259</v>
          </cell>
          <cell r="JA99">
            <v>69763.113079072253</v>
          </cell>
          <cell r="JB99">
            <v>60039.164279589932</v>
          </cell>
          <cell r="JC99">
            <v>99706.52967002138</v>
          </cell>
          <cell r="JD99">
            <v>92812.092876053517</v>
          </cell>
          <cell r="JE99">
            <v>98511.731605313063</v>
          </cell>
          <cell r="JF99">
            <v>51291.444114033075</v>
          </cell>
          <cell r="JG99">
            <v>73256.629273846149</v>
          </cell>
          <cell r="JH99">
            <v>1460746.1396546131</v>
          </cell>
        </row>
        <row r="100"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</row>
        <row r="101">
          <cell r="F101">
            <v>4693.9194895177352</v>
          </cell>
          <cell r="G101">
            <v>5215.882729812105</v>
          </cell>
          <cell r="H101">
            <v>12370.504198271161</v>
          </cell>
          <cell r="I101">
            <v>9695.294808588731</v>
          </cell>
          <cell r="J101">
            <v>10888.485557408014</v>
          </cell>
          <cell r="K101">
            <v>16643.899729829311</v>
          </cell>
          <cell r="L101">
            <v>18854.812474351067</v>
          </cell>
          <cell r="M101">
            <v>17870.057355678182</v>
          </cell>
          <cell r="N101">
            <v>15446.850471604661</v>
          </cell>
          <cell r="O101">
            <v>6580.1889990178061</v>
          </cell>
          <cell r="P101">
            <v>8430.4889528233671</v>
          </cell>
          <cell r="Q101">
            <v>-235.57409552528861</v>
          </cell>
          <cell r="R101">
            <v>2608.1703585066202</v>
          </cell>
          <cell r="S101">
            <v>3688.1380246280378</v>
          </cell>
          <cell r="T101">
            <v>6196.6396554983457</v>
          </cell>
          <cell r="U101">
            <v>6396.7035522644337</v>
          </cell>
          <cell r="V101">
            <v>6413.2275017192997</v>
          </cell>
          <cell r="W101">
            <v>15362.997676528912</v>
          </cell>
          <cell r="X101">
            <v>8474.9898944367233</v>
          </cell>
          <cell r="Y101">
            <v>8289.4162809094632</v>
          </cell>
          <cell r="Z101">
            <v>6813.185398211619</v>
          </cell>
          <cell r="AA101">
            <v>0</v>
          </cell>
          <cell r="AB101">
            <v>0</v>
          </cell>
          <cell r="AC101">
            <v>0</v>
          </cell>
          <cell r="AD101">
            <v>4681.3434874109671</v>
          </cell>
          <cell r="AE101">
            <v>5599.2337026110572</v>
          </cell>
          <cell r="AF101">
            <v>13126.363548867294</v>
          </cell>
          <cell r="AG101">
            <v>10443.112362994467</v>
          </cell>
          <cell r="AH101">
            <v>12054.444160826848</v>
          </cell>
          <cell r="AI101">
            <v>18362.862673471809</v>
          </cell>
          <cell r="AJ101">
            <v>20275.626790412862</v>
          </cell>
          <cell r="AK101">
            <v>20052.083069826753</v>
          </cell>
          <cell r="AL101">
            <v>13041.872947375499</v>
          </cell>
          <cell r="AM101">
            <v>5890.7084259367748</v>
          </cell>
          <cell r="AN101">
            <v>5458.2121010013852</v>
          </cell>
          <cell r="AO101">
            <v>-1394.5526673661943</v>
          </cell>
          <cell r="AP101">
            <v>8118.931705085819</v>
          </cell>
          <cell r="AQ101">
            <v>10270.741064858148</v>
          </cell>
          <cell r="AR101">
            <v>18803.460465065418</v>
          </cell>
          <cell r="AS101">
            <v>10984.956886381844</v>
          </cell>
          <cell r="AT101">
            <v>11282.508365556943</v>
          </cell>
          <cell r="AU101">
            <v>16905.235732357134</v>
          </cell>
          <cell r="AV101">
            <v>18992.499017252616</v>
          </cell>
          <cell r="AW101">
            <v>16531.082703656364</v>
          </cell>
          <cell r="AX101">
            <v>15573.155480033694</v>
          </cell>
          <cell r="AY101">
            <v>8988.3483308782852</v>
          </cell>
          <cell r="AZ101">
            <v>6439.1112206636444</v>
          </cell>
          <cell r="BA101">
            <v>-773.85368927374111</v>
          </cell>
          <cell r="BB101">
            <v>6947.5910891830981</v>
          </cell>
          <cell r="BC101">
            <v>3602.421788185201</v>
          </cell>
          <cell r="BD101">
            <v>5718.1828599424098</v>
          </cell>
          <cell r="BE101">
            <v>7361.5850932413423</v>
          </cell>
          <cell r="BF101">
            <v>7359.7491532452668</v>
          </cell>
          <cell r="BG101">
            <v>9399.5368005393102</v>
          </cell>
          <cell r="BH101">
            <v>8335.04972669774</v>
          </cell>
          <cell r="BI101">
            <v>8807.4232134809354</v>
          </cell>
          <cell r="BJ101">
            <v>5599.3106105921161</v>
          </cell>
          <cell r="BK101">
            <v>2763.5109453001837</v>
          </cell>
          <cell r="BL101">
            <v>991.52090815585689</v>
          </cell>
          <cell r="BM101">
            <v>5983.9179125281153</v>
          </cell>
          <cell r="BN101">
            <v>14504.328769378479</v>
          </cell>
          <cell r="BO101">
            <v>12421.017835852528</v>
          </cell>
          <cell r="BP101">
            <v>23849.593319036892</v>
          </cell>
          <cell r="BQ101">
            <v>22725.95315317425</v>
          </cell>
          <cell r="BR101">
            <v>23497.386412463995</v>
          </cell>
          <cell r="BS101">
            <v>39761.955011393635</v>
          </cell>
          <cell r="BT101">
            <v>41168.802222507671</v>
          </cell>
          <cell r="BU101">
            <v>38331.137443598447</v>
          </cell>
          <cell r="BV101">
            <v>30924.956121139592</v>
          </cell>
          <cell r="BW101">
            <v>18926.11320962221</v>
          </cell>
          <cell r="BX101">
            <v>16954.99516384946</v>
          </cell>
          <cell r="BY101">
            <v>14228.109375877355</v>
          </cell>
          <cell r="BZ101">
            <v>7207.2695885960493</v>
          </cell>
          <cell r="CA101">
            <v>6173.8418951034673</v>
          </cell>
          <cell r="CB101">
            <v>14732.371442928325</v>
          </cell>
          <cell r="CC101">
            <v>13890.025570431528</v>
          </cell>
          <cell r="CD101">
            <v>12749.314099407911</v>
          </cell>
          <cell r="CE101">
            <v>20896.586355677893</v>
          </cell>
          <cell r="CF101">
            <v>21638.433678738373</v>
          </cell>
          <cell r="CG101">
            <v>22986.357026887217</v>
          </cell>
          <cell r="CH101">
            <v>16940.688153933355</v>
          </cell>
          <cell r="CI101">
            <v>6441.3327692716202</v>
          </cell>
          <cell r="CJ101">
            <v>6419.4664920536443</v>
          </cell>
          <cell r="CK101">
            <v>-1380.7310743348253</v>
          </cell>
          <cell r="CL101">
            <v>5643.1884412273594</v>
          </cell>
          <cell r="CM101">
            <v>10445.178603695558</v>
          </cell>
          <cell r="CN101">
            <v>19939.320308561786</v>
          </cell>
          <cell r="CO101">
            <v>14778.536677280825</v>
          </cell>
          <cell r="CP101">
            <v>14928.903046675263</v>
          </cell>
          <cell r="CQ101">
            <v>20528.574058448597</v>
          </cell>
          <cell r="CR101">
            <v>22539.787200907322</v>
          </cell>
          <cell r="CS101">
            <v>23095.533171060171</v>
          </cell>
          <cell r="CT101">
            <v>27292.921293246254</v>
          </cell>
          <cell r="CU101">
            <v>17227.516597240319</v>
          </cell>
          <cell r="CV101">
            <v>16326.929760560728</v>
          </cell>
          <cell r="CW101">
            <v>6876.951187752722</v>
          </cell>
          <cell r="CX101">
            <v>6040.4161098535797</v>
          </cell>
          <cell r="CY101">
            <v>4751.9178407340223</v>
          </cell>
          <cell r="CZ101">
            <v>8857.8554249175213</v>
          </cell>
          <cell r="DA101">
            <v>10767.082976907932</v>
          </cell>
          <cell r="DB101">
            <v>10414.073791951412</v>
          </cell>
          <cell r="DC101">
            <v>20331.45866039578</v>
          </cell>
          <cell r="DD101">
            <v>23583.036203516629</v>
          </cell>
          <cell r="DE101">
            <v>22884.74749577749</v>
          </cell>
          <cell r="DF101">
            <v>13767.39460623014</v>
          </cell>
          <cell r="DG101">
            <v>5818.6841613998859</v>
          </cell>
          <cell r="DH101">
            <v>4293.315036690864</v>
          </cell>
          <cell r="DI101">
            <v>196.40116027730801</v>
          </cell>
          <cell r="DJ101">
            <v>22858.242950136933</v>
          </cell>
          <cell r="DK101">
            <v>15802.509101463875</v>
          </cell>
          <cell r="DL101">
            <v>23647.567360730893</v>
          </cell>
          <cell r="DM101">
            <v>23292.933747594398</v>
          </cell>
          <cell r="DN101">
            <v>24008.110051788979</v>
          </cell>
          <cell r="DO101">
            <v>41159.934438521035</v>
          </cell>
          <cell r="DP101">
            <v>39448.833512543802</v>
          </cell>
          <cell r="DQ101">
            <v>35897.876908986174</v>
          </cell>
          <cell r="DR101">
            <v>32071.999564627797</v>
          </cell>
          <cell r="DS101">
            <v>18773.943776988559</v>
          </cell>
          <cell r="DT101">
            <v>14138.196684448974</v>
          </cell>
          <cell r="DU101">
            <v>7416.6508483449506</v>
          </cell>
          <cell r="DV101">
            <v>972.10799030206363</v>
          </cell>
          <cell r="DW101">
            <v>2775.5127034372526</v>
          </cell>
          <cell r="DX101">
            <v>1235.9495296297973</v>
          </cell>
          <cell r="DY101">
            <v>4237.2260499929343</v>
          </cell>
          <cell r="DZ101">
            <v>3522.9071570071519</v>
          </cell>
          <cell r="EA101">
            <v>11629.662018923638</v>
          </cell>
          <cell r="EB101">
            <v>21351.269792182517</v>
          </cell>
          <cell r="EC101">
            <v>14408.651819157622</v>
          </cell>
          <cell r="ED101">
            <v>6544.4431356062905</v>
          </cell>
          <cell r="EE101">
            <v>3025.7498375735049</v>
          </cell>
          <cell r="EF101">
            <v>7775.919892240714</v>
          </cell>
          <cell r="EG101">
            <v>-4357.8602907025479</v>
          </cell>
          <cell r="EH101">
            <v>4671.798943151668</v>
          </cell>
          <cell r="EI101">
            <v>4051.497749863518</v>
          </cell>
          <cell r="EJ101">
            <v>6896.7855454478758</v>
          </cell>
          <cell r="EK101">
            <v>6970.6132873516681</v>
          </cell>
          <cell r="EL101">
            <v>7763.3085456075933</v>
          </cell>
          <cell r="EM101">
            <v>14625.752100708547</v>
          </cell>
          <cell r="EN101">
            <v>15828.331492290057</v>
          </cell>
          <cell r="EO101">
            <v>14982.287777484369</v>
          </cell>
          <cell r="EP101">
            <v>13723.833021613704</v>
          </cell>
          <cell r="EQ101">
            <v>6702.5837629022626</v>
          </cell>
          <cell r="ER101">
            <v>5763.270684972048</v>
          </cell>
          <cell r="ES101">
            <v>-4474.0346251497522</v>
          </cell>
          <cell r="ET101">
            <v>11451.771821733098</v>
          </cell>
          <cell r="EU101">
            <v>9295.6771359090035</v>
          </cell>
          <cell r="EV101">
            <v>11440.638703350834</v>
          </cell>
          <cell r="EW101">
            <v>8532.0613306786836</v>
          </cell>
          <cell r="EX101">
            <v>8982.2639033321211</v>
          </cell>
          <cell r="EY101">
            <v>10777.501390885007</v>
          </cell>
          <cell r="EZ101">
            <v>11907.834618010545</v>
          </cell>
          <cell r="FA101">
            <v>11083.065675997434</v>
          </cell>
          <cell r="FB101">
            <v>10962.929985547536</v>
          </cell>
          <cell r="FC101">
            <v>6145.9727417154472</v>
          </cell>
          <cell r="FD101">
            <v>4392.0945053101123</v>
          </cell>
          <cell r="FE101">
            <v>9903.0734322739754</v>
          </cell>
          <cell r="FF101">
            <v>6666.1255088740791</v>
          </cell>
          <cell r="FG101">
            <v>6752.3127855498169</v>
          </cell>
          <cell r="FH101">
            <v>12875.509113377029</v>
          </cell>
          <cell r="FI101">
            <v>12133.902074586586</v>
          </cell>
          <cell r="FJ101">
            <v>11755.0667798697</v>
          </cell>
          <cell r="FK101">
            <v>15450.212178686867</v>
          </cell>
          <cell r="FL101">
            <v>17761.978246656363</v>
          </cell>
          <cell r="FM101">
            <v>16347.779473662884</v>
          </cell>
          <cell r="FN101">
            <v>16639.603811672958</v>
          </cell>
          <cell r="FO101">
            <v>7593.9042870172543</v>
          </cell>
          <cell r="FP101">
            <v>5139.7477986107588</v>
          </cell>
          <cell r="FQ101">
            <v>-896.56937759013181</v>
          </cell>
          <cell r="FR101">
            <v>3141.5519837452266</v>
          </cell>
          <cell r="FS101">
            <v>5359.7792270583732</v>
          </cell>
          <cell r="FT101">
            <v>10595.310409621939</v>
          </cell>
          <cell r="FU101">
            <v>7358.9917324412963</v>
          </cell>
          <cell r="FV101">
            <v>9430.4431823455561</v>
          </cell>
          <cell r="FW101">
            <v>12228.175812618992</v>
          </cell>
          <cell r="FX101">
            <v>14336.832922986214</v>
          </cell>
          <cell r="FY101">
            <v>12739.029247360293</v>
          </cell>
          <cell r="FZ101">
            <v>11071.322787730998</v>
          </cell>
          <cell r="GA101">
            <v>4487.8078696317189</v>
          </cell>
          <cell r="GB101">
            <v>4206.1592772084041</v>
          </cell>
          <cell r="GC101">
            <v>-5149.5520981049522</v>
          </cell>
          <cell r="GD101">
            <v>24663.152615032184</v>
          </cell>
          <cell r="GE101">
            <v>15805.889757325618</v>
          </cell>
          <cell r="GF101">
            <v>29908.267200536688</v>
          </cell>
          <cell r="GG101">
            <v>30242.483211814913</v>
          </cell>
          <cell r="GH101">
            <v>21510.241794120117</v>
          </cell>
          <cell r="GI101">
            <v>44735.42547073451</v>
          </cell>
          <cell r="GJ101">
            <v>49019.471862279795</v>
          </cell>
          <cell r="GK101">
            <v>57423.091860729895</v>
          </cell>
          <cell r="GL101">
            <v>42513.200356327077</v>
          </cell>
          <cell r="GM101">
            <v>25518.294859083166</v>
          </cell>
          <cell r="GN101">
            <v>25946.179658326502</v>
          </cell>
          <cell r="GO101">
            <v>12988.661511298395</v>
          </cell>
          <cell r="GP101">
            <v>22682.746757750177</v>
          </cell>
          <cell r="GQ101">
            <v>16824.449431323257</v>
          </cell>
          <cell r="GR101">
            <v>21000.317379867742</v>
          </cell>
          <cell r="GS101">
            <v>21923.333288823447</v>
          </cell>
          <cell r="GT101">
            <v>21329.619431892315</v>
          </cell>
          <cell r="GU101">
            <v>37910.152892670681</v>
          </cell>
          <cell r="GV101">
            <v>39509.014891144587</v>
          </cell>
          <cell r="GW101">
            <v>34153.620325854201</v>
          </cell>
          <cell r="GX101">
            <v>31553.462282541786</v>
          </cell>
          <cell r="GY101">
            <v>17834.326690572689</v>
          </cell>
          <cell r="GZ101">
            <v>13900.969162370213</v>
          </cell>
          <cell r="HA101">
            <v>9429.3027651005887</v>
          </cell>
          <cell r="HB101">
            <v>12820.065846799092</v>
          </cell>
          <cell r="HC101">
            <v>16786.224475648003</v>
          </cell>
          <cell r="HD101">
            <v>17698.63188149282</v>
          </cell>
          <cell r="HE101">
            <v>18276.982545281517</v>
          </cell>
          <cell r="HF101">
            <v>13381.771301127928</v>
          </cell>
          <cell r="HG101">
            <v>26953.667450817429</v>
          </cell>
          <cell r="HH101">
            <v>27525.59497448746</v>
          </cell>
          <cell r="HI101">
            <v>30521.675456827765</v>
          </cell>
          <cell r="HJ101">
            <v>20170.443943547332</v>
          </cell>
          <cell r="HK101">
            <v>10304.463272362911</v>
          </cell>
          <cell r="HL101">
            <v>9060.8341875638725</v>
          </cell>
          <cell r="HM101">
            <v>835.48152573199695</v>
          </cell>
          <cell r="HN101">
            <v>-2429.4461252617534</v>
          </cell>
          <cell r="HO101">
            <v>-4993.3559971556815</v>
          </cell>
          <cell r="HP101">
            <v>-3653.5862029013369</v>
          </cell>
          <cell r="HQ101">
            <v>-832.05344272372349</v>
          </cell>
          <cell r="HR101">
            <v>-135.36966381444381</v>
          </cell>
          <cell r="HS101">
            <v>3184.4848897169522</v>
          </cell>
          <cell r="HT101">
            <v>6009.7782091074005</v>
          </cell>
          <cell r="HU101">
            <v>8128.2788524746411</v>
          </cell>
          <cell r="HV101">
            <v>2201.1585594523876</v>
          </cell>
          <cell r="HW101">
            <v>-1389.821399267335</v>
          </cell>
          <cell r="HX101">
            <v>-3098.4572384504113</v>
          </cell>
          <cell r="HY101">
            <v>-10970.72020277869</v>
          </cell>
          <cell r="IM101">
            <v>0</v>
          </cell>
          <cell r="IN101">
            <v>126454.81067137685</v>
          </cell>
          <cell r="IO101">
            <v>64243.468342703447</v>
          </cell>
          <cell r="IP101">
            <v>127591.31060336949</v>
          </cell>
          <cell r="IQ101">
            <v>142116.17728251618</v>
          </cell>
          <cell r="IR101">
            <v>72869.800101091561</v>
          </cell>
          <cell r="IS101">
            <v>297294.34803789452</v>
          </cell>
          <cell r="IT101">
            <v>148694.95599869455</v>
          </cell>
          <cell r="IU101">
            <v>199623.34034665686</v>
          </cell>
          <cell r="IV101">
            <v>131706.38346865258</v>
          </cell>
          <cell r="IW101">
            <v>298516.79894617642</v>
          </cell>
          <cell r="IX101">
            <v>73121.539635350928</v>
          </cell>
          <cell r="IY101">
            <v>97506.028286243542</v>
          </cell>
          <cell r="IZ101">
            <v>114874.88524474381</v>
          </cell>
          <cell r="JA101">
            <v>128219.57268097416</v>
          </cell>
          <cell r="JB101">
            <v>89805.852354644056</v>
          </cell>
          <cell r="JC101">
            <v>380274.36015760881</v>
          </cell>
          <cell r="JD101">
            <v>288051.31529991166</v>
          </cell>
          <cell r="JE101">
            <v>204335.83686168815</v>
          </cell>
          <cell r="JF101">
            <v>-7979.1097616019943</v>
          </cell>
          <cell r="JG101">
            <v>180018.00163999997</v>
          </cell>
          <cell r="JH101">
            <v>3157339.6761986963</v>
          </cell>
        </row>
        <row r="102"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</row>
        <row r="103">
          <cell r="A103">
            <v>460570</v>
          </cell>
          <cell r="F103">
            <v>4642.1499999999996</v>
          </cell>
          <cell r="G103">
            <v>4642.1499999999996</v>
          </cell>
          <cell r="H103">
            <v>4747.3599999999997</v>
          </cell>
          <cell r="I103">
            <v>4747.3599999999997</v>
          </cell>
          <cell r="J103">
            <v>4747.3599999999997</v>
          </cell>
          <cell r="K103">
            <v>4747.3599999999997</v>
          </cell>
          <cell r="L103">
            <v>4747.3599999999997</v>
          </cell>
          <cell r="M103">
            <v>4747.3599999999997</v>
          </cell>
          <cell r="N103">
            <v>4747.3599999999997</v>
          </cell>
          <cell r="O103">
            <v>4747.3599999999997</v>
          </cell>
          <cell r="P103">
            <v>4747.3599999999997</v>
          </cell>
          <cell r="Q103">
            <v>4747.3599999999997</v>
          </cell>
          <cell r="R103">
            <v>3674.94</v>
          </cell>
          <cell r="S103">
            <v>3674.94</v>
          </cell>
          <cell r="T103">
            <v>3674.94</v>
          </cell>
          <cell r="U103">
            <v>3674.94</v>
          </cell>
          <cell r="V103">
            <v>3674.94</v>
          </cell>
          <cell r="W103">
            <v>3674.94</v>
          </cell>
          <cell r="X103">
            <v>3674.94</v>
          </cell>
          <cell r="Y103">
            <v>3674.94</v>
          </cell>
          <cell r="Z103">
            <v>3674.94</v>
          </cell>
          <cell r="AD103">
            <v>6749.18</v>
          </cell>
          <cell r="AE103">
            <v>6749.18</v>
          </cell>
          <cell r="AF103">
            <v>6749.18</v>
          </cell>
          <cell r="AG103">
            <v>6749.18</v>
          </cell>
          <cell r="AH103">
            <v>6749.18</v>
          </cell>
          <cell r="AI103">
            <v>6749.18</v>
          </cell>
          <cell r="AJ103">
            <v>7019.15</v>
          </cell>
          <cell r="AK103">
            <v>7019.15</v>
          </cell>
          <cell r="AL103">
            <v>7019.15</v>
          </cell>
          <cell r="AM103">
            <v>7019.15</v>
          </cell>
          <cell r="AN103">
            <v>7019.15</v>
          </cell>
          <cell r="AO103">
            <v>7019.15</v>
          </cell>
          <cell r="AP103">
            <v>6996.14</v>
          </cell>
          <cell r="AQ103">
            <v>6996.14</v>
          </cell>
          <cell r="AR103">
            <v>7206.02</v>
          </cell>
          <cell r="AS103">
            <v>7206.02</v>
          </cell>
          <cell r="AT103">
            <v>7206.02</v>
          </cell>
          <cell r="AU103">
            <v>7206.02</v>
          </cell>
          <cell r="AV103">
            <v>7206.02</v>
          </cell>
          <cell r="AW103">
            <v>7206.02</v>
          </cell>
          <cell r="AX103">
            <v>7206.02</v>
          </cell>
          <cell r="AY103">
            <v>7206.02</v>
          </cell>
          <cell r="AZ103">
            <v>7206.02</v>
          </cell>
          <cell r="BA103">
            <v>7206.02</v>
          </cell>
          <cell r="BB103">
            <v>3463.3846153846152</v>
          </cell>
          <cell r="BC103">
            <v>3463.3846153846152</v>
          </cell>
          <cell r="BD103">
            <v>4329.2307692307695</v>
          </cell>
          <cell r="BE103">
            <v>3463.3846153846152</v>
          </cell>
          <cell r="BF103">
            <v>3463.3846153846152</v>
          </cell>
          <cell r="BG103">
            <v>4329.2307692307695</v>
          </cell>
          <cell r="BH103">
            <v>3463.3846153846152</v>
          </cell>
          <cell r="BI103">
            <v>3463.3846153846152</v>
          </cell>
          <cell r="BJ103">
            <v>4329.2307692307695</v>
          </cell>
          <cell r="BK103">
            <v>3463.3846153846152</v>
          </cell>
          <cell r="BL103">
            <v>3463.3846153846152</v>
          </cell>
          <cell r="BM103">
            <v>4329.2307692307695</v>
          </cell>
          <cell r="BN103">
            <v>11496.42</v>
          </cell>
          <cell r="BO103">
            <v>11726.33</v>
          </cell>
          <cell r="BP103">
            <v>11726.33</v>
          </cell>
          <cell r="BQ103">
            <v>11726.33</v>
          </cell>
          <cell r="BR103">
            <v>11726.33</v>
          </cell>
          <cell r="BS103">
            <v>11726.33</v>
          </cell>
          <cell r="BT103">
            <v>11726.33</v>
          </cell>
          <cell r="BU103">
            <v>11726.33</v>
          </cell>
          <cell r="BV103">
            <v>11726.33</v>
          </cell>
          <cell r="BW103">
            <v>11726.33</v>
          </cell>
          <cell r="BX103">
            <v>11726.33</v>
          </cell>
          <cell r="BY103">
            <v>11726.33</v>
          </cell>
          <cell r="BZ103">
            <v>3928.97</v>
          </cell>
          <cell r="CA103">
            <v>3928.97</v>
          </cell>
          <cell r="CB103">
            <v>3928.97</v>
          </cell>
          <cell r="CC103">
            <v>4046.84</v>
          </cell>
          <cell r="CD103">
            <v>4046.84</v>
          </cell>
          <cell r="CE103">
            <v>4046.84</v>
          </cell>
          <cell r="CF103">
            <v>4046.84</v>
          </cell>
          <cell r="CG103">
            <v>4046.84</v>
          </cell>
          <cell r="CH103">
            <v>4046.84</v>
          </cell>
          <cell r="CI103">
            <v>4046.84</v>
          </cell>
          <cell r="CJ103">
            <v>4046.84</v>
          </cell>
          <cell r="CK103">
            <v>4046.84</v>
          </cell>
          <cell r="CL103">
            <v>8468.93</v>
          </cell>
          <cell r="CM103">
            <v>8807.07</v>
          </cell>
          <cell r="CN103">
            <v>8807.07</v>
          </cell>
          <cell r="CO103">
            <v>8807.07</v>
          </cell>
          <cell r="CP103">
            <v>8807.07</v>
          </cell>
          <cell r="CQ103">
            <v>8807.07</v>
          </cell>
          <cell r="CR103">
            <v>8807.07</v>
          </cell>
          <cell r="CS103">
            <v>8807.07</v>
          </cell>
          <cell r="CT103">
            <v>8807.07</v>
          </cell>
          <cell r="CU103">
            <v>8807.07</v>
          </cell>
          <cell r="CV103">
            <v>8807.07</v>
          </cell>
          <cell r="CW103">
            <v>8807.07</v>
          </cell>
          <cell r="CX103">
            <v>7120</v>
          </cell>
          <cell r="CY103">
            <v>7120</v>
          </cell>
          <cell r="CZ103">
            <v>7120</v>
          </cell>
          <cell r="DA103">
            <v>7120</v>
          </cell>
          <cell r="DB103">
            <v>7120</v>
          </cell>
          <cell r="DC103">
            <v>7120</v>
          </cell>
          <cell r="DD103">
            <v>7120</v>
          </cell>
          <cell r="DE103">
            <v>7120</v>
          </cell>
          <cell r="DF103">
            <v>7120</v>
          </cell>
          <cell r="DG103">
            <v>7120</v>
          </cell>
          <cell r="DH103">
            <v>7120</v>
          </cell>
          <cell r="DI103">
            <v>7120</v>
          </cell>
          <cell r="DJ103">
            <v>18823.439999999999</v>
          </cell>
          <cell r="DK103">
            <v>18823.439999999999</v>
          </cell>
          <cell r="DL103">
            <v>18823.439999999999</v>
          </cell>
          <cell r="DM103">
            <v>18823.439999999999</v>
          </cell>
          <cell r="DN103">
            <v>18823.439999999999</v>
          </cell>
          <cell r="DO103">
            <v>18823.439999999999</v>
          </cell>
          <cell r="DP103">
            <v>18823.439999999999</v>
          </cell>
          <cell r="DQ103">
            <v>18823.439999999999</v>
          </cell>
          <cell r="DR103">
            <v>18823.439999999999</v>
          </cell>
          <cell r="DS103">
            <v>18823.439999999999</v>
          </cell>
          <cell r="DT103">
            <v>18823.439999999999</v>
          </cell>
          <cell r="DU103">
            <v>18823.439999999999</v>
          </cell>
          <cell r="DV103">
            <v>6188.58</v>
          </cell>
          <cell r="DW103">
            <v>6374.24</v>
          </cell>
          <cell r="DX103">
            <v>6374.24</v>
          </cell>
          <cell r="DY103">
            <v>6374.24</v>
          </cell>
          <cell r="DZ103">
            <v>6374.24</v>
          </cell>
          <cell r="EA103">
            <v>6374.24</v>
          </cell>
          <cell r="EB103">
            <v>6374.24</v>
          </cell>
          <cell r="EC103">
            <v>6374.24</v>
          </cell>
          <cell r="ED103">
            <v>6374.24</v>
          </cell>
          <cell r="EE103">
            <v>6374.24</v>
          </cell>
          <cell r="EF103">
            <v>6374.24</v>
          </cell>
          <cell r="EG103">
            <v>6374.24</v>
          </cell>
          <cell r="EH103">
            <v>3800</v>
          </cell>
          <cell r="EI103">
            <v>3800</v>
          </cell>
          <cell r="EJ103">
            <v>3800</v>
          </cell>
          <cell r="EK103">
            <v>3800</v>
          </cell>
          <cell r="EL103">
            <v>3800</v>
          </cell>
          <cell r="EM103">
            <v>3800</v>
          </cell>
          <cell r="EN103">
            <v>3800</v>
          </cell>
          <cell r="EO103">
            <v>3800</v>
          </cell>
          <cell r="EP103">
            <v>3800</v>
          </cell>
          <cell r="EQ103">
            <v>3800</v>
          </cell>
          <cell r="ER103">
            <v>3800</v>
          </cell>
          <cell r="ES103">
            <v>3800</v>
          </cell>
          <cell r="ET103">
            <v>4667.76</v>
          </cell>
          <cell r="EU103">
            <v>4667.76</v>
          </cell>
          <cell r="EV103">
            <v>4667.76</v>
          </cell>
          <cell r="EW103">
            <v>4667.76</v>
          </cell>
          <cell r="EX103">
            <v>4667.76</v>
          </cell>
          <cell r="EY103">
            <v>4667.76</v>
          </cell>
          <cell r="EZ103">
            <v>4667.76</v>
          </cell>
          <cell r="FA103">
            <v>4667.76</v>
          </cell>
          <cell r="FB103">
            <v>4667.76</v>
          </cell>
          <cell r="FC103">
            <v>4667.76</v>
          </cell>
          <cell r="FD103">
            <v>4667.76</v>
          </cell>
          <cell r="FE103">
            <v>4667.76</v>
          </cell>
          <cell r="FF103">
            <v>4862.55</v>
          </cell>
          <cell r="FG103">
            <v>4862.55</v>
          </cell>
          <cell r="FH103">
            <v>4862.55</v>
          </cell>
          <cell r="FI103">
            <v>4862.55</v>
          </cell>
          <cell r="FJ103">
            <v>4862.55</v>
          </cell>
          <cell r="FK103">
            <v>4862.55</v>
          </cell>
          <cell r="FL103">
            <v>4862.55</v>
          </cell>
          <cell r="FM103">
            <v>4862.55</v>
          </cell>
          <cell r="FN103">
            <v>5057.05</v>
          </cell>
          <cell r="FO103">
            <v>5057.05</v>
          </cell>
          <cell r="FP103">
            <v>5057.05</v>
          </cell>
          <cell r="FQ103">
            <v>5057.05</v>
          </cell>
          <cell r="FR103">
            <v>4666.55</v>
          </cell>
          <cell r="FS103">
            <v>4666.55</v>
          </cell>
          <cell r="FT103">
            <v>4666.55</v>
          </cell>
          <cell r="FU103">
            <v>4666.55</v>
          </cell>
          <cell r="FV103">
            <v>4805.8500000000004</v>
          </cell>
          <cell r="FW103">
            <v>4805.8500000000004</v>
          </cell>
          <cell r="FX103">
            <v>4805.8500000000004</v>
          </cell>
          <cell r="FY103">
            <v>4805.8500000000004</v>
          </cell>
          <cell r="FZ103">
            <v>4805.8500000000004</v>
          </cell>
          <cell r="GA103">
            <v>4805.8500000000004</v>
          </cell>
          <cell r="GB103">
            <v>4805.8500000000004</v>
          </cell>
          <cell r="GC103">
            <v>4805.8500000000004</v>
          </cell>
          <cell r="GD103">
            <v>15765.73</v>
          </cell>
          <cell r="GE103">
            <v>16238.7</v>
          </cell>
          <cell r="GF103">
            <v>16238.7</v>
          </cell>
          <cell r="GG103">
            <v>16238.7</v>
          </cell>
          <cell r="GH103">
            <v>16238.7</v>
          </cell>
          <cell r="GI103">
            <v>16238.7</v>
          </cell>
          <cell r="GJ103">
            <v>16238.7</v>
          </cell>
          <cell r="GK103">
            <v>16238.7</v>
          </cell>
          <cell r="GL103">
            <v>16238.7</v>
          </cell>
          <cell r="GM103">
            <v>16238.7</v>
          </cell>
          <cell r="GN103">
            <v>16238.7</v>
          </cell>
          <cell r="GO103">
            <v>16238.7</v>
          </cell>
          <cell r="GP103">
            <v>6884.38</v>
          </cell>
          <cell r="GQ103">
            <v>6884.38</v>
          </cell>
          <cell r="GR103">
            <v>6884.38</v>
          </cell>
          <cell r="GS103">
            <v>6884.38</v>
          </cell>
          <cell r="GT103">
            <v>6884.38</v>
          </cell>
          <cell r="GU103">
            <v>6884.38</v>
          </cell>
          <cell r="GV103">
            <v>6884.38</v>
          </cell>
          <cell r="GW103">
            <v>6884.38</v>
          </cell>
          <cell r="GX103">
            <v>6884.38</v>
          </cell>
          <cell r="GY103">
            <v>7159.76</v>
          </cell>
          <cell r="GZ103">
            <v>7159.76</v>
          </cell>
          <cell r="HA103">
            <v>7159.76</v>
          </cell>
          <cell r="HB103">
            <v>6000</v>
          </cell>
          <cell r="HC103">
            <v>6000</v>
          </cell>
          <cell r="HD103">
            <v>6000</v>
          </cell>
          <cell r="HE103">
            <v>6000</v>
          </cell>
          <cell r="HF103">
            <v>6000</v>
          </cell>
          <cell r="HG103">
            <v>6000</v>
          </cell>
          <cell r="HH103">
            <v>6000</v>
          </cell>
          <cell r="HI103">
            <v>6000</v>
          </cell>
          <cell r="HJ103">
            <v>6000</v>
          </cell>
          <cell r="HK103">
            <v>6000</v>
          </cell>
          <cell r="HL103">
            <v>6000</v>
          </cell>
          <cell r="HM103">
            <v>6000</v>
          </cell>
          <cell r="HN103">
            <v>4017</v>
          </cell>
          <cell r="HO103">
            <v>4017</v>
          </cell>
          <cell r="HP103">
            <v>4017</v>
          </cell>
          <cell r="HQ103">
            <v>4017</v>
          </cell>
          <cell r="HR103">
            <v>4017</v>
          </cell>
          <cell r="HS103">
            <v>4017</v>
          </cell>
          <cell r="HT103">
            <v>4017</v>
          </cell>
          <cell r="HU103">
            <v>4017</v>
          </cell>
          <cell r="HV103">
            <v>4017</v>
          </cell>
          <cell r="HW103">
            <v>4137.51</v>
          </cell>
          <cell r="HX103">
            <v>4137.51</v>
          </cell>
          <cell r="HY103">
            <v>4137.51</v>
          </cell>
          <cell r="IM103">
            <v>0</v>
          </cell>
          <cell r="IN103">
            <v>56757.9</v>
          </cell>
          <cell r="IO103">
            <v>33074.46</v>
          </cell>
          <cell r="IP103">
            <v>82609.98</v>
          </cell>
          <cell r="IQ103">
            <v>86052.480000000025</v>
          </cell>
          <cell r="IR103">
            <v>45024</v>
          </cell>
          <cell r="IS103">
            <v>140486.05000000002</v>
          </cell>
          <cell r="IT103">
            <v>48208.469999999987</v>
          </cell>
          <cell r="IU103">
            <v>105346.70000000001</v>
          </cell>
          <cell r="IV103">
            <v>85440</v>
          </cell>
          <cell r="IW103">
            <v>225881.28</v>
          </cell>
          <cell r="IX103">
            <v>76305.219999999987</v>
          </cell>
          <cell r="IY103">
            <v>45600</v>
          </cell>
          <cell r="IZ103">
            <v>56013.120000000017</v>
          </cell>
          <cell r="JA103">
            <v>59128.600000000013</v>
          </cell>
          <cell r="JB103">
            <v>57112.999999999993</v>
          </cell>
          <cell r="JC103">
            <v>194391.43000000002</v>
          </cell>
          <cell r="JD103">
            <v>83438.699999999983</v>
          </cell>
          <cell r="JE103">
            <v>72000</v>
          </cell>
          <cell r="JF103">
            <v>48565.530000000006</v>
          </cell>
          <cell r="JG103">
            <v>84461.538461538454</v>
          </cell>
          <cell r="JH103">
            <v>1685898.4584615387</v>
          </cell>
        </row>
        <row r="104">
          <cell r="A104">
            <v>460580</v>
          </cell>
          <cell r="F104">
            <v>141.05000000000001</v>
          </cell>
          <cell r="G104">
            <v>141.05000000000001</v>
          </cell>
          <cell r="H104">
            <v>35.83</v>
          </cell>
          <cell r="I104">
            <v>35.83</v>
          </cell>
          <cell r="J104">
            <v>35.83</v>
          </cell>
          <cell r="K104">
            <v>35.83</v>
          </cell>
          <cell r="L104">
            <v>35.83</v>
          </cell>
          <cell r="M104">
            <v>35.83</v>
          </cell>
          <cell r="N104">
            <v>35.83</v>
          </cell>
          <cell r="O104">
            <v>35.83</v>
          </cell>
          <cell r="P104">
            <v>35.83</v>
          </cell>
          <cell r="Q104">
            <v>35.83</v>
          </cell>
          <cell r="R104">
            <v>103.26</v>
          </cell>
          <cell r="S104">
            <v>103.26</v>
          </cell>
          <cell r="T104">
            <v>103.26</v>
          </cell>
          <cell r="U104">
            <v>103.26</v>
          </cell>
          <cell r="V104">
            <v>103.26</v>
          </cell>
          <cell r="W104">
            <v>103.26</v>
          </cell>
          <cell r="X104">
            <v>103.26</v>
          </cell>
          <cell r="Y104">
            <v>103.26</v>
          </cell>
          <cell r="Z104">
            <v>103.26</v>
          </cell>
          <cell r="AD104">
            <v>568.29999999999995</v>
          </cell>
          <cell r="AE104">
            <v>568.29999999999995</v>
          </cell>
          <cell r="AF104">
            <v>568.29999999999995</v>
          </cell>
          <cell r="AG104">
            <v>568.29999999999995</v>
          </cell>
          <cell r="AH104">
            <v>568.29999999999995</v>
          </cell>
          <cell r="AI104">
            <v>568.29999999999995</v>
          </cell>
          <cell r="AJ104">
            <v>298.33</v>
          </cell>
          <cell r="AK104">
            <v>298.33</v>
          </cell>
          <cell r="AL104">
            <v>298.33</v>
          </cell>
          <cell r="AM104">
            <v>298.33</v>
          </cell>
          <cell r="AN104">
            <v>298.33</v>
          </cell>
          <cell r="AO104">
            <v>298.33</v>
          </cell>
          <cell r="AP104">
            <v>642.39</v>
          </cell>
          <cell r="AQ104">
            <v>642.39</v>
          </cell>
          <cell r="AR104">
            <v>432.5</v>
          </cell>
          <cell r="AS104">
            <v>432.5</v>
          </cell>
          <cell r="AT104">
            <v>432.5</v>
          </cell>
          <cell r="AU104">
            <v>432.5</v>
          </cell>
          <cell r="AV104">
            <v>432.5</v>
          </cell>
          <cell r="AW104">
            <v>432.5</v>
          </cell>
          <cell r="AX104">
            <v>432.5</v>
          </cell>
          <cell r="AY104">
            <v>432.5</v>
          </cell>
          <cell r="AZ104">
            <v>432.5</v>
          </cell>
          <cell r="BA104">
            <v>432.5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128.24</v>
          </cell>
          <cell r="BO104">
            <v>-101.67</v>
          </cell>
          <cell r="BP104">
            <v>-101.67</v>
          </cell>
          <cell r="BQ104">
            <v>-101.67</v>
          </cell>
          <cell r="BR104">
            <v>-101.67</v>
          </cell>
          <cell r="BS104">
            <v>-101.67</v>
          </cell>
          <cell r="BT104">
            <v>-101.67</v>
          </cell>
          <cell r="BU104">
            <v>-101.67</v>
          </cell>
          <cell r="BV104">
            <v>-101.67</v>
          </cell>
          <cell r="BW104">
            <v>-101.67</v>
          </cell>
          <cell r="BX104">
            <v>-101.67</v>
          </cell>
          <cell r="BY104">
            <v>-101.67</v>
          </cell>
          <cell r="BZ104">
            <v>-111.47</v>
          </cell>
          <cell r="CA104">
            <v>-111.47</v>
          </cell>
          <cell r="CB104">
            <v>-111.47</v>
          </cell>
          <cell r="CC104">
            <v>-229.34</v>
          </cell>
          <cell r="CD104">
            <v>-229.34</v>
          </cell>
          <cell r="CE104">
            <v>-229.34</v>
          </cell>
          <cell r="CF104">
            <v>-229.34</v>
          </cell>
          <cell r="CG104">
            <v>-229.34</v>
          </cell>
          <cell r="CH104">
            <v>-229.34</v>
          </cell>
          <cell r="CI104">
            <v>-229.34</v>
          </cell>
          <cell r="CJ104">
            <v>-229.34</v>
          </cell>
          <cell r="CK104">
            <v>-229.34</v>
          </cell>
          <cell r="CL104">
            <v>1249.6199999999999</v>
          </cell>
          <cell r="CM104">
            <v>910.86</v>
          </cell>
          <cell r="CN104">
            <v>910.86</v>
          </cell>
          <cell r="CO104">
            <v>910.86</v>
          </cell>
          <cell r="CP104">
            <v>910.86</v>
          </cell>
          <cell r="CQ104">
            <v>910.86</v>
          </cell>
          <cell r="CR104">
            <v>910.86</v>
          </cell>
          <cell r="CS104">
            <v>910.86</v>
          </cell>
          <cell r="CT104">
            <v>910.86</v>
          </cell>
          <cell r="CU104">
            <v>910.86</v>
          </cell>
          <cell r="CV104">
            <v>910.86</v>
          </cell>
          <cell r="CW104">
            <v>910.86</v>
          </cell>
          <cell r="CX104">
            <v>269.26</v>
          </cell>
          <cell r="CY104">
            <v>269.26</v>
          </cell>
          <cell r="CZ104">
            <v>269.26</v>
          </cell>
          <cell r="DA104">
            <v>269.26</v>
          </cell>
          <cell r="DB104">
            <v>269.26</v>
          </cell>
          <cell r="DC104">
            <v>269.26</v>
          </cell>
          <cell r="DD104">
            <v>269.26</v>
          </cell>
          <cell r="DE104">
            <v>269.26</v>
          </cell>
          <cell r="DF104">
            <v>269.26</v>
          </cell>
          <cell r="DG104">
            <v>269.26</v>
          </cell>
          <cell r="DH104">
            <v>269.26</v>
          </cell>
          <cell r="DI104">
            <v>269.26</v>
          </cell>
          <cell r="DJ104">
            <v>1525.92</v>
          </cell>
          <cell r="DK104">
            <v>1525.92</v>
          </cell>
          <cell r="DL104">
            <v>1525.92</v>
          </cell>
          <cell r="DM104">
            <v>1525.92</v>
          </cell>
          <cell r="DN104">
            <v>1525.92</v>
          </cell>
          <cell r="DO104">
            <v>1525.92</v>
          </cell>
          <cell r="DP104">
            <v>1525.92</v>
          </cell>
          <cell r="DQ104">
            <v>1525.92</v>
          </cell>
          <cell r="DR104">
            <v>1525.92</v>
          </cell>
          <cell r="DS104">
            <v>1525.92</v>
          </cell>
          <cell r="DT104">
            <v>1525.92</v>
          </cell>
          <cell r="DU104">
            <v>1525.92</v>
          </cell>
          <cell r="DV104">
            <v>-408.29</v>
          </cell>
          <cell r="DW104">
            <v>-593.95000000000005</v>
          </cell>
          <cell r="DX104">
            <v>-593.95000000000005</v>
          </cell>
          <cell r="DY104">
            <v>-593.95000000000005</v>
          </cell>
          <cell r="DZ104">
            <v>-593.95000000000005</v>
          </cell>
          <cell r="EA104">
            <v>-593.95000000000005</v>
          </cell>
          <cell r="EB104">
            <v>-593.95000000000005</v>
          </cell>
          <cell r="EC104">
            <v>-593.95000000000005</v>
          </cell>
          <cell r="ED104">
            <v>-593.95000000000005</v>
          </cell>
          <cell r="EE104">
            <v>-593.95000000000005</v>
          </cell>
          <cell r="EF104">
            <v>-593.95000000000005</v>
          </cell>
          <cell r="EG104">
            <v>-593.95000000000005</v>
          </cell>
          <cell r="EH104">
            <v>-48.1</v>
          </cell>
          <cell r="EI104">
            <v>-48.1</v>
          </cell>
          <cell r="EJ104">
            <v>-48.1</v>
          </cell>
          <cell r="EK104">
            <v>-48.1</v>
          </cell>
          <cell r="EL104">
            <v>-48.1</v>
          </cell>
          <cell r="EM104">
            <v>-48.1</v>
          </cell>
          <cell r="EN104">
            <v>-48.1</v>
          </cell>
          <cell r="EO104">
            <v>-48.1</v>
          </cell>
          <cell r="EP104">
            <v>-48.1</v>
          </cell>
          <cell r="EQ104">
            <v>-48.1</v>
          </cell>
          <cell r="ER104">
            <v>-48.1</v>
          </cell>
          <cell r="ES104">
            <v>-48.1</v>
          </cell>
          <cell r="ET104">
            <v>6.9</v>
          </cell>
          <cell r="EU104">
            <v>6.9</v>
          </cell>
          <cell r="EV104">
            <v>6.9</v>
          </cell>
          <cell r="EW104">
            <v>6.9</v>
          </cell>
          <cell r="EX104">
            <v>6.9</v>
          </cell>
          <cell r="EY104">
            <v>6.9</v>
          </cell>
          <cell r="EZ104">
            <v>6.9</v>
          </cell>
          <cell r="FA104">
            <v>6.9</v>
          </cell>
          <cell r="FB104">
            <v>6.9</v>
          </cell>
          <cell r="FC104">
            <v>6.9</v>
          </cell>
          <cell r="FD104">
            <v>6.9</v>
          </cell>
          <cell r="FE104">
            <v>6.9</v>
          </cell>
          <cell r="FF104">
            <v>360.92</v>
          </cell>
          <cell r="FG104">
            <v>360.92</v>
          </cell>
          <cell r="FH104">
            <v>360.92</v>
          </cell>
          <cell r="FI104">
            <v>360.92</v>
          </cell>
          <cell r="FJ104">
            <v>360.92</v>
          </cell>
          <cell r="FK104">
            <v>360.92</v>
          </cell>
          <cell r="FL104">
            <v>360.92</v>
          </cell>
          <cell r="FM104">
            <v>360.92</v>
          </cell>
          <cell r="FN104">
            <v>166.42</v>
          </cell>
          <cell r="FO104">
            <v>166.42</v>
          </cell>
          <cell r="FP104">
            <v>166.42</v>
          </cell>
          <cell r="FQ104">
            <v>166.42</v>
          </cell>
          <cell r="FR104">
            <v>444.58</v>
          </cell>
          <cell r="FS104">
            <v>444.58</v>
          </cell>
          <cell r="FT104">
            <v>444.58</v>
          </cell>
          <cell r="FU104">
            <v>444.58</v>
          </cell>
          <cell r="FV104">
            <v>305.27999999999997</v>
          </cell>
          <cell r="FW104">
            <v>305.27999999999997</v>
          </cell>
          <cell r="FX104">
            <v>305.27999999999997</v>
          </cell>
          <cell r="FY104">
            <v>305.27999999999997</v>
          </cell>
          <cell r="FZ104">
            <v>305.27999999999997</v>
          </cell>
          <cell r="GA104">
            <v>305.27999999999997</v>
          </cell>
          <cell r="GB104">
            <v>305.27999999999997</v>
          </cell>
          <cell r="GC104">
            <v>305.27999999999997</v>
          </cell>
          <cell r="GD104">
            <v>972.51</v>
          </cell>
          <cell r="GE104">
            <v>499.54</v>
          </cell>
          <cell r="GF104">
            <v>499.54</v>
          </cell>
          <cell r="GG104">
            <v>499.54</v>
          </cell>
          <cell r="GH104">
            <v>499.54</v>
          </cell>
          <cell r="GI104">
            <v>499.54</v>
          </cell>
          <cell r="GJ104">
            <v>499.54</v>
          </cell>
          <cell r="GK104">
            <v>499.54</v>
          </cell>
          <cell r="GL104">
            <v>499.54</v>
          </cell>
          <cell r="GM104">
            <v>499.54</v>
          </cell>
          <cell r="GN104">
            <v>499.54</v>
          </cell>
          <cell r="GO104">
            <v>499.54</v>
          </cell>
          <cell r="GP104">
            <v>-418.77</v>
          </cell>
          <cell r="GQ104">
            <v>-418.77</v>
          </cell>
          <cell r="GR104">
            <v>-418.77</v>
          </cell>
          <cell r="GS104">
            <v>-418.77</v>
          </cell>
          <cell r="GT104">
            <v>-418.77</v>
          </cell>
          <cell r="GU104">
            <v>-418.77</v>
          </cell>
          <cell r="GV104">
            <v>-418.77</v>
          </cell>
          <cell r="GW104">
            <v>-418.77</v>
          </cell>
          <cell r="GX104">
            <v>-418.77</v>
          </cell>
          <cell r="GY104">
            <v>-694.14</v>
          </cell>
          <cell r="GZ104">
            <v>-694.14</v>
          </cell>
          <cell r="HA104">
            <v>-694.14</v>
          </cell>
          <cell r="HB104">
            <v>-170.73</v>
          </cell>
          <cell r="HC104">
            <v>-170.73</v>
          </cell>
          <cell r="HD104">
            <v>-170.73</v>
          </cell>
          <cell r="HE104">
            <v>-170.73</v>
          </cell>
          <cell r="HF104">
            <v>-170.73</v>
          </cell>
          <cell r="HG104">
            <v>-170.73</v>
          </cell>
          <cell r="HH104">
            <v>-170.73</v>
          </cell>
          <cell r="HI104">
            <v>-170.73</v>
          </cell>
          <cell r="HJ104">
            <v>-170.73</v>
          </cell>
          <cell r="HK104">
            <v>-170.73</v>
          </cell>
          <cell r="HL104">
            <v>-170.73</v>
          </cell>
          <cell r="HM104">
            <v>-170.73</v>
          </cell>
          <cell r="HN104">
            <v>261.41000000000003</v>
          </cell>
          <cell r="HO104">
            <v>261.41000000000003</v>
          </cell>
          <cell r="HP104">
            <v>261.41000000000003</v>
          </cell>
          <cell r="HQ104">
            <v>261.41000000000003</v>
          </cell>
          <cell r="HR104">
            <v>261.41000000000003</v>
          </cell>
          <cell r="HS104">
            <v>261.41000000000003</v>
          </cell>
          <cell r="HT104">
            <v>261.41000000000003</v>
          </cell>
          <cell r="HU104">
            <v>261.41000000000003</v>
          </cell>
          <cell r="HV104">
            <v>261.41000000000003</v>
          </cell>
          <cell r="HW104">
            <v>140.9</v>
          </cell>
          <cell r="HX104">
            <v>140.9</v>
          </cell>
          <cell r="HY104">
            <v>140.9</v>
          </cell>
          <cell r="IM104">
            <v>0</v>
          </cell>
          <cell r="IN104">
            <v>640.40000000000009</v>
          </cell>
          <cell r="IO104">
            <v>929.34</v>
          </cell>
          <cell r="IP104">
            <v>5199.78</v>
          </cell>
          <cell r="IQ104">
            <v>5609.78</v>
          </cell>
          <cell r="IR104">
            <v>0</v>
          </cell>
          <cell r="IS104">
            <v>-990.12999999999988</v>
          </cell>
          <cell r="IT104">
            <v>-2398.4699999999998</v>
          </cell>
          <cell r="IU104">
            <v>11269.080000000002</v>
          </cell>
          <cell r="IV104">
            <v>3231.1200000000008</v>
          </cell>
          <cell r="IW104">
            <v>18311.04</v>
          </cell>
          <cell r="IX104">
            <v>-6941.7399999999989</v>
          </cell>
          <cell r="IY104">
            <v>-577.20000000000016</v>
          </cell>
          <cell r="IZ104">
            <v>82.800000000000011</v>
          </cell>
          <cell r="JA104">
            <v>3553.0400000000004</v>
          </cell>
          <cell r="JB104">
            <v>4220.5599999999986</v>
          </cell>
          <cell r="JC104">
            <v>6467.45</v>
          </cell>
          <cell r="JD104">
            <v>-5851.35</v>
          </cell>
          <cell r="JE104">
            <v>-2048.7599999999998</v>
          </cell>
          <cell r="JF104">
            <v>2775.3900000000003</v>
          </cell>
          <cell r="JG104">
            <v>0</v>
          </cell>
          <cell r="JH104">
            <v>43482.130000000005</v>
          </cell>
        </row>
        <row r="105">
          <cell r="A105">
            <v>460590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322.4917786370778</v>
          </cell>
          <cell r="BC105">
            <v>263.3104379497251</v>
          </cell>
          <cell r="BD105">
            <v>350.42598978397479</v>
          </cell>
          <cell r="BE105">
            <v>321.3521570534171</v>
          </cell>
          <cell r="BF105">
            <v>321.4783291304006</v>
          </cell>
          <cell r="BG105">
            <v>406.50530972427339</v>
          </cell>
          <cell r="BH105">
            <v>339.72571679890018</v>
          </cell>
          <cell r="BI105">
            <v>347.76508774941084</v>
          </cell>
          <cell r="BJ105">
            <v>346.20680109190886</v>
          </cell>
          <cell r="BK105">
            <v>253.26135112333071</v>
          </cell>
          <cell r="BL105">
            <v>225.33620673527105</v>
          </cell>
          <cell r="BM105">
            <v>365.92738076197958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1047.3096789224098</v>
          </cell>
          <cell r="CA105">
            <v>986.69606899745008</v>
          </cell>
          <cell r="CB105">
            <v>1548.4868923150007</v>
          </cell>
          <cell r="CC105">
            <v>1336.5112011772708</v>
          </cell>
          <cell r="CD105">
            <v>1287.7094665454711</v>
          </cell>
          <cell r="CE105">
            <v>1831.6874437088538</v>
          </cell>
          <cell r="CF105">
            <v>1696.3197045113156</v>
          </cell>
          <cell r="CG105">
            <v>1760.6873459793369</v>
          </cell>
          <cell r="CH105">
            <v>1678.5142243568334</v>
          </cell>
          <cell r="CI105">
            <v>1021.4573277636008</v>
          </cell>
          <cell r="CJ105">
            <v>1018.5923466056788</v>
          </cell>
          <cell r="CK105">
            <v>877.46595027196486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496.07668783595119</v>
          </cell>
          <cell r="HC105">
            <v>560.66806007853393</v>
          </cell>
          <cell r="HD105">
            <v>641.36641038394419</v>
          </cell>
          <cell r="HE105">
            <v>586.68544345549742</v>
          </cell>
          <cell r="HF105">
            <v>500.80996339441526</v>
          </cell>
          <cell r="HG105">
            <v>804.9582735357767</v>
          </cell>
          <cell r="HH105">
            <v>748.61330160558487</v>
          </cell>
          <cell r="HI105">
            <v>802.93934068411863</v>
          </cell>
          <cell r="HJ105">
            <v>695.77281124781848</v>
          </cell>
          <cell r="HK105">
            <v>459.38200559860388</v>
          </cell>
          <cell r="HL105">
            <v>435.84232521640484</v>
          </cell>
          <cell r="HM105">
            <v>368.57641498429314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3863.7865465396699</v>
          </cell>
          <cell r="IS105">
            <v>0</v>
          </cell>
          <cell r="IT105">
            <v>16091.437651155187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7101.691038020942</v>
          </cell>
          <cell r="JF105">
            <v>0</v>
          </cell>
          <cell r="JG105">
            <v>0</v>
          </cell>
          <cell r="JH105">
            <v>27056.915235715798</v>
          </cell>
        </row>
        <row r="106">
          <cell r="A106">
            <v>460600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876.92307692307691</v>
          </cell>
          <cell r="S106">
            <v>876.92307692307691</v>
          </cell>
          <cell r="T106">
            <v>1096.1538461538462</v>
          </cell>
          <cell r="U106">
            <v>876.92307692307691</v>
          </cell>
          <cell r="V106">
            <v>876.92307692307691</v>
          </cell>
          <cell r="W106">
            <v>1096.1538461538462</v>
          </cell>
          <cell r="X106">
            <v>876.92307692307691</v>
          </cell>
          <cell r="Y106">
            <v>876.92307692307691</v>
          </cell>
          <cell r="Z106">
            <v>1096.1538461538462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1430.7692307692307</v>
          </cell>
          <cell r="AQ106">
            <v>1430.7692307692307</v>
          </cell>
          <cell r="AR106">
            <v>1788.4615384615383</v>
          </cell>
          <cell r="AS106">
            <v>1430.7692307692307</v>
          </cell>
          <cell r="AT106">
            <v>1430.7692307692307</v>
          </cell>
          <cell r="AU106">
            <v>1788.4615384615383</v>
          </cell>
          <cell r="AV106">
            <v>1430.7692307692307</v>
          </cell>
          <cell r="AW106">
            <v>1430.7692307692307</v>
          </cell>
          <cell r="AX106">
            <v>1788.4615384615383</v>
          </cell>
          <cell r="AY106">
            <v>1430.7692307692307</v>
          </cell>
          <cell r="AZ106">
            <v>1430.7692307692307</v>
          </cell>
          <cell r="BA106">
            <v>1788.4615384615383</v>
          </cell>
          <cell r="BB106">
            <v>692.30769230769226</v>
          </cell>
          <cell r="BC106">
            <v>692.30769230769226</v>
          </cell>
          <cell r="BD106">
            <v>865.38461538461536</v>
          </cell>
          <cell r="BE106">
            <v>692.30769230769226</v>
          </cell>
          <cell r="BF106">
            <v>692.30769230769226</v>
          </cell>
          <cell r="BG106">
            <v>865.38461538461536</v>
          </cell>
          <cell r="BH106">
            <v>692.30769230769226</v>
          </cell>
          <cell r="BI106">
            <v>692.30769230769226</v>
          </cell>
          <cell r="BJ106">
            <v>865.38461538461536</v>
          </cell>
          <cell r="BK106">
            <v>692.30769230769226</v>
          </cell>
          <cell r="BL106">
            <v>692.30769230769226</v>
          </cell>
          <cell r="BM106">
            <v>865.38461538461536</v>
          </cell>
          <cell r="BN106">
            <v>2261.5384615384614</v>
          </cell>
          <cell r="BO106">
            <v>2261.5384615384614</v>
          </cell>
          <cell r="BP106">
            <v>2826.9230769230767</v>
          </cell>
          <cell r="BQ106">
            <v>2261.5384615384614</v>
          </cell>
          <cell r="BR106">
            <v>2261.5384615384614</v>
          </cell>
          <cell r="BS106">
            <v>2826.9230769230767</v>
          </cell>
          <cell r="BT106">
            <v>2261.5384615384614</v>
          </cell>
          <cell r="BU106">
            <v>2261.5384615384614</v>
          </cell>
          <cell r="BV106">
            <v>2826.9230769230767</v>
          </cell>
          <cell r="BW106">
            <v>2261.5384615384614</v>
          </cell>
          <cell r="BX106">
            <v>2261.5384615384614</v>
          </cell>
          <cell r="BY106">
            <v>2826.9230769230767</v>
          </cell>
          <cell r="BZ106">
            <v>2936.1683076923077</v>
          </cell>
          <cell r="CA106">
            <v>2936.1683076923077</v>
          </cell>
          <cell r="CB106">
            <v>3670.2103846153846</v>
          </cell>
          <cell r="CC106">
            <v>2936.1683076923077</v>
          </cell>
          <cell r="CD106">
            <v>2936.1683076923077</v>
          </cell>
          <cell r="CE106">
            <v>3670.2103846153846</v>
          </cell>
          <cell r="CF106">
            <v>2936.1683076923077</v>
          </cell>
          <cell r="CG106">
            <v>2936.1683076923077</v>
          </cell>
          <cell r="CH106">
            <v>3670.2103846153846</v>
          </cell>
          <cell r="CI106">
            <v>2936.1683076923077</v>
          </cell>
          <cell r="CJ106">
            <v>2936.1683076923077</v>
          </cell>
          <cell r="CK106">
            <v>3670.2103846153846</v>
          </cell>
          <cell r="CL106">
            <v>439.38461538461536</v>
          </cell>
          <cell r="CM106">
            <v>439.38461538461536</v>
          </cell>
          <cell r="CN106">
            <v>549.23076923076917</v>
          </cell>
          <cell r="CO106">
            <v>439.38461538461536</v>
          </cell>
          <cell r="CP106">
            <v>439.38461538461536</v>
          </cell>
          <cell r="CQ106">
            <v>549.23076923076917</v>
          </cell>
          <cell r="CR106">
            <v>439.38461538461536</v>
          </cell>
          <cell r="CS106">
            <v>439.38461538461536</v>
          </cell>
          <cell r="CT106">
            <v>549.23076923076917</v>
          </cell>
          <cell r="CU106">
            <v>439.38461538461536</v>
          </cell>
          <cell r="CV106">
            <v>439.38461538461536</v>
          </cell>
          <cell r="CW106">
            <v>549.23076923076917</v>
          </cell>
          <cell r="CX106">
            <v>1661.5384615384614</v>
          </cell>
          <cell r="CY106">
            <v>1661.5384615384614</v>
          </cell>
          <cell r="CZ106">
            <v>2076.9230769230767</v>
          </cell>
          <cell r="DA106">
            <v>1661.5384615384614</v>
          </cell>
          <cell r="DB106">
            <v>1661.5384615384614</v>
          </cell>
          <cell r="DC106">
            <v>2076.9230769230767</v>
          </cell>
          <cell r="DD106">
            <v>1661.5384615384614</v>
          </cell>
          <cell r="DE106">
            <v>1661.5384615384614</v>
          </cell>
          <cell r="DF106">
            <v>2076.9230769230767</v>
          </cell>
          <cell r="DG106">
            <v>1661.5384615384614</v>
          </cell>
          <cell r="DH106">
            <v>1661.5384615384614</v>
          </cell>
          <cell r="DI106">
            <v>2076.9230769230767</v>
          </cell>
          <cell r="DJ106">
            <v>4769.5384615384619</v>
          </cell>
          <cell r="DK106">
            <v>4769.5384615384619</v>
          </cell>
          <cell r="DL106">
            <v>5961.9230769230771</v>
          </cell>
          <cell r="DM106">
            <v>4769.5384615384619</v>
          </cell>
          <cell r="DN106">
            <v>4769.5384615384619</v>
          </cell>
          <cell r="DO106">
            <v>5961.9230769230771</v>
          </cell>
          <cell r="DP106">
            <v>4769.5384615384619</v>
          </cell>
          <cell r="DQ106">
            <v>4769.5384615384619</v>
          </cell>
          <cell r="DR106">
            <v>5961.9230769230771</v>
          </cell>
          <cell r="DS106">
            <v>4769.5384615384619</v>
          </cell>
          <cell r="DT106">
            <v>4769.5384615384619</v>
          </cell>
          <cell r="DU106">
            <v>5961.9230769230771</v>
          </cell>
          <cell r="DV106">
            <v>1615.3846153846155</v>
          </cell>
          <cell r="DW106">
            <v>1615.3846153846155</v>
          </cell>
          <cell r="DX106">
            <v>2019.2307692307693</v>
          </cell>
          <cell r="DY106">
            <v>1615.3846153846155</v>
          </cell>
          <cell r="DZ106">
            <v>1615.3846153846155</v>
          </cell>
          <cell r="EA106">
            <v>2019.2307692307693</v>
          </cell>
          <cell r="EB106">
            <v>1615.3846153846155</v>
          </cell>
          <cell r="EC106">
            <v>1615.3846153846155</v>
          </cell>
          <cell r="ED106">
            <v>2019.2307692307693</v>
          </cell>
          <cell r="EE106">
            <v>1615.3846153846155</v>
          </cell>
          <cell r="EF106">
            <v>1615.3846153846155</v>
          </cell>
          <cell r="EG106">
            <v>2019.2307692307693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2764.3805538461538</v>
          </cell>
          <cell r="EU106">
            <v>2764.3805538461538</v>
          </cell>
          <cell r="EV106">
            <v>3455.475692307692</v>
          </cell>
          <cell r="EW106">
            <v>2764.3805538461538</v>
          </cell>
          <cell r="EX106">
            <v>2764.3805538461538</v>
          </cell>
          <cell r="EY106">
            <v>3455.475692307692</v>
          </cell>
          <cell r="EZ106">
            <v>2764.3805538461538</v>
          </cell>
          <cell r="FA106">
            <v>2764.3805538461538</v>
          </cell>
          <cell r="FB106">
            <v>3455.475692307692</v>
          </cell>
          <cell r="FC106">
            <v>2764.3805538461538</v>
          </cell>
          <cell r="FD106">
            <v>2764.3805538461538</v>
          </cell>
          <cell r="FE106">
            <v>3455.475692307692</v>
          </cell>
          <cell r="FF106">
            <v>684.92307692307691</v>
          </cell>
          <cell r="FG106">
            <v>684.92307692307691</v>
          </cell>
          <cell r="FH106">
            <v>856.15384615384619</v>
          </cell>
          <cell r="FI106">
            <v>684.92307692307691</v>
          </cell>
          <cell r="FJ106">
            <v>684.92307692307691</v>
          </cell>
          <cell r="FK106">
            <v>856.15384615384619</v>
          </cell>
          <cell r="FL106">
            <v>684.92307692307691</v>
          </cell>
          <cell r="FM106">
            <v>684.92307692307691</v>
          </cell>
          <cell r="FN106">
            <v>856.15384615384619</v>
          </cell>
          <cell r="FO106">
            <v>684.92307692307691</v>
          </cell>
          <cell r="FP106">
            <v>684.92307692307691</v>
          </cell>
          <cell r="FQ106">
            <v>856.15384615384619</v>
          </cell>
          <cell r="FR106">
            <v>1775.2668000000001</v>
          </cell>
          <cell r="FS106">
            <v>1775.2668000000001</v>
          </cell>
          <cell r="FT106">
            <v>2219.0835000000002</v>
          </cell>
          <cell r="FU106">
            <v>1775.2668000000001</v>
          </cell>
          <cell r="FV106">
            <v>1775.2668000000001</v>
          </cell>
          <cell r="FW106">
            <v>2219.0835000000002</v>
          </cell>
          <cell r="FX106">
            <v>1775.2668000000001</v>
          </cell>
          <cell r="FY106">
            <v>1775.2668000000001</v>
          </cell>
          <cell r="FZ106">
            <v>2219.0835000000002</v>
          </cell>
          <cell r="GA106">
            <v>1775.2668000000001</v>
          </cell>
          <cell r="GB106">
            <v>1775.2668000000001</v>
          </cell>
          <cell r="GC106">
            <v>2219.0835000000002</v>
          </cell>
          <cell r="GD106">
            <v>1153.8461538461538</v>
          </cell>
          <cell r="GE106">
            <v>1153.8461538461538</v>
          </cell>
          <cell r="GF106">
            <v>1442.3076923076924</v>
          </cell>
          <cell r="GG106">
            <v>1153.8461538461538</v>
          </cell>
          <cell r="GH106">
            <v>1153.8461538461538</v>
          </cell>
          <cell r="GI106">
            <v>1442.3076923076924</v>
          </cell>
          <cell r="GJ106">
            <v>1153.8461538461538</v>
          </cell>
          <cell r="GK106">
            <v>1153.8461538461538</v>
          </cell>
          <cell r="GL106">
            <v>1442.3076923076924</v>
          </cell>
          <cell r="GM106">
            <v>1153.8461538461538</v>
          </cell>
          <cell r="GN106">
            <v>1153.8461538461538</v>
          </cell>
          <cell r="GO106">
            <v>1442.3076923076924</v>
          </cell>
          <cell r="GP106">
            <v>900</v>
          </cell>
          <cell r="GQ106">
            <v>900</v>
          </cell>
          <cell r="GR106">
            <v>1125</v>
          </cell>
          <cell r="GS106">
            <v>900</v>
          </cell>
          <cell r="GT106">
            <v>900</v>
          </cell>
          <cell r="GU106">
            <v>1125</v>
          </cell>
          <cell r="GV106">
            <v>900</v>
          </cell>
          <cell r="GW106">
            <v>900</v>
          </cell>
          <cell r="GX106">
            <v>1125</v>
          </cell>
          <cell r="GY106">
            <v>900</v>
          </cell>
          <cell r="GZ106">
            <v>900</v>
          </cell>
          <cell r="HA106">
            <v>1125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688.61538461538464</v>
          </cell>
          <cell r="HO106">
            <v>688.61538461538464</v>
          </cell>
          <cell r="HP106">
            <v>860.76923076923083</v>
          </cell>
          <cell r="HQ106">
            <v>688.61538461538464</v>
          </cell>
          <cell r="HR106">
            <v>688.61538461538464</v>
          </cell>
          <cell r="HS106">
            <v>860.76923076923083</v>
          </cell>
          <cell r="HT106">
            <v>688.61538461538464</v>
          </cell>
          <cell r="HU106">
            <v>688.61538461538464</v>
          </cell>
          <cell r="HV106">
            <v>860.76923076923083</v>
          </cell>
          <cell r="HW106">
            <v>688.61538461538464</v>
          </cell>
          <cell r="HX106">
            <v>688.61538461538464</v>
          </cell>
          <cell r="HY106">
            <v>860.76923076923083</v>
          </cell>
          <cell r="IM106">
            <v>0</v>
          </cell>
          <cell r="IN106">
            <v>0</v>
          </cell>
          <cell r="IO106">
            <v>8550</v>
          </cell>
          <cell r="IP106">
            <v>0</v>
          </cell>
          <cell r="IQ106">
            <v>18600</v>
          </cell>
          <cell r="IR106">
            <v>9000</v>
          </cell>
          <cell r="IS106">
            <v>29400</v>
          </cell>
          <cell r="IT106">
            <v>38170.188000000002</v>
          </cell>
          <cell r="IU106">
            <v>5711.9999999999991</v>
          </cell>
          <cell r="IV106">
            <v>21599.999999999996</v>
          </cell>
          <cell r="IW106">
            <v>62004</v>
          </cell>
          <cell r="IX106">
            <v>21000.000000000004</v>
          </cell>
          <cell r="IY106">
            <v>0</v>
          </cell>
          <cell r="IZ106">
            <v>35936.947199999995</v>
          </cell>
          <cell r="JA106">
            <v>8904</v>
          </cell>
          <cell r="JB106">
            <v>23078.468400000002</v>
          </cell>
          <cell r="JC106">
            <v>15000</v>
          </cell>
          <cell r="JD106">
            <v>11700</v>
          </cell>
          <cell r="JE106">
            <v>0</v>
          </cell>
          <cell r="JF106">
            <v>8952</v>
          </cell>
          <cell r="JG106">
            <v>7038.461538461539</v>
          </cell>
          <cell r="JH106">
            <v>324646.06513846153</v>
          </cell>
        </row>
        <row r="107">
          <cell r="A107">
            <v>460610</v>
          </cell>
          <cell r="F107">
            <v>184.61538461538461</v>
          </cell>
          <cell r="G107">
            <v>184.61538461538461</v>
          </cell>
          <cell r="H107">
            <v>230.76923076923077</v>
          </cell>
          <cell r="I107">
            <v>184.61538461538461</v>
          </cell>
          <cell r="J107">
            <v>184.61538461538461</v>
          </cell>
          <cell r="K107">
            <v>230.76923076923077</v>
          </cell>
          <cell r="L107">
            <v>184.61538461538461</v>
          </cell>
          <cell r="M107">
            <v>184.61538461538461</v>
          </cell>
          <cell r="N107">
            <v>230.76923076923077</v>
          </cell>
          <cell r="O107">
            <v>184.61538461538461</v>
          </cell>
          <cell r="P107">
            <v>184.61538461538461</v>
          </cell>
          <cell r="Q107">
            <v>230.76923076923077</v>
          </cell>
          <cell r="R107">
            <v>92.307692307692307</v>
          </cell>
          <cell r="S107">
            <v>92.307692307692307</v>
          </cell>
          <cell r="T107">
            <v>115.38461538461539</v>
          </cell>
          <cell r="U107">
            <v>92.307692307692307</v>
          </cell>
          <cell r="V107">
            <v>92.307692307692307</v>
          </cell>
          <cell r="W107">
            <v>115.38461538461539</v>
          </cell>
          <cell r="X107">
            <v>92.307692307692307</v>
          </cell>
          <cell r="Y107">
            <v>92.307692307692307</v>
          </cell>
          <cell r="Z107">
            <v>115.38461538461539</v>
          </cell>
          <cell r="AA107">
            <v>0</v>
          </cell>
          <cell r="AB107">
            <v>0</v>
          </cell>
          <cell r="AC107">
            <v>0</v>
          </cell>
          <cell r="AD107">
            <v>276.92307692307691</v>
          </cell>
          <cell r="AE107">
            <v>276.92307692307691</v>
          </cell>
          <cell r="AF107">
            <v>346.15384615384613</v>
          </cell>
          <cell r="AG107">
            <v>276.92307692307691</v>
          </cell>
          <cell r="AH107">
            <v>276.92307692307691</v>
          </cell>
          <cell r="AI107">
            <v>346.15384615384613</v>
          </cell>
          <cell r="AJ107">
            <v>276.92307692307691</v>
          </cell>
          <cell r="AK107">
            <v>276.92307692307691</v>
          </cell>
          <cell r="AL107">
            <v>346.15384615384613</v>
          </cell>
          <cell r="AM107">
            <v>276.92307692307691</v>
          </cell>
          <cell r="AN107">
            <v>276.92307692307691</v>
          </cell>
          <cell r="AO107">
            <v>346.15384615384613</v>
          </cell>
          <cell r="AP107">
            <v>23.076923076923077</v>
          </cell>
          <cell r="AQ107">
            <v>23.076923076923077</v>
          </cell>
          <cell r="AR107">
            <v>28.846153846153847</v>
          </cell>
          <cell r="AS107">
            <v>23.076923076923077</v>
          </cell>
          <cell r="AT107">
            <v>23.076923076923077</v>
          </cell>
          <cell r="AU107">
            <v>28.846153846153847</v>
          </cell>
          <cell r="AV107">
            <v>23.076923076923077</v>
          </cell>
          <cell r="AW107">
            <v>23.076923076923077</v>
          </cell>
          <cell r="AX107">
            <v>28.846153846153847</v>
          </cell>
          <cell r="AY107">
            <v>23.076923076923077</v>
          </cell>
          <cell r="AZ107">
            <v>23.076923076923077</v>
          </cell>
          <cell r="BA107">
            <v>28.846153846153847</v>
          </cell>
          <cell r="BB107">
            <v>230.76923076923077</v>
          </cell>
          <cell r="BC107">
            <v>230.76923076923077</v>
          </cell>
          <cell r="BD107">
            <v>288.46153846153845</v>
          </cell>
          <cell r="BE107">
            <v>230.76923076923077</v>
          </cell>
          <cell r="BF107">
            <v>230.76923076923077</v>
          </cell>
          <cell r="BG107">
            <v>288.46153846153845</v>
          </cell>
          <cell r="BH107">
            <v>230.76923076923077</v>
          </cell>
          <cell r="BI107">
            <v>230.76923076923077</v>
          </cell>
          <cell r="BJ107">
            <v>288.46153846153845</v>
          </cell>
          <cell r="BK107">
            <v>230.76923076923077</v>
          </cell>
          <cell r="BL107">
            <v>230.76923076923077</v>
          </cell>
          <cell r="BM107">
            <v>288.46153846153845</v>
          </cell>
          <cell r="BN107">
            <v>1015.3846153846154</v>
          </cell>
          <cell r="BO107">
            <v>1015.3846153846154</v>
          </cell>
          <cell r="BP107">
            <v>1269.2307692307693</v>
          </cell>
          <cell r="BQ107">
            <v>1015.3846153846154</v>
          </cell>
          <cell r="BR107">
            <v>1015.3846153846154</v>
          </cell>
          <cell r="BS107">
            <v>1269.2307692307693</v>
          </cell>
          <cell r="BT107">
            <v>1015.3846153846154</v>
          </cell>
          <cell r="BU107">
            <v>1015.3846153846154</v>
          </cell>
          <cell r="BV107">
            <v>1269.2307692307693</v>
          </cell>
          <cell r="BW107">
            <v>1015.3846153846154</v>
          </cell>
          <cell r="BX107">
            <v>1015.3846153846154</v>
          </cell>
          <cell r="BY107">
            <v>1269.2307692307693</v>
          </cell>
          <cell r="BZ107">
            <v>230.76923076923077</v>
          </cell>
          <cell r="CA107">
            <v>230.76923076923077</v>
          </cell>
          <cell r="CB107">
            <v>288.46153846153845</v>
          </cell>
          <cell r="CC107">
            <v>230.76923076923077</v>
          </cell>
          <cell r="CD107">
            <v>230.76923076923077</v>
          </cell>
          <cell r="CE107">
            <v>288.46153846153845</v>
          </cell>
          <cell r="CF107">
            <v>230.76923076923077</v>
          </cell>
          <cell r="CG107">
            <v>230.76923076923077</v>
          </cell>
          <cell r="CH107">
            <v>288.46153846153845</v>
          </cell>
          <cell r="CI107">
            <v>230.76923076923077</v>
          </cell>
          <cell r="CJ107">
            <v>230.76923076923077</v>
          </cell>
          <cell r="CK107">
            <v>288.46153846153845</v>
          </cell>
          <cell r="CL107">
            <v>276.92307692307691</v>
          </cell>
          <cell r="CM107">
            <v>276.92307692307691</v>
          </cell>
          <cell r="CN107">
            <v>346.15384615384613</v>
          </cell>
          <cell r="CO107">
            <v>276.92307692307691</v>
          </cell>
          <cell r="CP107">
            <v>276.92307692307691</v>
          </cell>
          <cell r="CQ107">
            <v>346.15384615384613</v>
          </cell>
          <cell r="CR107">
            <v>276.92307692307691</v>
          </cell>
          <cell r="CS107">
            <v>276.92307692307691</v>
          </cell>
          <cell r="CT107">
            <v>346.15384615384613</v>
          </cell>
          <cell r="CU107">
            <v>276.92307692307691</v>
          </cell>
          <cell r="CV107">
            <v>276.92307692307691</v>
          </cell>
          <cell r="CW107">
            <v>346.15384615384613</v>
          </cell>
          <cell r="CX107">
            <v>346.15384615384613</v>
          </cell>
          <cell r="CY107">
            <v>346.15384615384613</v>
          </cell>
          <cell r="CZ107">
            <v>432.69230769230768</v>
          </cell>
          <cell r="DA107">
            <v>346.15384615384613</v>
          </cell>
          <cell r="DB107">
            <v>346.15384615384613</v>
          </cell>
          <cell r="DC107">
            <v>432.69230769230768</v>
          </cell>
          <cell r="DD107">
            <v>346.15384615384613</v>
          </cell>
          <cell r="DE107">
            <v>346.15384615384613</v>
          </cell>
          <cell r="DF107">
            <v>432.69230769230768</v>
          </cell>
          <cell r="DG107">
            <v>346.15384615384613</v>
          </cell>
          <cell r="DH107">
            <v>346.15384615384613</v>
          </cell>
          <cell r="DI107">
            <v>432.69230769230768</v>
          </cell>
          <cell r="DJ107">
            <v>1384.6153846153845</v>
          </cell>
          <cell r="DK107">
            <v>1384.6153846153845</v>
          </cell>
          <cell r="DL107">
            <v>1730.7692307692307</v>
          </cell>
          <cell r="DM107">
            <v>1384.6153846153845</v>
          </cell>
          <cell r="DN107">
            <v>1384.6153846153845</v>
          </cell>
          <cell r="DO107">
            <v>1730.7692307692307</v>
          </cell>
          <cell r="DP107">
            <v>1384.6153846153845</v>
          </cell>
          <cell r="DQ107">
            <v>1384.6153846153845</v>
          </cell>
          <cell r="DR107">
            <v>1730.7692307692307</v>
          </cell>
          <cell r="DS107">
            <v>1384.6153846153845</v>
          </cell>
          <cell r="DT107">
            <v>1384.6153846153845</v>
          </cell>
          <cell r="DU107">
            <v>1730.7692307692307</v>
          </cell>
          <cell r="DV107">
            <v>323.07692307692309</v>
          </cell>
          <cell r="DW107">
            <v>323.07692307692309</v>
          </cell>
          <cell r="DX107">
            <v>403.84615384615387</v>
          </cell>
          <cell r="DY107">
            <v>323.07692307692309</v>
          </cell>
          <cell r="DZ107">
            <v>323.07692307692309</v>
          </cell>
          <cell r="EA107">
            <v>403.84615384615387</v>
          </cell>
          <cell r="EB107">
            <v>323.07692307692309</v>
          </cell>
          <cell r="EC107">
            <v>323.07692307692309</v>
          </cell>
          <cell r="ED107">
            <v>403.84615384615387</v>
          </cell>
          <cell r="EE107">
            <v>323.07692307692309</v>
          </cell>
          <cell r="EF107">
            <v>323.07692307692309</v>
          </cell>
          <cell r="EG107">
            <v>403.84615384615387</v>
          </cell>
          <cell r="EH107">
            <v>221.53846153846155</v>
          </cell>
          <cell r="EI107">
            <v>221.53846153846155</v>
          </cell>
          <cell r="EJ107">
            <v>276.92307692307691</v>
          </cell>
          <cell r="EK107">
            <v>221.53846153846155</v>
          </cell>
          <cell r="EL107">
            <v>221.53846153846155</v>
          </cell>
          <cell r="EM107">
            <v>276.92307692307691</v>
          </cell>
          <cell r="EN107">
            <v>221.53846153846155</v>
          </cell>
          <cell r="EO107">
            <v>221.53846153846155</v>
          </cell>
          <cell r="EP107">
            <v>276.92307692307691</v>
          </cell>
          <cell r="EQ107">
            <v>221.53846153846155</v>
          </cell>
          <cell r="ER107">
            <v>221.53846153846155</v>
          </cell>
          <cell r="ES107">
            <v>276.92307692307691</v>
          </cell>
          <cell r="ET107">
            <v>967.13538461538462</v>
          </cell>
          <cell r="EU107">
            <v>967.13538461538462</v>
          </cell>
          <cell r="EV107">
            <v>1208.9192307692308</v>
          </cell>
          <cell r="EW107">
            <v>967.13538461538462</v>
          </cell>
          <cell r="EX107">
            <v>967.13538461538462</v>
          </cell>
          <cell r="EY107">
            <v>1208.9192307692308</v>
          </cell>
          <cell r="EZ107">
            <v>967.13538461538462</v>
          </cell>
          <cell r="FA107">
            <v>967.13538461538462</v>
          </cell>
          <cell r="FB107">
            <v>1208.9192307692308</v>
          </cell>
          <cell r="FC107">
            <v>967.13538461538462</v>
          </cell>
          <cell r="FD107">
            <v>967.13538461538462</v>
          </cell>
          <cell r="FE107">
            <v>1208.9192307692308</v>
          </cell>
          <cell r="FF107">
            <v>73.84615384615384</v>
          </cell>
          <cell r="FG107">
            <v>73.84615384615384</v>
          </cell>
          <cell r="FH107">
            <v>92.307692307692292</v>
          </cell>
          <cell r="FI107">
            <v>73.84615384615384</v>
          </cell>
          <cell r="FJ107">
            <v>73.84615384615384</v>
          </cell>
          <cell r="FK107">
            <v>92.307692307692292</v>
          </cell>
          <cell r="FL107">
            <v>73.84615384615384</v>
          </cell>
          <cell r="FM107">
            <v>73.84615384615384</v>
          </cell>
          <cell r="FN107">
            <v>92.307692307692292</v>
          </cell>
          <cell r="FO107">
            <v>73.84615384615384</v>
          </cell>
          <cell r="FP107">
            <v>73.84615384615384</v>
          </cell>
          <cell r="FQ107">
            <v>92.307692307692292</v>
          </cell>
          <cell r="FR107">
            <v>46.153846153846153</v>
          </cell>
          <cell r="FS107">
            <v>46.153846153846153</v>
          </cell>
          <cell r="FT107">
            <v>57.692307692307693</v>
          </cell>
          <cell r="FU107">
            <v>46.153846153846153</v>
          </cell>
          <cell r="FV107">
            <v>46.153846153846153</v>
          </cell>
          <cell r="FW107">
            <v>57.692307692307693</v>
          </cell>
          <cell r="FX107">
            <v>46.153846153846153</v>
          </cell>
          <cell r="FY107">
            <v>46.153846153846153</v>
          </cell>
          <cell r="FZ107">
            <v>57.692307692307693</v>
          </cell>
          <cell r="GA107">
            <v>46.153846153846153</v>
          </cell>
          <cell r="GB107">
            <v>46.153846153846153</v>
          </cell>
          <cell r="GC107">
            <v>57.692307692307693</v>
          </cell>
          <cell r="GD107">
            <v>46.153846153846153</v>
          </cell>
          <cell r="GE107">
            <v>46.153846153846153</v>
          </cell>
          <cell r="GF107">
            <v>57.692307692307693</v>
          </cell>
          <cell r="GG107">
            <v>46.153846153846153</v>
          </cell>
          <cell r="GH107">
            <v>46.153846153846153</v>
          </cell>
          <cell r="GI107">
            <v>57.692307692307693</v>
          </cell>
          <cell r="GJ107">
            <v>46.153846153846153</v>
          </cell>
          <cell r="GK107">
            <v>46.153846153846153</v>
          </cell>
          <cell r="GL107">
            <v>57.692307692307693</v>
          </cell>
          <cell r="GM107">
            <v>46.153846153846153</v>
          </cell>
          <cell r="GN107">
            <v>46.153846153846153</v>
          </cell>
          <cell r="GO107">
            <v>57.692307692307693</v>
          </cell>
          <cell r="GP107">
            <v>634.61538461538464</v>
          </cell>
          <cell r="GQ107">
            <v>634.61538461538464</v>
          </cell>
          <cell r="GR107">
            <v>793.26923076923083</v>
          </cell>
          <cell r="GS107">
            <v>634.61538461538464</v>
          </cell>
          <cell r="GT107">
            <v>634.61538461538464</v>
          </cell>
          <cell r="GU107">
            <v>793.26923076923083</v>
          </cell>
          <cell r="GV107">
            <v>634.61538461538464</v>
          </cell>
          <cell r="GW107">
            <v>634.61538461538464</v>
          </cell>
          <cell r="GX107">
            <v>793.26923076923083</v>
          </cell>
          <cell r="GY107">
            <v>634.61538461538464</v>
          </cell>
          <cell r="GZ107">
            <v>634.61538461538464</v>
          </cell>
          <cell r="HA107">
            <v>793.26923076923083</v>
          </cell>
          <cell r="HB107">
            <v>388.89230769230772</v>
          </cell>
          <cell r="HC107">
            <v>388.89230769230772</v>
          </cell>
          <cell r="HD107">
            <v>486.11538461538464</v>
          </cell>
          <cell r="HE107">
            <v>388.89230769230772</v>
          </cell>
          <cell r="HF107">
            <v>388.89230769230772</v>
          </cell>
          <cell r="HG107">
            <v>486.11538461538464</v>
          </cell>
          <cell r="HH107">
            <v>388.89230769230772</v>
          </cell>
          <cell r="HI107">
            <v>388.89230769230772</v>
          </cell>
          <cell r="HJ107">
            <v>486.11538461538464</v>
          </cell>
          <cell r="HK107">
            <v>388.89230769230772</v>
          </cell>
          <cell r="HL107">
            <v>388.89230769230772</v>
          </cell>
          <cell r="HM107">
            <v>486.11538461538464</v>
          </cell>
          <cell r="HN107">
            <v>161.53846153846155</v>
          </cell>
          <cell r="HO107">
            <v>161.53846153846155</v>
          </cell>
          <cell r="HP107">
            <v>201.92307692307693</v>
          </cell>
          <cell r="HQ107">
            <v>161.53846153846155</v>
          </cell>
          <cell r="HR107">
            <v>161.53846153846155</v>
          </cell>
          <cell r="HS107">
            <v>201.92307692307693</v>
          </cell>
          <cell r="HT107">
            <v>161.53846153846155</v>
          </cell>
          <cell r="HU107">
            <v>161.53846153846155</v>
          </cell>
          <cell r="HV107">
            <v>201.92307692307693</v>
          </cell>
          <cell r="HW107">
            <v>161.53846153846155</v>
          </cell>
          <cell r="HX107">
            <v>161.53846153846155</v>
          </cell>
          <cell r="HY107">
            <v>201.92307692307693</v>
          </cell>
          <cell r="IM107">
            <v>0</v>
          </cell>
          <cell r="IN107">
            <v>2400</v>
          </cell>
          <cell r="IO107">
            <v>899.99999999999989</v>
          </cell>
          <cell r="IP107">
            <v>3600.0000000000005</v>
          </cell>
          <cell r="IQ107">
            <v>300</v>
          </cell>
          <cell r="IR107">
            <v>3000.0000000000005</v>
          </cell>
          <cell r="IS107">
            <v>13200</v>
          </cell>
          <cell r="IT107">
            <v>3000.0000000000005</v>
          </cell>
          <cell r="IU107">
            <v>3600.0000000000005</v>
          </cell>
          <cell r="IV107">
            <v>4500</v>
          </cell>
          <cell r="IW107">
            <v>18000</v>
          </cell>
          <cell r="IX107">
            <v>4200</v>
          </cell>
          <cell r="IY107">
            <v>2880</v>
          </cell>
          <cell r="IZ107">
            <v>12572.76</v>
          </cell>
          <cell r="JA107">
            <v>959.99999999999966</v>
          </cell>
          <cell r="JB107">
            <v>600</v>
          </cell>
          <cell r="JC107">
            <v>600</v>
          </cell>
          <cell r="JD107">
            <v>8250</v>
          </cell>
          <cell r="JE107">
            <v>5055.6000000000004</v>
          </cell>
          <cell r="JF107">
            <v>2100</v>
          </cell>
          <cell r="JG107">
            <v>3519.2307692307695</v>
          </cell>
          <cell r="JH107">
            <v>93237.590769230766</v>
          </cell>
        </row>
        <row r="108"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</row>
        <row r="109">
          <cell r="F109">
            <v>4967.8153846153846</v>
          </cell>
          <cell r="G109">
            <v>4967.8153846153846</v>
          </cell>
          <cell r="H109">
            <v>5013.9592307692301</v>
          </cell>
          <cell r="I109">
            <v>4967.8053846153844</v>
          </cell>
          <cell r="J109">
            <v>4967.8053846153844</v>
          </cell>
          <cell r="K109">
            <v>5013.9592307692301</v>
          </cell>
          <cell r="L109">
            <v>4967.8053846153844</v>
          </cell>
          <cell r="M109">
            <v>4967.8053846153844</v>
          </cell>
          <cell r="N109">
            <v>5013.9592307692301</v>
          </cell>
          <cell r="O109">
            <v>4967.8053846153844</v>
          </cell>
          <cell r="P109">
            <v>4967.8053846153844</v>
          </cell>
          <cell r="Q109">
            <v>5013.9592307692301</v>
          </cell>
          <cell r="R109">
            <v>4747.4307692307693</v>
          </cell>
          <cell r="S109">
            <v>4747.4307692307693</v>
          </cell>
          <cell r="T109">
            <v>4989.7384615384617</v>
          </cell>
          <cell r="U109">
            <v>4747.4307692307693</v>
          </cell>
          <cell r="V109">
            <v>4747.4307692307693</v>
          </cell>
          <cell r="W109">
            <v>4989.7384615384617</v>
          </cell>
          <cell r="X109">
            <v>4747.4307692307693</v>
          </cell>
          <cell r="Y109">
            <v>4747.4307692307693</v>
          </cell>
          <cell r="Z109">
            <v>4989.7384615384617</v>
          </cell>
          <cell r="AA109">
            <v>0</v>
          </cell>
          <cell r="AB109">
            <v>0</v>
          </cell>
          <cell r="AC109">
            <v>0</v>
          </cell>
          <cell r="AD109">
            <v>7594.4030769230776</v>
          </cell>
          <cell r="AE109">
            <v>7594.4030769230776</v>
          </cell>
          <cell r="AF109">
            <v>7663.6338461538462</v>
          </cell>
          <cell r="AG109">
            <v>7594.4030769230776</v>
          </cell>
          <cell r="AH109">
            <v>7594.4030769230776</v>
          </cell>
          <cell r="AI109">
            <v>7663.6338461538462</v>
          </cell>
          <cell r="AJ109">
            <v>7594.4030769230767</v>
          </cell>
          <cell r="AK109">
            <v>7594.4030769230767</v>
          </cell>
          <cell r="AL109">
            <v>7663.6338461538453</v>
          </cell>
          <cell r="AM109">
            <v>7594.4030769230767</v>
          </cell>
          <cell r="AN109">
            <v>7594.4030769230767</v>
          </cell>
          <cell r="AO109">
            <v>7663.6338461538453</v>
          </cell>
          <cell r="AP109">
            <v>9092.3761538461549</v>
          </cell>
          <cell r="AQ109">
            <v>9092.3761538461549</v>
          </cell>
          <cell r="AR109">
            <v>9455.8276923076937</v>
          </cell>
          <cell r="AS109">
            <v>9092.3661538461547</v>
          </cell>
          <cell r="AT109">
            <v>9092.3661538461547</v>
          </cell>
          <cell r="AU109">
            <v>9455.8276923076937</v>
          </cell>
          <cell r="AV109">
            <v>9092.3661538461547</v>
          </cell>
          <cell r="AW109">
            <v>9092.3661538461547</v>
          </cell>
          <cell r="AX109">
            <v>9455.8276923076937</v>
          </cell>
          <cell r="AY109">
            <v>9092.3661538461547</v>
          </cell>
          <cell r="AZ109">
            <v>9092.3661538461547</v>
          </cell>
          <cell r="BA109">
            <v>9455.8276923076937</v>
          </cell>
          <cell r="BB109">
            <v>4708.953317098616</v>
          </cell>
          <cell r="BC109">
            <v>4649.7719764112626</v>
          </cell>
          <cell r="BD109">
            <v>5833.5029128608976</v>
          </cell>
          <cell r="BE109">
            <v>4707.8136955149548</v>
          </cell>
          <cell r="BF109">
            <v>4707.9398675919383</v>
          </cell>
          <cell r="BG109">
            <v>5889.5822328011964</v>
          </cell>
          <cell r="BH109">
            <v>4726.1872552604382</v>
          </cell>
          <cell r="BI109">
            <v>4734.2266262109488</v>
          </cell>
          <cell r="BJ109">
            <v>5829.2837241688321</v>
          </cell>
          <cell r="BK109">
            <v>4639.7228895848684</v>
          </cell>
          <cell r="BL109">
            <v>4611.797745196809</v>
          </cell>
          <cell r="BM109">
            <v>5849.0043038389022</v>
          </cell>
          <cell r="BN109">
            <v>14901.583076923076</v>
          </cell>
          <cell r="BO109">
            <v>14901.583076923076</v>
          </cell>
          <cell r="BP109">
            <v>15720.813846153846</v>
          </cell>
          <cell r="BQ109">
            <v>14901.583076923076</v>
          </cell>
          <cell r="BR109">
            <v>14901.583076923076</v>
          </cell>
          <cell r="BS109">
            <v>15720.813846153846</v>
          </cell>
          <cell r="BT109">
            <v>14901.583076923076</v>
          </cell>
          <cell r="BU109">
            <v>14901.583076923076</v>
          </cell>
          <cell r="BV109">
            <v>15720.813846153846</v>
          </cell>
          <cell r="BW109">
            <v>14901.583076923076</v>
          </cell>
          <cell r="BX109">
            <v>14901.583076923076</v>
          </cell>
          <cell r="BY109">
            <v>15720.813846153846</v>
          </cell>
          <cell r="BZ109">
            <v>8031.7472173839487</v>
          </cell>
          <cell r="CA109">
            <v>7971.133607458989</v>
          </cell>
          <cell r="CB109">
            <v>9324.6588153919238</v>
          </cell>
          <cell r="CC109">
            <v>8320.9487396388085</v>
          </cell>
          <cell r="CD109">
            <v>8272.1470050070093</v>
          </cell>
          <cell r="CE109">
            <v>9607.8593667857767</v>
          </cell>
          <cell r="CF109">
            <v>8680.7572429728534</v>
          </cell>
          <cell r="CG109">
            <v>8745.1248844408747</v>
          </cell>
          <cell r="CH109">
            <v>9454.6861474337566</v>
          </cell>
          <cell r="CI109">
            <v>8005.8948662251387</v>
          </cell>
          <cell r="CJ109">
            <v>8003.029885067217</v>
          </cell>
          <cell r="CK109">
            <v>8653.6378733488891</v>
          </cell>
          <cell r="CL109">
            <v>10434.857692307691</v>
          </cell>
          <cell r="CM109">
            <v>10434.237692307692</v>
          </cell>
          <cell r="CN109">
            <v>10613.314615384616</v>
          </cell>
          <cell r="CO109">
            <v>10434.237692307692</v>
          </cell>
          <cell r="CP109">
            <v>10434.237692307692</v>
          </cell>
          <cell r="CQ109">
            <v>10613.314615384616</v>
          </cell>
          <cell r="CR109">
            <v>10434.237692307692</v>
          </cell>
          <cell r="CS109">
            <v>10434.237692307692</v>
          </cell>
          <cell r="CT109">
            <v>10613.314615384616</v>
          </cell>
          <cell r="CU109">
            <v>10434.237692307692</v>
          </cell>
          <cell r="CV109">
            <v>10434.237692307692</v>
          </cell>
          <cell r="CW109">
            <v>10613.314615384616</v>
          </cell>
          <cell r="CX109">
            <v>9396.9523076923069</v>
          </cell>
          <cell r="CY109">
            <v>9396.9523076923069</v>
          </cell>
          <cell r="CZ109">
            <v>9898.875384615385</v>
          </cell>
          <cell r="DA109">
            <v>9396.9523076923069</v>
          </cell>
          <cell r="DB109">
            <v>9396.9523076923069</v>
          </cell>
          <cell r="DC109">
            <v>9898.875384615385</v>
          </cell>
          <cell r="DD109">
            <v>9396.9523076923069</v>
          </cell>
          <cell r="DE109">
            <v>9396.9523076923069</v>
          </cell>
          <cell r="DF109">
            <v>9898.875384615385</v>
          </cell>
          <cell r="DG109">
            <v>9396.9523076923069</v>
          </cell>
          <cell r="DH109">
            <v>9396.9523076923069</v>
          </cell>
          <cell r="DI109">
            <v>9898.875384615385</v>
          </cell>
          <cell r="DJ109">
            <v>26503.513846153844</v>
          </cell>
          <cell r="DK109">
            <v>26503.513846153844</v>
          </cell>
          <cell r="DL109">
            <v>28042.052307692309</v>
          </cell>
          <cell r="DM109">
            <v>26503.513846153844</v>
          </cell>
          <cell r="DN109">
            <v>26503.513846153844</v>
          </cell>
          <cell r="DO109">
            <v>28042.052307692309</v>
          </cell>
          <cell r="DP109">
            <v>26503.513846153844</v>
          </cell>
          <cell r="DQ109">
            <v>26503.513846153844</v>
          </cell>
          <cell r="DR109">
            <v>28042.052307692309</v>
          </cell>
          <cell r="DS109">
            <v>26503.513846153844</v>
          </cell>
          <cell r="DT109">
            <v>26503.513846153844</v>
          </cell>
          <cell r="DU109">
            <v>28042.052307692309</v>
          </cell>
          <cell r="DV109">
            <v>7718.7515384615381</v>
          </cell>
          <cell r="DW109">
            <v>7718.7515384615381</v>
          </cell>
          <cell r="DX109">
            <v>8203.3669230769228</v>
          </cell>
          <cell r="DY109">
            <v>7718.7515384615381</v>
          </cell>
          <cell r="DZ109">
            <v>7718.7515384615381</v>
          </cell>
          <cell r="EA109">
            <v>8203.3669230769228</v>
          </cell>
          <cell r="EB109">
            <v>7718.7515384615381</v>
          </cell>
          <cell r="EC109">
            <v>7718.7515384615381</v>
          </cell>
          <cell r="ED109">
            <v>8203.3669230769228</v>
          </cell>
          <cell r="EE109">
            <v>7718.7515384615381</v>
          </cell>
          <cell r="EF109">
            <v>7718.7515384615381</v>
          </cell>
          <cell r="EG109">
            <v>8203.3669230769228</v>
          </cell>
          <cell r="EH109">
            <v>3973.4384615384615</v>
          </cell>
          <cell r="EI109">
            <v>3973.4384615384615</v>
          </cell>
          <cell r="EJ109">
            <v>4028.8230769230768</v>
          </cell>
          <cell r="EK109">
            <v>3973.4384615384615</v>
          </cell>
          <cell r="EL109">
            <v>3973.4384615384615</v>
          </cell>
          <cell r="EM109">
            <v>4028.8230769230768</v>
          </cell>
          <cell r="EN109">
            <v>3973.4384615384615</v>
          </cell>
          <cell r="EO109">
            <v>3973.4384615384615</v>
          </cell>
          <cell r="EP109">
            <v>4028.8230769230768</v>
          </cell>
          <cell r="EQ109">
            <v>3973.4384615384615</v>
          </cell>
          <cell r="ER109">
            <v>3973.4384615384615</v>
          </cell>
          <cell r="ES109">
            <v>4028.8230769230768</v>
          </cell>
          <cell r="ET109">
            <v>8406.175938461538</v>
          </cell>
          <cell r="EU109">
            <v>8406.175938461538</v>
          </cell>
          <cell r="EV109">
            <v>9339.0549230769229</v>
          </cell>
          <cell r="EW109">
            <v>8406.175938461538</v>
          </cell>
          <cell r="EX109">
            <v>8406.175938461538</v>
          </cell>
          <cell r="EY109">
            <v>9339.0549230769229</v>
          </cell>
          <cell r="EZ109">
            <v>8406.175938461538</v>
          </cell>
          <cell r="FA109">
            <v>8406.175938461538</v>
          </cell>
          <cell r="FB109">
            <v>9339.0549230769229</v>
          </cell>
          <cell r="FC109">
            <v>8406.175938461538</v>
          </cell>
          <cell r="FD109">
            <v>8406.175938461538</v>
          </cell>
          <cell r="FE109">
            <v>9339.0549230769229</v>
          </cell>
          <cell r="FF109">
            <v>5982.2392307692317</v>
          </cell>
          <cell r="FG109">
            <v>5982.2392307692317</v>
          </cell>
          <cell r="FH109">
            <v>6171.9315384615393</v>
          </cell>
          <cell r="FI109">
            <v>5982.2392307692317</v>
          </cell>
          <cell r="FJ109">
            <v>5982.2392307692317</v>
          </cell>
          <cell r="FK109">
            <v>6171.9315384615393</v>
          </cell>
          <cell r="FL109">
            <v>5982.2392307692317</v>
          </cell>
          <cell r="FM109">
            <v>5982.2392307692317</v>
          </cell>
          <cell r="FN109">
            <v>6171.9315384615393</v>
          </cell>
          <cell r="FO109">
            <v>5982.2392307692317</v>
          </cell>
          <cell r="FP109">
            <v>5982.2392307692317</v>
          </cell>
          <cell r="FQ109">
            <v>6171.9315384615393</v>
          </cell>
          <cell r="FR109">
            <v>6932.5506461538462</v>
          </cell>
          <cell r="FS109">
            <v>6932.5506461538462</v>
          </cell>
          <cell r="FT109">
            <v>7387.9058076923075</v>
          </cell>
          <cell r="FU109">
            <v>6932.5506461538462</v>
          </cell>
          <cell r="FV109">
            <v>6932.5506461538462</v>
          </cell>
          <cell r="FW109">
            <v>7387.9058076923075</v>
          </cell>
          <cell r="FX109">
            <v>6932.5506461538462</v>
          </cell>
          <cell r="FY109">
            <v>6932.5506461538462</v>
          </cell>
          <cell r="FZ109">
            <v>7387.9058076923075</v>
          </cell>
          <cell r="GA109">
            <v>6932.5506461538462</v>
          </cell>
          <cell r="GB109">
            <v>6932.5506461538462</v>
          </cell>
          <cell r="GC109">
            <v>7387.9058076923075</v>
          </cell>
          <cell r="GD109">
            <v>17938.239999999998</v>
          </cell>
          <cell r="GE109">
            <v>17938.240000000002</v>
          </cell>
          <cell r="GF109">
            <v>18238.240000000002</v>
          </cell>
          <cell r="GG109">
            <v>17938.240000000002</v>
          </cell>
          <cell r="GH109">
            <v>17938.240000000002</v>
          </cell>
          <cell r="GI109">
            <v>18238.240000000002</v>
          </cell>
          <cell r="GJ109">
            <v>17938.240000000002</v>
          </cell>
          <cell r="GK109">
            <v>17938.240000000002</v>
          </cell>
          <cell r="GL109">
            <v>18238.240000000002</v>
          </cell>
          <cell r="GM109">
            <v>17938.240000000002</v>
          </cell>
          <cell r="GN109">
            <v>17938.240000000002</v>
          </cell>
          <cell r="GO109">
            <v>18238.240000000002</v>
          </cell>
          <cell r="GP109">
            <v>8000.2253846153853</v>
          </cell>
          <cell r="GQ109">
            <v>8000.2253846153853</v>
          </cell>
          <cell r="GR109">
            <v>8383.8792307692311</v>
          </cell>
          <cell r="GS109">
            <v>8000.2253846153853</v>
          </cell>
          <cell r="GT109">
            <v>8000.2253846153853</v>
          </cell>
          <cell r="GU109">
            <v>8383.8792307692311</v>
          </cell>
          <cell r="GV109">
            <v>8000.2253846153853</v>
          </cell>
          <cell r="GW109">
            <v>8000.2253846153853</v>
          </cell>
          <cell r="GX109">
            <v>8383.8792307692311</v>
          </cell>
          <cell r="GY109">
            <v>8000.2353846153846</v>
          </cell>
          <cell r="GZ109">
            <v>8000.2353846153846</v>
          </cell>
          <cell r="HA109">
            <v>8383.8892307692313</v>
          </cell>
          <cell r="HB109">
            <v>6714.2389955282588</v>
          </cell>
          <cell r="HC109">
            <v>6778.8303677708418</v>
          </cell>
          <cell r="HD109">
            <v>6956.7517949993289</v>
          </cell>
          <cell r="HE109">
            <v>6804.847751147805</v>
          </cell>
          <cell r="HF109">
            <v>6718.9722710867227</v>
          </cell>
          <cell r="HG109">
            <v>7120.3436581511614</v>
          </cell>
          <cell r="HH109">
            <v>6966.7756092978925</v>
          </cell>
          <cell r="HI109">
            <v>7021.101648376427</v>
          </cell>
          <cell r="HJ109">
            <v>7011.1581958632032</v>
          </cell>
          <cell r="HK109">
            <v>6677.5443132909113</v>
          </cell>
          <cell r="HL109">
            <v>6654.0046329087127</v>
          </cell>
          <cell r="HM109">
            <v>6683.9617995996787</v>
          </cell>
          <cell r="HN109">
            <v>5128.5638461538465</v>
          </cell>
          <cell r="HO109">
            <v>5128.5638461538465</v>
          </cell>
          <cell r="HP109">
            <v>5341.1023076923075</v>
          </cell>
          <cell r="HQ109">
            <v>5128.5638461538465</v>
          </cell>
          <cell r="HR109">
            <v>5128.5638461538465</v>
          </cell>
          <cell r="HS109">
            <v>5341.1023076923075</v>
          </cell>
          <cell r="HT109">
            <v>5128.5638461538465</v>
          </cell>
          <cell r="HU109">
            <v>5128.5638461538465</v>
          </cell>
          <cell r="HV109">
            <v>5341.1023076923075</v>
          </cell>
          <cell r="HW109">
            <v>5128.5638461538465</v>
          </cell>
          <cell r="HX109">
            <v>5128.5638461538465</v>
          </cell>
          <cell r="HY109">
            <v>5341.1023076923075</v>
          </cell>
          <cell r="IM109">
            <v>0</v>
          </cell>
          <cell r="IN109">
            <v>59798.299999999996</v>
          </cell>
          <cell r="IO109">
            <v>43453.8</v>
          </cell>
          <cell r="IP109">
            <v>91409.75999999998</v>
          </cell>
          <cell r="IQ109">
            <v>110562.26000000001</v>
          </cell>
          <cell r="IR109">
            <v>60887.786546539661</v>
          </cell>
          <cell r="IS109">
            <v>182095.91999999998</v>
          </cell>
          <cell r="IT109">
            <v>103071.62565115516</v>
          </cell>
          <cell r="IU109">
            <v>125927.78000000001</v>
          </cell>
          <cell r="IV109">
            <v>114771.12</v>
          </cell>
          <cell r="IW109">
            <v>324196.32</v>
          </cell>
          <cell r="IX109">
            <v>94563.48000000001</v>
          </cell>
          <cell r="IY109">
            <v>47902.80000000001</v>
          </cell>
          <cell r="IZ109">
            <v>104605.6272</v>
          </cell>
          <cell r="JA109">
            <v>72545.640000000014</v>
          </cell>
          <cell r="JB109">
            <v>85012.02840000001</v>
          </cell>
          <cell r="JC109">
            <v>216458.87999999998</v>
          </cell>
          <cell r="JD109">
            <v>97537.35</v>
          </cell>
          <cell r="JE109">
            <v>82108.531038020956</v>
          </cell>
          <cell r="JF109">
            <v>62392.920000000006</v>
          </cell>
          <cell r="JG109">
            <v>95019.230769230751</v>
          </cell>
          <cell r="JH109">
            <v>2174321.1596049462</v>
          </cell>
        </row>
        <row r="110"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</row>
        <row r="111">
          <cell r="A111">
            <v>460620</v>
          </cell>
          <cell r="F111">
            <v>478.33587430009169</v>
          </cell>
          <cell r="G111">
            <v>481.97040761973079</v>
          </cell>
          <cell r="H111">
            <v>756.16726849738041</v>
          </cell>
          <cell r="I111">
            <v>597.74186203997999</v>
          </cell>
          <cell r="J111">
            <v>632.74360587914634</v>
          </cell>
          <cell r="K111">
            <v>869.82881491147009</v>
          </cell>
          <cell r="L111">
            <v>843.36178396013929</v>
          </cell>
          <cell r="M111">
            <v>815.60094090846678</v>
          </cell>
          <cell r="N111">
            <v>850.43456054337298</v>
          </cell>
          <cell r="O111">
            <v>535.91810633539455</v>
          </cell>
          <cell r="P111">
            <v>583.72239651780671</v>
          </cell>
          <cell r="Q111">
            <v>465.38485568865389</v>
          </cell>
          <cell r="R111">
            <v>381.92094940534793</v>
          </cell>
          <cell r="S111">
            <v>400.98367115768639</v>
          </cell>
          <cell r="T111">
            <v>539.78650392486429</v>
          </cell>
          <cell r="U111">
            <v>462.56309468710134</v>
          </cell>
          <cell r="V111">
            <v>463.15866643834062</v>
          </cell>
          <cell r="W111">
            <v>773.90567634241881</v>
          </cell>
          <cell r="X111">
            <v>516.54507632952004</v>
          </cell>
          <cell r="Y111">
            <v>510.14652689270417</v>
          </cell>
          <cell r="Z111">
            <v>559.48957384259654</v>
          </cell>
          <cell r="AA111">
            <v>0</v>
          </cell>
          <cell r="AB111">
            <v>0</v>
          </cell>
          <cell r="AC111">
            <v>0</v>
          </cell>
          <cell r="AD111">
            <v>447.21024498604424</v>
          </cell>
          <cell r="AE111">
            <v>461.00720113813856</v>
          </cell>
          <cell r="AF111">
            <v>732.12033953810862</v>
          </cell>
          <cell r="AG111">
            <v>581.99022315304467</v>
          </cell>
          <cell r="AH111">
            <v>625.68872179000925</v>
          </cell>
          <cell r="AI111">
            <v>869.13956051485343</v>
          </cell>
          <cell r="AJ111">
            <v>837.74399397370689</v>
          </cell>
          <cell r="AK111">
            <v>830.89267481544834</v>
          </cell>
          <cell r="AL111">
            <v>739.91669497264422</v>
          </cell>
          <cell r="AM111">
            <v>480.37408504901407</v>
          </cell>
          <cell r="AN111">
            <v>467.43578565235435</v>
          </cell>
          <cell r="AO111">
            <v>404.0225712950425</v>
          </cell>
          <cell r="AP111">
            <v>558.99707720678271</v>
          </cell>
          <cell r="AQ111">
            <v>606.90056507844565</v>
          </cell>
          <cell r="AR111">
            <v>913.55246982462791</v>
          </cell>
          <cell r="AS111">
            <v>623.84244070991394</v>
          </cell>
          <cell r="AT111">
            <v>634.48049021414022</v>
          </cell>
          <cell r="AU111">
            <v>867.38246754034594</v>
          </cell>
          <cell r="AV111">
            <v>835.26555660741417</v>
          </cell>
          <cell r="AW111">
            <v>770.96074052231882</v>
          </cell>
          <cell r="AX111">
            <v>842.57604288985999</v>
          </cell>
          <cell r="AY111">
            <v>589.77931737542565</v>
          </cell>
          <cell r="AZ111">
            <v>523.4756214659302</v>
          </cell>
          <cell r="BA111">
            <v>449.96678235607391</v>
          </cell>
          <cell r="BB111">
            <v>474.06291459650436</v>
          </cell>
          <cell r="BC111">
            <v>387.0663437860959</v>
          </cell>
          <cell r="BD111">
            <v>515.12620498244291</v>
          </cell>
          <cell r="BE111">
            <v>472.38767086852306</v>
          </cell>
          <cell r="BF111">
            <v>472.57314382168886</v>
          </cell>
          <cell r="BG111">
            <v>597.56280529468188</v>
          </cell>
          <cell r="BH111">
            <v>499.39680369438327</v>
          </cell>
          <cell r="BI111">
            <v>511.21467899163389</v>
          </cell>
          <cell r="BJ111">
            <v>508.92399760510602</v>
          </cell>
          <cell r="BK111">
            <v>372.29418615129612</v>
          </cell>
          <cell r="BL111">
            <v>331.2442239008484</v>
          </cell>
          <cell r="BM111">
            <v>537.91324972011</v>
          </cell>
          <cell r="BN111">
            <v>748.77281222072611</v>
          </cell>
          <cell r="BO111">
            <v>682.00864174831929</v>
          </cell>
          <cell r="BP111">
            <v>1071.1437043400713</v>
          </cell>
          <cell r="BQ111">
            <v>950.97946078600944</v>
          </cell>
          <cell r="BR111">
            <v>971.0642188515377</v>
          </cell>
          <cell r="BS111">
            <v>1482.0801862755775</v>
          </cell>
          <cell r="BT111">
            <v>1429.5546842914525</v>
          </cell>
          <cell r="BU111">
            <v>1356.4980733892971</v>
          </cell>
          <cell r="BV111">
            <v>1271.9611304847838</v>
          </cell>
          <cell r="BW111">
            <v>875.7532022696131</v>
          </cell>
          <cell r="BX111">
            <v>822.46894850712795</v>
          </cell>
          <cell r="BY111">
            <v>859.62898665541206</v>
          </cell>
          <cell r="BZ111">
            <v>587.22314484209039</v>
          </cell>
          <cell r="CA111">
            <v>553.23729007849317</v>
          </cell>
          <cell r="CB111">
            <v>868.23158512921214</v>
          </cell>
          <cell r="CC111">
            <v>749.37750167602621</v>
          </cell>
          <cell r="CD111">
            <v>722.01452713183915</v>
          </cell>
          <cell r="CE111">
            <v>1027.0212170379161</v>
          </cell>
          <cell r="CF111">
            <v>951.1209641122183</v>
          </cell>
          <cell r="CG111">
            <v>987.21169220308309</v>
          </cell>
          <cell r="CH111">
            <v>941.13748905974239</v>
          </cell>
          <cell r="CI111">
            <v>572.72781528048642</v>
          </cell>
          <cell r="CJ111">
            <v>571.12142962462269</v>
          </cell>
          <cell r="CK111">
            <v>491.99231629437685</v>
          </cell>
          <cell r="CL111">
            <v>493.00513597683096</v>
          </cell>
          <cell r="CM111">
            <v>609.0308461317743</v>
          </cell>
          <cell r="CN111">
            <v>941.14880669295667</v>
          </cell>
          <cell r="CO111">
            <v>723.94945314898519</v>
          </cell>
          <cell r="CP111">
            <v>727.20002025207089</v>
          </cell>
          <cell r="CQ111">
            <v>957.59872387433336</v>
          </cell>
          <cell r="CR111">
            <v>921.26578695752858</v>
          </cell>
          <cell r="CS111">
            <v>937.49291742995047</v>
          </cell>
          <cell r="CT111">
            <v>1148.0978925604436</v>
          </cell>
          <cell r="CU111">
            <v>808.56328732934242</v>
          </cell>
          <cell r="CV111">
            <v>784.23619225870812</v>
          </cell>
          <cell r="CW111">
            <v>636.62571781095494</v>
          </cell>
          <cell r="CX111">
            <v>535.91253769565219</v>
          </cell>
          <cell r="CY111">
            <v>493.66637259130437</v>
          </cell>
          <cell r="CZ111">
            <v>691.44472971913046</v>
          </cell>
          <cell r="DA111">
            <v>647.37030586565209</v>
          </cell>
          <cell r="DB111">
            <v>639.98635321173913</v>
          </cell>
          <cell r="DC111">
            <v>990.08972762608687</v>
          </cell>
          <cell r="DD111">
            <v>983.68186769086958</v>
          </cell>
          <cell r="DE111">
            <v>964.40188826739131</v>
          </cell>
          <cell r="DF111">
            <v>827.43649117043481</v>
          </cell>
          <cell r="DG111">
            <v>531.81605629173919</v>
          </cell>
          <cell r="DH111">
            <v>495.17979744586955</v>
          </cell>
          <cell r="DI111">
            <v>499.53560727000001</v>
          </cell>
          <cell r="DJ111">
            <v>951.85520446333544</v>
          </cell>
          <cell r="DK111">
            <v>754.16298965059661</v>
          </cell>
          <cell r="DL111">
            <v>1046.221307629138</v>
          </cell>
          <cell r="DM111">
            <v>951.62357341154575</v>
          </cell>
          <cell r="DN111">
            <v>969.07938752693997</v>
          </cell>
          <cell r="DO111">
            <v>1507.0315795407503</v>
          </cell>
          <cell r="DP111">
            <v>1372.9050782685388</v>
          </cell>
          <cell r="DQ111">
            <v>1283.2183806945457</v>
          </cell>
          <cell r="DR111">
            <v>1283.2090176399902</v>
          </cell>
          <cell r="DS111">
            <v>857.2124056042345</v>
          </cell>
          <cell r="DT111">
            <v>730.38424743324845</v>
          </cell>
          <cell r="DU111">
            <v>650.60942346517811</v>
          </cell>
          <cell r="DV111">
            <v>366.20563915308065</v>
          </cell>
          <cell r="DW111">
            <v>404.22918852725115</v>
          </cell>
          <cell r="DX111">
            <v>449.18305429478676</v>
          </cell>
          <cell r="DY111">
            <v>428.72885251962083</v>
          </cell>
          <cell r="DZ111">
            <v>413.114744375545</v>
          </cell>
          <cell r="EA111">
            <v>696.88247750388621</v>
          </cell>
          <cell r="EB111">
            <v>877.73503357194329</v>
          </cell>
          <cell r="EC111">
            <v>694.91677393407565</v>
          </cell>
          <cell r="ED111">
            <v>580.40883344417057</v>
          </cell>
          <cell r="EE111">
            <v>411.88212365402848</v>
          </cell>
          <cell r="EF111">
            <v>537.80634850009483</v>
          </cell>
          <cell r="EG111">
            <v>337.43824490971565</v>
          </cell>
          <cell r="EH111">
            <v>474.29414509194305</v>
          </cell>
          <cell r="EI111">
            <v>449.0035090521327</v>
          </cell>
          <cell r="EJ111">
            <v>615.83954743052129</v>
          </cell>
          <cell r="EK111">
            <v>524.68184315459723</v>
          </cell>
          <cell r="EL111">
            <v>544.19048809336505</v>
          </cell>
          <cell r="EM111">
            <v>810.46196945630334</v>
          </cell>
          <cell r="EN111">
            <v>758.40781896341241</v>
          </cell>
          <cell r="EO111">
            <v>738.31268301099522</v>
          </cell>
          <cell r="EP111">
            <v>798.02572857497626</v>
          </cell>
          <cell r="EQ111">
            <v>531.86004222725126</v>
          </cell>
          <cell r="ER111">
            <v>507.68697344360186</v>
          </cell>
          <cell r="ES111">
            <v>366.2069516889099</v>
          </cell>
          <cell r="ET111">
            <v>597.39152969633733</v>
          </cell>
          <cell r="EU111">
            <v>531.69742845954556</v>
          </cell>
          <cell r="EV111">
            <v>659.93024819583536</v>
          </cell>
          <cell r="EW111">
            <v>512.99547116265478</v>
          </cell>
          <cell r="EX111">
            <v>523.8249816486923</v>
          </cell>
          <cell r="EY111">
            <v>644.49758965797116</v>
          </cell>
          <cell r="EZ111">
            <v>599.2696914439465</v>
          </cell>
          <cell r="FA111">
            <v>576.91970406881012</v>
          </cell>
          <cell r="FB111">
            <v>658.6103542489451</v>
          </cell>
          <cell r="FC111">
            <v>465.13328693528808</v>
          </cell>
          <cell r="FD111">
            <v>422.51663403082875</v>
          </cell>
          <cell r="FE111">
            <v>657.92059515603853</v>
          </cell>
          <cell r="FF111">
            <v>533.89643402642071</v>
          </cell>
          <cell r="FG111">
            <v>527.40931057315504</v>
          </cell>
          <cell r="FH111">
            <v>773.50542001558244</v>
          </cell>
          <cell r="FI111">
            <v>667.27036558615566</v>
          </cell>
          <cell r="FJ111">
            <v>656.8864575606583</v>
          </cell>
          <cell r="FK111">
            <v>842.59404978772181</v>
          </cell>
          <cell r="FL111">
            <v>813.24986396031113</v>
          </cell>
          <cell r="FM111">
            <v>775.08565806986383</v>
          </cell>
          <cell r="FN111">
            <v>883.96151825599111</v>
          </cell>
          <cell r="FO111">
            <v>566.47128623326557</v>
          </cell>
          <cell r="FP111">
            <v>501.35688053079718</v>
          </cell>
          <cell r="FQ111">
            <v>461.62242692530214</v>
          </cell>
          <cell r="FR111">
            <v>404.46215117301398</v>
          </cell>
          <cell r="FS111">
            <v>452.69442452064885</v>
          </cell>
          <cell r="FT111">
            <v>661.25710755227419</v>
          </cell>
          <cell r="FU111">
            <v>500.52089355245613</v>
          </cell>
          <cell r="FV111">
            <v>552.85573789229829</v>
          </cell>
          <cell r="FW111">
            <v>701.28940738544566</v>
          </cell>
          <cell r="FX111">
            <v>680.03027842158883</v>
          </cell>
          <cell r="FY111">
            <v>638.42988748526386</v>
          </cell>
          <cell r="FZ111">
            <v>683.19105508162522</v>
          </cell>
          <cell r="GA111">
            <v>477.62702816943602</v>
          </cell>
          <cell r="GB111">
            <v>469.1498565365676</v>
          </cell>
          <cell r="GC111">
            <v>355.15355945108553</v>
          </cell>
          <cell r="GD111">
            <v>1046.7171194532225</v>
          </cell>
          <cell r="GE111">
            <v>802.62757505533614</v>
          </cell>
          <cell r="GF111">
            <v>1270.9813357916421</v>
          </cell>
          <cell r="GG111">
            <v>1179.8933765031195</v>
          </cell>
          <cell r="GH111">
            <v>952.90929745515848</v>
          </cell>
          <cell r="GI111">
            <v>1655.6118483878306</v>
          </cell>
          <cell r="GJ111">
            <v>1663.3809155705219</v>
          </cell>
          <cell r="GK111">
            <v>1878.7154706473107</v>
          </cell>
          <cell r="GL111">
            <v>1614.5731444266642</v>
          </cell>
          <cell r="GM111">
            <v>1087.2707238506725</v>
          </cell>
          <cell r="GN111">
            <v>1097.4057639791461</v>
          </cell>
          <cell r="GO111">
            <v>870.91317238519503</v>
          </cell>
          <cell r="GP111">
            <v>942.85837497868988</v>
          </cell>
          <cell r="GQ111">
            <v>775.54703664312183</v>
          </cell>
          <cell r="GR111">
            <v>968.77998283844818</v>
          </cell>
          <cell r="GS111">
            <v>907.85715191849374</v>
          </cell>
          <cell r="GT111">
            <v>891.660664638512</v>
          </cell>
          <cell r="GU111">
            <v>1406.5497763637466</v>
          </cell>
          <cell r="GV111">
            <v>1364.8578856841125</v>
          </cell>
          <cell r="GW111">
            <v>1224.4934952940116</v>
          </cell>
          <cell r="GX111">
            <v>1260.5964181654874</v>
          </cell>
          <cell r="GY111">
            <v>826.32566941056291</v>
          </cell>
          <cell r="GZ111">
            <v>720.73367286165558</v>
          </cell>
          <cell r="HA111">
            <v>700.51159857327855</v>
          </cell>
          <cell r="HB111">
            <v>729.23273111884816</v>
          </cell>
          <cell r="HC111">
            <v>824.18204831544494</v>
          </cell>
          <cell r="HD111">
            <v>942.80862326439785</v>
          </cell>
          <cell r="HE111">
            <v>862.42760187958118</v>
          </cell>
          <cell r="HF111">
            <v>736.19064618979041</v>
          </cell>
          <cell r="HG111">
            <v>1183.2886620975917</v>
          </cell>
          <cell r="HH111">
            <v>1100.4615533602098</v>
          </cell>
          <cell r="HI111">
            <v>1180.3208308056544</v>
          </cell>
          <cell r="HJ111">
            <v>1022.7860325342931</v>
          </cell>
          <cell r="HK111">
            <v>675.29154822994769</v>
          </cell>
          <cell r="HL111">
            <v>640.68821806811513</v>
          </cell>
          <cell r="HM111">
            <v>541.8073300269109</v>
          </cell>
          <cell r="HN111">
            <v>316.20293908722954</v>
          </cell>
          <cell r="HO111">
            <v>256.60225111653875</v>
          </cell>
          <cell r="HP111">
            <v>377.08596478576408</v>
          </cell>
          <cell r="HQ111">
            <v>347.32342919631537</v>
          </cell>
          <cell r="HR111">
            <v>362.47217732935093</v>
          </cell>
          <cell r="HS111">
            <v>527.91169022738313</v>
          </cell>
          <cell r="HT111">
            <v>509.35605056273545</v>
          </cell>
          <cell r="HU111">
            <v>564.29957274265871</v>
          </cell>
          <cell r="HV111">
            <v>510.87746732206557</v>
          </cell>
          <cell r="HW111">
            <v>343.18443128122817</v>
          </cell>
          <cell r="HX111">
            <v>305.03934581514307</v>
          </cell>
          <cell r="HY111">
            <v>226.40291157592463</v>
          </cell>
          <cell r="IM111">
            <v>0</v>
          </cell>
          <cell r="IN111">
            <v>7911.2104772016337</v>
          </cell>
          <cell r="IO111">
            <v>4608.4997390205799</v>
          </cell>
          <cell r="IP111">
            <v>7477.5420968784092</v>
          </cell>
          <cell r="IQ111">
            <v>8217.1795717912792</v>
          </cell>
          <cell r="IR111">
            <v>5679.7662234133149</v>
          </cell>
          <cell r="IS111">
            <v>12521.914049819929</v>
          </cell>
          <cell r="IT111">
            <v>9022.416972470106</v>
          </cell>
          <cell r="IU111">
            <v>9688.2147804238793</v>
          </cell>
          <cell r="IV111">
            <v>8300.52173484587</v>
          </cell>
          <cell r="IW111">
            <v>12357.51259532804</v>
          </cell>
          <cell r="IX111">
            <v>6198.5313143881995</v>
          </cell>
          <cell r="IY111">
            <v>7118.9717001880099</v>
          </cell>
          <cell r="IZ111">
            <v>6850.7075147048945</v>
          </cell>
          <cell r="JA111">
            <v>8003.3096715252241</v>
          </cell>
          <cell r="JB111">
            <v>6576.661387221704</v>
          </cell>
          <cell r="JC111">
            <v>15120.999743505819</v>
          </cell>
          <cell r="JD111">
            <v>11990.77172737012</v>
          </cell>
          <cell r="JE111">
            <v>10439.485825890784</v>
          </cell>
          <cell r="JF111">
            <v>4646.7582310423377</v>
          </cell>
          <cell r="JG111">
            <v>9875.2990499999996</v>
          </cell>
          <cell r="JH111">
            <v>172606.27440703011</v>
          </cell>
        </row>
        <row r="112">
          <cell r="A112">
            <v>460630</v>
          </cell>
          <cell r="F112">
            <v>92.307692307692307</v>
          </cell>
          <cell r="G112">
            <v>92.307692307692307</v>
          </cell>
          <cell r="H112">
            <v>115.38461538461539</v>
          </cell>
          <cell r="I112">
            <v>92.307692307692307</v>
          </cell>
          <cell r="J112">
            <v>92.307692307692307</v>
          </cell>
          <cell r="K112">
            <v>115.38461538461539</v>
          </cell>
          <cell r="L112">
            <v>92.307692307692307</v>
          </cell>
          <cell r="M112">
            <v>92.307692307692307</v>
          </cell>
          <cell r="N112">
            <v>115.38461538461539</v>
          </cell>
          <cell r="O112">
            <v>92.307692307692307</v>
          </cell>
          <cell r="P112">
            <v>92.307692307692307</v>
          </cell>
          <cell r="Q112">
            <v>115.38461538461539</v>
          </cell>
          <cell r="R112">
            <v>138.46153846153845</v>
          </cell>
          <cell r="S112">
            <v>138.46153846153845</v>
          </cell>
          <cell r="T112">
            <v>173.07692307692307</v>
          </cell>
          <cell r="U112">
            <v>138.46153846153845</v>
          </cell>
          <cell r="V112">
            <v>138.46153846153845</v>
          </cell>
          <cell r="W112">
            <v>173.07692307692307</v>
          </cell>
          <cell r="X112">
            <v>138.46153846153845</v>
          </cell>
          <cell r="Y112">
            <v>138.46153846153845</v>
          </cell>
          <cell r="Z112">
            <v>173.07692307692307</v>
          </cell>
          <cell r="AA112">
            <v>0</v>
          </cell>
          <cell r="AB112">
            <v>0</v>
          </cell>
          <cell r="AC112">
            <v>0</v>
          </cell>
          <cell r="AD112">
            <v>92.307692307692307</v>
          </cell>
          <cell r="AE112">
            <v>92.307692307692307</v>
          </cell>
          <cell r="AF112">
            <v>115.38461538461539</v>
          </cell>
          <cell r="AG112">
            <v>92.307692307692307</v>
          </cell>
          <cell r="AH112">
            <v>92.307692307692307</v>
          </cell>
          <cell r="AI112">
            <v>115.38461538461539</v>
          </cell>
          <cell r="AJ112">
            <v>92.307692307692307</v>
          </cell>
          <cell r="AK112">
            <v>92.307692307692307</v>
          </cell>
          <cell r="AL112">
            <v>115.38461538461539</v>
          </cell>
          <cell r="AM112">
            <v>92.307692307692307</v>
          </cell>
          <cell r="AN112">
            <v>92.307692307692307</v>
          </cell>
          <cell r="AO112">
            <v>115.38461538461539</v>
          </cell>
          <cell r="AP112">
            <v>92.307692307692307</v>
          </cell>
          <cell r="AQ112">
            <v>92.307692307692307</v>
          </cell>
          <cell r="AR112">
            <v>115.38461538461539</v>
          </cell>
          <cell r="AS112">
            <v>92.307692307692307</v>
          </cell>
          <cell r="AT112">
            <v>92.307692307692307</v>
          </cell>
          <cell r="AU112">
            <v>115.38461538461539</v>
          </cell>
          <cell r="AV112">
            <v>92.307692307692307</v>
          </cell>
          <cell r="AW112">
            <v>92.307692307692307</v>
          </cell>
          <cell r="AX112">
            <v>115.38461538461539</v>
          </cell>
          <cell r="AY112">
            <v>92.307692307692307</v>
          </cell>
          <cell r="AZ112">
            <v>92.307692307692307</v>
          </cell>
          <cell r="BA112">
            <v>115.38461538461539</v>
          </cell>
          <cell r="BB112">
            <v>184.61538461538461</v>
          </cell>
          <cell r="BC112">
            <v>184.61538461538461</v>
          </cell>
          <cell r="BD112">
            <v>230.76923076923077</v>
          </cell>
          <cell r="BE112">
            <v>184.61538461538461</v>
          </cell>
          <cell r="BF112">
            <v>184.61538461538461</v>
          </cell>
          <cell r="BG112">
            <v>230.76923076923077</v>
          </cell>
          <cell r="BH112">
            <v>184.61538461538461</v>
          </cell>
          <cell r="BI112">
            <v>184.61538461538461</v>
          </cell>
          <cell r="BJ112">
            <v>230.76923076923077</v>
          </cell>
          <cell r="BK112">
            <v>184.61538461538461</v>
          </cell>
          <cell r="BL112">
            <v>184.61538461538461</v>
          </cell>
          <cell r="BM112">
            <v>230.76923076923077</v>
          </cell>
          <cell r="BN112">
            <v>115.38461538461539</v>
          </cell>
          <cell r="BO112">
            <v>115.38461538461539</v>
          </cell>
          <cell r="BP112">
            <v>144.23076923076923</v>
          </cell>
          <cell r="BQ112">
            <v>115.38461538461539</v>
          </cell>
          <cell r="BR112">
            <v>115.38461538461539</v>
          </cell>
          <cell r="BS112">
            <v>144.23076923076923</v>
          </cell>
          <cell r="BT112">
            <v>115.38461538461539</v>
          </cell>
          <cell r="BU112">
            <v>115.38461538461539</v>
          </cell>
          <cell r="BV112">
            <v>144.23076923076923</v>
          </cell>
          <cell r="BW112">
            <v>115.38461538461539</v>
          </cell>
          <cell r="BX112">
            <v>115.38461538461539</v>
          </cell>
          <cell r="BY112">
            <v>144.23076923076923</v>
          </cell>
          <cell r="BZ112">
            <v>138.46153846153845</v>
          </cell>
          <cell r="CA112">
            <v>138.46153846153845</v>
          </cell>
          <cell r="CB112">
            <v>173.07692307692307</v>
          </cell>
          <cell r="CC112">
            <v>138.46153846153845</v>
          </cell>
          <cell r="CD112">
            <v>138.46153846153845</v>
          </cell>
          <cell r="CE112">
            <v>173.07692307692307</v>
          </cell>
          <cell r="CF112">
            <v>138.46153846153845</v>
          </cell>
          <cell r="CG112">
            <v>138.46153846153845</v>
          </cell>
          <cell r="CH112">
            <v>173.07692307692307</v>
          </cell>
          <cell r="CI112">
            <v>138.46153846153845</v>
          </cell>
          <cell r="CJ112">
            <v>138.46153846153845</v>
          </cell>
          <cell r="CK112">
            <v>173.07692307692307</v>
          </cell>
          <cell r="CL112">
            <v>300</v>
          </cell>
          <cell r="CM112">
            <v>300</v>
          </cell>
          <cell r="CN112">
            <v>375</v>
          </cell>
          <cell r="CO112">
            <v>300</v>
          </cell>
          <cell r="CP112">
            <v>300</v>
          </cell>
          <cell r="CQ112">
            <v>375</v>
          </cell>
          <cell r="CR112">
            <v>300</v>
          </cell>
          <cell r="CS112">
            <v>300</v>
          </cell>
          <cell r="CT112">
            <v>375</v>
          </cell>
          <cell r="CU112">
            <v>300</v>
          </cell>
          <cell r="CV112">
            <v>300</v>
          </cell>
          <cell r="CW112">
            <v>375</v>
          </cell>
          <cell r="CX112">
            <v>230.76923076923077</v>
          </cell>
          <cell r="CY112">
            <v>230.76923076923077</v>
          </cell>
          <cell r="CZ112">
            <v>288.46153846153845</v>
          </cell>
          <cell r="DA112">
            <v>230.76923076923077</v>
          </cell>
          <cell r="DB112">
            <v>230.76923076923077</v>
          </cell>
          <cell r="DC112">
            <v>288.46153846153845</v>
          </cell>
          <cell r="DD112">
            <v>230.76923076923077</v>
          </cell>
          <cell r="DE112">
            <v>230.76923076923077</v>
          </cell>
          <cell r="DF112">
            <v>288.46153846153845</v>
          </cell>
          <cell r="DG112">
            <v>230.76923076923077</v>
          </cell>
          <cell r="DH112">
            <v>230.76923076923077</v>
          </cell>
          <cell r="DI112">
            <v>288.46153846153845</v>
          </cell>
          <cell r="DJ112">
            <v>480</v>
          </cell>
          <cell r="DK112">
            <v>480</v>
          </cell>
          <cell r="DL112">
            <v>600</v>
          </cell>
          <cell r="DM112">
            <v>480</v>
          </cell>
          <cell r="DN112">
            <v>480</v>
          </cell>
          <cell r="DO112">
            <v>600</v>
          </cell>
          <cell r="DP112">
            <v>480</v>
          </cell>
          <cell r="DQ112">
            <v>480</v>
          </cell>
          <cell r="DR112">
            <v>600</v>
          </cell>
          <cell r="DS112">
            <v>480</v>
          </cell>
          <cell r="DT112">
            <v>480</v>
          </cell>
          <cell r="DU112">
            <v>600</v>
          </cell>
          <cell r="DV112">
            <v>184.61538461538461</v>
          </cell>
          <cell r="DW112">
            <v>184.61538461538461</v>
          </cell>
          <cell r="DX112">
            <v>230.76923076923077</v>
          </cell>
          <cell r="DY112">
            <v>184.61538461538461</v>
          </cell>
          <cell r="DZ112">
            <v>184.61538461538461</v>
          </cell>
          <cell r="EA112">
            <v>230.76923076923077</v>
          </cell>
          <cell r="EB112">
            <v>184.61538461538461</v>
          </cell>
          <cell r="EC112">
            <v>184.61538461538461</v>
          </cell>
          <cell r="ED112">
            <v>230.76923076923077</v>
          </cell>
          <cell r="EE112">
            <v>184.61538461538461</v>
          </cell>
          <cell r="EF112">
            <v>184.61538461538461</v>
          </cell>
          <cell r="EG112">
            <v>230.76923076923077</v>
          </cell>
          <cell r="EH112">
            <v>230.76923076923077</v>
          </cell>
          <cell r="EI112">
            <v>230.76923076923077</v>
          </cell>
          <cell r="EJ112">
            <v>288.46153846153845</v>
          </cell>
          <cell r="EK112">
            <v>230.76923076923077</v>
          </cell>
          <cell r="EL112">
            <v>230.76923076923077</v>
          </cell>
          <cell r="EM112">
            <v>288.46153846153845</v>
          </cell>
          <cell r="EN112">
            <v>230.76923076923077</v>
          </cell>
          <cell r="EO112">
            <v>230.76923076923077</v>
          </cell>
          <cell r="EP112">
            <v>288.46153846153845</v>
          </cell>
          <cell r="EQ112">
            <v>230.76923076923077</v>
          </cell>
          <cell r="ER112">
            <v>230.76923076923077</v>
          </cell>
          <cell r="ES112">
            <v>288.46153846153845</v>
          </cell>
          <cell r="ET112">
            <v>396.56307692307689</v>
          </cell>
          <cell r="EU112">
            <v>396.56307692307689</v>
          </cell>
          <cell r="EV112">
            <v>495.70384615384614</v>
          </cell>
          <cell r="EW112">
            <v>396.56307692307689</v>
          </cell>
          <cell r="EX112">
            <v>396.56307692307689</v>
          </cell>
          <cell r="EY112">
            <v>495.70384615384614</v>
          </cell>
          <cell r="EZ112">
            <v>396.56307692307689</v>
          </cell>
          <cell r="FA112">
            <v>396.56307692307689</v>
          </cell>
          <cell r="FB112">
            <v>495.70384615384614</v>
          </cell>
          <cell r="FC112">
            <v>396.56307692307689</v>
          </cell>
          <cell r="FD112">
            <v>396.56307692307689</v>
          </cell>
          <cell r="FE112">
            <v>495.70384615384614</v>
          </cell>
          <cell r="FF112">
            <v>166.15384615384616</v>
          </cell>
          <cell r="FG112">
            <v>166.15384615384616</v>
          </cell>
          <cell r="FH112">
            <v>207.69230769230771</v>
          </cell>
          <cell r="FI112">
            <v>166.15384615384616</v>
          </cell>
          <cell r="FJ112">
            <v>166.15384615384616</v>
          </cell>
          <cell r="FK112">
            <v>207.69230769230771</v>
          </cell>
          <cell r="FL112">
            <v>166.15384615384616</v>
          </cell>
          <cell r="FM112">
            <v>166.15384615384616</v>
          </cell>
          <cell r="FN112">
            <v>207.69230769230771</v>
          </cell>
          <cell r="FO112">
            <v>166.15384615384616</v>
          </cell>
          <cell r="FP112">
            <v>166.15384615384616</v>
          </cell>
          <cell r="FQ112">
            <v>207.69230769230771</v>
          </cell>
          <cell r="FR112">
            <v>115.38461538461539</v>
          </cell>
          <cell r="FS112">
            <v>115.38461538461539</v>
          </cell>
          <cell r="FT112">
            <v>144.23076923076923</v>
          </cell>
          <cell r="FU112">
            <v>115.38461538461539</v>
          </cell>
          <cell r="FV112">
            <v>115.38461538461539</v>
          </cell>
          <cell r="FW112">
            <v>144.23076923076923</v>
          </cell>
          <cell r="FX112">
            <v>115.38461538461539</v>
          </cell>
          <cell r="FY112">
            <v>115.38461538461539</v>
          </cell>
          <cell r="FZ112">
            <v>144.23076923076923</v>
          </cell>
          <cell r="GA112">
            <v>115.38461538461539</v>
          </cell>
          <cell r="GB112">
            <v>115.38461538461539</v>
          </cell>
          <cell r="GC112">
            <v>144.23076923076923</v>
          </cell>
          <cell r="GD112">
            <v>184.61538461538461</v>
          </cell>
          <cell r="GE112">
            <v>184.61538461538461</v>
          </cell>
          <cell r="GF112">
            <v>230.76923076923077</v>
          </cell>
          <cell r="GG112">
            <v>184.61538461538461</v>
          </cell>
          <cell r="GH112">
            <v>184.61538461538461</v>
          </cell>
          <cell r="GI112">
            <v>230.76923076923077</v>
          </cell>
          <cell r="GJ112">
            <v>184.61538461538461</v>
          </cell>
          <cell r="GK112">
            <v>184.61538461538461</v>
          </cell>
          <cell r="GL112">
            <v>230.76923076923077</v>
          </cell>
          <cell r="GM112">
            <v>184.61538461538461</v>
          </cell>
          <cell r="GN112">
            <v>184.61538461538461</v>
          </cell>
          <cell r="GO112">
            <v>230.76923076923077</v>
          </cell>
          <cell r="GP112">
            <v>175.38461538461539</v>
          </cell>
          <cell r="GQ112">
            <v>175.38461538461539</v>
          </cell>
          <cell r="GR112">
            <v>219.23076923076923</v>
          </cell>
          <cell r="GS112">
            <v>175.38461538461539</v>
          </cell>
          <cell r="GT112">
            <v>175.38461538461539</v>
          </cell>
          <cell r="GU112">
            <v>219.23076923076923</v>
          </cell>
          <cell r="GV112">
            <v>175.38461538461539</v>
          </cell>
          <cell r="GW112">
            <v>175.38461538461539</v>
          </cell>
          <cell r="GX112">
            <v>219.23076923076923</v>
          </cell>
          <cell r="GY112">
            <v>175.38461538461539</v>
          </cell>
          <cell r="GZ112">
            <v>175.38461538461539</v>
          </cell>
          <cell r="HA112">
            <v>219.23076923076923</v>
          </cell>
          <cell r="HB112">
            <v>184.61538461538461</v>
          </cell>
          <cell r="HC112">
            <v>184.61538461538461</v>
          </cell>
          <cell r="HD112">
            <v>230.76923076923077</v>
          </cell>
          <cell r="HE112">
            <v>184.61538461538461</v>
          </cell>
          <cell r="HF112">
            <v>184.61538461538461</v>
          </cell>
          <cell r="HG112">
            <v>230.76923076923077</v>
          </cell>
          <cell r="HH112">
            <v>184.61538461538461</v>
          </cell>
          <cell r="HI112">
            <v>184.61538461538461</v>
          </cell>
          <cell r="HJ112">
            <v>230.76923076923077</v>
          </cell>
          <cell r="HK112">
            <v>184.61538461538461</v>
          </cell>
          <cell r="HL112">
            <v>184.61538461538461</v>
          </cell>
          <cell r="HM112">
            <v>230.76923076923077</v>
          </cell>
          <cell r="HN112">
            <v>161.53846153846155</v>
          </cell>
          <cell r="HO112">
            <v>161.53846153846155</v>
          </cell>
          <cell r="HP112">
            <v>201.92307692307693</v>
          </cell>
          <cell r="HQ112">
            <v>161.53846153846155</v>
          </cell>
          <cell r="HR112">
            <v>161.53846153846155</v>
          </cell>
          <cell r="HS112">
            <v>201.92307692307693</v>
          </cell>
          <cell r="HT112">
            <v>161.53846153846155</v>
          </cell>
          <cell r="HU112">
            <v>161.53846153846155</v>
          </cell>
          <cell r="HV112">
            <v>201.92307692307693</v>
          </cell>
          <cell r="HW112">
            <v>161.53846153846155</v>
          </cell>
          <cell r="HX112">
            <v>161.53846153846155</v>
          </cell>
          <cell r="HY112">
            <v>201.92307692307693</v>
          </cell>
          <cell r="IM112">
            <v>0</v>
          </cell>
          <cell r="IN112">
            <v>1200</v>
          </cell>
          <cell r="IO112">
            <v>1350.0000000000002</v>
          </cell>
          <cell r="IP112">
            <v>1200</v>
          </cell>
          <cell r="IQ112">
            <v>1200</v>
          </cell>
          <cell r="IR112">
            <v>2400</v>
          </cell>
          <cell r="IS112">
            <v>1500.0000000000002</v>
          </cell>
          <cell r="IT112">
            <v>1800.0000000000002</v>
          </cell>
          <cell r="IU112">
            <v>3900</v>
          </cell>
          <cell r="IV112">
            <v>3000.0000000000005</v>
          </cell>
          <cell r="IW112">
            <v>6240</v>
          </cell>
          <cell r="IX112">
            <v>2400</v>
          </cell>
          <cell r="IY112">
            <v>3000.0000000000005</v>
          </cell>
          <cell r="IZ112">
            <v>5155.3199999999988</v>
          </cell>
          <cell r="JA112">
            <v>2160</v>
          </cell>
          <cell r="JB112">
            <v>1500.0000000000002</v>
          </cell>
          <cell r="JC112">
            <v>2400</v>
          </cell>
          <cell r="JD112">
            <v>2280</v>
          </cell>
          <cell r="JE112">
            <v>2400</v>
          </cell>
          <cell r="JF112">
            <v>2100</v>
          </cell>
          <cell r="JG112">
            <v>2815.3846153846152</v>
          </cell>
          <cell r="JH112">
            <v>50000.704615384617</v>
          </cell>
        </row>
        <row r="113">
          <cell r="A113">
            <v>460640</v>
          </cell>
          <cell r="F113">
            <v>300</v>
          </cell>
          <cell r="G113">
            <v>300</v>
          </cell>
          <cell r="H113">
            <v>375</v>
          </cell>
          <cell r="I113">
            <v>300</v>
          </cell>
          <cell r="J113">
            <v>300</v>
          </cell>
          <cell r="K113">
            <v>375</v>
          </cell>
          <cell r="L113">
            <v>300</v>
          </cell>
          <cell r="M113">
            <v>300</v>
          </cell>
          <cell r="N113">
            <v>375</v>
          </cell>
          <cell r="O113">
            <v>300</v>
          </cell>
          <cell r="P113">
            <v>300</v>
          </cell>
          <cell r="Q113">
            <v>375</v>
          </cell>
          <cell r="R113">
            <v>276.92307692307691</v>
          </cell>
          <cell r="S113">
            <v>276.92307692307691</v>
          </cell>
          <cell r="T113">
            <v>346.15384615384613</v>
          </cell>
          <cell r="U113">
            <v>276.92307692307691</v>
          </cell>
          <cell r="V113">
            <v>276.92307692307691</v>
          </cell>
          <cell r="W113">
            <v>346.15384615384613</v>
          </cell>
          <cell r="X113">
            <v>276.92307692307691</v>
          </cell>
          <cell r="Y113">
            <v>276.92307692307691</v>
          </cell>
          <cell r="Z113">
            <v>346.15384615384613</v>
          </cell>
          <cell r="AA113">
            <v>0</v>
          </cell>
          <cell r="AB113">
            <v>0</v>
          </cell>
          <cell r="AC113">
            <v>0</v>
          </cell>
          <cell r="AD113">
            <v>230.76923076923077</v>
          </cell>
          <cell r="AE113">
            <v>230.76923076923077</v>
          </cell>
          <cell r="AF113">
            <v>288.46153846153845</v>
          </cell>
          <cell r="AG113">
            <v>230.76923076923077</v>
          </cell>
          <cell r="AH113">
            <v>230.76923076923077</v>
          </cell>
          <cell r="AI113">
            <v>288.46153846153845</v>
          </cell>
          <cell r="AJ113">
            <v>230.76923076923077</v>
          </cell>
          <cell r="AK113">
            <v>230.76923076923077</v>
          </cell>
          <cell r="AL113">
            <v>288.46153846153845</v>
          </cell>
          <cell r="AM113">
            <v>230.76923076923077</v>
          </cell>
          <cell r="AN113">
            <v>230.76923076923077</v>
          </cell>
          <cell r="AO113">
            <v>288.46153846153845</v>
          </cell>
          <cell r="AP113">
            <v>276.92307692307691</v>
          </cell>
          <cell r="AQ113">
            <v>276.92307692307691</v>
          </cell>
          <cell r="AR113">
            <v>346.15384615384613</v>
          </cell>
          <cell r="AS113">
            <v>276.92307692307691</v>
          </cell>
          <cell r="AT113">
            <v>276.92307692307691</v>
          </cell>
          <cell r="AU113">
            <v>346.15384615384613</v>
          </cell>
          <cell r="AV113">
            <v>276.92307692307691</v>
          </cell>
          <cell r="AW113">
            <v>276.92307692307691</v>
          </cell>
          <cell r="AX113">
            <v>346.15384615384613</v>
          </cell>
          <cell r="AY113">
            <v>276.92307692307691</v>
          </cell>
          <cell r="AZ113">
            <v>276.92307692307691</v>
          </cell>
          <cell r="BA113">
            <v>346.15384615384613</v>
          </cell>
          <cell r="BB113">
            <v>184.61538461538461</v>
          </cell>
          <cell r="BC113">
            <v>184.61538461538461</v>
          </cell>
          <cell r="BD113">
            <v>230.76923076923077</v>
          </cell>
          <cell r="BE113">
            <v>184.61538461538461</v>
          </cell>
          <cell r="BF113">
            <v>184.61538461538461</v>
          </cell>
          <cell r="BG113">
            <v>230.76923076923077</v>
          </cell>
          <cell r="BH113">
            <v>184.61538461538461</v>
          </cell>
          <cell r="BI113">
            <v>184.61538461538461</v>
          </cell>
          <cell r="BJ113">
            <v>230.76923076923077</v>
          </cell>
          <cell r="BK113">
            <v>184.61538461538461</v>
          </cell>
          <cell r="BL113">
            <v>184.61538461538461</v>
          </cell>
          <cell r="BM113">
            <v>230.76923076923077</v>
          </cell>
          <cell r="BN113">
            <v>276.92307692307691</v>
          </cell>
          <cell r="BO113">
            <v>276.92307692307691</v>
          </cell>
          <cell r="BP113">
            <v>346.15384615384613</v>
          </cell>
          <cell r="BQ113">
            <v>276.92307692307691</v>
          </cell>
          <cell r="BR113">
            <v>276.92307692307691</v>
          </cell>
          <cell r="BS113">
            <v>346.15384615384613</v>
          </cell>
          <cell r="BT113">
            <v>276.92307692307691</v>
          </cell>
          <cell r="BU113">
            <v>276.92307692307691</v>
          </cell>
          <cell r="BV113">
            <v>346.15384615384613</v>
          </cell>
          <cell r="BW113">
            <v>276.92307692307691</v>
          </cell>
          <cell r="BX113">
            <v>276.92307692307691</v>
          </cell>
          <cell r="BY113">
            <v>346.15384615384613</v>
          </cell>
          <cell r="BZ113">
            <v>92.307692307692307</v>
          </cell>
          <cell r="CA113">
            <v>92.307692307692307</v>
          </cell>
          <cell r="CB113">
            <v>3615.3846153846152</v>
          </cell>
          <cell r="CC113">
            <v>92.307692307692307</v>
          </cell>
          <cell r="CD113">
            <v>92.307692307692307</v>
          </cell>
          <cell r="CE113">
            <v>115.38461538461539</v>
          </cell>
          <cell r="CF113">
            <v>92.307692307692307</v>
          </cell>
          <cell r="CG113">
            <v>792.30769230769226</v>
          </cell>
          <cell r="CH113">
            <v>115.38461538461539</v>
          </cell>
          <cell r="CI113">
            <v>92.307692307692307</v>
          </cell>
          <cell r="CJ113">
            <v>92.307692307692307</v>
          </cell>
          <cell r="CK113">
            <v>115.38461538461539</v>
          </cell>
          <cell r="CL113">
            <v>323.07692307692309</v>
          </cell>
          <cell r="CM113">
            <v>323.07692307692309</v>
          </cell>
          <cell r="CN113">
            <v>403.84615384615387</v>
          </cell>
          <cell r="CO113">
            <v>323.07692307692309</v>
          </cell>
          <cell r="CP113">
            <v>323.07692307692309</v>
          </cell>
          <cell r="CQ113">
            <v>403.84615384615387</v>
          </cell>
          <cell r="CR113">
            <v>323.07692307692309</v>
          </cell>
          <cell r="CS113">
            <v>323.07692307692309</v>
          </cell>
          <cell r="CT113">
            <v>403.84615384615387</v>
          </cell>
          <cell r="CU113">
            <v>323.07692307692309</v>
          </cell>
          <cell r="CV113">
            <v>323.07692307692309</v>
          </cell>
          <cell r="CW113">
            <v>403.84615384615387</v>
          </cell>
          <cell r="CX113">
            <v>60</v>
          </cell>
          <cell r="CY113">
            <v>60</v>
          </cell>
          <cell r="CZ113">
            <v>675</v>
          </cell>
          <cell r="DA113">
            <v>60</v>
          </cell>
          <cell r="DB113">
            <v>60</v>
          </cell>
          <cell r="DC113">
            <v>75</v>
          </cell>
          <cell r="DD113">
            <v>60</v>
          </cell>
          <cell r="DE113">
            <v>60</v>
          </cell>
          <cell r="DF113">
            <v>75</v>
          </cell>
          <cell r="DG113">
            <v>60</v>
          </cell>
          <cell r="DH113">
            <v>60</v>
          </cell>
          <cell r="DI113">
            <v>75</v>
          </cell>
          <cell r="DJ113">
            <v>276.92307692307691</v>
          </cell>
          <cell r="DK113">
            <v>276.92307692307691</v>
          </cell>
          <cell r="DL113">
            <v>346.15384615384613</v>
          </cell>
          <cell r="DM113">
            <v>276.92307692307691</v>
          </cell>
          <cell r="DN113">
            <v>276.92307692307691</v>
          </cell>
          <cell r="DO113">
            <v>346.15384615384613</v>
          </cell>
          <cell r="DP113">
            <v>276.92307692307691</v>
          </cell>
          <cell r="DQ113">
            <v>276.92307692307691</v>
          </cell>
          <cell r="DR113">
            <v>346.15384615384613</v>
          </cell>
          <cell r="DS113">
            <v>276.92307692307691</v>
          </cell>
          <cell r="DT113">
            <v>276.92307692307691</v>
          </cell>
          <cell r="DU113">
            <v>346.15384615384613</v>
          </cell>
          <cell r="DV113">
            <v>300</v>
          </cell>
          <cell r="DW113">
            <v>300</v>
          </cell>
          <cell r="DX113">
            <v>375</v>
          </cell>
          <cell r="DY113">
            <v>300</v>
          </cell>
          <cell r="DZ113">
            <v>300</v>
          </cell>
          <cell r="EA113">
            <v>375</v>
          </cell>
          <cell r="EB113">
            <v>300</v>
          </cell>
          <cell r="EC113">
            <v>300</v>
          </cell>
          <cell r="ED113">
            <v>375</v>
          </cell>
          <cell r="EE113">
            <v>300</v>
          </cell>
          <cell r="EF113">
            <v>300</v>
          </cell>
          <cell r="EG113">
            <v>375</v>
          </cell>
          <cell r="EH113">
            <v>369.23076923076923</v>
          </cell>
          <cell r="EI113">
            <v>369.23076923076923</v>
          </cell>
          <cell r="EJ113">
            <v>461.53846153846155</v>
          </cell>
          <cell r="EK113">
            <v>369.23076923076923</v>
          </cell>
          <cell r="EL113">
            <v>369.23076923076923</v>
          </cell>
          <cell r="EM113">
            <v>461.53846153846155</v>
          </cell>
          <cell r="EN113">
            <v>369.23076923076923</v>
          </cell>
          <cell r="EO113">
            <v>369.23076923076923</v>
          </cell>
          <cell r="EP113">
            <v>461.53846153846155</v>
          </cell>
          <cell r="EQ113">
            <v>369.23076923076923</v>
          </cell>
          <cell r="ER113">
            <v>369.23076923076923</v>
          </cell>
          <cell r="ES113">
            <v>461.53846153846155</v>
          </cell>
          <cell r="ET113">
            <v>230.76923076923077</v>
          </cell>
          <cell r="EU113">
            <v>230.76923076923077</v>
          </cell>
          <cell r="EV113">
            <v>288.46153846153845</v>
          </cell>
          <cell r="EW113">
            <v>230.76923076923077</v>
          </cell>
          <cell r="EX113">
            <v>230.76923076923077</v>
          </cell>
          <cell r="EY113">
            <v>288.46153846153845</v>
          </cell>
          <cell r="EZ113">
            <v>230.76923076923077</v>
          </cell>
          <cell r="FA113">
            <v>230.76923076923077</v>
          </cell>
          <cell r="FB113">
            <v>288.46153846153845</v>
          </cell>
          <cell r="FC113">
            <v>230.76923076923077</v>
          </cell>
          <cell r="FD113">
            <v>230.76923076923077</v>
          </cell>
          <cell r="FE113">
            <v>288.46153846153845</v>
          </cell>
          <cell r="FF113">
            <v>369.23076923076923</v>
          </cell>
          <cell r="FG113">
            <v>369.23076923076923</v>
          </cell>
          <cell r="FH113">
            <v>461.53846153846155</v>
          </cell>
          <cell r="FI113">
            <v>369.23076923076923</v>
          </cell>
          <cell r="FJ113">
            <v>369.23076923076923</v>
          </cell>
          <cell r="FK113">
            <v>461.53846153846155</v>
          </cell>
          <cell r="FL113">
            <v>369.23076923076923</v>
          </cell>
          <cell r="FM113">
            <v>369.23076923076923</v>
          </cell>
          <cell r="FN113">
            <v>461.53846153846155</v>
          </cell>
          <cell r="FO113">
            <v>369.23076923076923</v>
          </cell>
          <cell r="FP113">
            <v>369.23076923076923</v>
          </cell>
          <cell r="FQ113">
            <v>461.53846153846155</v>
          </cell>
          <cell r="FR113">
            <v>276.92307692307691</v>
          </cell>
          <cell r="FS113">
            <v>276.92307692307691</v>
          </cell>
          <cell r="FT113">
            <v>346.15384615384613</v>
          </cell>
          <cell r="FU113">
            <v>276.92307692307691</v>
          </cell>
          <cell r="FV113">
            <v>276.92307692307691</v>
          </cell>
          <cell r="FW113">
            <v>346.15384615384613</v>
          </cell>
          <cell r="FX113">
            <v>276.92307692307691</v>
          </cell>
          <cell r="FY113">
            <v>276.92307692307691</v>
          </cell>
          <cell r="FZ113">
            <v>346.15384615384613</v>
          </cell>
          <cell r="GA113">
            <v>276.92307692307691</v>
          </cell>
          <cell r="GB113">
            <v>276.92307692307691</v>
          </cell>
          <cell r="GC113">
            <v>346.15384615384613</v>
          </cell>
          <cell r="GD113">
            <v>553.84615384615381</v>
          </cell>
          <cell r="GE113">
            <v>553.84615384615381</v>
          </cell>
          <cell r="GF113">
            <v>692.30769230769226</v>
          </cell>
          <cell r="GG113">
            <v>553.84615384615381</v>
          </cell>
          <cell r="GH113">
            <v>553.84615384615381</v>
          </cell>
          <cell r="GI113">
            <v>692.30769230769226</v>
          </cell>
          <cell r="GJ113">
            <v>553.84615384615381</v>
          </cell>
          <cell r="GK113">
            <v>553.84615384615381</v>
          </cell>
          <cell r="GL113">
            <v>692.30769230769226</v>
          </cell>
          <cell r="GM113">
            <v>553.84615384615381</v>
          </cell>
          <cell r="GN113">
            <v>553.84615384615381</v>
          </cell>
          <cell r="GO113">
            <v>692.30769230769226</v>
          </cell>
          <cell r="GP113">
            <v>369.23076923076923</v>
          </cell>
          <cell r="GQ113">
            <v>369.23076923076923</v>
          </cell>
          <cell r="GR113">
            <v>461.53846153846155</v>
          </cell>
          <cell r="GS113">
            <v>369.23076923076923</v>
          </cell>
          <cell r="GT113">
            <v>369.23076923076923</v>
          </cell>
          <cell r="GU113">
            <v>461.53846153846155</v>
          </cell>
          <cell r="GV113">
            <v>369.23076923076923</v>
          </cell>
          <cell r="GW113">
            <v>369.23076923076923</v>
          </cell>
          <cell r="GX113">
            <v>461.53846153846155</v>
          </cell>
          <cell r="GY113">
            <v>369.23076923076923</v>
          </cell>
          <cell r="GZ113">
            <v>369.23076923076923</v>
          </cell>
          <cell r="HA113">
            <v>461.53846153846155</v>
          </cell>
          <cell r="HB113">
            <v>323.07692307692309</v>
          </cell>
          <cell r="HC113">
            <v>323.07692307692309</v>
          </cell>
          <cell r="HD113">
            <v>403.84615384615387</v>
          </cell>
          <cell r="HE113">
            <v>323.07692307692309</v>
          </cell>
          <cell r="HF113">
            <v>323.07692307692309</v>
          </cell>
          <cell r="HG113">
            <v>403.84615384615387</v>
          </cell>
          <cell r="HH113">
            <v>323.07692307692309</v>
          </cell>
          <cell r="HI113">
            <v>323.07692307692309</v>
          </cell>
          <cell r="HJ113">
            <v>403.84615384615387</v>
          </cell>
          <cell r="HK113">
            <v>323.07692307692309</v>
          </cell>
          <cell r="HL113">
            <v>323.07692307692309</v>
          </cell>
          <cell r="HM113">
            <v>403.84615384615387</v>
          </cell>
          <cell r="HN113">
            <v>276.92307692307691</v>
          </cell>
          <cell r="HO113">
            <v>276.92307692307691</v>
          </cell>
          <cell r="HP113">
            <v>346.15384615384613</v>
          </cell>
          <cell r="HQ113">
            <v>276.92307692307691</v>
          </cell>
          <cell r="HR113">
            <v>276.92307692307691</v>
          </cell>
          <cell r="HS113">
            <v>346.15384615384613</v>
          </cell>
          <cell r="HT113">
            <v>276.92307692307691</v>
          </cell>
          <cell r="HU113">
            <v>276.92307692307691</v>
          </cell>
          <cell r="HV113">
            <v>346.15384615384613</v>
          </cell>
          <cell r="HW113">
            <v>276.92307692307691</v>
          </cell>
          <cell r="HX113">
            <v>276.92307692307691</v>
          </cell>
          <cell r="HY113">
            <v>346.15384615384613</v>
          </cell>
          <cell r="IM113">
            <v>0</v>
          </cell>
          <cell r="IN113">
            <v>3900</v>
          </cell>
          <cell r="IO113">
            <v>2700.0000000000005</v>
          </cell>
          <cell r="IP113">
            <v>3000.0000000000005</v>
          </cell>
          <cell r="IQ113">
            <v>3600.0000000000005</v>
          </cell>
          <cell r="IR113">
            <v>2400</v>
          </cell>
          <cell r="IS113">
            <v>3600.0000000000005</v>
          </cell>
          <cell r="IT113">
            <v>5400</v>
          </cell>
          <cell r="IU113">
            <v>4200</v>
          </cell>
          <cell r="IV113">
            <v>1380</v>
          </cell>
          <cell r="IW113">
            <v>3600.0000000000005</v>
          </cell>
          <cell r="IX113">
            <v>3900</v>
          </cell>
          <cell r="IY113">
            <v>4800</v>
          </cell>
          <cell r="IZ113">
            <v>3000.0000000000005</v>
          </cell>
          <cell r="JA113">
            <v>4800</v>
          </cell>
          <cell r="JB113">
            <v>3600.0000000000005</v>
          </cell>
          <cell r="JC113">
            <v>7200.0000000000009</v>
          </cell>
          <cell r="JD113">
            <v>4800</v>
          </cell>
          <cell r="JE113">
            <v>4200</v>
          </cell>
          <cell r="JF113">
            <v>3600.0000000000005</v>
          </cell>
          <cell r="JG113">
            <v>2815.3846153846152</v>
          </cell>
          <cell r="JH113">
            <v>76495.38461538461</v>
          </cell>
        </row>
        <row r="114">
          <cell r="A114">
            <v>460650</v>
          </cell>
          <cell r="F114">
            <v>66.230769230769226</v>
          </cell>
          <cell r="G114">
            <v>66.230769230769226</v>
          </cell>
          <cell r="H114">
            <v>82.788461538461533</v>
          </cell>
          <cell r="I114">
            <v>66.230769230769226</v>
          </cell>
          <cell r="J114">
            <v>66.230769230769226</v>
          </cell>
          <cell r="K114">
            <v>82.788461538461533</v>
          </cell>
          <cell r="L114">
            <v>66.230769230769226</v>
          </cell>
          <cell r="M114">
            <v>66.230769230769226</v>
          </cell>
          <cell r="N114">
            <v>82.788461538461533</v>
          </cell>
          <cell r="O114">
            <v>66.230769230769226</v>
          </cell>
          <cell r="P114">
            <v>66.230769230769226</v>
          </cell>
          <cell r="Q114">
            <v>82.788461538461533</v>
          </cell>
          <cell r="R114">
            <v>66.230769230769226</v>
          </cell>
          <cell r="S114">
            <v>66.230769230769226</v>
          </cell>
          <cell r="T114">
            <v>82.788461538461533</v>
          </cell>
          <cell r="U114">
            <v>66.230769230769226</v>
          </cell>
          <cell r="V114">
            <v>66.230769230769226</v>
          </cell>
          <cell r="W114">
            <v>82.788461538461533</v>
          </cell>
          <cell r="X114">
            <v>66.230769230769226</v>
          </cell>
          <cell r="Y114">
            <v>66.230769230769226</v>
          </cell>
          <cell r="Z114">
            <v>82.788461538461533</v>
          </cell>
          <cell r="AA114">
            <v>0</v>
          </cell>
          <cell r="AB114">
            <v>0</v>
          </cell>
          <cell r="AC114">
            <v>0</v>
          </cell>
          <cell r="AD114">
            <v>66.230769230769226</v>
          </cell>
          <cell r="AE114">
            <v>66.230769230769226</v>
          </cell>
          <cell r="AF114">
            <v>82.788461538461533</v>
          </cell>
          <cell r="AG114">
            <v>66.230769230769226</v>
          </cell>
          <cell r="AH114">
            <v>66.230769230769226</v>
          </cell>
          <cell r="AI114">
            <v>82.788461538461533</v>
          </cell>
          <cell r="AJ114">
            <v>66.230769230769226</v>
          </cell>
          <cell r="AK114">
            <v>66.230769230769226</v>
          </cell>
          <cell r="AL114">
            <v>82.788461538461533</v>
          </cell>
          <cell r="AM114">
            <v>66.230769230769226</v>
          </cell>
          <cell r="AN114">
            <v>66.230769230769226</v>
          </cell>
          <cell r="AO114">
            <v>82.788461538461533</v>
          </cell>
          <cell r="AP114">
            <v>66.230769230769226</v>
          </cell>
          <cell r="AQ114">
            <v>66.230769230769226</v>
          </cell>
          <cell r="AR114">
            <v>82.788461538461533</v>
          </cell>
          <cell r="AS114">
            <v>66.230769230769226</v>
          </cell>
          <cell r="AT114">
            <v>66.230769230769226</v>
          </cell>
          <cell r="AU114">
            <v>82.788461538461533</v>
          </cell>
          <cell r="AV114">
            <v>66.230769230769226</v>
          </cell>
          <cell r="AW114">
            <v>66.230769230769226</v>
          </cell>
          <cell r="AX114">
            <v>82.788461538461533</v>
          </cell>
          <cell r="AY114">
            <v>66.230769230769226</v>
          </cell>
          <cell r="AZ114">
            <v>66.230769230769226</v>
          </cell>
          <cell r="BA114">
            <v>82.788461538461533</v>
          </cell>
          <cell r="BB114">
            <v>66.230769230769226</v>
          </cell>
          <cell r="BC114">
            <v>66.230769230769226</v>
          </cell>
          <cell r="BD114">
            <v>82.788461538461533</v>
          </cell>
          <cell r="BE114">
            <v>66.230769230769226</v>
          </cell>
          <cell r="BF114">
            <v>66.230769230769226</v>
          </cell>
          <cell r="BG114">
            <v>82.788461538461533</v>
          </cell>
          <cell r="BH114">
            <v>66.230769230769226</v>
          </cell>
          <cell r="BI114">
            <v>66.230769230769226</v>
          </cell>
          <cell r="BJ114">
            <v>82.788461538461533</v>
          </cell>
          <cell r="BK114">
            <v>66.230769230769226</v>
          </cell>
          <cell r="BL114">
            <v>66.230769230769226</v>
          </cell>
          <cell r="BM114">
            <v>82.788461538461533</v>
          </cell>
          <cell r="BN114">
            <v>66.230769230769226</v>
          </cell>
          <cell r="BO114">
            <v>66.230769230769226</v>
          </cell>
          <cell r="BP114">
            <v>82.788461538461533</v>
          </cell>
          <cell r="BQ114">
            <v>66.230769230769226</v>
          </cell>
          <cell r="BR114">
            <v>66.230769230769226</v>
          </cell>
          <cell r="BS114">
            <v>82.788461538461533</v>
          </cell>
          <cell r="BT114">
            <v>66.230769230769226</v>
          </cell>
          <cell r="BU114">
            <v>66.230769230769226</v>
          </cell>
          <cell r="BV114">
            <v>82.788461538461533</v>
          </cell>
          <cell r="BW114">
            <v>66.230769230769226</v>
          </cell>
          <cell r="BX114">
            <v>66.230769230769226</v>
          </cell>
          <cell r="BY114">
            <v>82.788461538461533</v>
          </cell>
          <cell r="BZ114">
            <v>66.230769230769226</v>
          </cell>
          <cell r="CA114">
            <v>66.230769230769226</v>
          </cell>
          <cell r="CB114">
            <v>82.788461538461533</v>
          </cell>
          <cell r="CC114">
            <v>66.230769230769226</v>
          </cell>
          <cell r="CD114">
            <v>66.230769230769226</v>
          </cell>
          <cell r="CE114">
            <v>82.788461538461533</v>
          </cell>
          <cell r="CF114">
            <v>66.230769230769226</v>
          </cell>
          <cell r="CG114">
            <v>66.230769230769226</v>
          </cell>
          <cell r="CH114">
            <v>82.788461538461533</v>
          </cell>
          <cell r="CI114">
            <v>66.230769230769226</v>
          </cell>
          <cell r="CJ114">
            <v>66.230769230769226</v>
          </cell>
          <cell r="CK114">
            <v>82.788461538461533</v>
          </cell>
          <cell r="CL114">
            <v>66.230769230769226</v>
          </cell>
          <cell r="CM114">
            <v>66.230769230769226</v>
          </cell>
          <cell r="CN114">
            <v>82.788461538461533</v>
          </cell>
          <cell r="CO114">
            <v>66.230769230769226</v>
          </cell>
          <cell r="CP114">
            <v>66.230769230769226</v>
          </cell>
          <cell r="CQ114">
            <v>82.788461538461533</v>
          </cell>
          <cell r="CR114">
            <v>66.230769230769226</v>
          </cell>
          <cell r="CS114">
            <v>66.230769230769226</v>
          </cell>
          <cell r="CT114">
            <v>82.788461538461533</v>
          </cell>
          <cell r="CU114">
            <v>66.230769230769226</v>
          </cell>
          <cell r="CV114">
            <v>66.230769230769226</v>
          </cell>
          <cell r="CW114">
            <v>82.788461538461533</v>
          </cell>
          <cell r="CX114">
            <v>66.230769230769226</v>
          </cell>
          <cell r="CY114">
            <v>66.230769230769226</v>
          </cell>
          <cell r="CZ114">
            <v>82.788461538461533</v>
          </cell>
          <cell r="DA114">
            <v>66.230769230769226</v>
          </cell>
          <cell r="DB114">
            <v>66.230769230769226</v>
          </cell>
          <cell r="DC114">
            <v>82.788461538461533</v>
          </cell>
          <cell r="DD114">
            <v>66.230769230769226</v>
          </cell>
          <cell r="DE114">
            <v>66.230769230769226</v>
          </cell>
          <cell r="DF114">
            <v>82.788461538461533</v>
          </cell>
          <cell r="DG114">
            <v>66.230769230769226</v>
          </cell>
          <cell r="DH114">
            <v>66.230769230769226</v>
          </cell>
          <cell r="DI114">
            <v>82.788461538461533</v>
          </cell>
          <cell r="DJ114">
            <v>66.230769230769226</v>
          </cell>
          <cell r="DK114">
            <v>66.230769230769226</v>
          </cell>
          <cell r="DL114">
            <v>82.788461538461533</v>
          </cell>
          <cell r="DM114">
            <v>66.230769230769226</v>
          </cell>
          <cell r="DN114">
            <v>66.230769230769226</v>
          </cell>
          <cell r="DO114">
            <v>82.788461538461533</v>
          </cell>
          <cell r="DP114">
            <v>66.230769230769226</v>
          </cell>
          <cell r="DQ114">
            <v>66.230769230769226</v>
          </cell>
          <cell r="DR114">
            <v>82.788461538461533</v>
          </cell>
          <cell r="DS114">
            <v>66.230769230769226</v>
          </cell>
          <cell r="DT114">
            <v>66.230769230769226</v>
          </cell>
          <cell r="DU114">
            <v>82.788461538461533</v>
          </cell>
          <cell r="DV114">
            <v>66.230769230769226</v>
          </cell>
          <cell r="DW114">
            <v>66.230769230769226</v>
          </cell>
          <cell r="DX114">
            <v>82.788461538461533</v>
          </cell>
          <cell r="DY114">
            <v>66.230769230769226</v>
          </cell>
          <cell r="DZ114">
            <v>66.230769230769226</v>
          </cell>
          <cell r="EA114">
            <v>82.788461538461533</v>
          </cell>
          <cell r="EB114">
            <v>66.230769230769226</v>
          </cell>
          <cell r="EC114">
            <v>66.230769230769226</v>
          </cell>
          <cell r="ED114">
            <v>82.788461538461533</v>
          </cell>
          <cell r="EE114">
            <v>66.230769230769226</v>
          </cell>
          <cell r="EF114">
            <v>66.230769230769226</v>
          </cell>
          <cell r="EG114">
            <v>82.788461538461533</v>
          </cell>
          <cell r="EH114">
            <v>66.230769230769226</v>
          </cell>
          <cell r="EI114">
            <v>66.230769230769226</v>
          </cell>
          <cell r="EJ114">
            <v>82.788461538461533</v>
          </cell>
          <cell r="EK114">
            <v>66.230769230769226</v>
          </cell>
          <cell r="EL114">
            <v>66.230769230769226</v>
          </cell>
          <cell r="EM114">
            <v>82.788461538461533</v>
          </cell>
          <cell r="EN114">
            <v>66.230769230769226</v>
          </cell>
          <cell r="EO114">
            <v>66.230769230769226</v>
          </cell>
          <cell r="EP114">
            <v>82.788461538461533</v>
          </cell>
          <cell r="EQ114">
            <v>66.230769230769226</v>
          </cell>
          <cell r="ER114">
            <v>66.230769230769226</v>
          </cell>
          <cell r="ES114">
            <v>82.788461538461533</v>
          </cell>
          <cell r="ET114">
            <v>66.230769230769226</v>
          </cell>
          <cell r="EU114">
            <v>66.230769230769226</v>
          </cell>
          <cell r="EV114">
            <v>82.788461538461533</v>
          </cell>
          <cell r="EW114">
            <v>66.230769230769226</v>
          </cell>
          <cell r="EX114">
            <v>66.230769230769226</v>
          </cell>
          <cell r="EY114">
            <v>82.788461538461533</v>
          </cell>
          <cell r="EZ114">
            <v>66.230769230769226</v>
          </cell>
          <cell r="FA114">
            <v>66.230769230769226</v>
          </cell>
          <cell r="FB114">
            <v>82.788461538461533</v>
          </cell>
          <cell r="FC114">
            <v>66.230769230769226</v>
          </cell>
          <cell r="FD114">
            <v>66.230769230769226</v>
          </cell>
          <cell r="FE114">
            <v>82.788461538461533</v>
          </cell>
          <cell r="FF114">
            <v>66.230769230769226</v>
          </cell>
          <cell r="FG114">
            <v>66.230769230769226</v>
          </cell>
          <cell r="FH114">
            <v>82.788461538461533</v>
          </cell>
          <cell r="FI114">
            <v>66.230769230769226</v>
          </cell>
          <cell r="FJ114">
            <v>66.230769230769226</v>
          </cell>
          <cell r="FK114">
            <v>82.788461538461533</v>
          </cell>
          <cell r="FL114">
            <v>66.230769230769226</v>
          </cell>
          <cell r="FM114">
            <v>66.230769230769226</v>
          </cell>
          <cell r="FN114">
            <v>82.788461538461533</v>
          </cell>
          <cell r="FO114">
            <v>66.230769230769226</v>
          </cell>
          <cell r="FP114">
            <v>66.230769230769226</v>
          </cell>
          <cell r="FQ114">
            <v>82.788461538461533</v>
          </cell>
          <cell r="FR114">
            <v>66.230769230769226</v>
          </cell>
          <cell r="FS114">
            <v>66.230769230769226</v>
          </cell>
          <cell r="FT114">
            <v>82.788461538461533</v>
          </cell>
          <cell r="FU114">
            <v>66.230769230769226</v>
          </cell>
          <cell r="FV114">
            <v>66.230769230769226</v>
          </cell>
          <cell r="FW114">
            <v>82.788461538461533</v>
          </cell>
          <cell r="FX114">
            <v>66.230769230769226</v>
          </cell>
          <cell r="FY114">
            <v>66.230769230769226</v>
          </cell>
          <cell r="FZ114">
            <v>82.788461538461533</v>
          </cell>
          <cell r="GA114">
            <v>66.230769230769226</v>
          </cell>
          <cell r="GB114">
            <v>66.230769230769226</v>
          </cell>
          <cell r="GC114">
            <v>82.788461538461533</v>
          </cell>
          <cell r="GD114">
            <v>66.230769230769226</v>
          </cell>
          <cell r="GE114">
            <v>66.230769230769226</v>
          </cell>
          <cell r="GF114">
            <v>82.788461538461533</v>
          </cell>
          <cell r="GG114">
            <v>66.230769230769226</v>
          </cell>
          <cell r="GH114">
            <v>66.230769230769226</v>
          </cell>
          <cell r="GI114">
            <v>82.788461538461533</v>
          </cell>
          <cell r="GJ114">
            <v>66.230769230769226</v>
          </cell>
          <cell r="GK114">
            <v>66.230769230769226</v>
          </cell>
          <cell r="GL114">
            <v>82.788461538461533</v>
          </cell>
          <cell r="GM114">
            <v>66.230769230769226</v>
          </cell>
          <cell r="GN114">
            <v>66.230769230769226</v>
          </cell>
          <cell r="GO114">
            <v>82.788461538461533</v>
          </cell>
          <cell r="GP114">
            <v>66.230769230769226</v>
          </cell>
          <cell r="GQ114">
            <v>66.230769230769226</v>
          </cell>
          <cell r="GR114">
            <v>82.788461538461533</v>
          </cell>
          <cell r="GS114">
            <v>66.230769230769226</v>
          </cell>
          <cell r="GT114">
            <v>66.230769230769226</v>
          </cell>
          <cell r="GU114">
            <v>82.788461538461533</v>
          </cell>
          <cell r="GV114">
            <v>66.230769230769226</v>
          </cell>
          <cell r="GW114">
            <v>66.230769230769226</v>
          </cell>
          <cell r="GX114">
            <v>82.788461538461533</v>
          </cell>
          <cell r="GY114">
            <v>66.230769230769226</v>
          </cell>
          <cell r="GZ114">
            <v>66.230769230769226</v>
          </cell>
          <cell r="HA114">
            <v>82.788461538461533</v>
          </cell>
          <cell r="HB114">
            <v>66.230769230769226</v>
          </cell>
          <cell r="HC114">
            <v>66.230769230769226</v>
          </cell>
          <cell r="HD114">
            <v>82.788461538461533</v>
          </cell>
          <cell r="HE114">
            <v>66.230769230769226</v>
          </cell>
          <cell r="HF114">
            <v>66.230769230769226</v>
          </cell>
          <cell r="HG114">
            <v>82.788461538461533</v>
          </cell>
          <cell r="HH114">
            <v>66.230769230769226</v>
          </cell>
          <cell r="HI114">
            <v>66.230769230769226</v>
          </cell>
          <cell r="HJ114">
            <v>82.788461538461533</v>
          </cell>
          <cell r="HK114">
            <v>66.230769230769226</v>
          </cell>
          <cell r="HL114">
            <v>66.230769230769226</v>
          </cell>
          <cell r="HM114">
            <v>82.788461538461533</v>
          </cell>
          <cell r="HN114">
            <v>66.230769230769226</v>
          </cell>
          <cell r="HO114">
            <v>66.230769230769226</v>
          </cell>
          <cell r="HP114">
            <v>82.788461538461533</v>
          </cell>
          <cell r="HQ114">
            <v>66.230769230769226</v>
          </cell>
          <cell r="HR114">
            <v>66.230769230769226</v>
          </cell>
          <cell r="HS114">
            <v>82.788461538461533</v>
          </cell>
          <cell r="HT114">
            <v>66.230769230769226</v>
          </cell>
          <cell r="HU114">
            <v>66.230769230769226</v>
          </cell>
          <cell r="HV114">
            <v>82.788461538461533</v>
          </cell>
          <cell r="HW114">
            <v>66.230769230769226</v>
          </cell>
          <cell r="HX114">
            <v>66.230769230769226</v>
          </cell>
          <cell r="HY114">
            <v>82.788461538461533</v>
          </cell>
          <cell r="IM114">
            <v>0</v>
          </cell>
          <cell r="IN114">
            <v>861.00000000000011</v>
          </cell>
          <cell r="IO114">
            <v>645.75</v>
          </cell>
          <cell r="IP114">
            <v>861.00000000000011</v>
          </cell>
          <cell r="IQ114">
            <v>861.00000000000011</v>
          </cell>
          <cell r="IR114">
            <v>861.00000000000011</v>
          </cell>
          <cell r="IS114">
            <v>861.00000000000011</v>
          </cell>
          <cell r="IT114">
            <v>861.00000000000011</v>
          </cell>
          <cell r="IU114">
            <v>861.00000000000011</v>
          </cell>
          <cell r="IV114">
            <v>861.00000000000011</v>
          </cell>
          <cell r="IW114">
            <v>861.00000000000011</v>
          </cell>
          <cell r="IX114">
            <v>861.00000000000011</v>
          </cell>
          <cell r="IY114">
            <v>861.00000000000011</v>
          </cell>
          <cell r="IZ114">
            <v>861.00000000000011</v>
          </cell>
          <cell r="JA114">
            <v>861.00000000000011</v>
          </cell>
          <cell r="JB114">
            <v>861.00000000000011</v>
          </cell>
          <cell r="JC114">
            <v>861.00000000000011</v>
          </cell>
          <cell r="JD114">
            <v>861.00000000000011</v>
          </cell>
          <cell r="JE114">
            <v>861.00000000000011</v>
          </cell>
          <cell r="JF114">
            <v>861.00000000000011</v>
          </cell>
          <cell r="JG114">
            <v>140.76923076923077</v>
          </cell>
          <cell r="JH114">
            <v>16284.51923076923</v>
          </cell>
        </row>
        <row r="115">
          <cell r="A115">
            <v>460670</v>
          </cell>
          <cell r="F115">
            <v>46.153846153846153</v>
          </cell>
          <cell r="G115">
            <v>46.153846153846153</v>
          </cell>
          <cell r="H115">
            <v>57.692307692307693</v>
          </cell>
          <cell r="I115">
            <v>46.153846153846153</v>
          </cell>
          <cell r="J115">
            <v>46.153846153846153</v>
          </cell>
          <cell r="K115">
            <v>57.692307692307693</v>
          </cell>
          <cell r="L115">
            <v>46.153846153846153</v>
          </cell>
          <cell r="M115">
            <v>46.153846153846153</v>
          </cell>
          <cell r="N115">
            <v>57.692307692307693</v>
          </cell>
          <cell r="O115">
            <v>46.153846153846153</v>
          </cell>
          <cell r="P115">
            <v>46.153846153846153</v>
          </cell>
          <cell r="Q115">
            <v>57.692307692307693</v>
          </cell>
          <cell r="R115">
            <v>46.153846153846153</v>
          </cell>
          <cell r="S115">
            <v>46.153846153846153</v>
          </cell>
          <cell r="T115">
            <v>57.692307692307693</v>
          </cell>
          <cell r="U115">
            <v>46.153846153846153</v>
          </cell>
          <cell r="V115">
            <v>46.153846153846153</v>
          </cell>
          <cell r="W115">
            <v>57.692307692307693</v>
          </cell>
          <cell r="X115">
            <v>46.153846153846153</v>
          </cell>
          <cell r="Y115">
            <v>46.153846153846153</v>
          </cell>
          <cell r="Z115">
            <v>57.692307692307693</v>
          </cell>
          <cell r="AA115">
            <v>0</v>
          </cell>
          <cell r="AB115">
            <v>0</v>
          </cell>
          <cell r="AC115">
            <v>0</v>
          </cell>
          <cell r="AD115">
            <v>46.153846153846153</v>
          </cell>
          <cell r="AE115">
            <v>46.153846153846153</v>
          </cell>
          <cell r="AF115">
            <v>57.692307692307693</v>
          </cell>
          <cell r="AG115">
            <v>46.153846153846153</v>
          </cell>
          <cell r="AH115">
            <v>46.153846153846153</v>
          </cell>
          <cell r="AI115">
            <v>57.692307692307693</v>
          </cell>
          <cell r="AJ115">
            <v>46.153846153846153</v>
          </cell>
          <cell r="AK115">
            <v>46.153846153846153</v>
          </cell>
          <cell r="AL115">
            <v>57.692307692307693</v>
          </cell>
          <cell r="AM115">
            <v>46.153846153846153</v>
          </cell>
          <cell r="AN115">
            <v>46.153846153846153</v>
          </cell>
          <cell r="AO115">
            <v>57.692307692307693</v>
          </cell>
          <cell r="AP115">
            <v>46.153846153846153</v>
          </cell>
          <cell r="AQ115">
            <v>46.153846153846153</v>
          </cell>
          <cell r="AR115">
            <v>57.692307692307693</v>
          </cell>
          <cell r="AS115">
            <v>46.153846153846153</v>
          </cell>
          <cell r="AT115">
            <v>46.153846153846153</v>
          </cell>
          <cell r="AU115">
            <v>57.692307692307693</v>
          </cell>
          <cell r="AV115">
            <v>46.153846153846153</v>
          </cell>
          <cell r="AW115">
            <v>46.153846153846153</v>
          </cell>
          <cell r="AX115">
            <v>57.692307692307693</v>
          </cell>
          <cell r="AY115">
            <v>46.153846153846153</v>
          </cell>
          <cell r="AZ115">
            <v>46.153846153846153</v>
          </cell>
          <cell r="BA115">
            <v>57.692307692307693</v>
          </cell>
          <cell r="BB115">
            <v>46.153846153846153</v>
          </cell>
          <cell r="BC115">
            <v>46.153846153846153</v>
          </cell>
          <cell r="BD115">
            <v>57.692307692307693</v>
          </cell>
          <cell r="BE115">
            <v>46.153846153846153</v>
          </cell>
          <cell r="BF115">
            <v>46.153846153846153</v>
          </cell>
          <cell r="BG115">
            <v>57.692307692307693</v>
          </cell>
          <cell r="BH115">
            <v>46.153846153846153</v>
          </cell>
          <cell r="BI115">
            <v>46.153846153846153</v>
          </cell>
          <cell r="BJ115">
            <v>57.692307692307693</v>
          </cell>
          <cell r="BK115">
            <v>46.153846153846153</v>
          </cell>
          <cell r="BL115">
            <v>46.153846153846153</v>
          </cell>
          <cell r="BM115">
            <v>57.692307692307693</v>
          </cell>
          <cell r="BN115">
            <v>46.153846153846153</v>
          </cell>
          <cell r="BO115">
            <v>46.153846153846153</v>
          </cell>
          <cell r="BP115">
            <v>57.692307692307693</v>
          </cell>
          <cell r="BQ115">
            <v>46.153846153846153</v>
          </cell>
          <cell r="BR115">
            <v>46.153846153846153</v>
          </cell>
          <cell r="BS115">
            <v>57.692307692307693</v>
          </cell>
          <cell r="BT115">
            <v>46.153846153846153</v>
          </cell>
          <cell r="BU115">
            <v>46.153846153846153</v>
          </cell>
          <cell r="BV115">
            <v>57.692307692307693</v>
          </cell>
          <cell r="BW115">
            <v>46.153846153846153</v>
          </cell>
          <cell r="BX115">
            <v>46.153846153846153</v>
          </cell>
          <cell r="BY115">
            <v>57.692307692307693</v>
          </cell>
          <cell r="BZ115">
            <v>46.153846153846153</v>
          </cell>
          <cell r="CA115">
            <v>46.153846153846153</v>
          </cell>
          <cell r="CB115">
            <v>57.692307692307693</v>
          </cell>
          <cell r="CC115">
            <v>46.153846153846153</v>
          </cell>
          <cell r="CD115">
            <v>46.153846153846153</v>
          </cell>
          <cell r="CE115">
            <v>57.692307692307693</v>
          </cell>
          <cell r="CF115">
            <v>46.153846153846153</v>
          </cell>
          <cell r="CG115">
            <v>46.153846153846153</v>
          </cell>
          <cell r="CH115">
            <v>57.692307692307693</v>
          </cell>
          <cell r="CI115">
            <v>46.153846153846153</v>
          </cell>
          <cell r="CJ115">
            <v>46.153846153846153</v>
          </cell>
          <cell r="CK115">
            <v>57.692307692307693</v>
          </cell>
          <cell r="CL115">
            <v>46.153846153846153</v>
          </cell>
          <cell r="CM115">
            <v>46.153846153846153</v>
          </cell>
          <cell r="CN115">
            <v>57.692307692307693</v>
          </cell>
          <cell r="CO115">
            <v>46.153846153846153</v>
          </cell>
          <cell r="CP115">
            <v>46.153846153846153</v>
          </cell>
          <cell r="CQ115">
            <v>57.692307692307693</v>
          </cell>
          <cell r="CR115">
            <v>46.153846153846153</v>
          </cell>
          <cell r="CS115">
            <v>46.153846153846153</v>
          </cell>
          <cell r="CT115">
            <v>57.692307692307693</v>
          </cell>
          <cell r="CU115">
            <v>46.153846153846153</v>
          </cell>
          <cell r="CV115">
            <v>46.153846153846153</v>
          </cell>
          <cell r="CW115">
            <v>57.692307692307693</v>
          </cell>
          <cell r="CX115">
            <v>46.153846153846153</v>
          </cell>
          <cell r="CY115">
            <v>46.153846153846153</v>
          </cell>
          <cell r="CZ115">
            <v>57.692307692307693</v>
          </cell>
          <cell r="DA115">
            <v>46.153846153846153</v>
          </cell>
          <cell r="DB115">
            <v>46.153846153846153</v>
          </cell>
          <cell r="DC115">
            <v>57.692307692307693</v>
          </cell>
          <cell r="DD115">
            <v>46.153846153846153</v>
          </cell>
          <cell r="DE115">
            <v>46.153846153846153</v>
          </cell>
          <cell r="DF115">
            <v>57.692307692307693</v>
          </cell>
          <cell r="DG115">
            <v>46.153846153846153</v>
          </cell>
          <cell r="DH115">
            <v>46.153846153846153</v>
          </cell>
          <cell r="DI115">
            <v>57.692307692307693</v>
          </cell>
          <cell r="DJ115">
            <v>46.153846153846153</v>
          </cell>
          <cell r="DK115">
            <v>46.153846153846153</v>
          </cell>
          <cell r="DL115">
            <v>57.692307692307693</v>
          </cell>
          <cell r="DM115">
            <v>46.153846153846153</v>
          </cell>
          <cell r="DN115">
            <v>46.153846153846153</v>
          </cell>
          <cell r="DO115">
            <v>57.692307692307693</v>
          </cell>
          <cell r="DP115">
            <v>46.153846153846153</v>
          </cell>
          <cell r="DQ115">
            <v>46.153846153846153</v>
          </cell>
          <cell r="DR115">
            <v>57.692307692307693</v>
          </cell>
          <cell r="DS115">
            <v>46.153846153846153</v>
          </cell>
          <cell r="DT115">
            <v>46.153846153846153</v>
          </cell>
          <cell r="DU115">
            <v>57.692307692307693</v>
          </cell>
          <cell r="DV115">
            <v>46.153846153846153</v>
          </cell>
          <cell r="DW115">
            <v>46.153846153846153</v>
          </cell>
          <cell r="DX115">
            <v>57.692307692307693</v>
          </cell>
          <cell r="DY115">
            <v>46.153846153846153</v>
          </cell>
          <cell r="DZ115">
            <v>46.153846153846153</v>
          </cell>
          <cell r="EA115">
            <v>57.692307692307693</v>
          </cell>
          <cell r="EB115">
            <v>46.153846153846153</v>
          </cell>
          <cell r="EC115">
            <v>46.153846153846153</v>
          </cell>
          <cell r="ED115">
            <v>57.692307692307693</v>
          </cell>
          <cell r="EE115">
            <v>46.153846153846153</v>
          </cell>
          <cell r="EF115">
            <v>46.153846153846153</v>
          </cell>
          <cell r="EG115">
            <v>57.692307692307693</v>
          </cell>
          <cell r="EH115">
            <v>46.153846153846153</v>
          </cell>
          <cell r="EI115">
            <v>46.153846153846153</v>
          </cell>
          <cell r="EJ115">
            <v>57.692307692307693</v>
          </cell>
          <cell r="EK115">
            <v>46.153846153846153</v>
          </cell>
          <cell r="EL115">
            <v>46.153846153846153</v>
          </cell>
          <cell r="EM115">
            <v>57.692307692307693</v>
          </cell>
          <cell r="EN115">
            <v>46.153846153846153</v>
          </cell>
          <cell r="EO115">
            <v>46.153846153846153</v>
          </cell>
          <cell r="EP115">
            <v>57.692307692307693</v>
          </cell>
          <cell r="EQ115">
            <v>46.153846153846153</v>
          </cell>
          <cell r="ER115">
            <v>46.153846153846153</v>
          </cell>
          <cell r="ES115">
            <v>57.692307692307693</v>
          </cell>
          <cell r="ET115">
            <v>46.153846153846153</v>
          </cell>
          <cell r="EU115">
            <v>46.153846153846153</v>
          </cell>
          <cell r="EV115">
            <v>57.692307692307693</v>
          </cell>
          <cell r="EW115">
            <v>46.153846153846153</v>
          </cell>
          <cell r="EX115">
            <v>46.153846153846153</v>
          </cell>
          <cell r="EY115">
            <v>57.692307692307693</v>
          </cell>
          <cell r="EZ115">
            <v>46.153846153846153</v>
          </cell>
          <cell r="FA115">
            <v>46.153846153846153</v>
          </cell>
          <cell r="FB115">
            <v>57.692307692307693</v>
          </cell>
          <cell r="FC115">
            <v>46.153846153846153</v>
          </cell>
          <cell r="FD115">
            <v>46.153846153846153</v>
          </cell>
          <cell r="FE115">
            <v>57.692307692307693</v>
          </cell>
          <cell r="FF115">
            <v>46.153846153846153</v>
          </cell>
          <cell r="FG115">
            <v>46.153846153846153</v>
          </cell>
          <cell r="FH115">
            <v>57.692307692307693</v>
          </cell>
          <cell r="FI115">
            <v>46.153846153846153</v>
          </cell>
          <cell r="FJ115">
            <v>46.153846153846153</v>
          </cell>
          <cell r="FK115">
            <v>57.692307692307693</v>
          </cell>
          <cell r="FL115">
            <v>46.153846153846153</v>
          </cell>
          <cell r="FM115">
            <v>46.153846153846153</v>
          </cell>
          <cell r="FN115">
            <v>57.692307692307693</v>
          </cell>
          <cell r="FO115">
            <v>46.153846153846153</v>
          </cell>
          <cell r="FP115">
            <v>46.153846153846153</v>
          </cell>
          <cell r="FQ115">
            <v>57.692307692307693</v>
          </cell>
          <cell r="FR115">
            <v>46.153846153846153</v>
          </cell>
          <cell r="FS115">
            <v>46.153846153846153</v>
          </cell>
          <cell r="FT115">
            <v>57.692307692307693</v>
          </cell>
          <cell r="FU115">
            <v>46.153846153846153</v>
          </cell>
          <cell r="FV115">
            <v>46.153846153846153</v>
          </cell>
          <cell r="FW115">
            <v>57.692307692307693</v>
          </cell>
          <cell r="FX115">
            <v>46.153846153846153</v>
          </cell>
          <cell r="FY115">
            <v>46.153846153846153</v>
          </cell>
          <cell r="FZ115">
            <v>57.692307692307693</v>
          </cell>
          <cell r="GA115">
            <v>46.153846153846153</v>
          </cell>
          <cell r="GB115">
            <v>46.153846153846153</v>
          </cell>
          <cell r="GC115">
            <v>57.692307692307693</v>
          </cell>
          <cell r="GD115">
            <v>46.153846153846153</v>
          </cell>
          <cell r="GE115">
            <v>46.153846153846153</v>
          </cell>
          <cell r="GF115">
            <v>57.692307692307693</v>
          </cell>
          <cell r="GG115">
            <v>46.153846153846153</v>
          </cell>
          <cell r="GH115">
            <v>46.153846153846153</v>
          </cell>
          <cell r="GI115">
            <v>57.692307692307693</v>
          </cell>
          <cell r="GJ115">
            <v>46.153846153846153</v>
          </cell>
          <cell r="GK115">
            <v>46.153846153846153</v>
          </cell>
          <cell r="GL115">
            <v>57.692307692307693</v>
          </cell>
          <cell r="GM115">
            <v>46.153846153846153</v>
          </cell>
          <cell r="GN115">
            <v>46.153846153846153</v>
          </cell>
          <cell r="GO115">
            <v>57.692307692307693</v>
          </cell>
          <cell r="GP115">
            <v>46.153846153846153</v>
          </cell>
          <cell r="GQ115">
            <v>46.153846153846153</v>
          </cell>
          <cell r="GR115">
            <v>57.692307692307693</v>
          </cell>
          <cell r="GS115">
            <v>46.153846153846153</v>
          </cell>
          <cell r="GT115">
            <v>46.153846153846153</v>
          </cell>
          <cell r="GU115">
            <v>57.692307692307693</v>
          </cell>
          <cell r="GV115">
            <v>46.153846153846153</v>
          </cell>
          <cell r="GW115">
            <v>46.153846153846153</v>
          </cell>
          <cell r="GX115">
            <v>57.692307692307693</v>
          </cell>
          <cell r="GY115">
            <v>46.153846153846153</v>
          </cell>
          <cell r="GZ115">
            <v>46.153846153846153</v>
          </cell>
          <cell r="HA115">
            <v>57.692307692307693</v>
          </cell>
          <cell r="HB115">
            <v>46.153846153846153</v>
          </cell>
          <cell r="HC115">
            <v>46.153846153846153</v>
          </cell>
          <cell r="HD115">
            <v>57.692307692307693</v>
          </cell>
          <cell r="HE115">
            <v>46.153846153846153</v>
          </cell>
          <cell r="HF115">
            <v>46.153846153846153</v>
          </cell>
          <cell r="HG115">
            <v>57.692307692307693</v>
          </cell>
          <cell r="HH115">
            <v>46.153846153846153</v>
          </cell>
          <cell r="HI115">
            <v>46.153846153846153</v>
          </cell>
          <cell r="HJ115">
            <v>57.692307692307693</v>
          </cell>
          <cell r="HK115">
            <v>46.153846153846153</v>
          </cell>
          <cell r="HL115">
            <v>46.153846153846153</v>
          </cell>
          <cell r="HM115">
            <v>57.692307692307693</v>
          </cell>
          <cell r="HN115">
            <v>46.153846153846153</v>
          </cell>
          <cell r="HO115">
            <v>46.153846153846153</v>
          </cell>
          <cell r="HP115">
            <v>57.692307692307693</v>
          </cell>
          <cell r="HQ115">
            <v>46.153846153846153</v>
          </cell>
          <cell r="HR115">
            <v>46.153846153846153</v>
          </cell>
          <cell r="HS115">
            <v>57.692307692307693</v>
          </cell>
          <cell r="HT115">
            <v>46.153846153846153</v>
          </cell>
          <cell r="HU115">
            <v>46.153846153846153</v>
          </cell>
          <cell r="HV115">
            <v>57.692307692307693</v>
          </cell>
          <cell r="HW115">
            <v>46.153846153846153</v>
          </cell>
          <cell r="HX115">
            <v>46.153846153846153</v>
          </cell>
          <cell r="HY115">
            <v>57.692307692307693</v>
          </cell>
          <cell r="IM115">
            <v>0</v>
          </cell>
          <cell r="IN115">
            <v>600</v>
          </cell>
          <cell r="IO115">
            <v>449.99999999999994</v>
          </cell>
          <cell r="IP115">
            <v>600</v>
          </cell>
          <cell r="IQ115">
            <v>600</v>
          </cell>
          <cell r="IR115">
            <v>600</v>
          </cell>
          <cell r="IS115">
            <v>600</v>
          </cell>
          <cell r="IT115">
            <v>600</v>
          </cell>
          <cell r="IU115">
            <v>600</v>
          </cell>
          <cell r="IV115">
            <v>600</v>
          </cell>
          <cell r="IW115">
            <v>600</v>
          </cell>
          <cell r="IX115">
            <v>600</v>
          </cell>
          <cell r="IY115">
            <v>600</v>
          </cell>
          <cell r="IZ115">
            <v>600</v>
          </cell>
          <cell r="JA115">
            <v>600</v>
          </cell>
          <cell r="JB115">
            <v>600</v>
          </cell>
          <cell r="JC115">
            <v>600</v>
          </cell>
          <cell r="JD115">
            <v>600</v>
          </cell>
          <cell r="JE115">
            <v>600</v>
          </cell>
          <cell r="JF115">
            <v>600</v>
          </cell>
          <cell r="JG115">
            <v>140.76923076923077</v>
          </cell>
          <cell r="JH115">
            <v>11390.76923076923</v>
          </cell>
        </row>
        <row r="116"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</row>
        <row r="117">
          <cell r="F117">
            <v>983.02818199239937</v>
          </cell>
          <cell r="G117">
            <v>986.66271531203847</v>
          </cell>
          <cell r="H117">
            <v>1387.0326531127648</v>
          </cell>
          <cell r="I117">
            <v>1102.4341697322877</v>
          </cell>
          <cell r="J117">
            <v>1137.4359135714542</v>
          </cell>
          <cell r="K117">
            <v>1500.6941995268544</v>
          </cell>
          <cell r="L117">
            <v>1348.0540916524471</v>
          </cell>
          <cell r="M117">
            <v>1320.2932486007746</v>
          </cell>
          <cell r="N117">
            <v>1481.2999451587575</v>
          </cell>
          <cell r="O117">
            <v>1040.6104140277023</v>
          </cell>
          <cell r="P117">
            <v>1088.4147042101145</v>
          </cell>
          <cell r="Q117">
            <v>1096.2502403040385</v>
          </cell>
          <cell r="R117">
            <v>909.6901801745787</v>
          </cell>
          <cell r="S117">
            <v>928.75290192691727</v>
          </cell>
          <cell r="T117">
            <v>1199.4980423864026</v>
          </cell>
          <cell r="U117">
            <v>990.33232545633223</v>
          </cell>
          <cell r="V117">
            <v>990.9278972075715</v>
          </cell>
          <cell r="W117">
            <v>1433.617214803957</v>
          </cell>
          <cell r="X117">
            <v>1044.3143070987508</v>
          </cell>
          <cell r="Y117">
            <v>1037.915757661935</v>
          </cell>
          <cell r="Z117">
            <v>1219.2011123041348</v>
          </cell>
          <cell r="AA117">
            <v>0</v>
          </cell>
          <cell r="AB117">
            <v>0</v>
          </cell>
          <cell r="AC117">
            <v>0</v>
          </cell>
          <cell r="AD117">
            <v>882.67178344758281</v>
          </cell>
          <cell r="AE117">
            <v>896.46873959967706</v>
          </cell>
          <cell r="AF117">
            <v>1276.4472626150314</v>
          </cell>
          <cell r="AG117">
            <v>1017.4517616145831</v>
          </cell>
          <cell r="AH117">
            <v>1061.1502602515477</v>
          </cell>
          <cell r="AI117">
            <v>1413.4664835917763</v>
          </cell>
          <cell r="AJ117">
            <v>1273.2055324352455</v>
          </cell>
          <cell r="AK117">
            <v>1266.3542132769869</v>
          </cell>
          <cell r="AL117">
            <v>1284.243618049567</v>
          </cell>
          <cell r="AM117">
            <v>915.83562351055252</v>
          </cell>
          <cell r="AN117">
            <v>902.89732411389286</v>
          </cell>
          <cell r="AO117">
            <v>948.34949437196565</v>
          </cell>
          <cell r="AP117">
            <v>1040.6124618221672</v>
          </cell>
          <cell r="AQ117">
            <v>1088.5159496938302</v>
          </cell>
          <cell r="AR117">
            <v>1515.5717005938586</v>
          </cell>
          <cell r="AS117">
            <v>1105.4578253252985</v>
          </cell>
          <cell r="AT117">
            <v>1116.0958748295247</v>
          </cell>
          <cell r="AU117">
            <v>1469.4016983095764</v>
          </cell>
          <cell r="AV117">
            <v>1316.8809412227988</v>
          </cell>
          <cell r="AW117">
            <v>1252.5761251377035</v>
          </cell>
          <cell r="AX117">
            <v>1444.5952736590905</v>
          </cell>
          <cell r="AY117">
            <v>1071.3947019908103</v>
          </cell>
          <cell r="AZ117">
            <v>1005.0910060813148</v>
          </cell>
          <cell r="BA117">
            <v>1051.9860131253047</v>
          </cell>
          <cell r="BB117">
            <v>955.678299211889</v>
          </cell>
          <cell r="BC117">
            <v>868.68172840148054</v>
          </cell>
          <cell r="BD117">
            <v>1117.1454357516734</v>
          </cell>
          <cell r="BE117">
            <v>954.0030554839077</v>
          </cell>
          <cell r="BF117">
            <v>954.1885284370735</v>
          </cell>
          <cell r="BG117">
            <v>1199.5820360639125</v>
          </cell>
          <cell r="BH117">
            <v>981.01218830976791</v>
          </cell>
          <cell r="BI117">
            <v>992.83006360701847</v>
          </cell>
          <cell r="BJ117">
            <v>1110.9432283743365</v>
          </cell>
          <cell r="BK117">
            <v>853.90957076668087</v>
          </cell>
          <cell r="BL117">
            <v>812.85960851623304</v>
          </cell>
          <cell r="BM117">
            <v>1139.9324804893406</v>
          </cell>
          <cell r="BN117">
            <v>1253.4651199130337</v>
          </cell>
          <cell r="BO117">
            <v>1186.700949440627</v>
          </cell>
          <cell r="BP117">
            <v>1702.0090889554558</v>
          </cell>
          <cell r="BQ117">
            <v>1455.6717684783173</v>
          </cell>
          <cell r="BR117">
            <v>1475.7565265438454</v>
          </cell>
          <cell r="BS117">
            <v>2112.9455708909622</v>
          </cell>
          <cell r="BT117">
            <v>1934.2469919837604</v>
          </cell>
          <cell r="BU117">
            <v>1861.190381081605</v>
          </cell>
          <cell r="BV117">
            <v>1902.8265151001683</v>
          </cell>
          <cell r="BW117">
            <v>1380.4455099619208</v>
          </cell>
          <cell r="BX117">
            <v>1327.1612561994357</v>
          </cell>
          <cell r="BY117">
            <v>1490.4943712707966</v>
          </cell>
          <cell r="BZ117">
            <v>930.37699099593647</v>
          </cell>
          <cell r="CA117">
            <v>896.39113623233925</v>
          </cell>
          <cell r="CB117">
            <v>4797.17389282152</v>
          </cell>
          <cell r="CC117">
            <v>1092.5313478298724</v>
          </cell>
          <cell r="CD117">
            <v>1065.1683732856852</v>
          </cell>
          <cell r="CE117">
            <v>1455.9635247302238</v>
          </cell>
          <cell r="CF117">
            <v>1294.2748102660646</v>
          </cell>
          <cell r="CG117">
            <v>2030.3655383569292</v>
          </cell>
          <cell r="CH117">
            <v>1370.07979675205</v>
          </cell>
          <cell r="CI117">
            <v>915.8816614343325</v>
          </cell>
          <cell r="CJ117">
            <v>914.27527577846877</v>
          </cell>
          <cell r="CK117">
            <v>920.93462398668453</v>
          </cell>
          <cell r="CL117">
            <v>1228.4666744383696</v>
          </cell>
          <cell r="CM117">
            <v>1344.4923845933129</v>
          </cell>
          <cell r="CN117">
            <v>1860.4757297698795</v>
          </cell>
          <cell r="CO117">
            <v>1459.4109916105238</v>
          </cell>
          <cell r="CP117">
            <v>1462.6615587136093</v>
          </cell>
          <cell r="CQ117">
            <v>1876.9256469512561</v>
          </cell>
          <cell r="CR117">
            <v>1656.7273254190673</v>
          </cell>
          <cell r="CS117">
            <v>1672.954455891489</v>
          </cell>
          <cell r="CT117">
            <v>2067.4248156373665</v>
          </cell>
          <cell r="CU117">
            <v>1544.0248257908811</v>
          </cell>
          <cell r="CV117">
            <v>1519.6977307202467</v>
          </cell>
          <cell r="CW117">
            <v>1555.9526408878778</v>
          </cell>
          <cell r="CX117">
            <v>939.06638384949838</v>
          </cell>
          <cell r="CY117">
            <v>896.82021874515067</v>
          </cell>
          <cell r="CZ117">
            <v>1795.3870374114381</v>
          </cell>
          <cell r="DA117">
            <v>1050.5241520194984</v>
          </cell>
          <cell r="DB117">
            <v>1043.1401993655854</v>
          </cell>
          <cell r="DC117">
            <v>1494.0320353183943</v>
          </cell>
          <cell r="DD117">
            <v>1386.8357138447159</v>
          </cell>
          <cell r="DE117">
            <v>1367.5557344212375</v>
          </cell>
          <cell r="DF117">
            <v>1331.3787988627423</v>
          </cell>
          <cell r="DG117">
            <v>934.96990244558538</v>
          </cell>
          <cell r="DH117">
            <v>898.33364359971574</v>
          </cell>
          <cell r="DI117">
            <v>1003.4779149623078</v>
          </cell>
          <cell r="DJ117">
            <v>1821.1628967710278</v>
          </cell>
          <cell r="DK117">
            <v>1623.4706819582889</v>
          </cell>
          <cell r="DL117">
            <v>2132.8559230137535</v>
          </cell>
          <cell r="DM117">
            <v>1820.9312657192381</v>
          </cell>
          <cell r="DN117">
            <v>1838.3870798346325</v>
          </cell>
          <cell r="DO117">
            <v>2593.6661949253657</v>
          </cell>
          <cell r="DP117">
            <v>2242.2127705762309</v>
          </cell>
          <cell r="DQ117">
            <v>2152.5260730022378</v>
          </cell>
          <cell r="DR117">
            <v>2369.8436330246054</v>
          </cell>
          <cell r="DS117">
            <v>1726.5200979119268</v>
          </cell>
          <cell r="DT117">
            <v>1599.6919397409408</v>
          </cell>
          <cell r="DU117">
            <v>1737.2440388497935</v>
          </cell>
          <cell r="DV117">
            <v>963.20563915308071</v>
          </cell>
          <cell r="DW117">
            <v>1001.2291885272512</v>
          </cell>
          <cell r="DX117">
            <v>1195.4330542947866</v>
          </cell>
          <cell r="DY117">
            <v>1025.7288525196209</v>
          </cell>
          <cell r="DZ117">
            <v>1010.1147443755451</v>
          </cell>
          <cell r="EA117">
            <v>1443.1324775038861</v>
          </cell>
          <cell r="EB117">
            <v>1474.7350335719434</v>
          </cell>
          <cell r="EC117">
            <v>1291.9167739340758</v>
          </cell>
          <cell r="ED117">
            <v>1326.6588334441703</v>
          </cell>
          <cell r="EE117">
            <v>1008.8821236540284</v>
          </cell>
          <cell r="EF117">
            <v>1134.8063485000948</v>
          </cell>
          <cell r="EG117">
            <v>1083.6882449097154</v>
          </cell>
          <cell r="EH117">
            <v>1186.6787604765586</v>
          </cell>
          <cell r="EI117">
            <v>1161.3881244367483</v>
          </cell>
          <cell r="EJ117">
            <v>1506.3203166612902</v>
          </cell>
          <cell r="EK117">
            <v>1237.0664585392128</v>
          </cell>
          <cell r="EL117">
            <v>1256.5751034779805</v>
          </cell>
          <cell r="EM117">
            <v>1700.9427386870725</v>
          </cell>
          <cell r="EN117">
            <v>1470.7924343480279</v>
          </cell>
          <cell r="EO117">
            <v>1450.6972983956107</v>
          </cell>
          <cell r="EP117">
            <v>1688.5064978057453</v>
          </cell>
          <cell r="EQ117">
            <v>1244.2446576118668</v>
          </cell>
          <cell r="ER117">
            <v>1220.0715888282173</v>
          </cell>
          <cell r="ES117">
            <v>1256.6877209196791</v>
          </cell>
          <cell r="ET117">
            <v>1337.1084527732605</v>
          </cell>
          <cell r="EU117">
            <v>1271.4143515364688</v>
          </cell>
          <cell r="EV117">
            <v>1584.5764020419892</v>
          </cell>
          <cell r="EW117">
            <v>1252.7123942395779</v>
          </cell>
          <cell r="EX117">
            <v>1263.5419047256155</v>
          </cell>
          <cell r="EY117">
            <v>1569.1437435041248</v>
          </cell>
          <cell r="EZ117">
            <v>1338.9866145208696</v>
          </cell>
          <cell r="FA117">
            <v>1316.6366271457332</v>
          </cell>
          <cell r="FB117">
            <v>1583.256508095099</v>
          </cell>
          <cell r="FC117">
            <v>1204.8502100122112</v>
          </cell>
          <cell r="FD117">
            <v>1162.2335571077519</v>
          </cell>
          <cell r="FE117">
            <v>1582.5667490021924</v>
          </cell>
          <cell r="FF117">
            <v>1181.6656647956515</v>
          </cell>
          <cell r="FG117">
            <v>1175.1785413423859</v>
          </cell>
          <cell r="FH117">
            <v>1583.2169584771209</v>
          </cell>
          <cell r="FI117">
            <v>1315.0395963553865</v>
          </cell>
          <cell r="FJ117">
            <v>1304.6556883298892</v>
          </cell>
          <cell r="FK117">
            <v>1652.3055882492599</v>
          </cell>
          <cell r="FL117">
            <v>1461.0190947295421</v>
          </cell>
          <cell r="FM117">
            <v>1422.8548888390947</v>
          </cell>
          <cell r="FN117">
            <v>1693.6730567175296</v>
          </cell>
          <cell r="FO117">
            <v>1214.2405170024965</v>
          </cell>
          <cell r="FP117">
            <v>1149.126111300028</v>
          </cell>
          <cell r="FQ117">
            <v>1271.3339653868404</v>
          </cell>
          <cell r="FR117">
            <v>909.15445886532166</v>
          </cell>
          <cell r="FS117">
            <v>957.38673221295653</v>
          </cell>
          <cell r="FT117">
            <v>1292.1224921676587</v>
          </cell>
          <cell r="FU117">
            <v>1005.2132012447639</v>
          </cell>
          <cell r="FV117">
            <v>1057.5480455846059</v>
          </cell>
          <cell r="FW117">
            <v>1332.1547920008302</v>
          </cell>
          <cell r="FX117">
            <v>1184.7225861138966</v>
          </cell>
          <cell r="FY117">
            <v>1143.1221951775717</v>
          </cell>
          <cell r="FZ117">
            <v>1314.0564396970096</v>
          </cell>
          <cell r="GA117">
            <v>982.31933586174364</v>
          </cell>
          <cell r="GB117">
            <v>973.84216422887539</v>
          </cell>
          <cell r="GC117">
            <v>986.01894406647011</v>
          </cell>
          <cell r="GD117">
            <v>1897.5632732993763</v>
          </cell>
          <cell r="GE117">
            <v>1653.4737289014899</v>
          </cell>
          <cell r="GF117">
            <v>2334.5390280993342</v>
          </cell>
          <cell r="GG117">
            <v>2030.7395303492733</v>
          </cell>
          <cell r="GH117">
            <v>1803.7554513013124</v>
          </cell>
          <cell r="GI117">
            <v>2719.1695406955228</v>
          </cell>
          <cell r="GJ117">
            <v>2514.2270694166755</v>
          </cell>
          <cell r="GK117">
            <v>2729.5616244934645</v>
          </cell>
          <cell r="GL117">
            <v>2678.1308367343563</v>
          </cell>
          <cell r="GM117">
            <v>1938.1168776968264</v>
          </cell>
          <cell r="GN117">
            <v>1948.2519178252999</v>
          </cell>
          <cell r="GO117">
            <v>1934.4708646928871</v>
          </cell>
          <cell r="GP117">
            <v>1599.8583749786901</v>
          </cell>
          <cell r="GQ117">
            <v>1432.5470366431218</v>
          </cell>
          <cell r="GR117">
            <v>1790.0299828384482</v>
          </cell>
          <cell r="GS117">
            <v>1564.8571519184939</v>
          </cell>
          <cell r="GT117">
            <v>1548.6606646385121</v>
          </cell>
          <cell r="GU117">
            <v>2227.7997763637463</v>
          </cell>
          <cell r="GV117">
            <v>2021.8578856841127</v>
          </cell>
          <cell r="GW117">
            <v>1881.4934952940118</v>
          </cell>
          <cell r="GX117">
            <v>2081.8464181654872</v>
          </cell>
          <cell r="GY117">
            <v>1483.325669410563</v>
          </cell>
          <cell r="GZ117">
            <v>1377.7336728616556</v>
          </cell>
          <cell r="HA117">
            <v>1521.7615985732782</v>
          </cell>
          <cell r="HB117">
            <v>1349.3096541957714</v>
          </cell>
          <cell r="HC117">
            <v>1444.2589713923683</v>
          </cell>
          <cell r="HD117">
            <v>1717.9047771105515</v>
          </cell>
          <cell r="HE117">
            <v>1482.5045249565044</v>
          </cell>
          <cell r="HF117">
            <v>1356.2675692667137</v>
          </cell>
          <cell r="HG117">
            <v>1958.3848159437453</v>
          </cell>
          <cell r="HH117">
            <v>1720.5384764371329</v>
          </cell>
          <cell r="HI117">
            <v>1800.3977538825775</v>
          </cell>
          <cell r="HJ117">
            <v>1797.8821863804467</v>
          </cell>
          <cell r="HK117">
            <v>1295.3684713068708</v>
          </cell>
          <cell r="HL117">
            <v>1260.7651411450383</v>
          </cell>
          <cell r="HM117">
            <v>1316.9034838730645</v>
          </cell>
          <cell r="HN117">
            <v>867.04909293338346</v>
          </cell>
          <cell r="HO117">
            <v>807.44840496269262</v>
          </cell>
          <cell r="HP117">
            <v>1065.6436570934563</v>
          </cell>
          <cell r="HQ117">
            <v>898.16958304246918</v>
          </cell>
          <cell r="HR117">
            <v>913.31833117550491</v>
          </cell>
          <cell r="HS117">
            <v>1216.4693825350753</v>
          </cell>
          <cell r="HT117">
            <v>1060.2022044088894</v>
          </cell>
          <cell r="HU117">
            <v>1115.1457265888125</v>
          </cell>
          <cell r="HV117">
            <v>1199.4351596297577</v>
          </cell>
          <cell r="HW117">
            <v>894.03058512738198</v>
          </cell>
          <cell r="HX117">
            <v>855.88549966129699</v>
          </cell>
          <cell r="HY117">
            <v>914.96060388361707</v>
          </cell>
          <cell r="IM117">
            <v>0</v>
          </cell>
          <cell r="IN117">
            <v>14472.210477201632</v>
          </cell>
          <cell r="IO117">
            <v>9754.249739020579</v>
          </cell>
          <cell r="IP117">
            <v>13138.542096878407</v>
          </cell>
          <cell r="IQ117">
            <v>14478.179571791279</v>
          </cell>
          <cell r="IR117">
            <v>11940.766223413315</v>
          </cell>
          <cell r="IS117">
            <v>19082.91404981993</v>
          </cell>
          <cell r="IT117">
            <v>17683.416972470106</v>
          </cell>
          <cell r="IU117">
            <v>19249.214780423878</v>
          </cell>
          <cell r="IV117">
            <v>14141.52173484587</v>
          </cell>
          <cell r="IW117">
            <v>23658.51259532804</v>
          </cell>
          <cell r="IX117">
            <v>13959.531314388198</v>
          </cell>
          <cell r="IY117">
            <v>16379.971700188011</v>
          </cell>
          <cell r="IZ117">
            <v>16467.027514704892</v>
          </cell>
          <cell r="JA117">
            <v>16424.309671525221</v>
          </cell>
          <cell r="JB117">
            <v>13137.661387221706</v>
          </cell>
          <cell r="JC117">
            <v>26181.999743505818</v>
          </cell>
          <cell r="JD117">
            <v>20531.77172737012</v>
          </cell>
          <cell r="JE117">
            <v>18500.485825890788</v>
          </cell>
          <cell r="JF117">
            <v>11807.758231042339</v>
          </cell>
          <cell r="JG117">
            <v>15787.606742307691</v>
          </cell>
          <cell r="JH117">
            <v>326777.65209933789</v>
          </cell>
        </row>
        <row r="118"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</row>
        <row r="119">
          <cell r="F119">
            <v>5950.8435666077839</v>
          </cell>
          <cell r="G119">
            <v>5954.4780999274226</v>
          </cell>
          <cell r="H119">
            <v>6400.9918838819949</v>
          </cell>
          <cell r="I119">
            <v>6070.2395543476723</v>
          </cell>
          <cell r="J119">
            <v>6105.2412981868383</v>
          </cell>
          <cell r="K119">
            <v>6514.6534302960845</v>
          </cell>
          <cell r="L119">
            <v>6315.8594762678313</v>
          </cell>
          <cell r="M119">
            <v>6288.0986332161592</v>
          </cell>
          <cell r="N119">
            <v>6495.2591759279876</v>
          </cell>
          <cell r="O119">
            <v>6008.4157986430864</v>
          </cell>
          <cell r="P119">
            <v>6056.2200888254993</v>
          </cell>
          <cell r="Q119">
            <v>6110.209471073269</v>
          </cell>
          <cell r="R119">
            <v>5657.1209494053483</v>
          </cell>
          <cell r="S119">
            <v>5676.1836711576871</v>
          </cell>
          <cell r="T119">
            <v>6189.2365039248643</v>
          </cell>
          <cell r="U119">
            <v>5737.7630946871013</v>
          </cell>
          <cell r="V119">
            <v>5738.3586664383411</v>
          </cell>
          <cell r="W119">
            <v>6423.3556763424185</v>
          </cell>
          <cell r="X119">
            <v>5791.7450763295201</v>
          </cell>
          <cell r="Y119">
            <v>5785.3465268927048</v>
          </cell>
          <cell r="Z119">
            <v>6208.9395738425965</v>
          </cell>
          <cell r="AA119">
            <v>0</v>
          </cell>
          <cell r="AB119">
            <v>0</v>
          </cell>
          <cell r="AC119">
            <v>0</v>
          </cell>
          <cell r="AD119">
            <v>8477.0748603706597</v>
          </cell>
          <cell r="AE119">
            <v>8490.8718165227547</v>
          </cell>
          <cell r="AF119">
            <v>8940.081108768878</v>
          </cell>
          <cell r="AG119">
            <v>8611.8548385376598</v>
          </cell>
          <cell r="AH119">
            <v>8655.553337174626</v>
          </cell>
          <cell r="AI119">
            <v>9077.1003297456227</v>
          </cell>
          <cell r="AJ119">
            <v>8867.6086093583217</v>
          </cell>
          <cell r="AK119">
            <v>8860.7572902000629</v>
          </cell>
          <cell r="AL119">
            <v>8947.8774642034114</v>
          </cell>
          <cell r="AM119">
            <v>8510.2387004336288</v>
          </cell>
          <cell r="AN119">
            <v>8497.3004010369696</v>
          </cell>
          <cell r="AO119">
            <v>8611.9833405258105</v>
          </cell>
          <cell r="AP119">
            <v>10132.988615668322</v>
          </cell>
          <cell r="AQ119">
            <v>10180.892103539985</v>
          </cell>
          <cell r="AR119">
            <v>10971.399392901552</v>
          </cell>
          <cell r="AS119">
            <v>10197.823979171453</v>
          </cell>
          <cell r="AT119">
            <v>10208.46202867568</v>
          </cell>
          <cell r="AU119">
            <v>10925.229390617271</v>
          </cell>
          <cell r="AV119">
            <v>10409.247095068953</v>
          </cell>
          <cell r="AW119">
            <v>10344.942278983857</v>
          </cell>
          <cell r="AX119">
            <v>10900.422965966784</v>
          </cell>
          <cell r="AY119">
            <v>10163.760855836965</v>
          </cell>
          <cell r="AZ119">
            <v>10097.45715992747</v>
          </cell>
          <cell r="BA119">
            <v>10507.813705432998</v>
          </cell>
          <cell r="BB119">
            <v>5664.6316163105048</v>
          </cell>
          <cell r="BC119">
            <v>5518.4537048127431</v>
          </cell>
          <cell r="BD119">
            <v>6950.6483486125708</v>
          </cell>
          <cell r="BE119">
            <v>5661.8167509988625</v>
          </cell>
          <cell r="BF119">
            <v>5662.128396029012</v>
          </cell>
          <cell r="BG119">
            <v>7089.1642688651091</v>
          </cell>
          <cell r="BH119">
            <v>5707.1994435702063</v>
          </cell>
          <cell r="BI119">
            <v>5727.0566898179677</v>
          </cell>
          <cell r="BJ119">
            <v>6940.2269525431684</v>
          </cell>
          <cell r="BK119">
            <v>5493.6324603515495</v>
          </cell>
          <cell r="BL119">
            <v>5424.6573537130425</v>
          </cell>
          <cell r="BM119">
            <v>6988.9367843282425</v>
          </cell>
          <cell r="BN119">
            <v>16155.048196836109</v>
          </cell>
          <cell r="BO119">
            <v>16088.284026363703</v>
          </cell>
          <cell r="BP119">
            <v>17422.822935109303</v>
          </cell>
          <cell r="BQ119">
            <v>16357.254845401394</v>
          </cell>
          <cell r="BR119">
            <v>16377.339603466922</v>
          </cell>
          <cell r="BS119">
            <v>17833.759417044806</v>
          </cell>
          <cell r="BT119">
            <v>16835.830068906835</v>
          </cell>
          <cell r="BU119">
            <v>16762.773458004682</v>
          </cell>
          <cell r="BV119">
            <v>17623.640361254013</v>
          </cell>
          <cell r="BW119">
            <v>16282.028586884997</v>
          </cell>
          <cell r="BX119">
            <v>16228.744333122511</v>
          </cell>
          <cell r="BY119">
            <v>17211.308217424641</v>
          </cell>
          <cell r="BZ119">
            <v>8962.1242083798861</v>
          </cell>
          <cell r="CA119">
            <v>8867.5247436913287</v>
          </cell>
          <cell r="CB119">
            <v>14121.832708213444</v>
          </cell>
          <cell r="CC119">
            <v>9413.4800874686807</v>
          </cell>
          <cell r="CD119">
            <v>9337.3153782926947</v>
          </cell>
          <cell r="CE119">
            <v>11063.822891516</v>
          </cell>
          <cell r="CF119">
            <v>9975.0320532389178</v>
          </cell>
          <cell r="CG119">
            <v>10775.490422797804</v>
          </cell>
          <cell r="CH119">
            <v>10824.765944185807</v>
          </cell>
          <cell r="CI119">
            <v>8921.776527659471</v>
          </cell>
          <cell r="CJ119">
            <v>8917.3051608456863</v>
          </cell>
          <cell r="CK119">
            <v>9574.5724973355736</v>
          </cell>
          <cell r="CL119">
            <v>11663.324366746061</v>
          </cell>
          <cell r="CM119">
            <v>11778.730076901005</v>
          </cell>
          <cell r="CN119">
            <v>12473.790345154495</v>
          </cell>
          <cell r="CO119">
            <v>11893.648683918216</v>
          </cell>
          <cell r="CP119">
            <v>11896.899251021301</v>
          </cell>
          <cell r="CQ119">
            <v>12490.240262335872</v>
          </cell>
          <cell r="CR119">
            <v>12090.965017726759</v>
          </cell>
          <cell r="CS119">
            <v>12107.192148199181</v>
          </cell>
          <cell r="CT119">
            <v>12680.739431021982</v>
          </cell>
          <cell r="CU119">
            <v>11978.262518098572</v>
          </cell>
          <cell r="CV119">
            <v>11953.935423027939</v>
          </cell>
          <cell r="CW119">
            <v>12169.267256272493</v>
          </cell>
          <cell r="CX119">
            <v>10336.018691541805</v>
          </cell>
          <cell r="CY119">
            <v>10293.772526437457</v>
          </cell>
          <cell r="CZ119">
            <v>11694.262422026823</v>
          </cell>
          <cell r="DA119">
            <v>10447.476459711805</v>
          </cell>
          <cell r="DB119">
            <v>10440.092507057892</v>
          </cell>
          <cell r="DC119">
            <v>11392.907419933779</v>
          </cell>
          <cell r="DD119">
            <v>10783.788021537022</v>
          </cell>
          <cell r="DE119">
            <v>10764.508042113544</v>
          </cell>
          <cell r="DF119">
            <v>11230.254183478128</v>
          </cell>
          <cell r="DG119">
            <v>10331.922210137893</v>
          </cell>
          <cell r="DH119">
            <v>10295.285951292022</v>
          </cell>
          <cell r="DI119">
            <v>10902.353299577693</v>
          </cell>
          <cell r="DJ119">
            <v>28324.676742924872</v>
          </cell>
          <cell r="DK119">
            <v>28126.984528112134</v>
          </cell>
          <cell r="DL119">
            <v>30174.908230706063</v>
          </cell>
          <cell r="DM119">
            <v>28324.445111873083</v>
          </cell>
          <cell r="DN119">
            <v>28341.900925988477</v>
          </cell>
          <cell r="DO119">
            <v>30635.718502617674</v>
          </cell>
          <cell r="DP119">
            <v>28745.726616730077</v>
          </cell>
          <cell r="DQ119">
            <v>28656.039919156083</v>
          </cell>
          <cell r="DR119">
            <v>30411.895940716913</v>
          </cell>
          <cell r="DS119">
            <v>28230.03394406577</v>
          </cell>
          <cell r="DT119">
            <v>28103.205785894785</v>
          </cell>
          <cell r="DU119">
            <v>29779.296346542102</v>
          </cell>
          <cell r="DV119">
            <v>8681.9571776146186</v>
          </cell>
          <cell r="DW119">
            <v>8719.9807269887897</v>
          </cell>
          <cell r="DX119">
            <v>9398.7999773717092</v>
          </cell>
          <cell r="DY119">
            <v>8744.4803909811599</v>
          </cell>
          <cell r="DZ119">
            <v>8728.8662828370834</v>
          </cell>
          <cell r="EA119">
            <v>9646.4994005808094</v>
          </cell>
          <cell r="EB119">
            <v>9193.4865720334819</v>
          </cell>
          <cell r="EC119">
            <v>9010.6683123956136</v>
          </cell>
          <cell r="ED119">
            <v>9530.0257565210923</v>
          </cell>
          <cell r="EE119">
            <v>8727.633662115566</v>
          </cell>
          <cell r="EF119">
            <v>8853.5578869616329</v>
          </cell>
          <cell r="EG119">
            <v>9287.0551679866385</v>
          </cell>
          <cell r="EH119">
            <v>5160.1172220150202</v>
          </cell>
          <cell r="EI119">
            <v>5134.82658597521</v>
          </cell>
          <cell r="EJ119">
            <v>5535.143393584367</v>
          </cell>
          <cell r="EK119">
            <v>5210.5049200776739</v>
          </cell>
          <cell r="EL119">
            <v>5230.013565016442</v>
          </cell>
          <cell r="EM119">
            <v>5729.7658156101497</v>
          </cell>
          <cell r="EN119">
            <v>5444.2308958864896</v>
          </cell>
          <cell r="EO119">
            <v>5424.1357599340718</v>
          </cell>
          <cell r="EP119">
            <v>5717.3295747288221</v>
          </cell>
          <cell r="EQ119">
            <v>5217.6831191503279</v>
          </cell>
          <cell r="ER119">
            <v>5193.510050366679</v>
          </cell>
          <cell r="ES119">
            <v>5285.5107978427559</v>
          </cell>
          <cell r="ET119">
            <v>9743.284391234798</v>
          </cell>
          <cell r="EU119">
            <v>9677.5902899980065</v>
          </cell>
          <cell r="EV119">
            <v>10923.631325118913</v>
          </cell>
          <cell r="EW119">
            <v>9658.8883327011154</v>
          </cell>
          <cell r="EX119">
            <v>9669.7178431871544</v>
          </cell>
          <cell r="EY119">
            <v>10908.198666581047</v>
          </cell>
          <cell r="EZ119">
            <v>9745.1625529824069</v>
          </cell>
          <cell r="FA119">
            <v>9722.8125656072716</v>
          </cell>
          <cell r="FB119">
            <v>10922.311431172022</v>
          </cell>
          <cell r="FC119">
            <v>9611.0261484737493</v>
          </cell>
          <cell r="FD119">
            <v>9568.409495569289</v>
          </cell>
          <cell r="FE119">
            <v>10921.621672079116</v>
          </cell>
          <cell r="FF119">
            <v>7163.9048955648832</v>
          </cell>
          <cell r="FG119">
            <v>7157.4177721116175</v>
          </cell>
          <cell r="FH119">
            <v>7755.1484969386602</v>
          </cell>
          <cell r="FI119">
            <v>7297.2788271246181</v>
          </cell>
          <cell r="FJ119">
            <v>7286.8949190991207</v>
          </cell>
          <cell r="FK119">
            <v>7824.2371267107992</v>
          </cell>
          <cell r="FL119">
            <v>7443.258325498774</v>
          </cell>
          <cell r="FM119">
            <v>7405.0941196083259</v>
          </cell>
          <cell r="FN119">
            <v>7865.6045951790693</v>
          </cell>
          <cell r="FO119">
            <v>7196.4797477717284</v>
          </cell>
          <cell r="FP119">
            <v>7131.3653420692599</v>
          </cell>
          <cell r="FQ119">
            <v>7443.2655038483799</v>
          </cell>
          <cell r="FR119">
            <v>7841.7051050191676</v>
          </cell>
          <cell r="FS119">
            <v>7889.9373783668025</v>
          </cell>
          <cell r="FT119">
            <v>8680.0282998599669</v>
          </cell>
          <cell r="FU119">
            <v>7937.7638473986099</v>
          </cell>
          <cell r="FV119">
            <v>7990.0986917384525</v>
          </cell>
          <cell r="FW119">
            <v>8720.0605996931372</v>
          </cell>
          <cell r="FX119">
            <v>8117.273232267743</v>
          </cell>
          <cell r="FY119">
            <v>8075.6728413314177</v>
          </cell>
          <cell r="FZ119">
            <v>8701.9622473893178</v>
          </cell>
          <cell r="GA119">
            <v>7914.8699820155898</v>
          </cell>
          <cell r="GB119">
            <v>7906.392810382722</v>
          </cell>
          <cell r="GC119">
            <v>8373.9247517587773</v>
          </cell>
          <cell r="GD119">
            <v>19835.803273299374</v>
          </cell>
          <cell r="GE119">
            <v>19591.71372890149</v>
          </cell>
          <cell r="GF119">
            <v>20572.779028099336</v>
          </cell>
          <cell r="GG119">
            <v>19968.979530349276</v>
          </cell>
          <cell r="GH119">
            <v>19741.995451301314</v>
          </cell>
          <cell r="GI119">
            <v>20957.409540695524</v>
          </cell>
          <cell r="GJ119">
            <v>20452.467069416678</v>
          </cell>
          <cell r="GK119">
            <v>20667.801624493466</v>
          </cell>
          <cell r="GL119">
            <v>20916.370836734357</v>
          </cell>
          <cell r="GM119">
            <v>19876.356877696828</v>
          </cell>
          <cell r="GN119">
            <v>19886.4919178253</v>
          </cell>
          <cell r="GO119">
            <v>20172.71086469289</v>
          </cell>
          <cell r="GP119">
            <v>9600.0837595940757</v>
          </cell>
          <cell r="GQ119">
            <v>9432.7724212585072</v>
          </cell>
          <cell r="GR119">
            <v>10173.90921360768</v>
          </cell>
          <cell r="GS119">
            <v>9565.0825365338787</v>
          </cell>
          <cell r="GT119">
            <v>9548.886049253897</v>
          </cell>
          <cell r="GU119">
            <v>10611.679007132978</v>
          </cell>
          <cell r="GV119">
            <v>10022.083270299498</v>
          </cell>
          <cell r="GW119">
            <v>9881.7188799093965</v>
          </cell>
          <cell r="GX119">
            <v>10465.725648934718</v>
          </cell>
          <cell r="GY119">
            <v>9483.5610540259477</v>
          </cell>
          <cell r="GZ119">
            <v>9377.9690574770393</v>
          </cell>
          <cell r="HA119">
            <v>9905.6508293425104</v>
          </cell>
          <cell r="HB119">
            <v>8063.5486497240299</v>
          </cell>
          <cell r="HC119">
            <v>8223.0893391632108</v>
          </cell>
          <cell r="HD119">
            <v>8674.6565721098814</v>
          </cell>
          <cell r="HE119">
            <v>8287.3522761043096</v>
          </cell>
          <cell r="HF119">
            <v>8075.2398403534362</v>
          </cell>
          <cell r="HG119">
            <v>9078.7284740949071</v>
          </cell>
          <cell r="HH119">
            <v>8687.3140857350263</v>
          </cell>
          <cell r="HI119">
            <v>8821.4994022590035</v>
          </cell>
          <cell r="HJ119">
            <v>8809.0403822436492</v>
          </cell>
          <cell r="HK119">
            <v>7972.9127845977819</v>
          </cell>
          <cell r="HL119">
            <v>7914.7697740537515</v>
          </cell>
          <cell r="HM119">
            <v>8000.8652834727436</v>
          </cell>
          <cell r="HN119">
            <v>5995.6129390872302</v>
          </cell>
          <cell r="HO119">
            <v>5936.0122511165391</v>
          </cell>
          <cell r="HP119">
            <v>6406.745964785764</v>
          </cell>
          <cell r="HQ119">
            <v>6026.7334291963161</v>
          </cell>
          <cell r="HR119">
            <v>6041.8821773293512</v>
          </cell>
          <cell r="HS119">
            <v>6557.5716902273825</v>
          </cell>
          <cell r="HT119">
            <v>6188.7660505627355</v>
          </cell>
          <cell r="HU119">
            <v>6243.7095727426586</v>
          </cell>
          <cell r="HV119">
            <v>6540.5374673220649</v>
          </cell>
          <cell r="HW119">
            <v>6022.594431281228</v>
          </cell>
          <cell r="HX119">
            <v>5984.4493458151437</v>
          </cell>
          <cell r="HY119">
            <v>6256.0629115759248</v>
          </cell>
          <cell r="IM119">
            <v>0</v>
          </cell>
          <cell r="IN119">
            <v>74270.510477201635</v>
          </cell>
          <cell r="IO119">
            <v>53208.049739020578</v>
          </cell>
          <cell r="IP119">
            <v>104548.3020968784</v>
          </cell>
          <cell r="IQ119">
            <v>125040.43957179128</v>
          </cell>
          <cell r="IR119">
            <v>72828.552769952978</v>
          </cell>
          <cell r="IS119">
            <v>201178.83404981988</v>
          </cell>
          <cell r="IT119">
            <v>120755.0426236253</v>
          </cell>
          <cell r="IU119">
            <v>145176.99478042391</v>
          </cell>
          <cell r="IV119">
            <v>128912.64173484588</v>
          </cell>
          <cell r="IW119">
            <v>347854.83259532799</v>
          </cell>
          <cell r="IX119">
            <v>108523.01131438819</v>
          </cell>
          <cell r="IY119">
            <v>64282.771700188001</v>
          </cell>
          <cell r="IZ119">
            <v>121072.65471470488</v>
          </cell>
          <cell r="JA119">
            <v>88969.949671525232</v>
          </cell>
          <cell r="JB119">
            <v>98149.689787221694</v>
          </cell>
          <cell r="JC119">
            <v>242640.87974350585</v>
          </cell>
          <cell r="JD119">
            <v>118069.12172737013</v>
          </cell>
          <cell r="JE119">
            <v>100609.01686391172</v>
          </cell>
          <cell r="JF119">
            <v>74200.678231042344</v>
          </cell>
          <cell r="JG119">
            <v>110806.83751153844</v>
          </cell>
          <cell r="JH119">
            <v>2501098.8117042845</v>
          </cell>
        </row>
        <row r="120"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</row>
        <row r="121">
          <cell r="A121">
            <v>6200015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90000</v>
          </cell>
          <cell r="JH121">
            <v>90000</v>
          </cell>
        </row>
        <row r="122"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</row>
        <row r="123">
          <cell r="F123">
            <v>-1256.9240770900487</v>
          </cell>
          <cell r="G123">
            <v>-738.59537011531756</v>
          </cell>
          <cell r="H123">
            <v>5969.512314389166</v>
          </cell>
          <cell r="I123">
            <v>3625.0552542410587</v>
          </cell>
          <cell r="J123">
            <v>4783.2442592211755</v>
          </cell>
          <cell r="K123">
            <v>10129.246299533226</v>
          </cell>
          <cell r="L123">
            <v>12538.952998083236</v>
          </cell>
          <cell r="M123">
            <v>11581.958722462023</v>
          </cell>
          <cell r="N123">
            <v>8951.5912956766733</v>
          </cell>
          <cell r="O123">
            <v>571.77320037471964</v>
          </cell>
          <cell r="P123">
            <v>2374.2688639978678</v>
          </cell>
          <cell r="Q123">
            <v>-6345.7835665985576</v>
          </cell>
          <cell r="R123">
            <v>-3048.950590898728</v>
          </cell>
          <cell r="S123">
            <v>-1988.0456465296493</v>
          </cell>
          <cell r="T123">
            <v>7.4031515734814093</v>
          </cell>
          <cell r="U123">
            <v>658.94045757733238</v>
          </cell>
          <cell r="V123">
            <v>674.86883528095859</v>
          </cell>
          <cell r="W123">
            <v>8939.6420001864935</v>
          </cell>
          <cell r="X123">
            <v>2683.2448181072032</v>
          </cell>
          <cell r="Y123">
            <v>2504.0697540167585</v>
          </cell>
          <cell r="Z123">
            <v>604.24582436902256</v>
          </cell>
          <cell r="AA123">
            <v>0</v>
          </cell>
          <cell r="AB123">
            <v>0</v>
          </cell>
          <cell r="AC123">
            <v>0</v>
          </cell>
          <cell r="AD123">
            <v>-3795.7313729596926</v>
          </cell>
          <cell r="AE123">
            <v>-2891.6381139116975</v>
          </cell>
          <cell r="AF123">
            <v>4186.2824400984155</v>
          </cell>
          <cell r="AG123">
            <v>1831.257524456807</v>
          </cell>
          <cell r="AH123">
            <v>3398.890823652222</v>
          </cell>
          <cell r="AI123">
            <v>9285.7623437261864</v>
          </cell>
          <cell r="AJ123">
            <v>11408.01818105454</v>
          </cell>
          <cell r="AK123">
            <v>11191.32577962669</v>
          </cell>
          <cell r="AL123">
            <v>4093.9954831720879</v>
          </cell>
          <cell r="AM123">
            <v>-2619.530274496854</v>
          </cell>
          <cell r="AN123">
            <v>-3039.0883000355843</v>
          </cell>
          <cell r="AO123">
            <v>-10006.536007892006</v>
          </cell>
          <cell r="AP123">
            <v>-2014.0569105825034</v>
          </cell>
          <cell r="AQ123">
            <v>89.848961318162765</v>
          </cell>
          <cell r="AR123">
            <v>7832.0610721638659</v>
          </cell>
          <cell r="AS123">
            <v>787.13290721039084</v>
          </cell>
          <cell r="AT123">
            <v>1074.0463368812634</v>
          </cell>
          <cell r="AU123">
            <v>5980.0063417398633</v>
          </cell>
          <cell r="AV123">
            <v>8583.2519221836628</v>
          </cell>
          <cell r="AW123">
            <v>6186.1404246725069</v>
          </cell>
          <cell r="AX123">
            <v>4672.7325140669109</v>
          </cell>
          <cell r="AY123">
            <v>-1175.4125249586796</v>
          </cell>
          <cell r="AZ123">
            <v>-3658.3459392638251</v>
          </cell>
          <cell r="BA123">
            <v>-11281.667394706739</v>
          </cell>
          <cell r="BB123">
            <v>1282.9594728725933</v>
          </cell>
          <cell r="BC123">
            <v>-1916.0319166275422</v>
          </cell>
          <cell r="BD123">
            <v>-1232.465488670161</v>
          </cell>
          <cell r="BE123">
            <v>1699.7683422424798</v>
          </cell>
          <cell r="BF123">
            <v>1697.6207572162548</v>
          </cell>
          <cell r="BG123">
            <v>2310.3725316742011</v>
          </cell>
          <cell r="BH123">
            <v>2627.8502831275337</v>
          </cell>
          <cell r="BI123">
            <v>3080.3665236629677</v>
          </cell>
          <cell r="BJ123">
            <v>-1340.9163419510523</v>
          </cell>
          <cell r="BK123">
            <v>-2730.1215150513658</v>
          </cell>
          <cell r="BL123">
            <v>-4433.1364455571857</v>
          </cell>
          <cell r="BM123">
            <v>-1005.0188718001273</v>
          </cell>
          <cell r="BN123">
            <v>-1650.7194274576304</v>
          </cell>
          <cell r="BO123">
            <v>-3667.2661905111745</v>
          </cell>
          <cell r="BP123">
            <v>6426.7703839275891</v>
          </cell>
          <cell r="BQ123">
            <v>6368.6983077728564</v>
          </cell>
          <cell r="BR123">
            <v>7120.0468089970727</v>
          </cell>
          <cell r="BS123">
            <v>21928.195594348828</v>
          </cell>
          <cell r="BT123">
            <v>24332.972153600836</v>
          </cell>
          <cell r="BU123">
            <v>21568.363985593765</v>
          </cell>
          <cell r="BV123">
            <v>13301.31575988558</v>
          </cell>
          <cell r="BW123">
            <v>2644.0846227372131</v>
          </cell>
          <cell r="BX123">
            <v>726.25083072694906</v>
          </cell>
          <cell r="BY123">
            <v>-2983.1988415472861</v>
          </cell>
          <cell r="BZ123">
            <v>-1754.8546197838368</v>
          </cell>
          <cell r="CA123">
            <v>-2693.6828485878614</v>
          </cell>
          <cell r="CB123">
            <v>610.53873471488077</v>
          </cell>
          <cell r="CC123">
            <v>4476.545482962847</v>
          </cell>
          <cell r="CD123">
            <v>3411.9987211152165</v>
          </cell>
          <cell r="CE123">
            <v>9832.7634641618934</v>
          </cell>
          <cell r="CF123">
            <v>11663.401625499455</v>
          </cell>
          <cell r="CG123">
            <v>12210.866604089413</v>
          </cell>
          <cell r="CH123">
            <v>6115.9222097475485</v>
          </cell>
          <cell r="CI123">
            <v>-2480.4437583878507</v>
          </cell>
          <cell r="CJ123">
            <v>-2497.838668792042</v>
          </cell>
          <cell r="CK123">
            <v>-10955.3035716704</v>
          </cell>
          <cell r="CL123">
            <v>-6020.1359255187017</v>
          </cell>
          <cell r="CM123">
            <v>-1333.5514732054471</v>
          </cell>
          <cell r="CN123">
            <v>7465.5299634072908</v>
          </cell>
          <cell r="CO123">
            <v>2884.8879933626085</v>
          </cell>
          <cell r="CP123">
            <v>3032.0037956539618</v>
          </cell>
          <cell r="CQ123">
            <v>8038.3337961127254</v>
          </cell>
          <cell r="CR123">
            <v>10448.822183180562</v>
          </cell>
          <cell r="CS123">
            <v>10988.34102286099</v>
          </cell>
          <cell r="CT123">
            <v>14612.181862224272</v>
          </cell>
          <cell r="CU123">
            <v>5249.2540791417468</v>
          </cell>
          <cell r="CV123">
            <v>4372.9943375327894</v>
          </cell>
          <cell r="CW123">
            <v>-5292.3160685197709</v>
          </cell>
          <cell r="CX123">
            <v>-4295.6025816882257</v>
          </cell>
          <cell r="CY123">
            <v>-5541.8546857034344</v>
          </cell>
          <cell r="CZ123">
            <v>-2836.4069971093013</v>
          </cell>
          <cell r="DA123">
            <v>319.60651719612724</v>
          </cell>
          <cell r="DB123">
            <v>-26.018715106480158</v>
          </cell>
          <cell r="DC123">
            <v>8938.5512404620004</v>
          </cell>
          <cell r="DD123">
            <v>12799.248181979607</v>
          </cell>
          <cell r="DE123">
            <v>12120.239453663946</v>
          </cell>
          <cell r="DF123">
            <v>2537.1404227520125</v>
          </cell>
          <cell r="DG123">
            <v>-4513.2380487380069</v>
          </cell>
          <cell r="DH123">
            <v>-6001.9709146011583</v>
          </cell>
          <cell r="DI123">
            <v>-10705.952139300385</v>
          </cell>
          <cell r="DJ123">
            <v>-5466.4337927879387</v>
          </cell>
          <cell r="DK123">
            <v>-12324.47542664826</v>
          </cell>
          <cell r="DL123">
            <v>-6527.3408699751708</v>
          </cell>
          <cell r="DM123">
            <v>-5031.5113642786855</v>
          </cell>
          <cell r="DN123">
            <v>-4333.7908741994979</v>
          </cell>
          <cell r="DO123">
            <v>10524.215935903361</v>
          </cell>
          <cell r="DP123">
            <v>10703.106895813726</v>
          </cell>
          <cell r="DQ123">
            <v>7241.8369898300916</v>
          </cell>
          <cell r="DR123">
            <v>1660.1036239108835</v>
          </cell>
          <cell r="DS123">
            <v>-9456.0901670772109</v>
          </cell>
          <cell r="DT123">
            <v>-13965.00910144581</v>
          </cell>
          <cell r="DU123">
            <v>-22362.645498197151</v>
          </cell>
          <cell r="DV123">
            <v>-7709.8491873125549</v>
          </cell>
          <cell r="DW123">
            <v>-5944.468023551537</v>
          </cell>
          <cell r="DX123">
            <v>-8162.8504477419119</v>
          </cell>
          <cell r="DY123">
            <v>-4507.2543409882255</v>
          </cell>
          <cell r="DZ123">
            <v>-5205.9591258299315</v>
          </cell>
          <cell r="EA123">
            <v>1983.1626183428289</v>
          </cell>
          <cell r="EB123">
            <v>12157.783220149035</v>
          </cell>
          <cell r="EC123">
            <v>5397.9835067620079</v>
          </cell>
          <cell r="ED123">
            <v>-2985.5826209148017</v>
          </cell>
          <cell r="EE123">
            <v>-5701.8838245420611</v>
          </cell>
          <cell r="EF123">
            <v>-1077.6379947209189</v>
          </cell>
          <cell r="EG123">
            <v>-13644.915458689185</v>
          </cell>
          <cell r="EH123">
            <v>-488.31827886335213</v>
          </cell>
          <cell r="EI123">
            <v>-1083.328836111692</v>
          </cell>
          <cell r="EJ123">
            <v>1361.6421518635088</v>
          </cell>
          <cell r="EK123">
            <v>1760.1083672739942</v>
          </cell>
          <cell r="EL123">
            <v>2533.2949805911512</v>
          </cell>
          <cell r="EM123">
            <v>8895.9862850983973</v>
          </cell>
          <cell r="EN123">
            <v>10384.100596403568</v>
          </cell>
          <cell r="EO123">
            <v>9558.1520175502974</v>
          </cell>
          <cell r="EP123">
            <v>8006.5034468848817</v>
          </cell>
          <cell r="EQ123">
            <v>1484.9006437519347</v>
          </cell>
          <cell r="ER123">
            <v>569.76063460536898</v>
          </cell>
          <cell r="ES123">
            <v>-9759.545422992509</v>
          </cell>
          <cell r="ET123">
            <v>1708.4874304983005</v>
          </cell>
          <cell r="EU123">
            <v>-381.913154089003</v>
          </cell>
          <cell r="EV123">
            <v>517.00737823192139</v>
          </cell>
          <cell r="EW123">
            <v>-1126.8270020224318</v>
          </cell>
          <cell r="EX123">
            <v>-687.45393985503324</v>
          </cell>
          <cell r="EY123">
            <v>-130.69727569604038</v>
          </cell>
          <cell r="EZ123">
            <v>2162.6720650281386</v>
          </cell>
          <cell r="FA123">
            <v>1360.253110390162</v>
          </cell>
          <cell r="FB123">
            <v>40.618554375514577</v>
          </cell>
          <cell r="FC123">
            <v>-3465.0534067583021</v>
          </cell>
          <cell r="FD123">
            <v>-5176.3149902591767</v>
          </cell>
          <cell r="FE123">
            <v>-1018.5482398051408</v>
          </cell>
          <cell r="FF123">
            <v>-497.77938669080413</v>
          </cell>
          <cell r="FG123">
            <v>-405.10498656180062</v>
          </cell>
          <cell r="FH123">
            <v>5120.3606164383691</v>
          </cell>
          <cell r="FI123">
            <v>4836.6232474619674</v>
          </cell>
          <cell r="FJ123">
            <v>4468.1718607705789</v>
          </cell>
          <cell r="FK123">
            <v>7625.9750519760673</v>
          </cell>
          <cell r="FL123">
            <v>10318.71992115759</v>
          </cell>
          <cell r="FM123">
            <v>8942.685354054558</v>
          </cell>
          <cell r="FN123">
            <v>8773.9992164938885</v>
          </cell>
          <cell r="FO123">
            <v>397.42453924552592</v>
          </cell>
          <cell r="FP123">
            <v>-1991.6175434585011</v>
          </cell>
          <cell r="FQ123">
            <v>-8339.8348814385117</v>
          </cell>
          <cell r="FR123">
            <v>-4700.153121273941</v>
          </cell>
          <cell r="FS123">
            <v>-2530.1581513084293</v>
          </cell>
          <cell r="FT123">
            <v>1915.2821097619726</v>
          </cell>
          <cell r="FU123">
            <v>-578.77211495731353</v>
          </cell>
          <cell r="FV123">
            <v>1440.3444906071036</v>
          </cell>
          <cell r="FW123">
            <v>3508.1152129258553</v>
          </cell>
          <cell r="FX123">
            <v>6219.5596907184708</v>
          </cell>
          <cell r="FY123">
            <v>4663.3564060288754</v>
          </cell>
          <cell r="FZ123">
            <v>2369.3605403416805</v>
          </cell>
          <cell r="GA123">
            <v>-3427.062112383871</v>
          </cell>
          <cell r="GB123">
            <v>-3700.2335331743179</v>
          </cell>
          <cell r="GC123">
            <v>-13523.47684986373</v>
          </cell>
          <cell r="GD123">
            <v>4827.34934173281</v>
          </cell>
          <cell r="GE123">
            <v>-3785.8239715758718</v>
          </cell>
          <cell r="GF123">
            <v>9335.4881724373517</v>
          </cell>
          <cell r="GG123">
            <v>10273.503681465638</v>
          </cell>
          <cell r="GH123">
            <v>1768.2463428188021</v>
          </cell>
          <cell r="GI123">
            <v>23778.015930038986</v>
          </cell>
          <cell r="GJ123">
            <v>28567.004792863117</v>
          </cell>
          <cell r="GK123">
            <v>36755.290236236426</v>
          </cell>
          <cell r="GL123">
            <v>21596.82951959272</v>
          </cell>
          <cell r="GM123">
            <v>5641.9379813863379</v>
          </cell>
          <cell r="GN123">
            <v>6059.6877405012019</v>
          </cell>
          <cell r="GO123">
            <v>-7184.0493533944955</v>
          </cell>
          <cell r="GP123">
            <v>13082.662998156102</v>
          </cell>
          <cell r="GQ123">
            <v>7391.67701006475</v>
          </cell>
          <cell r="GR123">
            <v>10826.408166260062</v>
          </cell>
          <cell r="GS123">
            <v>12358.250752289568</v>
          </cell>
          <cell r="GT123">
            <v>11780.733382638418</v>
          </cell>
          <cell r="GU123">
            <v>27298.473885537704</v>
          </cell>
          <cell r="GV123">
            <v>29486.931620845091</v>
          </cell>
          <cell r="GW123">
            <v>24271.901445944804</v>
          </cell>
          <cell r="GX123">
            <v>21087.73663360707</v>
          </cell>
          <cell r="GY123">
            <v>8350.765636546741</v>
          </cell>
          <cell r="GZ123">
            <v>4523.0001048931736</v>
          </cell>
          <cell r="HA123">
            <v>-476.34806424192175</v>
          </cell>
          <cell r="HB123">
            <v>4756.5171970750625</v>
          </cell>
          <cell r="HC123">
            <v>8563.1351364847924</v>
          </cell>
          <cell r="HD123">
            <v>9023.9753093829386</v>
          </cell>
          <cell r="HE123">
            <v>9989.6302691772071</v>
          </cell>
          <cell r="HF123">
            <v>5306.5314607744922</v>
          </cell>
          <cell r="HG123">
            <v>17874.938976722522</v>
          </cell>
          <cell r="HH123">
            <v>18838.280888752433</v>
          </cell>
          <cell r="HI123">
            <v>21700.176054568761</v>
          </cell>
          <cell r="HJ123">
            <v>11361.403561303683</v>
          </cell>
          <cell r="HK123">
            <v>2331.5504877651292</v>
          </cell>
          <cell r="HL123">
            <v>1146.0644135101211</v>
          </cell>
          <cell r="HM123">
            <v>-7165.3837577407467</v>
          </cell>
          <cell r="HN123">
            <v>-8425.0590643489832</v>
          </cell>
          <cell r="HO123">
            <v>-10929.368248272222</v>
          </cell>
          <cell r="HP123">
            <v>-10060.332167687102</v>
          </cell>
          <cell r="HQ123">
            <v>-6858.7868719200396</v>
          </cell>
          <cell r="HR123">
            <v>-6177.251841143795</v>
          </cell>
          <cell r="HS123">
            <v>-3373.0868005104303</v>
          </cell>
          <cell r="HT123">
            <v>-178.987841455335</v>
          </cell>
          <cell r="HU123">
            <v>1884.5692797319825</v>
          </cell>
          <cell r="HV123">
            <v>-4339.3789078696773</v>
          </cell>
          <cell r="HW123">
            <v>-7412.4158305485635</v>
          </cell>
          <cell r="HX123">
            <v>-9082.9065842655546</v>
          </cell>
          <cell r="HY123">
            <v>-17226.783114354614</v>
          </cell>
          <cell r="IM123">
            <v>0</v>
          </cell>
          <cell r="IN123">
            <v>52184.30019417523</v>
          </cell>
          <cell r="IO123">
            <v>11035.418603682872</v>
          </cell>
          <cell r="IP123">
            <v>23043.008506491125</v>
          </cell>
          <cell r="IQ123">
            <v>17075.737710724883</v>
          </cell>
          <cell r="IR123">
            <v>41.247331138595655</v>
          </cell>
          <cell r="IS123">
            <v>96115.513988074585</v>
          </cell>
          <cell r="IT123">
            <v>27939.91337506926</v>
          </cell>
          <cell r="IU123">
            <v>54446.345566233031</v>
          </cell>
          <cell r="IV123">
            <v>2793.7417338066989</v>
          </cell>
          <cell r="IW123">
            <v>-49338.033649151665</v>
          </cell>
          <cell r="IX123">
            <v>-35401.471679037262</v>
          </cell>
          <cell r="IY123">
            <v>33223.256586055548</v>
          </cell>
          <cell r="IZ123">
            <v>-6197.7694699610911</v>
          </cell>
          <cell r="JA123">
            <v>39249.623009448929</v>
          </cell>
          <cell r="JB123">
            <v>-8343.8374325776458</v>
          </cell>
          <cell r="JC123">
            <v>137633.48041410305</v>
          </cell>
          <cell r="JD123">
            <v>169982.19357254155</v>
          </cell>
          <cell r="JE123">
            <v>103726.81999777639</v>
          </cell>
          <cell r="JF123">
            <v>-82179.787992644327</v>
          </cell>
          <cell r="JG123">
            <v>-20788.835871538464</v>
          </cell>
          <cell r="JH123">
            <v>566240.86449441127</v>
          </cell>
        </row>
        <row r="124"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</row>
        <row r="125">
          <cell r="A125">
            <v>3111700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</row>
        <row r="126">
          <cell r="A126">
            <v>519350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</row>
      </sheetData>
      <sheetData sheetId="9">
        <row r="2">
          <cell r="D2" t="str">
            <v>PBS0001</v>
          </cell>
          <cell r="E2" t="str">
            <v>PBS0002</v>
          </cell>
          <cell r="F2" t="str">
            <v>PBS0014</v>
          </cell>
          <cell r="G2" t="str">
            <v>PBS0020</v>
          </cell>
          <cell r="H2" t="str">
            <v>PBS0022</v>
          </cell>
          <cell r="I2" t="str">
            <v>PBS0028</v>
          </cell>
          <cell r="J2" t="str">
            <v>PBS0029</v>
          </cell>
          <cell r="K2" t="str">
            <v>PBS0047</v>
          </cell>
          <cell r="L2" t="str">
            <v>PBS0050</v>
          </cell>
          <cell r="M2" t="str">
            <v>PBS0054</v>
          </cell>
          <cell r="N2" t="str">
            <v>PBS0059</v>
          </cell>
          <cell r="O2" t="str">
            <v>PBS0060</v>
          </cell>
          <cell r="P2" t="str">
            <v>PBS0061</v>
          </cell>
          <cell r="Q2" t="str">
            <v>PBS0065</v>
          </cell>
          <cell r="R2" t="str">
            <v>PBS0066</v>
          </cell>
          <cell r="S2" t="str">
            <v>PBS0068</v>
          </cell>
          <cell r="T2" t="str">
            <v>PBS0069</v>
          </cell>
          <cell r="U2" t="str">
            <v>PBS0076</v>
          </cell>
          <cell r="V2" t="str">
            <v>PBS0077</v>
          </cell>
          <cell r="W2" t="str">
            <v>PBS0001</v>
          </cell>
          <cell r="X2" t="str">
            <v>PBS0002</v>
          </cell>
          <cell r="Y2" t="str">
            <v>PBS0014</v>
          </cell>
          <cell r="Z2" t="str">
            <v>PBS0020</v>
          </cell>
          <cell r="AA2" t="str">
            <v>PBS0022</v>
          </cell>
          <cell r="AB2" t="str">
            <v>PBS0028</v>
          </cell>
          <cell r="AC2" t="str">
            <v>PBS0029</v>
          </cell>
          <cell r="AD2" t="str">
            <v>PBS0047</v>
          </cell>
          <cell r="AE2" t="str">
            <v>PBS0050</v>
          </cell>
          <cell r="AF2" t="str">
            <v>PBS0054</v>
          </cell>
          <cell r="AG2" t="str">
            <v>PBS0059</v>
          </cell>
          <cell r="AH2" t="str">
            <v>PBS0060</v>
          </cell>
          <cell r="AI2" t="str">
            <v>PBS0061</v>
          </cell>
          <cell r="AJ2" t="str">
            <v>PBS0065</v>
          </cell>
          <cell r="AK2" t="str">
            <v>PBS0066</v>
          </cell>
          <cell r="AL2" t="str">
            <v>PBS0068</v>
          </cell>
          <cell r="AM2" t="str">
            <v>PBS0069</v>
          </cell>
          <cell r="AN2" t="str">
            <v>PBS0076</v>
          </cell>
          <cell r="AO2" t="str">
            <v>PBS0077</v>
          </cell>
          <cell r="AP2" t="str">
            <v>PBS0001</v>
          </cell>
          <cell r="AQ2" t="str">
            <v>PBS0002</v>
          </cell>
          <cell r="AR2" t="str">
            <v>PBS0014</v>
          </cell>
          <cell r="AS2" t="str">
            <v>PBS0020</v>
          </cell>
          <cell r="AT2" t="str">
            <v>PBS0022</v>
          </cell>
          <cell r="AU2" t="str">
            <v>PBS0028</v>
          </cell>
          <cell r="AV2" t="str">
            <v>PBS0029</v>
          </cell>
          <cell r="AW2" t="str">
            <v>PBS0047</v>
          </cell>
          <cell r="AX2" t="str">
            <v>PBS0050</v>
          </cell>
          <cell r="AY2" t="str">
            <v>PBS0054</v>
          </cell>
          <cell r="AZ2" t="str">
            <v>PBS0059</v>
          </cell>
          <cell r="BA2" t="str">
            <v>PBS0060</v>
          </cell>
          <cell r="BB2" t="str">
            <v>PBS0061</v>
          </cell>
          <cell r="BC2" t="str">
            <v>PBS0065</v>
          </cell>
          <cell r="BD2" t="str">
            <v>PBS0066</v>
          </cell>
          <cell r="BE2" t="str">
            <v>PBS0068</v>
          </cell>
          <cell r="BF2" t="str">
            <v>PBS0069</v>
          </cell>
          <cell r="BG2" t="str">
            <v>PBS0076</v>
          </cell>
          <cell r="BH2" t="str">
            <v>PBS0077</v>
          </cell>
          <cell r="BI2" t="str">
            <v>PBS0001</v>
          </cell>
          <cell r="BJ2" t="str">
            <v>PBS0002</v>
          </cell>
          <cell r="BK2" t="str">
            <v>PBS0014</v>
          </cell>
          <cell r="BL2" t="str">
            <v>PBS0020</v>
          </cell>
          <cell r="BM2" t="str">
            <v>PBS0022</v>
          </cell>
          <cell r="BN2" t="str">
            <v>PBS0028</v>
          </cell>
          <cell r="BO2" t="str">
            <v>PBS0029</v>
          </cell>
          <cell r="BP2" t="str">
            <v>PBS0047</v>
          </cell>
          <cell r="BQ2" t="str">
            <v>PBS0050</v>
          </cell>
          <cell r="BR2" t="str">
            <v>PBS0054</v>
          </cell>
          <cell r="BS2" t="str">
            <v>PBS0059</v>
          </cell>
          <cell r="BT2" t="str">
            <v>PBS0060</v>
          </cell>
          <cell r="BU2" t="str">
            <v>PBS0061</v>
          </cell>
          <cell r="BV2" t="str">
            <v>PBS0065</v>
          </cell>
          <cell r="BW2" t="str">
            <v>PBS0066</v>
          </cell>
          <cell r="BX2" t="str">
            <v>PBS0068</v>
          </cell>
          <cell r="BY2" t="str">
            <v>PBS0069</v>
          </cell>
          <cell r="BZ2" t="str">
            <v>PBS0076</v>
          </cell>
          <cell r="CA2" t="str">
            <v>PBS0077</v>
          </cell>
          <cell r="CB2" t="str">
            <v>PBS0001</v>
          </cell>
          <cell r="CC2" t="str">
            <v>PBS0002</v>
          </cell>
          <cell r="CD2" t="str">
            <v>PBS0014</v>
          </cell>
          <cell r="CE2" t="str">
            <v>PBS0020</v>
          </cell>
          <cell r="CF2" t="str">
            <v>PBS0022</v>
          </cell>
          <cell r="CG2" t="str">
            <v>PBS0028</v>
          </cell>
          <cell r="CH2" t="str">
            <v>PBS0029</v>
          </cell>
          <cell r="CI2" t="str">
            <v>PBS0047</v>
          </cell>
          <cell r="CJ2" t="str">
            <v>PBS0050</v>
          </cell>
          <cell r="CK2" t="str">
            <v>PBS0054</v>
          </cell>
          <cell r="CL2" t="str">
            <v>PBS0059</v>
          </cell>
          <cell r="CM2" t="str">
            <v>PBS0060</v>
          </cell>
          <cell r="CN2" t="str">
            <v>PBS0061</v>
          </cell>
          <cell r="CO2" t="str">
            <v>PBS0065</v>
          </cell>
          <cell r="CP2" t="str">
            <v>PBS0066</v>
          </cell>
          <cell r="CQ2" t="str">
            <v>PBS0068</v>
          </cell>
          <cell r="CR2" t="str">
            <v>PBS0069</v>
          </cell>
          <cell r="CS2" t="str">
            <v>PBS0076</v>
          </cell>
          <cell r="CT2" t="str">
            <v>PBS0077</v>
          </cell>
          <cell r="CU2" t="str">
            <v>PBS0001</v>
          </cell>
          <cell r="CV2" t="str">
            <v>PBS0002</v>
          </cell>
          <cell r="CW2" t="str">
            <v>PBS0014</v>
          </cell>
          <cell r="CX2" t="str">
            <v>PBS0020</v>
          </cell>
          <cell r="CY2" t="str">
            <v>PBS0022</v>
          </cell>
          <cell r="CZ2" t="str">
            <v>PBS0028</v>
          </cell>
          <cell r="DA2" t="str">
            <v>PBS0029</v>
          </cell>
          <cell r="DB2" t="str">
            <v>PBS0047</v>
          </cell>
          <cell r="DC2" t="str">
            <v>PBS0050</v>
          </cell>
          <cell r="DD2" t="str">
            <v>PBS0054</v>
          </cell>
          <cell r="DE2" t="str">
            <v>PBS0059</v>
          </cell>
          <cell r="DF2" t="str">
            <v>PBS0060</v>
          </cell>
          <cell r="DG2" t="str">
            <v>PBS0061</v>
          </cell>
          <cell r="DH2" t="str">
            <v>PBS0065</v>
          </cell>
          <cell r="DI2" t="str">
            <v>PBS0066</v>
          </cell>
          <cell r="DJ2" t="str">
            <v>PBS0068</v>
          </cell>
          <cell r="DK2" t="str">
            <v>PBS0069</v>
          </cell>
          <cell r="DL2" t="str">
            <v>PBS0076</v>
          </cell>
          <cell r="DM2" t="str">
            <v>PBS0077</v>
          </cell>
          <cell r="DN2" t="str">
            <v>PBS0001</v>
          </cell>
          <cell r="DO2" t="str">
            <v>PBS0002</v>
          </cell>
          <cell r="DP2" t="str">
            <v>PBS0014</v>
          </cell>
          <cell r="DQ2" t="str">
            <v>PBS0020</v>
          </cell>
          <cell r="DR2" t="str">
            <v>PBS0022</v>
          </cell>
          <cell r="DS2" t="str">
            <v>PBS0028</v>
          </cell>
          <cell r="DT2" t="str">
            <v>PBS0029</v>
          </cell>
          <cell r="DU2" t="str">
            <v>PBS0047</v>
          </cell>
          <cell r="DV2" t="str">
            <v>PBS0050</v>
          </cell>
          <cell r="DW2" t="str">
            <v>PBS0054</v>
          </cell>
          <cell r="DX2" t="str">
            <v>PBS0059</v>
          </cell>
          <cell r="DY2" t="str">
            <v>PBS0060</v>
          </cell>
          <cell r="DZ2" t="str">
            <v>PBS0061</v>
          </cell>
          <cell r="EA2" t="str">
            <v>PBS0065</v>
          </cell>
          <cell r="EB2" t="str">
            <v>PBS0066</v>
          </cell>
          <cell r="EC2" t="str">
            <v>PBS0068</v>
          </cell>
          <cell r="ED2" t="str">
            <v>PBS0069</v>
          </cell>
          <cell r="EE2" t="str">
            <v>PBS0076</v>
          </cell>
          <cell r="EF2" t="str">
            <v>PBS0077</v>
          </cell>
          <cell r="EG2" t="str">
            <v>PBS0001</v>
          </cell>
          <cell r="EH2" t="str">
            <v>PBS0002</v>
          </cell>
          <cell r="EI2" t="str">
            <v>PBS0014</v>
          </cell>
          <cell r="EJ2" t="str">
            <v>PBS0020</v>
          </cell>
          <cell r="EK2" t="str">
            <v>PBS0022</v>
          </cell>
          <cell r="EL2" t="str">
            <v>PBS0028</v>
          </cell>
          <cell r="EM2" t="str">
            <v>PBS0029</v>
          </cell>
          <cell r="EN2" t="str">
            <v>PBS0047</v>
          </cell>
          <cell r="EO2" t="str">
            <v>PBS0050</v>
          </cell>
          <cell r="EP2" t="str">
            <v>PBS0054</v>
          </cell>
          <cell r="EQ2" t="str">
            <v>PBS0059</v>
          </cell>
          <cell r="ER2" t="str">
            <v>PBS0060</v>
          </cell>
          <cell r="ES2" t="str">
            <v>PBS0061</v>
          </cell>
          <cell r="ET2" t="str">
            <v>PBS0065</v>
          </cell>
          <cell r="EU2" t="str">
            <v>PBS0066</v>
          </cell>
          <cell r="EV2" t="str">
            <v>PBS0068</v>
          </cell>
          <cell r="EW2" t="str">
            <v>PBS0069</v>
          </cell>
          <cell r="EX2" t="str">
            <v>PBS0076</v>
          </cell>
          <cell r="EY2" t="str">
            <v>PBS0077</v>
          </cell>
          <cell r="EZ2" t="str">
            <v>PBS0001</v>
          </cell>
          <cell r="FA2" t="str">
            <v>PBS0002</v>
          </cell>
          <cell r="FB2" t="str">
            <v>PBS0014</v>
          </cell>
          <cell r="FC2" t="str">
            <v>PBS0020</v>
          </cell>
          <cell r="FD2" t="str">
            <v>PBS0022</v>
          </cell>
          <cell r="FE2" t="str">
            <v>PBS0028</v>
          </cell>
          <cell r="FF2" t="str">
            <v>PBS0029</v>
          </cell>
          <cell r="FG2" t="str">
            <v>PBS0047</v>
          </cell>
          <cell r="FH2" t="str">
            <v>PBS0050</v>
          </cell>
          <cell r="FI2" t="str">
            <v>PBS0054</v>
          </cell>
          <cell r="FJ2" t="str">
            <v>PBS0059</v>
          </cell>
          <cell r="FK2" t="str">
            <v>PBS0060</v>
          </cell>
          <cell r="FL2" t="str">
            <v>PBS0061</v>
          </cell>
          <cell r="FM2" t="str">
            <v>PBS0065</v>
          </cell>
          <cell r="FN2" t="str">
            <v>PBS0066</v>
          </cell>
          <cell r="FO2" t="str">
            <v>PBS0068</v>
          </cell>
          <cell r="FP2" t="str">
            <v>PBS0069</v>
          </cell>
          <cell r="FQ2" t="str">
            <v>PBS0076</v>
          </cell>
          <cell r="FR2" t="str">
            <v>PBS0077</v>
          </cell>
          <cell r="FS2" t="str">
            <v>PBS0001</v>
          </cell>
          <cell r="FT2" t="str">
            <v>PBS0002</v>
          </cell>
          <cell r="FU2" t="str">
            <v>PBS0014</v>
          </cell>
          <cell r="FV2" t="str">
            <v>PBS0020</v>
          </cell>
          <cell r="FW2" t="str">
            <v>PBS0022</v>
          </cell>
          <cell r="FX2" t="str">
            <v>PBS0028</v>
          </cell>
          <cell r="FY2" t="str">
            <v>PBS0029</v>
          </cell>
          <cell r="FZ2" t="str">
            <v>PBS0047</v>
          </cell>
          <cell r="GA2" t="str">
            <v>PBS0050</v>
          </cell>
          <cell r="GB2" t="str">
            <v>PBS0054</v>
          </cell>
          <cell r="GC2" t="str">
            <v>PBS0059</v>
          </cell>
          <cell r="GD2" t="str">
            <v>PBS0060</v>
          </cell>
          <cell r="GE2" t="str">
            <v>PBS0061</v>
          </cell>
          <cell r="GF2" t="str">
            <v>PBS0065</v>
          </cell>
          <cell r="GG2" t="str">
            <v>PBS0066</v>
          </cell>
          <cell r="GH2" t="str">
            <v>PBS0068</v>
          </cell>
          <cell r="GI2" t="str">
            <v>PBS0069</v>
          </cell>
          <cell r="GJ2" t="str">
            <v>PBS0076</v>
          </cell>
          <cell r="GK2" t="str">
            <v>PBS0077</v>
          </cell>
          <cell r="GL2" t="str">
            <v>PBS0001</v>
          </cell>
          <cell r="GM2" t="str">
            <v>PBS0002</v>
          </cell>
          <cell r="GN2" t="str">
            <v>PBS0014</v>
          </cell>
          <cell r="GO2" t="str">
            <v>PBS0020</v>
          </cell>
          <cell r="GP2" t="str">
            <v>PBS0022</v>
          </cell>
          <cell r="GQ2" t="str">
            <v>PBS0028</v>
          </cell>
          <cell r="GR2" t="str">
            <v>PBS0029</v>
          </cell>
          <cell r="GS2" t="str">
            <v>PBS0047</v>
          </cell>
          <cell r="GT2" t="str">
            <v>PBS0050</v>
          </cell>
          <cell r="GU2" t="str">
            <v>PBS0054</v>
          </cell>
          <cell r="GV2" t="str">
            <v>PBS0059</v>
          </cell>
          <cell r="GW2" t="str">
            <v>PBS0060</v>
          </cell>
          <cell r="GX2" t="str">
            <v>PBS0061</v>
          </cell>
          <cell r="GY2" t="str">
            <v>PBS0065</v>
          </cell>
          <cell r="GZ2" t="str">
            <v>PBS0066</v>
          </cell>
          <cell r="HA2" t="str">
            <v>PBS0068</v>
          </cell>
          <cell r="HB2" t="str">
            <v>PBS0069</v>
          </cell>
          <cell r="HC2" t="str">
            <v>PBS0076</v>
          </cell>
          <cell r="HD2" t="str">
            <v>PBS0077</v>
          </cell>
          <cell r="HE2" t="str">
            <v>PBS0001</v>
          </cell>
          <cell r="HF2" t="str">
            <v>PBS0002</v>
          </cell>
          <cell r="HG2" t="str">
            <v>PBS0014</v>
          </cell>
          <cell r="HH2" t="str">
            <v>PBS0020</v>
          </cell>
          <cell r="HI2" t="str">
            <v>PBS0022</v>
          </cell>
          <cell r="HJ2" t="str">
            <v>PBS0028</v>
          </cell>
          <cell r="HK2" t="str">
            <v>PBS0029</v>
          </cell>
          <cell r="HL2" t="str">
            <v>PBS0047</v>
          </cell>
          <cell r="HM2" t="str">
            <v>PBS0050</v>
          </cell>
          <cell r="HN2" t="str">
            <v>PBS0054</v>
          </cell>
          <cell r="HO2" t="str">
            <v>PBS0059</v>
          </cell>
          <cell r="HP2" t="str">
            <v>PBS0060</v>
          </cell>
          <cell r="HQ2" t="str">
            <v>PBS0061</v>
          </cell>
          <cell r="HR2" t="str">
            <v>PBS0065</v>
          </cell>
          <cell r="HS2" t="str">
            <v>PBS0066</v>
          </cell>
          <cell r="HT2" t="str">
            <v>PBS0068</v>
          </cell>
          <cell r="HU2" t="str">
            <v>PBS0069</v>
          </cell>
          <cell r="HV2" t="str">
            <v>PBS0076</v>
          </cell>
          <cell r="HW2" t="str">
            <v>PBS0077</v>
          </cell>
          <cell r="HY2" t="str">
            <v>PBS0001</v>
          </cell>
          <cell r="HZ2" t="str">
            <v>PBS0002</v>
          </cell>
          <cell r="IA2" t="str">
            <v>PBS0014</v>
          </cell>
          <cell r="IB2" t="str">
            <v>PBS0020</v>
          </cell>
          <cell r="IC2" t="str">
            <v>PBS0022</v>
          </cell>
          <cell r="ID2" t="str">
            <v>PBS0028</v>
          </cell>
          <cell r="IE2" t="str">
            <v>PBS0029</v>
          </cell>
          <cell r="IF2" t="str">
            <v>PBS0047</v>
          </cell>
          <cell r="IG2" t="str">
            <v>PBS0050</v>
          </cell>
          <cell r="IH2" t="str">
            <v>PBS0054</v>
          </cell>
          <cell r="II2" t="str">
            <v>PBS0059</v>
          </cell>
          <cell r="IJ2" t="str">
            <v>PBS0060</v>
          </cell>
          <cell r="IK2" t="str">
            <v>PBS0061</v>
          </cell>
          <cell r="IL2" t="str">
            <v>PBS0065</v>
          </cell>
          <cell r="IM2" t="str">
            <v>PBS0066</v>
          </cell>
          <cell r="IN2" t="str">
            <v>PBS0068</v>
          </cell>
          <cell r="IO2" t="str">
            <v>PBS0069</v>
          </cell>
          <cell r="IP2" t="str">
            <v>PBS0076</v>
          </cell>
          <cell r="IQ2" t="str">
            <v>PBS0077</v>
          </cell>
          <cell r="IR2" t="str">
            <v>Total Stores</v>
          </cell>
        </row>
        <row r="4">
          <cell r="D4" t="str">
            <v>1PBS0001</v>
          </cell>
          <cell r="E4" t="str">
            <v>1PBS0002</v>
          </cell>
          <cell r="F4" t="str">
            <v>1PBS0014</v>
          </cell>
          <cell r="G4" t="str">
            <v>1PBS0020</v>
          </cell>
          <cell r="H4" t="str">
            <v>1PBS0022</v>
          </cell>
          <cell r="I4" t="str">
            <v>1PBS0028</v>
          </cell>
          <cell r="J4" t="str">
            <v>1PBS0029</v>
          </cell>
          <cell r="K4" t="str">
            <v>1PBS0047</v>
          </cell>
          <cell r="L4" t="str">
            <v>1PBS0050</v>
          </cell>
          <cell r="M4" t="str">
            <v>1PBS0054</v>
          </cell>
          <cell r="N4" t="str">
            <v>1PBS0059</v>
          </cell>
          <cell r="O4" t="str">
            <v>1PBS0060</v>
          </cell>
          <cell r="P4" t="str">
            <v>1PBS0061</v>
          </cell>
          <cell r="Q4" t="str">
            <v>1PBS0065</v>
          </cell>
          <cell r="R4" t="str">
            <v>1PBS0066</v>
          </cell>
          <cell r="S4" t="str">
            <v>1PBS0068</v>
          </cell>
          <cell r="T4" t="str">
            <v>1PBS0069</v>
          </cell>
          <cell r="U4" t="str">
            <v>1PBS0076</v>
          </cell>
          <cell r="V4" t="str">
            <v>1PBS0077</v>
          </cell>
          <cell r="W4" t="str">
            <v>2PBS0001</v>
          </cell>
          <cell r="X4" t="str">
            <v>2PBS0002</v>
          </cell>
          <cell r="Y4" t="str">
            <v>2PBS0014</v>
          </cell>
          <cell r="Z4" t="str">
            <v>2PBS0020</v>
          </cell>
          <cell r="AA4" t="str">
            <v>2PBS0022</v>
          </cell>
          <cell r="AB4" t="str">
            <v>2PBS0028</v>
          </cell>
          <cell r="AC4" t="str">
            <v>2PBS0029</v>
          </cell>
          <cell r="AD4" t="str">
            <v>2PBS0047</v>
          </cell>
          <cell r="AE4" t="str">
            <v>2PBS0050</v>
          </cell>
          <cell r="AF4" t="str">
            <v>2PBS0054</v>
          </cell>
          <cell r="AG4" t="str">
            <v>2PBS0059</v>
          </cell>
          <cell r="AH4" t="str">
            <v>2PBS0060</v>
          </cell>
          <cell r="AI4" t="str">
            <v>2PBS0061</v>
          </cell>
          <cell r="AJ4" t="str">
            <v>2PBS0065</v>
          </cell>
          <cell r="AK4" t="str">
            <v>2PBS0066</v>
          </cell>
          <cell r="AL4" t="str">
            <v>2PBS0068</v>
          </cell>
          <cell r="AM4" t="str">
            <v>2PBS0069</v>
          </cell>
          <cell r="AN4" t="str">
            <v>2PBS0076</v>
          </cell>
          <cell r="AO4" t="str">
            <v>2PBS0077</v>
          </cell>
          <cell r="AP4" t="str">
            <v>3PBS0001</v>
          </cell>
          <cell r="AQ4" t="str">
            <v>3PBS0002</v>
          </cell>
          <cell r="AR4" t="str">
            <v>3PBS0014</v>
          </cell>
          <cell r="AS4" t="str">
            <v>3PBS0020</v>
          </cell>
          <cell r="AT4" t="str">
            <v>3PBS0022</v>
          </cell>
          <cell r="AU4" t="str">
            <v>3PBS0028</v>
          </cell>
          <cell r="AV4" t="str">
            <v>3PBS0029</v>
          </cell>
          <cell r="AW4" t="str">
            <v>3PBS0047</v>
          </cell>
          <cell r="AX4" t="str">
            <v>3PBS0050</v>
          </cell>
          <cell r="AY4" t="str">
            <v>3PBS0054</v>
          </cell>
          <cell r="AZ4" t="str">
            <v>3PBS0059</v>
          </cell>
          <cell r="BA4" t="str">
            <v>3PBS0060</v>
          </cell>
          <cell r="BB4" t="str">
            <v>3PBS0061</v>
          </cell>
          <cell r="BC4" t="str">
            <v>3PBS0065</v>
          </cell>
          <cell r="BD4" t="str">
            <v>3PBS0066</v>
          </cell>
          <cell r="BE4" t="str">
            <v>3PBS0068</v>
          </cell>
          <cell r="BF4" t="str">
            <v>3PBS0069</v>
          </cell>
          <cell r="BG4" t="str">
            <v>3PBS0076</v>
          </cell>
          <cell r="BH4" t="str">
            <v>3PBS0077</v>
          </cell>
          <cell r="BI4" t="str">
            <v>4PBS0001</v>
          </cell>
          <cell r="BJ4" t="str">
            <v>4PBS0002</v>
          </cell>
          <cell r="BK4" t="str">
            <v>4PBS0014</v>
          </cell>
          <cell r="BL4" t="str">
            <v>4PBS0020</v>
          </cell>
          <cell r="BM4" t="str">
            <v>4PBS0022</v>
          </cell>
          <cell r="BN4" t="str">
            <v>4PBS0028</v>
          </cell>
          <cell r="BO4" t="str">
            <v>4PBS0029</v>
          </cell>
          <cell r="BP4" t="str">
            <v>4PBS0047</v>
          </cell>
          <cell r="BQ4" t="str">
            <v>4PBS0050</v>
          </cell>
          <cell r="BR4" t="str">
            <v>4PBS0054</v>
          </cell>
          <cell r="BS4" t="str">
            <v>4PBS0059</v>
          </cell>
          <cell r="BT4" t="str">
            <v>4PBS0060</v>
          </cell>
          <cell r="BU4" t="str">
            <v>4PBS0061</v>
          </cell>
          <cell r="BV4" t="str">
            <v>4PBS0065</v>
          </cell>
          <cell r="BW4" t="str">
            <v>4PBS0066</v>
          </cell>
          <cell r="BX4" t="str">
            <v>4PBS0068</v>
          </cell>
          <cell r="BY4" t="str">
            <v>4PBS0069</v>
          </cell>
          <cell r="BZ4" t="str">
            <v>4PBS0076</v>
          </cell>
          <cell r="CA4" t="str">
            <v>4PBS0077</v>
          </cell>
          <cell r="CB4" t="str">
            <v>5PBS0001</v>
          </cell>
          <cell r="CC4" t="str">
            <v>5PBS0002</v>
          </cell>
          <cell r="CD4" t="str">
            <v>5PBS0014</v>
          </cell>
          <cell r="CE4" t="str">
            <v>5PBS0020</v>
          </cell>
          <cell r="CF4" t="str">
            <v>5PBS0022</v>
          </cell>
          <cell r="CG4" t="str">
            <v>5PBS0028</v>
          </cell>
          <cell r="CH4" t="str">
            <v>5PBS0029</v>
          </cell>
          <cell r="CI4" t="str">
            <v>5PBS0047</v>
          </cell>
          <cell r="CJ4" t="str">
            <v>5PBS0050</v>
          </cell>
          <cell r="CK4" t="str">
            <v>5PBS0054</v>
          </cell>
          <cell r="CL4" t="str">
            <v>5PBS0059</v>
          </cell>
          <cell r="CM4" t="str">
            <v>5PBS0060</v>
          </cell>
          <cell r="CN4" t="str">
            <v>5PBS0061</v>
          </cell>
          <cell r="CO4" t="str">
            <v>5PBS0065</v>
          </cell>
          <cell r="CP4" t="str">
            <v>5PBS0066</v>
          </cell>
          <cell r="CQ4" t="str">
            <v>5PBS0068</v>
          </cell>
          <cell r="CR4" t="str">
            <v>5PBS0069</v>
          </cell>
          <cell r="CS4" t="str">
            <v>5PBS0076</v>
          </cell>
          <cell r="CT4" t="str">
            <v>5PBS0077</v>
          </cell>
          <cell r="CU4" t="str">
            <v>6PBS0001</v>
          </cell>
          <cell r="CV4" t="str">
            <v>6PBS0002</v>
          </cell>
          <cell r="CW4" t="str">
            <v>6PBS0014</v>
          </cell>
          <cell r="CX4" t="str">
            <v>6PBS0020</v>
          </cell>
          <cell r="CY4" t="str">
            <v>6PBS0022</v>
          </cell>
          <cell r="CZ4" t="str">
            <v>6PBS0028</v>
          </cell>
          <cell r="DA4" t="str">
            <v>6PBS0029</v>
          </cell>
          <cell r="DB4" t="str">
            <v>6PBS0047</v>
          </cell>
          <cell r="DC4" t="str">
            <v>6PBS0050</v>
          </cell>
          <cell r="DD4" t="str">
            <v>6PBS0054</v>
          </cell>
          <cell r="DE4" t="str">
            <v>6PBS0059</v>
          </cell>
          <cell r="DF4" t="str">
            <v>6PBS0060</v>
          </cell>
          <cell r="DG4" t="str">
            <v>6PBS0061</v>
          </cell>
          <cell r="DH4" t="str">
            <v>6PBS0065</v>
          </cell>
          <cell r="DI4" t="str">
            <v>6PBS0066</v>
          </cell>
          <cell r="DJ4" t="str">
            <v>6PBS0068</v>
          </cell>
          <cell r="DK4" t="str">
            <v>6PBS0069</v>
          </cell>
          <cell r="DL4" t="str">
            <v>6PBS0076</v>
          </cell>
          <cell r="DM4" t="str">
            <v>6PBS0077</v>
          </cell>
          <cell r="DN4" t="str">
            <v>7PBS0001</v>
          </cell>
          <cell r="DO4" t="str">
            <v>7PBS0002</v>
          </cell>
          <cell r="DP4" t="str">
            <v>7PBS0014</v>
          </cell>
          <cell r="DQ4" t="str">
            <v>7PBS0020</v>
          </cell>
          <cell r="DR4" t="str">
            <v>7PBS0022</v>
          </cell>
          <cell r="DS4" t="str">
            <v>7PBS0028</v>
          </cell>
          <cell r="DT4" t="str">
            <v>7PBS0029</v>
          </cell>
          <cell r="DU4" t="str">
            <v>7PBS0047</v>
          </cell>
          <cell r="DV4" t="str">
            <v>7PBS0050</v>
          </cell>
          <cell r="DW4" t="str">
            <v>7PBS0054</v>
          </cell>
          <cell r="DX4" t="str">
            <v>7PBS0059</v>
          </cell>
          <cell r="DY4" t="str">
            <v>7PBS0060</v>
          </cell>
          <cell r="DZ4" t="str">
            <v>7PBS0061</v>
          </cell>
          <cell r="EA4" t="str">
            <v>7PBS0065</v>
          </cell>
          <cell r="EB4" t="str">
            <v>7PBS0066</v>
          </cell>
          <cell r="EC4" t="str">
            <v>7PBS0068</v>
          </cell>
          <cell r="ED4" t="str">
            <v>7PBS0069</v>
          </cell>
          <cell r="EE4" t="str">
            <v>7PBS0076</v>
          </cell>
          <cell r="EF4" t="str">
            <v>7PBS0077</v>
          </cell>
          <cell r="EG4" t="str">
            <v>8PBS0001</v>
          </cell>
          <cell r="EH4" t="str">
            <v>8PBS0002</v>
          </cell>
          <cell r="EI4" t="str">
            <v>8PBS0014</v>
          </cell>
          <cell r="EJ4" t="str">
            <v>8PBS0020</v>
          </cell>
          <cell r="EK4" t="str">
            <v>8PBS0022</v>
          </cell>
          <cell r="EL4" t="str">
            <v>8PBS0028</v>
          </cell>
          <cell r="EM4" t="str">
            <v>8PBS0029</v>
          </cell>
          <cell r="EN4" t="str">
            <v>8PBS0047</v>
          </cell>
          <cell r="EO4" t="str">
            <v>8PBS0050</v>
          </cell>
          <cell r="EP4" t="str">
            <v>8PBS0054</v>
          </cell>
          <cell r="EQ4" t="str">
            <v>8PBS0059</v>
          </cell>
          <cell r="ER4" t="str">
            <v>8PBS0060</v>
          </cell>
          <cell r="ES4" t="str">
            <v>8PBS0061</v>
          </cell>
          <cell r="ET4" t="str">
            <v>8PBS0065</v>
          </cell>
          <cell r="EU4" t="str">
            <v>8PBS0066</v>
          </cell>
          <cell r="EV4" t="str">
            <v>8PBS0068</v>
          </cell>
          <cell r="EW4" t="str">
            <v>8PBS0069</v>
          </cell>
          <cell r="EX4" t="str">
            <v>8PBS0076</v>
          </cell>
          <cell r="EY4" t="str">
            <v>8PBS0077</v>
          </cell>
          <cell r="EZ4" t="str">
            <v>9PBS0001</v>
          </cell>
          <cell r="FA4" t="str">
            <v>9PBS0002</v>
          </cell>
          <cell r="FB4" t="str">
            <v>9PBS0014</v>
          </cell>
          <cell r="FC4" t="str">
            <v>9PBS0020</v>
          </cell>
          <cell r="FD4" t="str">
            <v>9PBS0022</v>
          </cell>
          <cell r="FE4" t="str">
            <v>9PBS0028</v>
          </cell>
          <cell r="FF4" t="str">
            <v>9PBS0029</v>
          </cell>
          <cell r="FG4" t="str">
            <v>9PBS0047</v>
          </cell>
          <cell r="FH4" t="str">
            <v>9PBS0050</v>
          </cell>
          <cell r="FI4" t="str">
            <v>9PBS0054</v>
          </cell>
          <cell r="FJ4" t="str">
            <v>9PBS0059</v>
          </cell>
          <cell r="FK4" t="str">
            <v>9PBS0060</v>
          </cell>
          <cell r="FL4" t="str">
            <v>9PBS0061</v>
          </cell>
          <cell r="FM4" t="str">
            <v>9PBS0065</v>
          </cell>
          <cell r="FN4" t="str">
            <v>9PBS0066</v>
          </cell>
          <cell r="FO4" t="str">
            <v>9PBS0068</v>
          </cell>
          <cell r="FP4" t="str">
            <v>9PBS0069</v>
          </cell>
          <cell r="FQ4" t="str">
            <v>9PBS0076</v>
          </cell>
          <cell r="FR4" t="str">
            <v>9PBS0077</v>
          </cell>
          <cell r="FS4" t="str">
            <v>10PBS0001</v>
          </cell>
          <cell r="FT4" t="str">
            <v>10PBS0002</v>
          </cell>
          <cell r="FU4" t="str">
            <v>10PBS0014</v>
          </cell>
          <cell r="FV4" t="str">
            <v>10PBS0020</v>
          </cell>
          <cell r="FW4" t="str">
            <v>10PBS0022</v>
          </cell>
          <cell r="FX4" t="str">
            <v>10PBS0028</v>
          </cell>
          <cell r="FY4" t="str">
            <v>10PBS0029</v>
          </cell>
          <cell r="FZ4" t="str">
            <v>10PBS0047</v>
          </cell>
          <cell r="GA4" t="str">
            <v>10PBS0050</v>
          </cell>
          <cell r="GB4" t="str">
            <v>10PBS0054</v>
          </cell>
          <cell r="GC4" t="str">
            <v>10PBS0059</v>
          </cell>
          <cell r="GD4" t="str">
            <v>10PBS0060</v>
          </cell>
          <cell r="GE4" t="str">
            <v>10PBS0061</v>
          </cell>
          <cell r="GF4" t="str">
            <v>10PBS0065</v>
          </cell>
          <cell r="GG4" t="str">
            <v>10PBS0066</v>
          </cell>
          <cell r="GH4" t="str">
            <v>10PBS0068</v>
          </cell>
          <cell r="GI4" t="str">
            <v>10PBS0069</v>
          </cell>
          <cell r="GJ4" t="str">
            <v>10PBS0076</v>
          </cell>
          <cell r="GK4" t="str">
            <v>10PBS0077</v>
          </cell>
          <cell r="GL4" t="str">
            <v>11PBS0001</v>
          </cell>
          <cell r="GM4" t="str">
            <v>11PBS0002</v>
          </cell>
          <cell r="GN4" t="str">
            <v>11PBS0014</v>
          </cell>
          <cell r="GO4" t="str">
            <v>11PBS0020</v>
          </cell>
          <cell r="GP4" t="str">
            <v>11PBS0022</v>
          </cell>
          <cell r="GQ4" t="str">
            <v>11PBS0028</v>
          </cell>
          <cell r="GR4" t="str">
            <v>11PBS0029</v>
          </cell>
          <cell r="GS4" t="str">
            <v>11PBS0047</v>
          </cell>
          <cell r="GT4" t="str">
            <v>11PBS0050</v>
          </cell>
          <cell r="GU4" t="str">
            <v>11PBS0054</v>
          </cell>
          <cell r="GV4" t="str">
            <v>11PBS0059</v>
          </cell>
          <cell r="GW4" t="str">
            <v>11PBS0060</v>
          </cell>
          <cell r="GX4" t="str">
            <v>11PBS0061</v>
          </cell>
          <cell r="GY4" t="str">
            <v>11PBS0065</v>
          </cell>
          <cell r="GZ4" t="str">
            <v>11PBS0066</v>
          </cell>
          <cell r="HA4" t="str">
            <v>11PBS0068</v>
          </cell>
          <cell r="HB4" t="str">
            <v>11PBS0069</v>
          </cell>
          <cell r="HC4" t="str">
            <v>11PBS0076</v>
          </cell>
          <cell r="HD4" t="str">
            <v>11PBS0077</v>
          </cell>
          <cell r="HE4" t="str">
            <v>12PBS0001</v>
          </cell>
          <cell r="HF4" t="str">
            <v>12PBS0002</v>
          </cell>
          <cell r="HG4" t="str">
            <v>12PBS0014</v>
          </cell>
          <cell r="HH4" t="str">
            <v>12PBS0020</v>
          </cell>
          <cell r="HI4" t="str">
            <v>12PBS0022</v>
          </cell>
          <cell r="HJ4" t="str">
            <v>12PBS0028</v>
          </cell>
          <cell r="HK4" t="str">
            <v>12PBS0029</v>
          </cell>
          <cell r="HL4" t="str">
            <v>12PBS0047</v>
          </cell>
          <cell r="HM4" t="str">
            <v>12PBS0050</v>
          </cell>
          <cell r="HN4" t="str">
            <v>12PBS0054</v>
          </cell>
          <cell r="HO4" t="str">
            <v>12PBS0059</v>
          </cell>
          <cell r="HP4" t="str">
            <v>12PBS0060</v>
          </cell>
          <cell r="HQ4" t="str">
            <v>12PBS0061</v>
          </cell>
          <cell r="HR4" t="str">
            <v>12PBS0065</v>
          </cell>
          <cell r="HS4" t="str">
            <v>12PBS0066</v>
          </cell>
          <cell r="HT4" t="str">
            <v>12PBS0068</v>
          </cell>
          <cell r="HU4" t="str">
            <v>12PBS0069</v>
          </cell>
          <cell r="HV4" t="str">
            <v>12PBS0076</v>
          </cell>
          <cell r="HW4" t="str">
            <v>12PBS0077</v>
          </cell>
        </row>
        <row r="5">
          <cell r="D5">
            <v>-4623.78</v>
          </cell>
          <cell r="E5">
            <v>-2750.76</v>
          </cell>
          <cell r="F5">
            <v>609.97</v>
          </cell>
          <cell r="G5">
            <v>1200.76</v>
          </cell>
          <cell r="H5">
            <v>2645.82</v>
          </cell>
          <cell r="I5">
            <v>6177.01</v>
          </cell>
          <cell r="J5">
            <v>-2701.18</v>
          </cell>
          <cell r="K5">
            <v>1221.52</v>
          </cell>
          <cell r="L5">
            <v>-1059.98</v>
          </cell>
          <cell r="M5">
            <v>-363380.55</v>
          </cell>
          <cell r="N5">
            <v>-292165.58</v>
          </cell>
          <cell r="O5">
            <v>-455560.14</v>
          </cell>
          <cell r="P5">
            <v>479.81000000000006</v>
          </cell>
          <cell r="Q5">
            <v>13554.43</v>
          </cell>
          <cell r="R5">
            <v>13.08</v>
          </cell>
          <cell r="S5">
            <v>2553.64</v>
          </cell>
          <cell r="T5">
            <v>-16538.11</v>
          </cell>
          <cell r="U5">
            <v>-1268.47</v>
          </cell>
          <cell r="V5">
            <v>-367483.29000000004</v>
          </cell>
          <cell r="W5">
            <v>2554.0300000000002</v>
          </cell>
          <cell r="X5">
            <v>1553.14</v>
          </cell>
          <cell r="Y5">
            <v>824.98</v>
          </cell>
          <cell r="Z5">
            <v>-4865.38</v>
          </cell>
          <cell r="AA5">
            <v>-1387.05</v>
          </cell>
          <cell r="AB5">
            <v>435.60000000000008</v>
          </cell>
          <cell r="AC5">
            <v>739.13999999999987</v>
          </cell>
          <cell r="AD5">
            <v>-4078.76</v>
          </cell>
          <cell r="AE5">
            <v>6196.27</v>
          </cell>
          <cell r="AF5">
            <v>12815.75</v>
          </cell>
          <cell r="AG5">
            <v>27445.58</v>
          </cell>
          <cell r="AH5">
            <v>2053.36</v>
          </cell>
          <cell r="AI5">
            <v>-4142.62</v>
          </cell>
          <cell r="AJ5">
            <v>4165.07</v>
          </cell>
          <cell r="AK5">
            <v>-4460.59</v>
          </cell>
          <cell r="AL5">
            <v>-6351.21</v>
          </cell>
          <cell r="AM5">
            <v>1844.06</v>
          </cell>
          <cell r="AN5">
            <v>-5941.23</v>
          </cell>
          <cell r="AO5">
            <v>7772.88</v>
          </cell>
          <cell r="AP5">
            <v>2224.6999999999998</v>
          </cell>
          <cell r="AQ5">
            <v>-11116.000000000002</v>
          </cell>
          <cell r="AR5">
            <v>-6971.85</v>
          </cell>
          <cell r="AS5">
            <v>-12738.150000000001</v>
          </cell>
          <cell r="AT5">
            <v>-7253.1</v>
          </cell>
          <cell r="AU5">
            <v>-7702.93</v>
          </cell>
          <cell r="AV5">
            <v>-6146.44</v>
          </cell>
          <cell r="AW5">
            <v>-17857.47</v>
          </cell>
          <cell r="AX5">
            <v>-3608.39</v>
          </cell>
          <cell r="AY5">
            <v>-5316.21</v>
          </cell>
          <cell r="AZ5">
            <v>65</v>
          </cell>
          <cell r="BA5">
            <v>-1531.2</v>
          </cell>
          <cell r="BB5">
            <v>-4839.2</v>
          </cell>
          <cell r="BC5">
            <v>861.85</v>
          </cell>
          <cell r="BD5">
            <v>-11754.53</v>
          </cell>
          <cell r="BE5">
            <v>-22779.77</v>
          </cell>
          <cell r="BF5">
            <v>-14637.5</v>
          </cell>
          <cell r="BG5">
            <v>-17783.009999999998</v>
          </cell>
          <cell r="BH5">
            <v>7860.14</v>
          </cell>
          <cell r="BI5">
            <v>745.64</v>
          </cell>
          <cell r="BJ5">
            <v>-6172.83</v>
          </cell>
          <cell r="BK5">
            <v>-3959.11</v>
          </cell>
          <cell r="BL5">
            <v>-8912</v>
          </cell>
          <cell r="BM5">
            <v>1856.86</v>
          </cell>
          <cell r="BN5">
            <v>-7949.14</v>
          </cell>
          <cell r="BO5">
            <v>-2504.0100000000002</v>
          </cell>
          <cell r="BP5">
            <v>-7872.83</v>
          </cell>
          <cell r="BQ5">
            <v>996.13</v>
          </cell>
          <cell r="BR5">
            <v>3146.84</v>
          </cell>
          <cell r="BS5">
            <v>6160.28</v>
          </cell>
          <cell r="BT5">
            <v>-4595.01</v>
          </cell>
          <cell r="BU5">
            <v>-2582.6999999999998</v>
          </cell>
          <cell r="BV5">
            <v>-8841.35</v>
          </cell>
          <cell r="BW5">
            <v>-1713.78</v>
          </cell>
          <cell r="BX5">
            <v>-13149.67</v>
          </cell>
          <cell r="BY5">
            <v>-6639.44</v>
          </cell>
          <cell r="BZ5">
            <v>-15351.29</v>
          </cell>
          <cell r="CA5">
            <v>7161.5</v>
          </cell>
          <cell r="CB5">
            <v>1363.58</v>
          </cell>
          <cell r="CC5">
            <v>-13561.41</v>
          </cell>
          <cell r="CD5">
            <v>-3949.6</v>
          </cell>
          <cell r="CE5">
            <v>-4056.83</v>
          </cell>
          <cell r="CF5">
            <v>-2377.08</v>
          </cell>
          <cell r="CG5">
            <v>-11815.640000000001</v>
          </cell>
          <cell r="CH5">
            <v>414.57</v>
          </cell>
          <cell r="CI5">
            <v>-4184.5600000000004</v>
          </cell>
          <cell r="CJ5">
            <v>-1582.1</v>
          </cell>
          <cell r="CK5">
            <v>5563.25</v>
          </cell>
          <cell r="CL5">
            <v>4354.8999999999996</v>
          </cell>
          <cell r="CM5">
            <v>-4536.0600000000004</v>
          </cell>
          <cell r="CN5">
            <v>-1506.11</v>
          </cell>
          <cell r="CO5">
            <v>-2799.02</v>
          </cell>
          <cell r="CP5">
            <v>3286.75</v>
          </cell>
          <cell r="CQ5">
            <v>-1797.29</v>
          </cell>
          <cell r="CR5">
            <v>-12437.72</v>
          </cell>
          <cell r="CS5">
            <v>-10745.42</v>
          </cell>
          <cell r="CT5">
            <v>6802.65</v>
          </cell>
          <cell r="CU5">
            <v>-2468.66</v>
          </cell>
          <cell r="CV5">
            <v>-6932.05</v>
          </cell>
          <cell r="CW5">
            <v>-9209.59</v>
          </cell>
          <cell r="CX5">
            <v>-12942.97</v>
          </cell>
          <cell r="CY5">
            <v>-6694.98</v>
          </cell>
          <cell r="CZ5">
            <v>-29937.48</v>
          </cell>
          <cell r="DA5">
            <v>-8779.44</v>
          </cell>
          <cell r="DB5">
            <v>-9781.18</v>
          </cell>
          <cell r="DC5">
            <v>-7290.45</v>
          </cell>
          <cell r="DD5">
            <v>-3939.96</v>
          </cell>
          <cell r="DE5">
            <v>-1366.07</v>
          </cell>
          <cell r="DF5">
            <v>-4251.62</v>
          </cell>
          <cell r="DG5">
            <v>-598.01</v>
          </cell>
          <cell r="DH5">
            <v>-13539.69</v>
          </cell>
          <cell r="DI5">
            <v>-3299.22</v>
          </cell>
          <cell r="DJ5">
            <v>-29332.509999999995</v>
          </cell>
          <cell r="DK5">
            <v>-23550.18</v>
          </cell>
          <cell r="DL5">
            <v>-20451.200000000004</v>
          </cell>
          <cell r="DM5">
            <v>1215.1400000000001</v>
          </cell>
          <cell r="DN5">
            <v>3558.49</v>
          </cell>
          <cell r="DO5">
            <v>-11158.61</v>
          </cell>
          <cell r="DP5">
            <v>-1690.74</v>
          </cell>
          <cell r="DQ5">
            <v>-6276.41</v>
          </cell>
          <cell r="DR5">
            <v>-5940.38</v>
          </cell>
          <cell r="DS5">
            <v>-26668.51</v>
          </cell>
          <cell r="DT5">
            <v>-11985.32</v>
          </cell>
          <cell r="DU5">
            <v>-13193.63</v>
          </cell>
          <cell r="DV5">
            <v>-16244.25</v>
          </cell>
          <cell r="DW5">
            <v>-12371.24</v>
          </cell>
          <cell r="DX5">
            <v>-11730.72</v>
          </cell>
          <cell r="DY5">
            <v>-4701.33</v>
          </cell>
          <cell r="DZ5">
            <v>-6496.6</v>
          </cell>
          <cell r="EA5">
            <v>-16389.66</v>
          </cell>
          <cell r="EB5">
            <v>-2027.63</v>
          </cell>
          <cell r="EC5">
            <v>-22302.629999999997</v>
          </cell>
          <cell r="ED5">
            <v>-22234.649999999998</v>
          </cell>
          <cell r="EE5">
            <v>-6318.11</v>
          </cell>
          <cell r="EF5">
            <v>-148.71</v>
          </cell>
          <cell r="EG5">
            <v>354.79</v>
          </cell>
          <cell r="EH5">
            <v>-11912.81</v>
          </cell>
          <cell r="EI5">
            <v>-3765.8</v>
          </cell>
          <cell r="EJ5">
            <v>-11578.04</v>
          </cell>
          <cell r="EK5">
            <v>-5177</v>
          </cell>
          <cell r="EL5">
            <v>-15919.46</v>
          </cell>
          <cell r="EM5">
            <v>-6938.63</v>
          </cell>
          <cell r="EN5">
            <v>-11008.79</v>
          </cell>
          <cell r="EO5">
            <v>-9333.5499999999993</v>
          </cell>
          <cell r="EP5">
            <v>-8307.7999999999993</v>
          </cell>
          <cell r="EQ5">
            <v>-10899.6</v>
          </cell>
          <cell r="ER5">
            <v>-5948.98</v>
          </cell>
          <cell r="ES5">
            <v>-2547.61</v>
          </cell>
          <cell r="ET5">
            <v>-6116.11</v>
          </cell>
          <cell r="EU5">
            <v>-3317.47</v>
          </cell>
          <cell r="EV5">
            <v>-31495.93</v>
          </cell>
          <cell r="EW5">
            <v>-20104.669999999998</v>
          </cell>
          <cell r="EX5">
            <v>-31037.22</v>
          </cell>
          <cell r="EY5">
            <v>-5562.47</v>
          </cell>
          <cell r="EZ5">
            <v>365.34</v>
          </cell>
          <cell r="FA5">
            <v>-7345.65</v>
          </cell>
          <cell r="FB5">
            <v>-2265.73</v>
          </cell>
          <cell r="FC5">
            <v>-4996.41</v>
          </cell>
          <cell r="FD5">
            <v>-2906.01</v>
          </cell>
          <cell r="FE5">
            <v>-13031.74</v>
          </cell>
          <cell r="FF5">
            <v>-1118.42</v>
          </cell>
          <cell r="FG5">
            <v>-13783.98</v>
          </cell>
          <cell r="FH5">
            <v>2006.62</v>
          </cell>
          <cell r="FI5">
            <v>-1730.74</v>
          </cell>
          <cell r="FJ5">
            <v>-1355.96</v>
          </cell>
          <cell r="FK5">
            <v>-5886.96</v>
          </cell>
          <cell r="FL5">
            <v>-637.41</v>
          </cell>
          <cell r="FM5">
            <v>-4773.8999999999996</v>
          </cell>
          <cell r="FN5">
            <v>3357.86</v>
          </cell>
          <cell r="FO5">
            <v>-23235.15</v>
          </cell>
          <cell r="FP5">
            <v>-12455.63</v>
          </cell>
          <cell r="FQ5">
            <v>-10948.870000000003</v>
          </cell>
          <cell r="FR5">
            <v>2675.17</v>
          </cell>
          <cell r="FS5">
            <v>55.2</v>
          </cell>
          <cell r="FT5">
            <v>-3239.91</v>
          </cell>
          <cell r="FU5">
            <v>6083.380000000001</v>
          </cell>
          <cell r="FV5">
            <v>5243.34</v>
          </cell>
          <cell r="FW5">
            <v>4644.8500000000004</v>
          </cell>
          <cell r="FX5">
            <v>-243.46000000000004</v>
          </cell>
          <cell r="FY5">
            <v>3232.23</v>
          </cell>
          <cell r="FZ5">
            <v>-1500.73</v>
          </cell>
          <cell r="GA5">
            <v>6652.09</v>
          </cell>
          <cell r="GB5">
            <v>17023.14</v>
          </cell>
          <cell r="GC5">
            <v>2889.8</v>
          </cell>
          <cell r="GD5">
            <v>1692.43</v>
          </cell>
          <cell r="GE5">
            <v>7050.39</v>
          </cell>
          <cell r="GF5">
            <v>2277.16</v>
          </cell>
          <cell r="GG5">
            <v>5203.26</v>
          </cell>
          <cell r="GH5">
            <v>-8745.58</v>
          </cell>
          <cell r="GI5">
            <v>-640.77</v>
          </cell>
          <cell r="GJ5">
            <v>-5122.78</v>
          </cell>
          <cell r="GK5">
            <v>6373.18</v>
          </cell>
          <cell r="GL5">
            <v>77.099999999999994</v>
          </cell>
          <cell r="GM5">
            <v>-3144.9899999999993</v>
          </cell>
          <cell r="GN5">
            <v>2412.5500000000002</v>
          </cell>
          <cell r="GO5">
            <v>4341.1000000000004</v>
          </cell>
          <cell r="GP5">
            <v>2618.35</v>
          </cell>
          <cell r="GQ5">
            <v>-287.49</v>
          </cell>
          <cell r="GR5">
            <v>3678.08</v>
          </cell>
          <cell r="GS5">
            <v>2837.05</v>
          </cell>
          <cell r="GT5">
            <v>10683.65</v>
          </cell>
          <cell r="GU5">
            <v>15840.46</v>
          </cell>
          <cell r="GV5">
            <v>-3024.74</v>
          </cell>
          <cell r="GW5">
            <v>1592.6299999999999</v>
          </cell>
          <cell r="GX5">
            <v>5798.34</v>
          </cell>
          <cell r="GY5">
            <v>4136.79</v>
          </cell>
          <cell r="GZ5">
            <v>3557.93</v>
          </cell>
          <cell r="HA5">
            <v>-6001.28</v>
          </cell>
          <cell r="HB5">
            <v>1047.3499999999999</v>
          </cell>
          <cell r="HC5">
            <v>-3644.84</v>
          </cell>
          <cell r="HD5">
            <v>7157.19</v>
          </cell>
          <cell r="HE5">
            <v>14478.79</v>
          </cell>
          <cell r="HF5">
            <v>3031.55</v>
          </cell>
          <cell r="HG5">
            <v>48113.8</v>
          </cell>
          <cell r="HH5">
            <v>26270.25</v>
          </cell>
          <cell r="HI5">
            <v>17702.419999999998</v>
          </cell>
          <cell r="HJ5">
            <v>6871.05</v>
          </cell>
          <cell r="HK5">
            <v>10932.99</v>
          </cell>
          <cell r="HL5">
            <v>18629.39</v>
          </cell>
          <cell r="HM5">
            <v>334909.98</v>
          </cell>
          <cell r="HN5">
            <v>24304.799999999999</v>
          </cell>
          <cell r="HO5">
            <v>9097.16</v>
          </cell>
          <cell r="HP5">
            <v>9283.6200000000008</v>
          </cell>
          <cell r="HQ5">
            <v>155875.6</v>
          </cell>
          <cell r="HR5">
            <v>5900.68</v>
          </cell>
          <cell r="HS5">
            <v>284394.78999999998</v>
          </cell>
          <cell r="HT5">
            <v>6708.26</v>
          </cell>
          <cell r="HU5">
            <v>859.65</v>
          </cell>
          <cell r="HV5">
            <v>1256.18</v>
          </cell>
          <cell r="HW5">
            <v>13485.86</v>
          </cell>
          <cell r="HY5">
            <v>18685.22</v>
          </cell>
          <cell r="HZ5">
            <v>-72750.33</v>
          </cell>
          <cell r="IA5">
            <v>26232.260000000002</v>
          </cell>
          <cell r="IB5">
            <v>-29310.739999999998</v>
          </cell>
          <cell r="IC5">
            <v>-2267.3000000000029</v>
          </cell>
          <cell r="ID5">
            <v>-100072.19</v>
          </cell>
          <cell r="IE5">
            <v>-21176.429999999993</v>
          </cell>
          <cell r="IF5">
            <v>-60573.969999999987</v>
          </cell>
          <cell r="IG5">
            <v>322326.01999999996</v>
          </cell>
          <cell r="IH5">
            <v>-316352.25999999995</v>
          </cell>
          <cell r="II5">
            <v>-270529.95</v>
          </cell>
          <cell r="IJ5">
            <v>-472389.26000000007</v>
          </cell>
          <cell r="IK5">
            <v>145853.88</v>
          </cell>
          <cell r="IL5">
            <v>-21563.750000000004</v>
          </cell>
          <cell r="IM5">
            <v>273240.44999999995</v>
          </cell>
          <cell r="IN5">
            <v>-155929.11999999997</v>
          </cell>
          <cell r="IO5">
            <v>-125487.61000000002</v>
          </cell>
          <cell r="IP5">
            <v>-127356.26000000001</v>
          </cell>
          <cell r="IQ5">
            <v>-312690.76</v>
          </cell>
          <cell r="IR5">
            <v>-1302112.1000000001</v>
          </cell>
        </row>
        <row r="6">
          <cell r="D6">
            <v>209109.79</v>
          </cell>
          <cell r="E6">
            <v>200942.11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257715.53</v>
          </cell>
          <cell r="K6">
            <v>0</v>
          </cell>
          <cell r="L6">
            <v>471468.52</v>
          </cell>
          <cell r="M6">
            <v>62406.03</v>
          </cell>
          <cell r="N6">
            <v>58555.989999999991</v>
          </cell>
          <cell r="O6">
            <v>132931.66</v>
          </cell>
          <cell r="P6">
            <v>0</v>
          </cell>
          <cell r="Q6">
            <v>406301.58</v>
          </cell>
          <cell r="R6">
            <v>0</v>
          </cell>
          <cell r="S6">
            <v>0</v>
          </cell>
          <cell r="T6">
            <v>387066.62</v>
          </cell>
          <cell r="U6">
            <v>461237.72</v>
          </cell>
          <cell r="V6">
            <v>41659.370000000003</v>
          </cell>
          <cell r="W6">
            <v>-1159</v>
          </cell>
          <cell r="X6">
            <v>-1253.0000000000002</v>
          </cell>
          <cell r="Y6">
            <v>97708.18</v>
          </cell>
          <cell r="Z6">
            <v>157068.17000000001</v>
          </cell>
          <cell r="AA6">
            <v>210547.89999999997</v>
          </cell>
          <cell r="AB6">
            <v>145062.35999999999</v>
          </cell>
          <cell r="AC6">
            <v>-6465</v>
          </cell>
          <cell r="AD6">
            <v>287506.81</v>
          </cell>
          <cell r="AE6">
            <v>-3687</v>
          </cell>
          <cell r="AF6">
            <v>2127</v>
          </cell>
          <cell r="AG6">
            <v>6708</v>
          </cell>
          <cell r="AH6">
            <v>-145</v>
          </cell>
          <cell r="AI6">
            <v>206570.42</v>
          </cell>
          <cell r="AJ6">
            <v>-3208.0000000000005</v>
          </cell>
          <cell r="AK6">
            <v>328852.83999999997</v>
          </cell>
          <cell r="AL6">
            <v>365380.78</v>
          </cell>
          <cell r="AM6">
            <v>-7194</v>
          </cell>
          <cell r="AN6">
            <v>-3534</v>
          </cell>
          <cell r="AO6">
            <v>3137</v>
          </cell>
          <cell r="AP6">
            <v>-1159</v>
          </cell>
          <cell r="AQ6">
            <v>-1255</v>
          </cell>
          <cell r="AR6">
            <v>-5329.79</v>
          </cell>
          <cell r="AS6">
            <v>-2830.6</v>
          </cell>
          <cell r="AT6">
            <v>-3761.6300000000006</v>
          </cell>
          <cell r="AU6">
            <v>-7031.84</v>
          </cell>
          <cell r="AV6">
            <v>-6467</v>
          </cell>
          <cell r="AW6">
            <v>-4772.24</v>
          </cell>
          <cell r="AX6">
            <v>-3692</v>
          </cell>
          <cell r="AY6">
            <v>-867</v>
          </cell>
          <cell r="AZ6">
            <v>0</v>
          </cell>
          <cell r="BA6">
            <v>-4071</v>
          </cell>
          <cell r="BB6">
            <v>-6857.82</v>
          </cell>
          <cell r="BC6">
            <v>-3208.0000000000005</v>
          </cell>
          <cell r="BD6">
            <v>-5053.5899999999992</v>
          </cell>
          <cell r="BE6">
            <v>-5464.81</v>
          </cell>
          <cell r="BF6">
            <v>-7195</v>
          </cell>
          <cell r="BG6">
            <v>-3529</v>
          </cell>
          <cell r="BH6">
            <v>0</v>
          </cell>
          <cell r="BI6">
            <v>-1160</v>
          </cell>
          <cell r="BJ6">
            <v>-1254</v>
          </cell>
          <cell r="BK6">
            <v>-2121.5</v>
          </cell>
          <cell r="BL6">
            <v>-1415</v>
          </cell>
          <cell r="BM6">
            <v>-1330</v>
          </cell>
          <cell r="BN6">
            <v>-2302.5700000000002</v>
          </cell>
          <cell r="BO6">
            <v>-6466</v>
          </cell>
          <cell r="BP6">
            <v>-1354.45</v>
          </cell>
          <cell r="BQ6">
            <v>-2832.81</v>
          </cell>
          <cell r="BR6">
            <v>-868</v>
          </cell>
          <cell r="BS6">
            <v>0</v>
          </cell>
          <cell r="BT6">
            <v>-4074</v>
          </cell>
          <cell r="BU6">
            <v>-2877.4999999999995</v>
          </cell>
          <cell r="BV6">
            <v>-3208.0000000000005</v>
          </cell>
          <cell r="BW6">
            <v>-1983.5</v>
          </cell>
          <cell r="BX6">
            <v>-2733</v>
          </cell>
          <cell r="BY6">
            <v>-7193</v>
          </cell>
          <cell r="BZ6">
            <v>-3531</v>
          </cell>
          <cell r="CA6">
            <v>0</v>
          </cell>
          <cell r="CB6">
            <v>-1160</v>
          </cell>
          <cell r="CC6">
            <v>-1252</v>
          </cell>
          <cell r="CD6">
            <v>-2664</v>
          </cell>
          <cell r="CE6">
            <v>-1415</v>
          </cell>
          <cell r="CF6">
            <v>-1880</v>
          </cell>
          <cell r="CG6">
            <v>-3516</v>
          </cell>
          <cell r="CH6">
            <v>-6466</v>
          </cell>
          <cell r="CI6">
            <v>-2386</v>
          </cell>
          <cell r="CJ6">
            <v>-3691</v>
          </cell>
          <cell r="CK6">
            <v>-867</v>
          </cell>
          <cell r="CL6">
            <v>0</v>
          </cell>
          <cell r="CM6">
            <v>-4073</v>
          </cell>
          <cell r="CN6">
            <v>-3429</v>
          </cell>
          <cell r="CO6">
            <v>-3207</v>
          </cell>
          <cell r="CP6">
            <v>-2525.9999999999995</v>
          </cell>
          <cell r="CQ6">
            <v>-2732</v>
          </cell>
          <cell r="CR6">
            <v>-7197.0000000000009</v>
          </cell>
          <cell r="CS6">
            <v>-3534</v>
          </cell>
          <cell r="CT6">
            <v>0</v>
          </cell>
          <cell r="CU6">
            <v>-1158</v>
          </cell>
          <cell r="CV6">
            <v>-1256</v>
          </cell>
          <cell r="CW6">
            <v>-2665</v>
          </cell>
          <cell r="CX6">
            <v>-1415</v>
          </cell>
          <cell r="CY6">
            <v>-1881</v>
          </cell>
          <cell r="CZ6">
            <v>-3516</v>
          </cell>
          <cell r="DA6">
            <v>-6465</v>
          </cell>
          <cell r="DB6">
            <v>-2386</v>
          </cell>
          <cell r="DC6">
            <v>-3687</v>
          </cell>
          <cell r="DD6">
            <v>-867</v>
          </cell>
          <cell r="DE6">
            <v>0</v>
          </cell>
          <cell r="DF6">
            <v>-4073</v>
          </cell>
          <cell r="DG6">
            <v>-3429</v>
          </cell>
          <cell r="DH6">
            <v>-3208.9999999999995</v>
          </cell>
          <cell r="DI6">
            <v>-2527</v>
          </cell>
          <cell r="DJ6">
            <v>-2733</v>
          </cell>
          <cell r="DK6">
            <v>-7193</v>
          </cell>
          <cell r="DL6">
            <v>-3532</v>
          </cell>
          <cell r="DM6">
            <v>0</v>
          </cell>
          <cell r="DN6">
            <v>-1161</v>
          </cell>
          <cell r="DO6">
            <v>-1254</v>
          </cell>
          <cell r="DP6">
            <v>-2665</v>
          </cell>
          <cell r="DQ6">
            <v>-1415</v>
          </cell>
          <cell r="DR6">
            <v>-1881</v>
          </cell>
          <cell r="DS6">
            <v>-3516</v>
          </cell>
          <cell r="DT6">
            <v>-6468</v>
          </cell>
          <cell r="DU6">
            <v>-2385</v>
          </cell>
          <cell r="DV6">
            <v>-3694</v>
          </cell>
          <cell r="DW6">
            <v>-864</v>
          </cell>
          <cell r="DX6">
            <v>0</v>
          </cell>
          <cell r="DY6">
            <v>-4073</v>
          </cell>
          <cell r="DZ6">
            <v>-3429</v>
          </cell>
          <cell r="EA6">
            <v>-3208.9999999999995</v>
          </cell>
          <cell r="EB6">
            <v>-2527</v>
          </cell>
          <cell r="EC6">
            <v>-2732</v>
          </cell>
          <cell r="ED6">
            <v>-7197.0000000000009</v>
          </cell>
          <cell r="EE6">
            <v>-3530</v>
          </cell>
          <cell r="EF6">
            <v>0</v>
          </cell>
          <cell r="EG6">
            <v>-119955.55</v>
          </cell>
          <cell r="EH6">
            <v>-1253.0000000000002</v>
          </cell>
          <cell r="EI6">
            <v>-2664</v>
          </cell>
          <cell r="EJ6">
            <v>-1415</v>
          </cell>
          <cell r="EK6">
            <v>-1880</v>
          </cell>
          <cell r="EL6">
            <v>-3516</v>
          </cell>
          <cell r="EM6">
            <v>-6465</v>
          </cell>
          <cell r="EN6">
            <v>-2386</v>
          </cell>
          <cell r="EO6">
            <v>-3687</v>
          </cell>
          <cell r="EP6">
            <v>-160</v>
          </cell>
          <cell r="EQ6">
            <v>0</v>
          </cell>
          <cell r="ER6">
            <v>-4075</v>
          </cell>
          <cell r="ES6">
            <v>-3429</v>
          </cell>
          <cell r="ET6">
            <v>-3206</v>
          </cell>
          <cell r="EU6">
            <v>-2527</v>
          </cell>
          <cell r="EV6">
            <v>-2733</v>
          </cell>
          <cell r="EW6">
            <v>-7195</v>
          </cell>
          <cell r="EX6">
            <v>-3532</v>
          </cell>
          <cell r="EY6">
            <v>0</v>
          </cell>
          <cell r="EZ6">
            <v>-964</v>
          </cell>
          <cell r="FA6">
            <v>-1255</v>
          </cell>
          <cell r="FB6">
            <v>-2665</v>
          </cell>
          <cell r="FC6">
            <v>-1415</v>
          </cell>
          <cell r="FD6">
            <v>1170.06</v>
          </cell>
          <cell r="FE6">
            <v>-3515</v>
          </cell>
          <cell r="FF6">
            <v>-6467</v>
          </cell>
          <cell r="FG6">
            <v>-2386</v>
          </cell>
          <cell r="FH6">
            <v>-3690</v>
          </cell>
          <cell r="FI6">
            <v>-160</v>
          </cell>
          <cell r="FJ6">
            <v>0</v>
          </cell>
          <cell r="FK6">
            <v>-4070</v>
          </cell>
          <cell r="FL6">
            <v>-3429</v>
          </cell>
          <cell r="FM6">
            <v>-3210</v>
          </cell>
          <cell r="FN6">
            <v>-2525.9999999999995</v>
          </cell>
          <cell r="FO6">
            <v>-2732</v>
          </cell>
          <cell r="FP6">
            <v>-7196.0000000000009</v>
          </cell>
          <cell r="FQ6">
            <v>-3533</v>
          </cell>
          <cell r="FR6">
            <v>0</v>
          </cell>
          <cell r="FS6">
            <v>-964</v>
          </cell>
          <cell r="FT6">
            <v>-1253.0000000000002</v>
          </cell>
          <cell r="FU6">
            <v>-2665</v>
          </cell>
          <cell r="FV6">
            <v>-1415</v>
          </cell>
          <cell r="FW6">
            <v>-1881</v>
          </cell>
          <cell r="FX6">
            <v>-3516</v>
          </cell>
          <cell r="FY6">
            <v>-6465</v>
          </cell>
          <cell r="FZ6">
            <v>-2385</v>
          </cell>
          <cell r="GA6">
            <v>-3691</v>
          </cell>
          <cell r="GB6">
            <v>-157</v>
          </cell>
          <cell r="GC6">
            <v>0</v>
          </cell>
          <cell r="GD6">
            <v>-4075</v>
          </cell>
          <cell r="GE6">
            <v>-3429</v>
          </cell>
          <cell r="GF6">
            <v>-3208.0000000000005</v>
          </cell>
          <cell r="GG6">
            <v>-2527</v>
          </cell>
          <cell r="GH6">
            <v>-2733</v>
          </cell>
          <cell r="GI6">
            <v>-7194</v>
          </cell>
          <cell r="GJ6">
            <v>-3533</v>
          </cell>
          <cell r="GK6">
            <v>0</v>
          </cell>
          <cell r="GL6">
            <v>-964</v>
          </cell>
          <cell r="GM6">
            <v>-1254</v>
          </cell>
          <cell r="GN6">
            <v>-2664</v>
          </cell>
          <cell r="GO6">
            <v>-1415</v>
          </cell>
          <cell r="GP6">
            <v>-1880</v>
          </cell>
          <cell r="GQ6">
            <v>-3516</v>
          </cell>
          <cell r="GR6">
            <v>-6467</v>
          </cell>
          <cell r="GS6">
            <v>-2386</v>
          </cell>
          <cell r="GT6">
            <v>-3691</v>
          </cell>
          <cell r="GU6">
            <v>-160</v>
          </cell>
          <cell r="GV6">
            <v>0</v>
          </cell>
          <cell r="GW6">
            <v>-4072</v>
          </cell>
          <cell r="GX6">
            <v>-3429</v>
          </cell>
          <cell r="GY6">
            <v>-3208.0000000000005</v>
          </cell>
          <cell r="GZ6">
            <v>-2527</v>
          </cell>
          <cell r="HA6">
            <v>-2732</v>
          </cell>
          <cell r="HB6">
            <v>-7194</v>
          </cell>
          <cell r="HC6">
            <v>-3529</v>
          </cell>
          <cell r="HD6">
            <v>0</v>
          </cell>
          <cell r="HE6">
            <v>-964</v>
          </cell>
          <cell r="HF6">
            <v>-1253.0000000000002</v>
          </cell>
          <cell r="HG6">
            <v>-2665</v>
          </cell>
          <cell r="HH6">
            <v>-1415</v>
          </cell>
          <cell r="HI6">
            <v>-1881</v>
          </cell>
          <cell r="HJ6">
            <v>-3516</v>
          </cell>
          <cell r="HK6">
            <v>-144727</v>
          </cell>
          <cell r="HL6">
            <v>-2385</v>
          </cell>
          <cell r="HM6">
            <v>-3690</v>
          </cell>
          <cell r="HN6">
            <v>-11533</v>
          </cell>
          <cell r="HO6">
            <v>0</v>
          </cell>
          <cell r="HP6">
            <v>-4073</v>
          </cell>
          <cell r="HQ6">
            <v>-3429</v>
          </cell>
          <cell r="HR6">
            <v>-3208.0000000000005</v>
          </cell>
          <cell r="HS6">
            <v>-2525.9999999999995</v>
          </cell>
          <cell r="HT6">
            <v>-2732</v>
          </cell>
          <cell r="HU6">
            <v>-7191</v>
          </cell>
          <cell r="HV6">
            <v>-3532</v>
          </cell>
          <cell r="HW6">
            <v>0</v>
          </cell>
          <cell r="HY6">
            <v>78341.240000000005</v>
          </cell>
          <cell r="HZ6">
            <v>187150.11</v>
          </cell>
          <cell r="IA6">
            <v>68939.89</v>
          </cell>
          <cell r="IB6">
            <v>141502.57</v>
          </cell>
          <cell r="IC6">
            <v>193462.32999999996</v>
          </cell>
          <cell r="ID6">
            <v>107600.94999999998</v>
          </cell>
          <cell r="IE6">
            <v>48327.53</v>
          </cell>
          <cell r="IF6">
            <v>262295.12</v>
          </cell>
          <cell r="IG6">
            <v>431735.71</v>
          </cell>
          <cell r="IH6">
            <v>48030.03</v>
          </cell>
          <cell r="II6">
            <v>65263.989999999991</v>
          </cell>
          <cell r="IJ6">
            <v>92057.66</v>
          </cell>
          <cell r="IK6">
            <v>169403.1</v>
          </cell>
          <cell r="IL6">
            <v>371012.58</v>
          </cell>
          <cell r="IM6">
            <v>301602.74999999994</v>
          </cell>
          <cell r="IN6">
            <v>335323.97000000003</v>
          </cell>
          <cell r="IO6">
            <v>307927.62</v>
          </cell>
          <cell r="IP6">
            <v>422388.72</v>
          </cell>
          <cell r="IQ6">
            <v>44796.37</v>
          </cell>
          <cell r="IR6">
            <v>3677162.24</v>
          </cell>
        </row>
        <row r="7">
          <cell r="D7">
            <v>-48276.79</v>
          </cell>
          <cell r="E7">
            <v>-34475.11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-20940.53</v>
          </cell>
          <cell r="K7">
            <v>0</v>
          </cell>
          <cell r="L7">
            <v>-34450.519999999997</v>
          </cell>
          <cell r="M7">
            <v>-16043.03</v>
          </cell>
          <cell r="N7">
            <v>-25947.99</v>
          </cell>
          <cell r="O7">
            <v>-14393.66</v>
          </cell>
          <cell r="P7">
            <v>0</v>
          </cell>
          <cell r="Q7">
            <v>-13766.579999999998</v>
          </cell>
          <cell r="R7">
            <v>0</v>
          </cell>
          <cell r="S7">
            <v>0</v>
          </cell>
          <cell r="T7">
            <v>-15900.62</v>
          </cell>
          <cell r="U7">
            <v>-15582.72</v>
          </cell>
          <cell r="V7">
            <v>-45451.37</v>
          </cell>
          <cell r="W7">
            <v>-1830</v>
          </cell>
          <cell r="X7">
            <v>-1350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-801</v>
          </cell>
          <cell r="AD7">
            <v>0</v>
          </cell>
          <cell r="AE7">
            <v>-1818</v>
          </cell>
          <cell r="AF7">
            <v>-796</v>
          </cell>
          <cell r="AG7">
            <v>-866</v>
          </cell>
          <cell r="AH7">
            <v>-842</v>
          </cell>
          <cell r="AI7">
            <v>0</v>
          </cell>
          <cell r="AJ7">
            <v>-1058</v>
          </cell>
          <cell r="AK7">
            <v>0</v>
          </cell>
          <cell r="AL7">
            <v>0</v>
          </cell>
          <cell r="AM7">
            <v>-974</v>
          </cell>
          <cell r="AN7">
            <v>-1301.9999999999998</v>
          </cell>
          <cell r="AO7">
            <v>655</v>
          </cell>
          <cell r="AP7">
            <v>-1832</v>
          </cell>
          <cell r="AQ7">
            <v>-1350.9999999999998</v>
          </cell>
          <cell r="AR7">
            <v>-2491.39</v>
          </cell>
          <cell r="AS7">
            <v>-2148.5700000000002</v>
          </cell>
          <cell r="AT7">
            <v>-2980.27</v>
          </cell>
          <cell r="AU7">
            <v>-2619.52</v>
          </cell>
          <cell r="AV7">
            <v>-802.00000000000011</v>
          </cell>
          <cell r="AW7">
            <v>-3034.57</v>
          </cell>
          <cell r="AX7">
            <v>-1816</v>
          </cell>
          <cell r="AY7">
            <v>-797</v>
          </cell>
          <cell r="AZ7">
            <v>-972</v>
          </cell>
          <cell r="BA7">
            <v>-840</v>
          </cell>
          <cell r="BB7">
            <v>-2533.6000000000004</v>
          </cell>
          <cell r="BC7">
            <v>-1059</v>
          </cell>
          <cell r="BD7">
            <v>-3005.25</v>
          </cell>
          <cell r="BE7">
            <v>-3692.97</v>
          </cell>
          <cell r="BF7">
            <v>-977</v>
          </cell>
          <cell r="BG7">
            <v>-1303</v>
          </cell>
          <cell r="BH7">
            <v>0</v>
          </cell>
          <cell r="BI7">
            <v>-1830</v>
          </cell>
          <cell r="BJ7">
            <v>-1349</v>
          </cell>
          <cell r="BK7">
            <v>-1243.4999999999998</v>
          </cell>
          <cell r="BL7">
            <v>-1074</v>
          </cell>
          <cell r="BM7">
            <v>-1488</v>
          </cell>
          <cell r="BN7">
            <v>-1310.43</v>
          </cell>
          <cell r="BO7">
            <v>-801</v>
          </cell>
          <cell r="BP7">
            <v>-1517.55</v>
          </cell>
          <cell r="BQ7">
            <v>-1820.19</v>
          </cell>
          <cell r="BR7">
            <v>-796</v>
          </cell>
          <cell r="BS7">
            <v>-972</v>
          </cell>
          <cell r="BT7">
            <v>-843</v>
          </cell>
          <cell r="BU7">
            <v>-1266.5</v>
          </cell>
          <cell r="BV7">
            <v>-1058</v>
          </cell>
          <cell r="BW7">
            <v>-1501.5</v>
          </cell>
          <cell r="BX7">
            <v>-1846</v>
          </cell>
          <cell r="BY7">
            <v>-975</v>
          </cell>
          <cell r="BZ7">
            <v>-1301.9999999999998</v>
          </cell>
          <cell r="CA7">
            <v>0</v>
          </cell>
          <cell r="CB7">
            <v>-1832</v>
          </cell>
          <cell r="CC7">
            <v>-1350</v>
          </cell>
          <cell r="CD7">
            <v>-1244</v>
          </cell>
          <cell r="CE7">
            <v>-1073</v>
          </cell>
          <cell r="CF7">
            <v>-1490</v>
          </cell>
          <cell r="CG7">
            <v>-1308</v>
          </cell>
          <cell r="CH7">
            <v>-801</v>
          </cell>
          <cell r="CI7">
            <v>-1516</v>
          </cell>
          <cell r="CJ7">
            <v>-1817</v>
          </cell>
          <cell r="CK7">
            <v>-798</v>
          </cell>
          <cell r="CL7">
            <v>-972</v>
          </cell>
          <cell r="CM7">
            <v>-840</v>
          </cell>
          <cell r="CN7">
            <v>-1266</v>
          </cell>
          <cell r="CO7">
            <v>-1059</v>
          </cell>
          <cell r="CP7">
            <v>-1502</v>
          </cell>
          <cell r="CQ7">
            <v>-1845</v>
          </cell>
          <cell r="CR7">
            <v>-972</v>
          </cell>
          <cell r="CS7">
            <v>-1301.9999999999998</v>
          </cell>
          <cell r="CT7">
            <v>0</v>
          </cell>
          <cell r="CU7">
            <v>-1832</v>
          </cell>
          <cell r="CV7">
            <v>-1350.9999999999998</v>
          </cell>
          <cell r="CW7">
            <v>-1243</v>
          </cell>
          <cell r="CX7">
            <v>-1073</v>
          </cell>
          <cell r="CY7">
            <v>-1488</v>
          </cell>
          <cell r="CZ7">
            <v>-1310</v>
          </cell>
          <cell r="DA7">
            <v>-802.00000000000011</v>
          </cell>
          <cell r="DB7">
            <v>-1515</v>
          </cell>
          <cell r="DC7">
            <v>-1818</v>
          </cell>
          <cell r="DD7">
            <v>-795</v>
          </cell>
          <cell r="DE7">
            <v>-972</v>
          </cell>
          <cell r="DF7">
            <v>-844</v>
          </cell>
          <cell r="DG7">
            <v>-1265</v>
          </cell>
          <cell r="DH7">
            <v>-1059</v>
          </cell>
          <cell r="DI7">
            <v>-1501</v>
          </cell>
          <cell r="DJ7">
            <v>-1846</v>
          </cell>
          <cell r="DK7">
            <v>-976</v>
          </cell>
          <cell r="DL7">
            <v>-1303</v>
          </cell>
          <cell r="DM7">
            <v>0</v>
          </cell>
          <cell r="DN7">
            <v>-1831</v>
          </cell>
          <cell r="DO7">
            <v>-1350</v>
          </cell>
          <cell r="DP7">
            <v>-1245</v>
          </cell>
          <cell r="DQ7">
            <v>-1075</v>
          </cell>
          <cell r="DR7">
            <v>-1487.0000000000002</v>
          </cell>
          <cell r="DS7">
            <v>-1308</v>
          </cell>
          <cell r="DT7">
            <v>-801</v>
          </cell>
          <cell r="DU7">
            <v>-1517</v>
          </cell>
          <cell r="DV7">
            <v>-1818</v>
          </cell>
          <cell r="DW7">
            <v>-797</v>
          </cell>
          <cell r="DX7">
            <v>-972</v>
          </cell>
          <cell r="DY7">
            <v>-842</v>
          </cell>
          <cell r="DZ7">
            <v>-1267</v>
          </cell>
          <cell r="EA7">
            <v>-1059</v>
          </cell>
          <cell r="EB7">
            <v>-1502</v>
          </cell>
          <cell r="EC7">
            <v>-1846</v>
          </cell>
          <cell r="ED7">
            <v>-974</v>
          </cell>
          <cell r="EE7">
            <v>-1301.9999999999998</v>
          </cell>
          <cell r="EF7">
            <v>0</v>
          </cell>
          <cell r="EG7">
            <v>59137.55</v>
          </cell>
          <cell r="EH7">
            <v>-1352</v>
          </cell>
          <cell r="EI7">
            <v>-1242</v>
          </cell>
          <cell r="EJ7">
            <v>-1073</v>
          </cell>
          <cell r="EK7">
            <v>-1490</v>
          </cell>
          <cell r="EL7">
            <v>-1308</v>
          </cell>
          <cell r="EM7">
            <v>-802.00000000000011</v>
          </cell>
          <cell r="EN7">
            <v>-1516</v>
          </cell>
          <cell r="EO7">
            <v>-1818</v>
          </cell>
          <cell r="EP7">
            <v>-796</v>
          </cell>
          <cell r="EQ7">
            <v>-972</v>
          </cell>
          <cell r="ER7">
            <v>-841.00000000000011</v>
          </cell>
          <cell r="ES7">
            <v>-1265</v>
          </cell>
          <cell r="ET7">
            <v>-1058</v>
          </cell>
          <cell r="EU7">
            <v>-1502</v>
          </cell>
          <cell r="EV7">
            <v>-1846</v>
          </cell>
          <cell r="EW7">
            <v>-978</v>
          </cell>
          <cell r="EX7">
            <v>-1304</v>
          </cell>
          <cell r="EY7">
            <v>0</v>
          </cell>
          <cell r="EZ7">
            <v>-9</v>
          </cell>
          <cell r="FA7">
            <v>-1349</v>
          </cell>
          <cell r="FB7">
            <v>-1245</v>
          </cell>
          <cell r="FC7">
            <v>-1074</v>
          </cell>
          <cell r="FD7">
            <v>-3026.06</v>
          </cell>
          <cell r="FE7">
            <v>-1308</v>
          </cell>
          <cell r="FF7">
            <v>-802.00000000000011</v>
          </cell>
          <cell r="FG7">
            <v>-1516</v>
          </cell>
          <cell r="FH7">
            <v>-1817</v>
          </cell>
          <cell r="FI7">
            <v>-798</v>
          </cell>
          <cell r="FJ7">
            <v>-972</v>
          </cell>
          <cell r="FK7">
            <v>-841.00000000000011</v>
          </cell>
          <cell r="FL7">
            <v>-1265</v>
          </cell>
          <cell r="FM7">
            <v>-1059</v>
          </cell>
          <cell r="FN7">
            <v>-1501</v>
          </cell>
          <cell r="FO7">
            <v>-1845</v>
          </cell>
          <cell r="FP7">
            <v>-971</v>
          </cell>
          <cell r="FQ7">
            <v>-1301</v>
          </cell>
          <cell r="FR7">
            <v>0</v>
          </cell>
          <cell r="FS7">
            <v>-8</v>
          </cell>
          <cell r="FT7">
            <v>-1350</v>
          </cell>
          <cell r="FU7">
            <v>-1243</v>
          </cell>
          <cell r="FV7">
            <v>-1073</v>
          </cell>
          <cell r="FW7">
            <v>-1501</v>
          </cell>
          <cell r="FX7">
            <v>-1311</v>
          </cell>
          <cell r="FY7">
            <v>-800</v>
          </cell>
          <cell r="FZ7">
            <v>-1516</v>
          </cell>
          <cell r="GA7">
            <v>-1818</v>
          </cell>
          <cell r="GB7">
            <v>-796</v>
          </cell>
          <cell r="GC7">
            <v>-971</v>
          </cell>
          <cell r="GD7">
            <v>-842</v>
          </cell>
          <cell r="GE7">
            <v>-1266</v>
          </cell>
          <cell r="GF7">
            <v>-1057</v>
          </cell>
          <cell r="GG7">
            <v>-1502</v>
          </cell>
          <cell r="GH7">
            <v>-1846</v>
          </cell>
          <cell r="GI7">
            <v>-975</v>
          </cell>
          <cell r="GJ7">
            <v>-1301</v>
          </cell>
          <cell r="GK7">
            <v>0</v>
          </cell>
          <cell r="GL7">
            <v>-9</v>
          </cell>
          <cell r="GM7">
            <v>-1352</v>
          </cell>
          <cell r="GN7">
            <v>-1244</v>
          </cell>
          <cell r="GO7">
            <v>-1073</v>
          </cell>
          <cell r="GP7">
            <v>-1503</v>
          </cell>
          <cell r="GQ7">
            <v>-1308</v>
          </cell>
          <cell r="GR7">
            <v>-802.00000000000011</v>
          </cell>
          <cell r="GS7">
            <v>-1516</v>
          </cell>
          <cell r="GT7">
            <v>-1817</v>
          </cell>
          <cell r="GU7">
            <v>-797</v>
          </cell>
          <cell r="GV7">
            <v>-972</v>
          </cell>
          <cell r="GW7">
            <v>-843</v>
          </cell>
          <cell r="GX7">
            <v>-1266</v>
          </cell>
          <cell r="GY7">
            <v>-1060</v>
          </cell>
          <cell r="GZ7">
            <v>-1502</v>
          </cell>
          <cell r="HA7">
            <v>-1845</v>
          </cell>
          <cell r="HB7">
            <v>-977</v>
          </cell>
          <cell r="HC7">
            <v>-1303</v>
          </cell>
          <cell r="HD7">
            <v>0</v>
          </cell>
          <cell r="HE7">
            <v>-8</v>
          </cell>
          <cell r="HF7">
            <v>-1348</v>
          </cell>
          <cell r="HG7">
            <v>-1242</v>
          </cell>
          <cell r="HH7">
            <v>-1075</v>
          </cell>
          <cell r="HI7">
            <v>-1499</v>
          </cell>
          <cell r="HJ7">
            <v>-1310</v>
          </cell>
          <cell r="HK7">
            <v>-19373</v>
          </cell>
          <cell r="HL7">
            <v>-1517</v>
          </cell>
          <cell r="HM7">
            <v>-1818.9999999999998</v>
          </cell>
          <cell r="HN7">
            <v>-24020</v>
          </cell>
          <cell r="HO7">
            <v>-29702</v>
          </cell>
          <cell r="HP7">
            <v>-842</v>
          </cell>
          <cell r="HQ7">
            <v>-1265</v>
          </cell>
          <cell r="HR7">
            <v>-1058</v>
          </cell>
          <cell r="HS7">
            <v>-1502</v>
          </cell>
          <cell r="HT7">
            <v>-1847</v>
          </cell>
          <cell r="HU7">
            <v>-974</v>
          </cell>
          <cell r="HV7">
            <v>-1301.9999999999998</v>
          </cell>
          <cell r="HW7">
            <v>0</v>
          </cell>
          <cell r="HY7">
            <v>-160.23999999999796</v>
          </cell>
          <cell r="HZ7">
            <v>-49327.11</v>
          </cell>
          <cell r="IA7">
            <v>-13682.89</v>
          </cell>
          <cell r="IB7">
            <v>-11811.57</v>
          </cell>
          <cell r="IC7">
            <v>-17952.330000000002</v>
          </cell>
          <cell r="ID7">
            <v>-14400.95</v>
          </cell>
          <cell r="IE7">
            <v>-48327.53</v>
          </cell>
          <cell r="IF7">
            <v>-16681.12</v>
          </cell>
          <cell r="IG7">
            <v>-54446.71</v>
          </cell>
          <cell r="IH7">
            <v>-48029.03</v>
          </cell>
          <cell r="II7">
            <v>-65262.990000000005</v>
          </cell>
          <cell r="IJ7">
            <v>-23653.66</v>
          </cell>
          <cell r="IK7">
            <v>-13925.1</v>
          </cell>
          <cell r="IL7">
            <v>-25410.579999999998</v>
          </cell>
          <cell r="IM7">
            <v>-16520.75</v>
          </cell>
          <cell r="IN7">
            <v>-20304.97</v>
          </cell>
          <cell r="IO7">
            <v>-26623.620000000003</v>
          </cell>
          <cell r="IP7">
            <v>-29907.719999999998</v>
          </cell>
          <cell r="IQ7">
            <v>-44796.37</v>
          </cell>
          <cell r="IR7">
            <v>-541225.23999999987</v>
          </cell>
        </row>
        <row r="8">
          <cell r="D8">
            <v>-167587.63</v>
          </cell>
          <cell r="E8">
            <v>-172427.26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-252854.7</v>
          </cell>
          <cell r="K8">
            <v>0</v>
          </cell>
          <cell r="L8">
            <v>-449096.4</v>
          </cell>
          <cell r="M8">
            <v>-422025.37</v>
          </cell>
          <cell r="N8">
            <v>-337612.23</v>
          </cell>
          <cell r="O8">
            <v>-585396.59000000008</v>
          </cell>
          <cell r="P8">
            <v>0</v>
          </cell>
          <cell r="Q8">
            <v>-384955.6</v>
          </cell>
          <cell r="R8">
            <v>0</v>
          </cell>
          <cell r="S8">
            <v>0</v>
          </cell>
          <cell r="T8">
            <v>-389710.33</v>
          </cell>
          <cell r="U8">
            <v>-445679.68</v>
          </cell>
          <cell r="V8">
            <v>-375736.23</v>
          </cell>
          <cell r="W8">
            <v>0</v>
          </cell>
          <cell r="X8">
            <v>0</v>
          </cell>
          <cell r="Y8">
            <v>-97708.18</v>
          </cell>
          <cell r="Z8">
            <v>-157068.17000000001</v>
          </cell>
          <cell r="AA8">
            <v>-210547.89999999997</v>
          </cell>
          <cell r="AB8">
            <v>-145062.35999999999</v>
          </cell>
          <cell r="AC8">
            <v>0</v>
          </cell>
          <cell r="AD8">
            <v>-287506.81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-206570.42</v>
          </cell>
          <cell r="AJ8">
            <v>0</v>
          </cell>
          <cell r="AK8">
            <v>-328852.83999999997</v>
          </cell>
          <cell r="AL8">
            <v>-365380.78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Y8">
            <v>-167587.63</v>
          </cell>
          <cell r="HZ8">
            <v>-172427.26</v>
          </cell>
          <cell r="IA8">
            <v>-97708.18</v>
          </cell>
          <cell r="IB8">
            <v>-157068.17000000001</v>
          </cell>
          <cell r="IC8">
            <v>-210547.89999999997</v>
          </cell>
          <cell r="ID8">
            <v>-145062.35999999999</v>
          </cell>
          <cell r="IE8">
            <v>-252854.7</v>
          </cell>
          <cell r="IF8">
            <v>-287506.81</v>
          </cell>
          <cell r="IG8">
            <v>-449096.4</v>
          </cell>
          <cell r="IH8">
            <v>-422025.37</v>
          </cell>
          <cell r="II8">
            <v>-337612.23</v>
          </cell>
          <cell r="IJ8">
            <v>-585396.59000000008</v>
          </cell>
          <cell r="IK8">
            <v>-206570.42</v>
          </cell>
          <cell r="IL8">
            <v>-384955.6</v>
          </cell>
          <cell r="IM8">
            <v>-328852.83999999997</v>
          </cell>
          <cell r="IN8">
            <v>-365380.78</v>
          </cell>
          <cell r="IO8">
            <v>-389710.33</v>
          </cell>
          <cell r="IP8">
            <v>-445679.68</v>
          </cell>
          <cell r="IQ8">
            <v>-375736.23</v>
          </cell>
          <cell r="IR8">
            <v>-5781779.4800000004</v>
          </cell>
        </row>
        <row r="9">
          <cell r="D9">
            <v>2130.85</v>
          </cell>
          <cell r="E9">
            <v>3209.5</v>
          </cell>
          <cell r="F9">
            <v>609.97</v>
          </cell>
          <cell r="G9">
            <v>1200.76</v>
          </cell>
          <cell r="H9">
            <v>2645.82</v>
          </cell>
          <cell r="I9">
            <v>6177.01</v>
          </cell>
          <cell r="J9">
            <v>13378.52</v>
          </cell>
          <cell r="K9">
            <v>1221.52</v>
          </cell>
          <cell r="L9">
            <v>11018.42</v>
          </cell>
          <cell r="M9">
            <v>12281.82</v>
          </cell>
          <cell r="N9">
            <v>12838.649999999998</v>
          </cell>
          <cell r="O9">
            <v>11298.449999999999</v>
          </cell>
          <cell r="P9">
            <v>479.81000000000006</v>
          </cell>
          <cell r="Q9">
            <v>5975.03</v>
          </cell>
          <cell r="R9">
            <v>13.08</v>
          </cell>
          <cell r="S9">
            <v>2553.64</v>
          </cell>
          <cell r="T9">
            <v>2006.22</v>
          </cell>
          <cell r="U9">
            <v>-1243.79</v>
          </cell>
          <cell r="V9">
            <v>12044.94</v>
          </cell>
          <cell r="W9">
            <v>5543.03</v>
          </cell>
          <cell r="X9">
            <v>4156.1400000000003</v>
          </cell>
          <cell r="Y9">
            <v>824.98</v>
          </cell>
          <cell r="Z9">
            <v>-4865.38</v>
          </cell>
          <cell r="AA9">
            <v>-1387.05</v>
          </cell>
          <cell r="AB9">
            <v>435.60000000000008</v>
          </cell>
          <cell r="AC9">
            <v>8005.14</v>
          </cell>
          <cell r="AD9">
            <v>-4078.76</v>
          </cell>
          <cell r="AE9">
            <v>11701.27</v>
          </cell>
          <cell r="AF9">
            <v>11484.75</v>
          </cell>
          <cell r="AG9">
            <v>21603.58</v>
          </cell>
          <cell r="AH9">
            <v>3040.36</v>
          </cell>
          <cell r="AI9">
            <v>-4142.62</v>
          </cell>
          <cell r="AJ9">
            <v>8431.07</v>
          </cell>
          <cell r="AK9">
            <v>-4460.59</v>
          </cell>
          <cell r="AL9">
            <v>-6351.21</v>
          </cell>
          <cell r="AM9">
            <v>10012.06</v>
          </cell>
          <cell r="AN9">
            <v>-1105.23</v>
          </cell>
          <cell r="AO9">
            <v>3980.88</v>
          </cell>
          <cell r="AP9">
            <v>5215.7</v>
          </cell>
          <cell r="AQ9">
            <v>-8510</v>
          </cell>
          <cell r="AR9">
            <v>849.33</v>
          </cell>
          <cell r="AS9">
            <v>-7758.98</v>
          </cell>
          <cell r="AT9">
            <v>-511.2</v>
          </cell>
          <cell r="AU9">
            <v>1948.43</v>
          </cell>
          <cell r="AV9">
            <v>1122.56</v>
          </cell>
          <cell r="AW9">
            <v>-10050.66</v>
          </cell>
          <cell r="AX9">
            <v>1899.61</v>
          </cell>
          <cell r="AY9">
            <v>-3652.21</v>
          </cell>
          <cell r="AZ9">
            <v>1037</v>
          </cell>
          <cell r="BA9">
            <v>3379.8</v>
          </cell>
          <cell r="BB9">
            <v>4552.22</v>
          </cell>
          <cell r="BC9">
            <v>5128.8500000000004</v>
          </cell>
          <cell r="BD9">
            <v>-3695.69</v>
          </cell>
          <cell r="BE9">
            <v>-13621.99</v>
          </cell>
          <cell r="BF9">
            <v>-6465.5</v>
          </cell>
          <cell r="BG9">
            <v>-12951.01</v>
          </cell>
          <cell r="BH9">
            <v>7860.14</v>
          </cell>
          <cell r="BI9">
            <v>3735.64</v>
          </cell>
          <cell r="BJ9">
            <v>-3569.83</v>
          </cell>
          <cell r="BK9">
            <v>-594.11</v>
          </cell>
          <cell r="BL9">
            <v>-6423</v>
          </cell>
          <cell r="BM9">
            <v>4674.8599999999997</v>
          </cell>
          <cell r="BN9">
            <v>-4336.1400000000003</v>
          </cell>
          <cell r="BO9">
            <v>4762.99</v>
          </cell>
          <cell r="BP9">
            <v>-5000.83</v>
          </cell>
          <cell r="BQ9">
            <v>5649.13</v>
          </cell>
          <cell r="BR9">
            <v>4810.84</v>
          </cell>
          <cell r="BS9">
            <v>7132.28</v>
          </cell>
          <cell r="BT9">
            <v>321.99</v>
          </cell>
          <cell r="BU9">
            <v>1561.3</v>
          </cell>
          <cell r="BV9">
            <v>-4575.3500000000004</v>
          </cell>
          <cell r="BW9">
            <v>1771.22</v>
          </cell>
          <cell r="BX9">
            <v>-8570.67</v>
          </cell>
          <cell r="BY9">
            <v>1528.56</v>
          </cell>
          <cell r="BZ9">
            <v>-10518.29</v>
          </cell>
          <cell r="CA9">
            <v>7161.5</v>
          </cell>
          <cell r="CB9">
            <v>4355.58</v>
          </cell>
          <cell r="CC9">
            <v>-10959.41</v>
          </cell>
          <cell r="CD9">
            <v>-41.6</v>
          </cell>
          <cell r="CE9">
            <v>-1568.83</v>
          </cell>
          <cell r="CF9">
            <v>992.92000000000007</v>
          </cell>
          <cell r="CG9">
            <v>-6991.64</v>
          </cell>
          <cell r="CH9">
            <v>7681.57</v>
          </cell>
          <cell r="CI9">
            <v>-282.56</v>
          </cell>
          <cell r="CJ9">
            <v>3925.9</v>
          </cell>
          <cell r="CK9">
            <v>7228.25</v>
          </cell>
          <cell r="CL9">
            <v>5326.9</v>
          </cell>
          <cell r="CM9">
            <v>376.94</v>
          </cell>
          <cell r="CN9">
            <v>3188.89</v>
          </cell>
          <cell r="CO9">
            <v>1466.98</v>
          </cell>
          <cell r="CP9">
            <v>7314.75</v>
          </cell>
          <cell r="CQ9">
            <v>2779.71</v>
          </cell>
          <cell r="CR9">
            <v>-4268.72</v>
          </cell>
          <cell r="CS9">
            <v>-5909.42</v>
          </cell>
          <cell r="CT9">
            <v>6802.65</v>
          </cell>
          <cell r="CU9">
            <v>521.34</v>
          </cell>
          <cell r="CV9">
            <v>-4325.05</v>
          </cell>
          <cell r="CW9">
            <v>-5301.59</v>
          </cell>
          <cell r="CX9">
            <v>-10454.969999999999</v>
          </cell>
          <cell r="CY9">
            <v>-3325.98</v>
          </cell>
          <cell r="CZ9">
            <v>-25111.48</v>
          </cell>
          <cell r="DA9">
            <v>-1512.44</v>
          </cell>
          <cell r="DB9">
            <v>-5880.18</v>
          </cell>
          <cell r="DC9">
            <v>-1785.4500000000003</v>
          </cell>
          <cell r="DD9">
            <v>-2277.96</v>
          </cell>
          <cell r="DE9">
            <v>-394.07</v>
          </cell>
          <cell r="DF9">
            <v>665.38</v>
          </cell>
          <cell r="DG9">
            <v>4095.99</v>
          </cell>
          <cell r="DH9">
            <v>-9271.69</v>
          </cell>
          <cell r="DI9">
            <v>728.78</v>
          </cell>
          <cell r="DJ9">
            <v>-24753.51</v>
          </cell>
          <cell r="DK9">
            <v>-15381.18</v>
          </cell>
          <cell r="DL9">
            <v>-15616.200000000003</v>
          </cell>
          <cell r="DM9">
            <v>1215.1400000000001</v>
          </cell>
          <cell r="DN9">
            <v>6550.49</v>
          </cell>
          <cell r="DO9">
            <v>-8554.61</v>
          </cell>
          <cell r="DP9">
            <v>2219.2600000000002</v>
          </cell>
          <cell r="DQ9">
            <v>-3786.41</v>
          </cell>
          <cell r="DR9">
            <v>-2572.38</v>
          </cell>
          <cell r="DS9">
            <v>-21844.509999999995</v>
          </cell>
          <cell r="DT9">
            <v>-4716.32</v>
          </cell>
          <cell r="DU9">
            <v>-9291.6299999999992</v>
          </cell>
          <cell r="DV9">
            <v>-10732.25</v>
          </cell>
          <cell r="DW9">
            <v>-10710.24</v>
          </cell>
          <cell r="DX9">
            <v>-10758.72</v>
          </cell>
          <cell r="DY9">
            <v>213.67</v>
          </cell>
          <cell r="DZ9">
            <v>-1800.6</v>
          </cell>
          <cell r="EA9">
            <v>-12121.66</v>
          </cell>
          <cell r="EB9">
            <v>2001.37</v>
          </cell>
          <cell r="EC9">
            <v>-17724.63</v>
          </cell>
          <cell r="ED9">
            <v>-14063.65</v>
          </cell>
          <cell r="EE9">
            <v>-1486.11</v>
          </cell>
          <cell r="EF9">
            <v>-148.71</v>
          </cell>
          <cell r="EG9">
            <v>61172.79</v>
          </cell>
          <cell r="EH9">
            <v>-9307.81</v>
          </cell>
          <cell r="EI9">
            <v>140.19999999999999</v>
          </cell>
          <cell r="EJ9">
            <v>-9090.0400000000009</v>
          </cell>
          <cell r="EK9">
            <v>-1807</v>
          </cell>
          <cell r="EL9">
            <v>-11095.46</v>
          </cell>
          <cell r="EM9">
            <v>328.37</v>
          </cell>
          <cell r="EN9">
            <v>-7106.79</v>
          </cell>
          <cell r="EO9">
            <v>-3828.55</v>
          </cell>
          <cell r="EP9">
            <v>-7351.8</v>
          </cell>
          <cell r="EQ9">
            <v>-9927.6</v>
          </cell>
          <cell r="ER9">
            <v>-1032.98</v>
          </cell>
          <cell r="ES9">
            <v>2146.39</v>
          </cell>
          <cell r="ET9">
            <v>-1852.11</v>
          </cell>
          <cell r="EU9">
            <v>711.53</v>
          </cell>
          <cell r="EV9">
            <v>-26916.93</v>
          </cell>
          <cell r="EW9">
            <v>-11931.67</v>
          </cell>
          <cell r="EX9">
            <v>-26201.22</v>
          </cell>
          <cell r="EY9">
            <v>-5562.47</v>
          </cell>
          <cell r="EZ9">
            <v>1338.34</v>
          </cell>
          <cell r="FA9">
            <v>-4741.6500000000005</v>
          </cell>
          <cell r="FB9">
            <v>1644.27</v>
          </cell>
          <cell r="FC9">
            <v>-2507.41</v>
          </cell>
          <cell r="FD9">
            <v>-1050.01</v>
          </cell>
          <cell r="FE9">
            <v>-8208.74</v>
          </cell>
          <cell r="FF9">
            <v>6150.58</v>
          </cell>
          <cell r="FG9">
            <v>-9881.98</v>
          </cell>
          <cell r="FH9">
            <v>7513.62</v>
          </cell>
          <cell r="FI9">
            <v>-772.74</v>
          </cell>
          <cell r="FJ9">
            <v>-383.96</v>
          </cell>
          <cell r="FK9">
            <v>-975.96</v>
          </cell>
          <cell r="FL9">
            <v>4056.59</v>
          </cell>
          <cell r="FM9">
            <v>-504.9</v>
          </cell>
          <cell r="FN9">
            <v>7384.86</v>
          </cell>
          <cell r="FO9">
            <v>-18658.150000000001</v>
          </cell>
          <cell r="FP9">
            <v>-4288.63</v>
          </cell>
          <cell r="FQ9">
            <v>-6114.87</v>
          </cell>
          <cell r="FR9">
            <v>2675.17</v>
          </cell>
          <cell r="FS9">
            <v>1027.2</v>
          </cell>
          <cell r="FT9">
            <v>-636.91</v>
          </cell>
          <cell r="FU9">
            <v>9991.3799999999992</v>
          </cell>
          <cell r="FV9">
            <v>7731.34</v>
          </cell>
          <cell r="FW9">
            <v>8026.85</v>
          </cell>
          <cell r="FX9">
            <v>4583.54</v>
          </cell>
          <cell r="FY9">
            <v>10497.23</v>
          </cell>
          <cell r="FZ9">
            <v>2400.27</v>
          </cell>
          <cell r="GA9">
            <v>12161.09</v>
          </cell>
          <cell r="GB9">
            <v>17976.14</v>
          </cell>
          <cell r="GC9">
            <v>3860.8</v>
          </cell>
          <cell r="GD9">
            <v>6609.43</v>
          </cell>
          <cell r="GE9">
            <v>11745.39</v>
          </cell>
          <cell r="GF9">
            <v>6542.16</v>
          </cell>
          <cell r="GG9">
            <v>9232.26</v>
          </cell>
          <cell r="GH9">
            <v>-4166.58</v>
          </cell>
          <cell r="GI9">
            <v>7528.23</v>
          </cell>
          <cell r="GJ9">
            <v>-288.77999999999997</v>
          </cell>
          <cell r="GK9">
            <v>6373.18</v>
          </cell>
          <cell r="GL9">
            <v>1050.0999999999999</v>
          </cell>
          <cell r="GM9">
            <v>-538.99</v>
          </cell>
          <cell r="GN9">
            <v>6320.55</v>
          </cell>
          <cell r="GO9">
            <v>6829.1</v>
          </cell>
          <cell r="GP9">
            <v>6001.35</v>
          </cell>
          <cell r="GQ9">
            <v>4536.51</v>
          </cell>
          <cell r="GR9">
            <v>10947.08</v>
          </cell>
          <cell r="GS9">
            <v>6739.05</v>
          </cell>
          <cell r="GT9">
            <v>16191.65</v>
          </cell>
          <cell r="GU9">
            <v>16797.46</v>
          </cell>
          <cell r="GV9">
            <v>-2052.7399999999998</v>
          </cell>
          <cell r="GW9">
            <v>6507.63</v>
          </cell>
          <cell r="GX9">
            <v>10493.34</v>
          </cell>
          <cell r="GY9">
            <v>8404.7900000000009</v>
          </cell>
          <cell r="GZ9">
            <v>7586.93</v>
          </cell>
          <cell r="HA9">
            <v>-1424.28</v>
          </cell>
          <cell r="HB9">
            <v>9218.35</v>
          </cell>
          <cell r="HC9">
            <v>1187.1600000000001</v>
          </cell>
          <cell r="HD9">
            <v>7157.19</v>
          </cell>
          <cell r="HE9">
            <v>15450.79</v>
          </cell>
          <cell r="HF9">
            <v>5632.55</v>
          </cell>
          <cell r="HG9">
            <v>52020.799999999996</v>
          </cell>
          <cell r="HH9">
            <v>28760.249999999996</v>
          </cell>
          <cell r="HI9">
            <v>21082.42</v>
          </cell>
          <cell r="HJ9">
            <v>11697.050000000001</v>
          </cell>
          <cell r="HK9">
            <v>175032.99</v>
          </cell>
          <cell r="HL9">
            <v>22531.39</v>
          </cell>
          <cell r="HM9">
            <v>340418.98</v>
          </cell>
          <cell r="HN9">
            <v>59857.799999999996</v>
          </cell>
          <cell r="HO9">
            <v>38799.160000000003</v>
          </cell>
          <cell r="HP9">
            <v>14198.62</v>
          </cell>
          <cell r="HQ9">
            <v>160569.60000000001</v>
          </cell>
          <cell r="HR9">
            <v>10166.68</v>
          </cell>
          <cell r="HS9">
            <v>288422.78999999998</v>
          </cell>
          <cell r="HT9">
            <v>11287.26</v>
          </cell>
          <cell r="HU9">
            <v>9024.65</v>
          </cell>
          <cell r="HV9">
            <v>6090.18</v>
          </cell>
          <cell r="HW9">
            <v>13485.86</v>
          </cell>
          <cell r="HY9">
            <v>108091.85</v>
          </cell>
          <cell r="HZ9">
            <v>-38146.07</v>
          </cell>
          <cell r="IA9">
            <v>68683.44</v>
          </cell>
          <cell r="IB9">
            <v>-1933.5700000000033</v>
          </cell>
          <cell r="IC9">
            <v>32770.6</v>
          </cell>
          <cell r="ID9">
            <v>-48209.829999999987</v>
          </cell>
          <cell r="IE9">
            <v>231678.27</v>
          </cell>
          <cell r="IF9">
            <v>-18681.159999999996</v>
          </cell>
          <cell r="IG9">
            <v>394133.42</v>
          </cell>
          <cell r="IH9">
            <v>105672.10999999999</v>
          </cell>
          <cell r="II9">
            <v>67081.279999999999</v>
          </cell>
          <cell r="IJ9">
            <v>44603.33</v>
          </cell>
          <cell r="IK9">
            <v>196946.3</v>
          </cell>
          <cell r="IL9">
            <v>17789.849999999999</v>
          </cell>
          <cell r="IM9">
            <v>317011.28999999998</v>
          </cell>
          <cell r="IN9">
            <v>-105567.34</v>
          </cell>
          <cell r="IO9">
            <v>-17081.28</v>
          </cell>
          <cell r="IP9">
            <v>-74157.579999999987</v>
          </cell>
          <cell r="IQ9">
            <v>63045.47</v>
          </cell>
          <cell r="IR9">
            <v>1343730.38</v>
          </cell>
        </row>
        <row r="10">
          <cell r="D10">
            <v>2130.85</v>
          </cell>
          <cell r="E10">
            <v>3209.5</v>
          </cell>
          <cell r="F10">
            <v>609.97</v>
          </cell>
          <cell r="G10">
            <v>1200.76</v>
          </cell>
          <cell r="H10">
            <v>2645.82</v>
          </cell>
          <cell r="I10">
            <v>6177.01</v>
          </cell>
          <cell r="J10">
            <v>13378.52</v>
          </cell>
          <cell r="K10">
            <v>1221.52</v>
          </cell>
          <cell r="L10">
            <v>11018.42</v>
          </cell>
          <cell r="M10">
            <v>12281.82</v>
          </cell>
          <cell r="N10">
            <v>12838.649999999998</v>
          </cell>
          <cell r="O10">
            <v>11298.449999999999</v>
          </cell>
          <cell r="P10">
            <v>479.81000000000006</v>
          </cell>
          <cell r="Q10">
            <v>5975.03</v>
          </cell>
          <cell r="R10">
            <v>13.08</v>
          </cell>
          <cell r="S10">
            <v>2553.64</v>
          </cell>
          <cell r="T10">
            <v>2006.22</v>
          </cell>
          <cell r="U10">
            <v>-1243.79</v>
          </cell>
          <cell r="V10">
            <v>12044.94</v>
          </cell>
          <cell r="W10">
            <v>5543.03</v>
          </cell>
          <cell r="X10">
            <v>4156.1400000000003</v>
          </cell>
          <cell r="Y10">
            <v>824.98</v>
          </cell>
          <cell r="Z10">
            <v>-4865.38</v>
          </cell>
          <cell r="AA10">
            <v>-1387.05</v>
          </cell>
          <cell r="AB10">
            <v>435.60000000000008</v>
          </cell>
          <cell r="AC10">
            <v>8005.14</v>
          </cell>
          <cell r="AD10">
            <v>-4078.76</v>
          </cell>
          <cell r="AE10">
            <v>11701.27</v>
          </cell>
          <cell r="AF10">
            <v>11484.75</v>
          </cell>
          <cell r="AG10">
            <v>21603.58</v>
          </cell>
          <cell r="AH10">
            <v>3040.36</v>
          </cell>
          <cell r="AI10">
            <v>-4142.62</v>
          </cell>
          <cell r="AJ10">
            <v>8431.07</v>
          </cell>
          <cell r="AK10">
            <v>-4460.59</v>
          </cell>
          <cell r="AL10">
            <v>-6351.21</v>
          </cell>
          <cell r="AM10">
            <v>10012.06</v>
          </cell>
          <cell r="AN10">
            <v>-1105.23</v>
          </cell>
          <cell r="AO10">
            <v>3980.88</v>
          </cell>
          <cell r="AP10">
            <v>5215.7</v>
          </cell>
          <cell r="AQ10">
            <v>-8510</v>
          </cell>
          <cell r="AR10">
            <v>849.33</v>
          </cell>
          <cell r="AS10">
            <v>-7758.98</v>
          </cell>
          <cell r="AT10">
            <v>-511.2</v>
          </cell>
          <cell r="AU10">
            <v>1948.43</v>
          </cell>
          <cell r="AV10">
            <v>1122.56</v>
          </cell>
          <cell r="AW10">
            <v>-10050.66</v>
          </cell>
          <cell r="AX10">
            <v>1899.61</v>
          </cell>
          <cell r="AY10">
            <v>-3652.21</v>
          </cell>
          <cell r="AZ10">
            <v>1037</v>
          </cell>
          <cell r="BA10">
            <v>3379.8</v>
          </cell>
          <cell r="BB10">
            <v>4552.22</v>
          </cell>
          <cell r="BC10">
            <v>5128.8500000000004</v>
          </cell>
          <cell r="BD10">
            <v>-3695.69</v>
          </cell>
          <cell r="BE10">
            <v>-13621.99</v>
          </cell>
          <cell r="BF10">
            <v>-6465.5</v>
          </cell>
          <cell r="BG10">
            <v>-12951.01</v>
          </cell>
          <cell r="BH10">
            <v>7860.14</v>
          </cell>
          <cell r="BI10">
            <v>3735.64</v>
          </cell>
          <cell r="BJ10">
            <v>-3569.83</v>
          </cell>
          <cell r="BK10">
            <v>-594.11</v>
          </cell>
          <cell r="BL10">
            <v>-6423</v>
          </cell>
          <cell r="BM10">
            <v>4674.8599999999997</v>
          </cell>
          <cell r="BN10">
            <v>-4336.1400000000003</v>
          </cell>
          <cell r="BO10">
            <v>4762.99</v>
          </cell>
          <cell r="BP10">
            <v>-5000.83</v>
          </cell>
          <cell r="BQ10">
            <v>5649.13</v>
          </cell>
          <cell r="BR10">
            <v>4810.84</v>
          </cell>
          <cell r="BS10">
            <v>7132.28</v>
          </cell>
          <cell r="BT10">
            <v>321.99</v>
          </cell>
          <cell r="BU10">
            <v>1561.3</v>
          </cell>
          <cell r="BV10">
            <v>-4575.3500000000004</v>
          </cell>
          <cell r="BW10">
            <v>1771.22</v>
          </cell>
          <cell r="BX10">
            <v>-8570.67</v>
          </cell>
          <cell r="BY10">
            <v>1528.56</v>
          </cell>
          <cell r="BZ10">
            <v>-10518.29</v>
          </cell>
          <cell r="CA10">
            <v>7161.5</v>
          </cell>
          <cell r="CB10">
            <v>4355.58</v>
          </cell>
          <cell r="CC10">
            <v>-10959.41</v>
          </cell>
          <cell r="CD10">
            <v>-41.6</v>
          </cell>
          <cell r="CE10">
            <v>-1568.83</v>
          </cell>
          <cell r="CF10">
            <v>992.92000000000007</v>
          </cell>
          <cell r="CG10">
            <v>-6991.64</v>
          </cell>
          <cell r="CH10">
            <v>7681.57</v>
          </cell>
          <cell r="CI10">
            <v>-282.56</v>
          </cell>
          <cell r="CJ10">
            <v>3925.9</v>
          </cell>
          <cell r="CK10">
            <v>7228.25</v>
          </cell>
          <cell r="CL10">
            <v>5326.9</v>
          </cell>
          <cell r="CM10">
            <v>376.94</v>
          </cell>
          <cell r="CN10">
            <v>3188.89</v>
          </cell>
          <cell r="CO10">
            <v>1466.98</v>
          </cell>
          <cell r="CP10">
            <v>7314.75</v>
          </cell>
          <cell r="CQ10">
            <v>2779.71</v>
          </cell>
          <cell r="CR10">
            <v>-4268.72</v>
          </cell>
          <cell r="CS10">
            <v>-5909.42</v>
          </cell>
          <cell r="CT10">
            <v>6802.65</v>
          </cell>
          <cell r="CU10">
            <v>521.34</v>
          </cell>
          <cell r="CV10">
            <v>-4325.05</v>
          </cell>
          <cell r="CW10">
            <v>-5301.59</v>
          </cell>
          <cell r="CX10">
            <v>-10454.969999999999</v>
          </cell>
          <cell r="CY10">
            <v>-3325.98</v>
          </cell>
          <cell r="CZ10">
            <v>-25111.48</v>
          </cell>
          <cell r="DA10">
            <v>-1512.44</v>
          </cell>
          <cell r="DB10">
            <v>-5880.18</v>
          </cell>
          <cell r="DC10">
            <v>-1785.4500000000003</v>
          </cell>
          <cell r="DD10">
            <v>-2277.96</v>
          </cell>
          <cell r="DE10">
            <v>-394.07</v>
          </cell>
          <cell r="DF10">
            <v>665.38</v>
          </cell>
          <cell r="DG10">
            <v>4095.99</v>
          </cell>
          <cell r="DH10">
            <v>-9271.69</v>
          </cell>
          <cell r="DI10">
            <v>728.78</v>
          </cell>
          <cell r="DJ10">
            <v>-24753.51</v>
          </cell>
          <cell r="DK10">
            <v>-15381.18</v>
          </cell>
          <cell r="DL10">
            <v>-15616.200000000003</v>
          </cell>
          <cell r="DM10">
            <v>1215.1400000000001</v>
          </cell>
          <cell r="DN10">
            <v>6550.49</v>
          </cell>
          <cell r="DO10">
            <v>-8554.61</v>
          </cell>
          <cell r="DP10">
            <v>2219.2600000000002</v>
          </cell>
          <cell r="DQ10">
            <v>-3786.41</v>
          </cell>
          <cell r="DR10">
            <v>-2572.38</v>
          </cell>
          <cell r="DS10">
            <v>-21844.509999999995</v>
          </cell>
          <cell r="DT10">
            <v>-4716.32</v>
          </cell>
          <cell r="DU10">
            <v>-9291.6299999999992</v>
          </cell>
          <cell r="DV10">
            <v>-10732.25</v>
          </cell>
          <cell r="DW10">
            <v>-10710.24</v>
          </cell>
          <cell r="DX10">
            <v>-10758.72</v>
          </cell>
          <cell r="DY10">
            <v>213.67</v>
          </cell>
          <cell r="DZ10">
            <v>-1800.6</v>
          </cell>
          <cell r="EA10">
            <v>-12121.66</v>
          </cell>
          <cell r="EB10">
            <v>2001.37</v>
          </cell>
          <cell r="EC10">
            <v>-17724.63</v>
          </cell>
          <cell r="ED10">
            <v>-14063.65</v>
          </cell>
          <cell r="EE10">
            <v>-1486.11</v>
          </cell>
          <cell r="EF10">
            <v>-148.71</v>
          </cell>
          <cell r="EG10">
            <v>61172.79</v>
          </cell>
          <cell r="EH10">
            <v>-9307.81</v>
          </cell>
          <cell r="EI10">
            <v>140.19999999999999</v>
          </cell>
          <cell r="EJ10">
            <v>-9090.0400000000009</v>
          </cell>
          <cell r="EK10">
            <v>-1807</v>
          </cell>
          <cell r="EL10">
            <v>-11095.46</v>
          </cell>
          <cell r="EM10">
            <v>328.37</v>
          </cell>
          <cell r="EN10">
            <v>-7106.79</v>
          </cell>
          <cell r="EO10">
            <v>-3828.55</v>
          </cell>
          <cell r="EP10">
            <v>-7351.8</v>
          </cell>
          <cell r="EQ10">
            <v>-9927.6</v>
          </cell>
          <cell r="ER10">
            <v>-1032.98</v>
          </cell>
          <cell r="ES10">
            <v>2146.39</v>
          </cell>
          <cell r="ET10">
            <v>-1852.11</v>
          </cell>
          <cell r="EU10">
            <v>711.53</v>
          </cell>
          <cell r="EV10">
            <v>-26916.93</v>
          </cell>
          <cell r="EW10">
            <v>-11931.67</v>
          </cell>
          <cell r="EX10">
            <v>-26201.22</v>
          </cell>
          <cell r="EY10">
            <v>-5562.47</v>
          </cell>
          <cell r="EZ10">
            <v>1338.34</v>
          </cell>
          <cell r="FA10">
            <v>-4741.6500000000005</v>
          </cell>
          <cell r="FB10">
            <v>1644.27</v>
          </cell>
          <cell r="FC10">
            <v>-2507.41</v>
          </cell>
          <cell r="FD10">
            <v>-1050.01</v>
          </cell>
          <cell r="FE10">
            <v>-8208.74</v>
          </cell>
          <cell r="FF10">
            <v>6150.58</v>
          </cell>
          <cell r="FG10">
            <v>-9881.98</v>
          </cell>
          <cell r="FH10">
            <v>7513.62</v>
          </cell>
          <cell r="FI10">
            <v>-772.74</v>
          </cell>
          <cell r="FJ10">
            <v>-383.96</v>
          </cell>
          <cell r="FK10">
            <v>-975.96</v>
          </cell>
          <cell r="FL10">
            <v>4056.59</v>
          </cell>
          <cell r="FM10">
            <v>-504.9</v>
          </cell>
          <cell r="FN10">
            <v>7384.86</v>
          </cell>
          <cell r="FO10">
            <v>-18658.150000000001</v>
          </cell>
          <cell r="FP10">
            <v>-4288.63</v>
          </cell>
          <cell r="FQ10">
            <v>-6114.87</v>
          </cell>
          <cell r="FR10">
            <v>2675.17</v>
          </cell>
          <cell r="FS10">
            <v>1027.2</v>
          </cell>
          <cell r="FT10">
            <v>-636.91</v>
          </cell>
          <cell r="FU10">
            <v>9991.3799999999992</v>
          </cell>
          <cell r="FV10">
            <v>7731.34</v>
          </cell>
          <cell r="FW10">
            <v>8026.85</v>
          </cell>
          <cell r="FX10">
            <v>4583.54</v>
          </cell>
          <cell r="FY10">
            <v>10497.23</v>
          </cell>
          <cell r="FZ10">
            <v>2400.27</v>
          </cell>
          <cell r="GA10">
            <v>12161.09</v>
          </cell>
          <cell r="GB10">
            <v>17976.14</v>
          </cell>
          <cell r="GC10">
            <v>3860.8</v>
          </cell>
          <cell r="GD10">
            <v>6609.43</v>
          </cell>
          <cell r="GE10">
            <v>11745.39</v>
          </cell>
          <cell r="GF10">
            <v>6542.16</v>
          </cell>
          <cell r="GG10">
            <v>9232.26</v>
          </cell>
          <cell r="GH10">
            <v>-4166.58</v>
          </cell>
          <cell r="GI10">
            <v>7528.23</v>
          </cell>
          <cell r="GJ10">
            <v>-288.77999999999997</v>
          </cell>
          <cell r="GK10">
            <v>6373.18</v>
          </cell>
          <cell r="GL10">
            <v>1050.0999999999999</v>
          </cell>
          <cell r="GM10">
            <v>-538.99</v>
          </cell>
          <cell r="GN10">
            <v>6320.55</v>
          </cell>
          <cell r="GO10">
            <v>6829.1</v>
          </cell>
          <cell r="GP10">
            <v>6001.35</v>
          </cell>
          <cell r="GQ10">
            <v>4536.51</v>
          </cell>
          <cell r="GR10">
            <v>10947.08</v>
          </cell>
          <cell r="GS10">
            <v>6739.05</v>
          </cell>
          <cell r="GT10">
            <v>16191.65</v>
          </cell>
          <cell r="GU10">
            <v>16797.46</v>
          </cell>
          <cell r="GV10">
            <v>-2052.7399999999998</v>
          </cell>
          <cell r="GW10">
            <v>6507.63</v>
          </cell>
          <cell r="GX10">
            <v>10493.34</v>
          </cell>
          <cell r="GY10">
            <v>8404.7900000000009</v>
          </cell>
          <cell r="GZ10">
            <v>7586.93</v>
          </cell>
          <cell r="HA10">
            <v>-1424.28</v>
          </cell>
          <cell r="HB10">
            <v>9218.35</v>
          </cell>
          <cell r="HC10">
            <v>1187.1600000000001</v>
          </cell>
          <cell r="HD10">
            <v>7157.19</v>
          </cell>
          <cell r="HE10">
            <v>15450.79</v>
          </cell>
          <cell r="HF10">
            <v>5632.55</v>
          </cell>
          <cell r="HG10">
            <v>52020.799999999996</v>
          </cell>
          <cell r="HH10">
            <v>28760.249999999996</v>
          </cell>
          <cell r="HI10">
            <v>21082.42</v>
          </cell>
          <cell r="HJ10">
            <v>11697.050000000001</v>
          </cell>
          <cell r="HK10">
            <v>175032.99</v>
          </cell>
          <cell r="HL10">
            <v>22531.39</v>
          </cell>
          <cell r="HM10">
            <v>340418.98</v>
          </cell>
          <cell r="HN10">
            <v>59857.799999999996</v>
          </cell>
          <cell r="HO10">
            <v>38799.160000000003</v>
          </cell>
          <cell r="HP10">
            <v>14198.62</v>
          </cell>
          <cell r="HQ10">
            <v>160569.60000000001</v>
          </cell>
          <cell r="HR10">
            <v>10166.68</v>
          </cell>
          <cell r="HS10">
            <v>288422.78999999998</v>
          </cell>
          <cell r="HT10">
            <v>11287.26</v>
          </cell>
          <cell r="HU10">
            <v>9024.65</v>
          </cell>
          <cell r="HV10">
            <v>6090.18</v>
          </cell>
          <cell r="HW10">
            <v>13485.86</v>
          </cell>
          <cell r="HY10">
            <v>108091.85</v>
          </cell>
          <cell r="HZ10">
            <v>-38146.07</v>
          </cell>
          <cell r="IA10">
            <v>68683.44</v>
          </cell>
          <cell r="IB10">
            <v>-1933.5700000000033</v>
          </cell>
          <cell r="IC10">
            <v>32770.6</v>
          </cell>
          <cell r="ID10">
            <v>-48209.829999999987</v>
          </cell>
          <cell r="IE10">
            <v>231678.27</v>
          </cell>
          <cell r="IF10">
            <v>-18681.159999999996</v>
          </cell>
          <cell r="IG10">
            <v>394133.42</v>
          </cell>
          <cell r="IH10">
            <v>105672.10999999999</v>
          </cell>
          <cell r="II10">
            <v>67081.279999999999</v>
          </cell>
          <cell r="IJ10">
            <v>44603.33</v>
          </cell>
          <cell r="IK10">
            <v>196946.3</v>
          </cell>
          <cell r="IL10">
            <v>17789.849999999999</v>
          </cell>
          <cell r="IM10">
            <v>317011.28999999998</v>
          </cell>
          <cell r="IN10">
            <v>-105567.34</v>
          </cell>
          <cell r="IO10">
            <v>-17081.28</v>
          </cell>
          <cell r="IP10">
            <v>-74157.579999999987</v>
          </cell>
          <cell r="IQ10">
            <v>63045.47</v>
          </cell>
          <cell r="IR10">
            <v>1343730.38</v>
          </cell>
        </row>
        <row r="11">
          <cell r="D11">
            <v>2130.85</v>
          </cell>
          <cell r="E11">
            <v>3209.5</v>
          </cell>
          <cell r="F11">
            <v>609.97</v>
          </cell>
          <cell r="G11">
            <v>1200.76</v>
          </cell>
          <cell r="H11">
            <v>2645.82</v>
          </cell>
          <cell r="I11">
            <v>6177.01</v>
          </cell>
          <cell r="J11">
            <v>13378.52</v>
          </cell>
          <cell r="K11">
            <v>1221.52</v>
          </cell>
          <cell r="L11">
            <v>11018.42</v>
          </cell>
          <cell r="M11">
            <v>12281.82</v>
          </cell>
          <cell r="N11">
            <v>12838.649999999998</v>
          </cell>
          <cell r="O11">
            <v>11298.449999999999</v>
          </cell>
          <cell r="P11">
            <v>479.81000000000006</v>
          </cell>
          <cell r="Q11">
            <v>5975.03</v>
          </cell>
          <cell r="R11">
            <v>13.08</v>
          </cell>
          <cell r="S11">
            <v>2553.64</v>
          </cell>
          <cell r="T11">
            <v>2006.22</v>
          </cell>
          <cell r="U11">
            <v>-1243.79</v>
          </cell>
          <cell r="V11">
            <v>12044.94</v>
          </cell>
          <cell r="W11">
            <v>5543.03</v>
          </cell>
          <cell r="X11">
            <v>4156.1400000000003</v>
          </cell>
          <cell r="Y11">
            <v>824.98</v>
          </cell>
          <cell r="Z11">
            <v>-4865.38</v>
          </cell>
          <cell r="AA11">
            <v>-1387.05</v>
          </cell>
          <cell r="AB11">
            <v>435.60000000000008</v>
          </cell>
          <cell r="AC11">
            <v>8005.14</v>
          </cell>
          <cell r="AD11">
            <v>-4078.76</v>
          </cell>
          <cell r="AE11">
            <v>11701.27</v>
          </cell>
          <cell r="AF11">
            <v>11484.75</v>
          </cell>
          <cell r="AG11">
            <v>21603.58</v>
          </cell>
          <cell r="AH11">
            <v>3040.36</v>
          </cell>
          <cell r="AI11">
            <v>-4142.62</v>
          </cell>
          <cell r="AJ11">
            <v>8431.07</v>
          </cell>
          <cell r="AK11">
            <v>-4460.59</v>
          </cell>
          <cell r="AL11">
            <v>-6351.21</v>
          </cell>
          <cell r="AM11">
            <v>10012.06</v>
          </cell>
          <cell r="AN11">
            <v>-1105.23</v>
          </cell>
          <cell r="AO11">
            <v>3980.88</v>
          </cell>
          <cell r="AP11">
            <v>5215.7</v>
          </cell>
          <cell r="AQ11">
            <v>-8510</v>
          </cell>
          <cell r="AR11">
            <v>849.33</v>
          </cell>
          <cell r="AS11">
            <v>-7758.98</v>
          </cell>
          <cell r="AT11">
            <v>-511.2</v>
          </cell>
          <cell r="AU11">
            <v>1948.43</v>
          </cell>
          <cell r="AV11">
            <v>1122.56</v>
          </cell>
          <cell r="AW11">
            <v>-10050.66</v>
          </cell>
          <cell r="AX11">
            <v>1899.61</v>
          </cell>
          <cell r="AY11">
            <v>-3652.21</v>
          </cell>
          <cell r="AZ11">
            <v>1037</v>
          </cell>
          <cell r="BA11">
            <v>3379.8</v>
          </cell>
          <cell r="BB11">
            <v>4552.22</v>
          </cell>
          <cell r="BC11">
            <v>5128.8500000000004</v>
          </cell>
          <cell r="BD11">
            <v>-3695.69</v>
          </cell>
          <cell r="BE11">
            <v>-13621.99</v>
          </cell>
          <cell r="BF11">
            <v>-6465.5</v>
          </cell>
          <cell r="BG11">
            <v>-12951.01</v>
          </cell>
          <cell r="BH11">
            <v>7860.14</v>
          </cell>
          <cell r="BI11">
            <v>3735.64</v>
          </cell>
          <cell r="BJ11">
            <v>-3569.83</v>
          </cell>
          <cell r="BK11">
            <v>-594.11</v>
          </cell>
          <cell r="BL11">
            <v>-6423</v>
          </cell>
          <cell r="BM11">
            <v>4674.8599999999997</v>
          </cell>
          <cell r="BN11">
            <v>-4336.1400000000003</v>
          </cell>
          <cell r="BO11">
            <v>4762.99</v>
          </cell>
          <cell r="BP11">
            <v>-5000.83</v>
          </cell>
          <cell r="BQ11">
            <v>5649.13</v>
          </cell>
          <cell r="BR11">
            <v>4810.84</v>
          </cell>
          <cell r="BS11">
            <v>7132.28</v>
          </cell>
          <cell r="BT11">
            <v>321.99</v>
          </cell>
          <cell r="BU11">
            <v>1561.3</v>
          </cell>
          <cell r="BV11">
            <v>-4575.3500000000004</v>
          </cell>
          <cell r="BW11">
            <v>1771.22</v>
          </cell>
          <cell r="BX11">
            <v>-8570.67</v>
          </cell>
          <cell r="BY11">
            <v>1528.56</v>
          </cell>
          <cell r="BZ11">
            <v>-10518.29</v>
          </cell>
          <cell r="CA11">
            <v>7161.5</v>
          </cell>
          <cell r="CB11">
            <v>4355.58</v>
          </cell>
          <cell r="CC11">
            <v>-10959.41</v>
          </cell>
          <cell r="CD11">
            <v>-41.6</v>
          </cell>
          <cell r="CE11">
            <v>-1568.83</v>
          </cell>
          <cell r="CF11">
            <v>992.92000000000007</v>
          </cell>
          <cell r="CG11">
            <v>-6991.64</v>
          </cell>
          <cell r="CH11">
            <v>7681.57</v>
          </cell>
          <cell r="CI11">
            <v>-282.56</v>
          </cell>
          <cell r="CJ11">
            <v>3925.9</v>
          </cell>
          <cell r="CK11">
            <v>7228.25</v>
          </cell>
          <cell r="CL11">
            <v>5326.9</v>
          </cell>
          <cell r="CM11">
            <v>376.94</v>
          </cell>
          <cell r="CN11">
            <v>3188.89</v>
          </cell>
          <cell r="CO11">
            <v>1466.98</v>
          </cell>
          <cell r="CP11">
            <v>7314.75</v>
          </cell>
          <cell r="CQ11">
            <v>2779.71</v>
          </cell>
          <cell r="CR11">
            <v>-4268.72</v>
          </cell>
          <cell r="CS11">
            <v>-5909.42</v>
          </cell>
          <cell r="CT11">
            <v>6802.65</v>
          </cell>
          <cell r="CU11">
            <v>521.34</v>
          </cell>
          <cell r="CV11">
            <v>-4325.05</v>
          </cell>
          <cell r="CW11">
            <v>-5301.59</v>
          </cell>
          <cell r="CX11">
            <v>-10454.969999999999</v>
          </cell>
          <cell r="CY11">
            <v>-3325.98</v>
          </cell>
          <cell r="CZ11">
            <v>-25111.48</v>
          </cell>
          <cell r="DA11">
            <v>-1512.44</v>
          </cell>
          <cell r="DB11">
            <v>-5880.18</v>
          </cell>
          <cell r="DC11">
            <v>-1785.4500000000003</v>
          </cell>
          <cell r="DD11">
            <v>-2277.96</v>
          </cell>
          <cell r="DE11">
            <v>-394.07</v>
          </cell>
          <cell r="DF11">
            <v>665.38</v>
          </cell>
          <cell r="DG11">
            <v>4095.99</v>
          </cell>
          <cell r="DH11">
            <v>-9271.69</v>
          </cell>
          <cell r="DI11">
            <v>728.78</v>
          </cell>
          <cell r="DJ11">
            <v>-24753.51</v>
          </cell>
          <cell r="DK11">
            <v>-15381.18</v>
          </cell>
          <cell r="DL11">
            <v>-15616.200000000003</v>
          </cell>
          <cell r="DM11">
            <v>1215.1400000000001</v>
          </cell>
          <cell r="DN11">
            <v>6550.49</v>
          </cell>
          <cell r="DO11">
            <v>-8554.61</v>
          </cell>
          <cell r="DP11">
            <v>2219.2600000000002</v>
          </cell>
          <cell r="DQ11">
            <v>-3786.41</v>
          </cell>
          <cell r="DR11">
            <v>-2572.38</v>
          </cell>
          <cell r="DS11">
            <v>-21844.509999999995</v>
          </cell>
          <cell r="DT11">
            <v>-4716.32</v>
          </cell>
          <cell r="DU11">
            <v>-9291.6299999999992</v>
          </cell>
          <cell r="DV11">
            <v>-10732.25</v>
          </cell>
          <cell r="DW11">
            <v>-10710.24</v>
          </cell>
          <cell r="DX11">
            <v>-10758.72</v>
          </cell>
          <cell r="DY11">
            <v>213.67</v>
          </cell>
          <cell r="DZ11">
            <v>-1800.6</v>
          </cell>
          <cell r="EA11">
            <v>-12121.66</v>
          </cell>
          <cell r="EB11">
            <v>2001.37</v>
          </cell>
          <cell r="EC11">
            <v>-17724.63</v>
          </cell>
          <cell r="ED11">
            <v>-14063.65</v>
          </cell>
          <cell r="EE11">
            <v>-1486.11</v>
          </cell>
          <cell r="EF11">
            <v>-148.71</v>
          </cell>
          <cell r="EG11">
            <v>61172.79</v>
          </cell>
          <cell r="EH11">
            <v>-9307.81</v>
          </cell>
          <cell r="EI11">
            <v>140.19999999999999</v>
          </cell>
          <cell r="EJ11">
            <v>-9090.0400000000009</v>
          </cell>
          <cell r="EK11">
            <v>-1807</v>
          </cell>
          <cell r="EL11">
            <v>-11095.46</v>
          </cell>
          <cell r="EM11">
            <v>328.37</v>
          </cell>
          <cell r="EN11">
            <v>-7106.79</v>
          </cell>
          <cell r="EO11">
            <v>-3828.55</v>
          </cell>
          <cell r="EP11">
            <v>-7351.8</v>
          </cell>
          <cell r="EQ11">
            <v>-9927.6</v>
          </cell>
          <cell r="ER11">
            <v>-1032.98</v>
          </cell>
          <cell r="ES11">
            <v>2146.39</v>
          </cell>
          <cell r="ET11">
            <v>-1852.11</v>
          </cell>
          <cell r="EU11">
            <v>711.53</v>
          </cell>
          <cell r="EV11">
            <v>-26916.93</v>
          </cell>
          <cell r="EW11">
            <v>-11931.67</v>
          </cell>
          <cell r="EX11">
            <v>-26201.22</v>
          </cell>
          <cell r="EY11">
            <v>-5562.47</v>
          </cell>
          <cell r="EZ11">
            <v>1338.34</v>
          </cell>
          <cell r="FA11">
            <v>-4741.6500000000005</v>
          </cell>
          <cell r="FB11">
            <v>1644.27</v>
          </cell>
          <cell r="FC11">
            <v>-2507.41</v>
          </cell>
          <cell r="FD11">
            <v>-1050.01</v>
          </cell>
          <cell r="FE11">
            <v>-8208.74</v>
          </cell>
          <cell r="FF11">
            <v>6150.58</v>
          </cell>
          <cell r="FG11">
            <v>-9881.98</v>
          </cell>
          <cell r="FH11">
            <v>7513.62</v>
          </cell>
          <cell r="FI11">
            <v>-772.74</v>
          </cell>
          <cell r="FJ11">
            <v>-383.96</v>
          </cell>
          <cell r="FK11">
            <v>-975.96</v>
          </cell>
          <cell r="FL11">
            <v>4056.59</v>
          </cell>
          <cell r="FM11">
            <v>-504.9</v>
          </cell>
          <cell r="FN11">
            <v>7384.86</v>
          </cell>
          <cell r="FO11">
            <v>-18658.150000000001</v>
          </cell>
          <cell r="FP11">
            <v>-4288.63</v>
          </cell>
          <cell r="FQ11">
            <v>-6114.87</v>
          </cell>
          <cell r="FR11">
            <v>2675.17</v>
          </cell>
          <cell r="FS11">
            <v>1027.2</v>
          </cell>
          <cell r="FT11">
            <v>-636.91</v>
          </cell>
          <cell r="FU11">
            <v>9991.3799999999992</v>
          </cell>
          <cell r="FV11">
            <v>7731.34</v>
          </cell>
          <cell r="FW11">
            <v>8026.85</v>
          </cell>
          <cell r="FX11">
            <v>4583.54</v>
          </cell>
          <cell r="FY11">
            <v>10497.23</v>
          </cell>
          <cell r="FZ11">
            <v>2400.27</v>
          </cell>
          <cell r="GA11">
            <v>12161.09</v>
          </cell>
          <cell r="GB11">
            <v>17976.14</v>
          </cell>
          <cell r="GC11">
            <v>3860.8</v>
          </cell>
          <cell r="GD11">
            <v>6609.43</v>
          </cell>
          <cell r="GE11">
            <v>11745.39</v>
          </cell>
          <cell r="GF11">
            <v>6542.16</v>
          </cell>
          <cell r="GG11">
            <v>9232.26</v>
          </cell>
          <cell r="GH11">
            <v>-4166.58</v>
          </cell>
          <cell r="GI11">
            <v>7528.23</v>
          </cell>
          <cell r="GJ11">
            <v>-288.77999999999997</v>
          </cell>
          <cell r="GK11">
            <v>6373.18</v>
          </cell>
          <cell r="GL11">
            <v>1050.0999999999999</v>
          </cell>
          <cell r="GM11">
            <v>-538.99</v>
          </cell>
          <cell r="GN11">
            <v>6320.55</v>
          </cell>
          <cell r="GO11">
            <v>6829.1</v>
          </cell>
          <cell r="GP11">
            <v>6001.35</v>
          </cell>
          <cell r="GQ11">
            <v>4536.51</v>
          </cell>
          <cell r="GR11">
            <v>10947.08</v>
          </cell>
          <cell r="GS11">
            <v>6739.05</v>
          </cell>
          <cell r="GT11">
            <v>16191.65</v>
          </cell>
          <cell r="GU11">
            <v>16797.46</v>
          </cell>
          <cell r="GV11">
            <v>-2052.7399999999998</v>
          </cell>
          <cell r="GW11">
            <v>6507.63</v>
          </cell>
          <cell r="GX11">
            <v>10493.34</v>
          </cell>
          <cell r="GY11">
            <v>8404.7900000000009</v>
          </cell>
          <cell r="GZ11">
            <v>7586.93</v>
          </cell>
          <cell r="HA11">
            <v>-1424.28</v>
          </cell>
          <cell r="HB11">
            <v>9218.35</v>
          </cell>
          <cell r="HC11">
            <v>1187.1600000000001</v>
          </cell>
          <cell r="HD11">
            <v>7157.19</v>
          </cell>
          <cell r="HE11">
            <v>15450.79</v>
          </cell>
          <cell r="HF11">
            <v>5632.55</v>
          </cell>
          <cell r="HG11">
            <v>52020.799999999996</v>
          </cell>
          <cell r="HH11">
            <v>28760.249999999996</v>
          </cell>
          <cell r="HI11">
            <v>21082.42</v>
          </cell>
          <cell r="HJ11">
            <v>11697.050000000001</v>
          </cell>
          <cell r="HK11">
            <v>175032.99</v>
          </cell>
          <cell r="HL11">
            <v>22531.39</v>
          </cell>
          <cell r="HM11">
            <v>340418.98</v>
          </cell>
          <cell r="HN11">
            <v>59857.799999999996</v>
          </cell>
          <cell r="HO11">
            <v>38799.160000000003</v>
          </cell>
          <cell r="HP11">
            <v>14198.62</v>
          </cell>
          <cell r="HQ11">
            <v>160569.60000000001</v>
          </cell>
          <cell r="HR11">
            <v>10166.68</v>
          </cell>
          <cell r="HS11">
            <v>288422.78999999998</v>
          </cell>
          <cell r="HT11">
            <v>11287.26</v>
          </cell>
          <cell r="HU11">
            <v>9024.65</v>
          </cell>
          <cell r="HV11">
            <v>6090.18</v>
          </cell>
          <cell r="HW11">
            <v>13485.86</v>
          </cell>
          <cell r="HY11">
            <v>108091.85</v>
          </cell>
          <cell r="HZ11">
            <v>-38146.07</v>
          </cell>
          <cell r="IA11">
            <v>68683.44</v>
          </cell>
          <cell r="IB11">
            <v>-1933.5700000000033</v>
          </cell>
          <cell r="IC11">
            <v>32770.6</v>
          </cell>
          <cell r="ID11">
            <v>-48209.829999999987</v>
          </cell>
          <cell r="IE11">
            <v>231678.27</v>
          </cell>
          <cell r="IF11">
            <v>-18681.159999999996</v>
          </cell>
          <cell r="IG11">
            <v>394133.42</v>
          </cell>
          <cell r="IH11">
            <v>105672.10999999999</v>
          </cell>
          <cell r="II11">
            <v>67081.279999999999</v>
          </cell>
          <cell r="IJ11">
            <v>44603.33</v>
          </cell>
          <cell r="IK11">
            <v>196946.3</v>
          </cell>
          <cell r="IL11">
            <v>17789.849999999999</v>
          </cell>
          <cell r="IM11">
            <v>317011.28999999998</v>
          </cell>
          <cell r="IN11">
            <v>-105567.34</v>
          </cell>
          <cell r="IO11">
            <v>-17081.28</v>
          </cell>
          <cell r="IP11">
            <v>-74157.579999999987</v>
          </cell>
          <cell r="IQ11">
            <v>63045.47</v>
          </cell>
          <cell r="IR11">
            <v>1343730.38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</row>
        <row r="14">
          <cell r="D14">
            <v>2130.85</v>
          </cell>
          <cell r="E14">
            <v>3209.5</v>
          </cell>
          <cell r="F14">
            <v>609.97</v>
          </cell>
          <cell r="G14">
            <v>1200.76</v>
          </cell>
          <cell r="H14">
            <v>2645.82</v>
          </cell>
          <cell r="I14">
            <v>6177.01</v>
          </cell>
          <cell r="J14">
            <v>13378.52</v>
          </cell>
          <cell r="K14">
            <v>1221.52</v>
          </cell>
          <cell r="L14">
            <v>11018.42</v>
          </cell>
          <cell r="M14">
            <v>12281.82</v>
          </cell>
          <cell r="N14">
            <v>12838.649999999998</v>
          </cell>
          <cell r="O14">
            <v>11298.449999999999</v>
          </cell>
          <cell r="P14">
            <v>479.81000000000006</v>
          </cell>
          <cell r="Q14">
            <v>5975.03</v>
          </cell>
          <cell r="R14">
            <v>13.08</v>
          </cell>
          <cell r="S14">
            <v>2553.64</v>
          </cell>
          <cell r="T14">
            <v>2006.22</v>
          </cell>
          <cell r="U14">
            <v>-1243.79</v>
          </cell>
          <cell r="V14">
            <v>12044.94</v>
          </cell>
          <cell r="W14">
            <v>5543.03</v>
          </cell>
          <cell r="X14">
            <v>4047.17</v>
          </cell>
          <cell r="Y14">
            <v>824.98</v>
          </cell>
          <cell r="Z14">
            <v>-4865.38</v>
          </cell>
          <cell r="AA14">
            <v>-1387.05</v>
          </cell>
          <cell r="AB14">
            <v>435.60000000000008</v>
          </cell>
          <cell r="AC14">
            <v>7742.7</v>
          </cell>
          <cell r="AD14">
            <v>-4078.76</v>
          </cell>
          <cell r="AE14">
            <v>11343.25</v>
          </cell>
          <cell r="AF14">
            <v>11484.75</v>
          </cell>
          <cell r="AG14">
            <v>21603.58</v>
          </cell>
          <cell r="AH14">
            <v>2861.35</v>
          </cell>
          <cell r="AI14">
            <v>-4142.62</v>
          </cell>
          <cell r="AJ14">
            <v>8252.06</v>
          </cell>
          <cell r="AK14">
            <v>-4460.59</v>
          </cell>
          <cell r="AL14">
            <v>-6351.21</v>
          </cell>
          <cell r="AM14">
            <v>10012.06</v>
          </cell>
          <cell r="AN14">
            <v>-1105.23</v>
          </cell>
          <cell r="AO14">
            <v>3980.88</v>
          </cell>
          <cell r="AP14">
            <v>5179.3</v>
          </cell>
          <cell r="AQ14">
            <v>-8683.24</v>
          </cell>
          <cell r="AR14">
            <v>653.86</v>
          </cell>
          <cell r="AS14">
            <v>-7916.59</v>
          </cell>
          <cell r="AT14">
            <v>-779.28</v>
          </cell>
          <cell r="AU14">
            <v>1760.88</v>
          </cell>
          <cell r="AV14">
            <v>698.88</v>
          </cell>
          <cell r="AW14">
            <v>-10050.66</v>
          </cell>
          <cell r="AX14">
            <v>1504.09</v>
          </cell>
          <cell r="AY14">
            <v>-4301.3900000000003</v>
          </cell>
          <cell r="AZ14">
            <v>1037</v>
          </cell>
          <cell r="BA14">
            <v>2928.32</v>
          </cell>
          <cell r="BB14">
            <v>4497.78</v>
          </cell>
          <cell r="BC14">
            <v>4869.91</v>
          </cell>
          <cell r="BD14">
            <v>-4065.69</v>
          </cell>
          <cell r="BE14">
            <v>-14110.19</v>
          </cell>
          <cell r="BF14">
            <v>-6891.59</v>
          </cell>
          <cell r="BG14">
            <v>-13447.72</v>
          </cell>
          <cell r="BH14">
            <v>7706.64</v>
          </cell>
          <cell r="BI14">
            <v>3735.64</v>
          </cell>
          <cell r="BJ14">
            <v>-3569.83</v>
          </cell>
          <cell r="BK14">
            <v>-594.11</v>
          </cell>
          <cell r="BL14">
            <v>-6423</v>
          </cell>
          <cell r="BM14">
            <v>4674.8599999999997</v>
          </cell>
          <cell r="BN14">
            <v>-4336.1400000000003</v>
          </cell>
          <cell r="BO14">
            <v>4762.99</v>
          </cell>
          <cell r="BP14">
            <v>-5000.83</v>
          </cell>
          <cell r="BQ14">
            <v>5649.13</v>
          </cell>
          <cell r="BR14">
            <v>4810.84</v>
          </cell>
          <cell r="BS14">
            <v>7132.28</v>
          </cell>
          <cell r="BT14">
            <v>321.99</v>
          </cell>
          <cell r="BU14">
            <v>1561.3</v>
          </cell>
          <cell r="BV14">
            <v>-4575.3500000000004</v>
          </cell>
          <cell r="BW14">
            <v>1771.22</v>
          </cell>
          <cell r="BX14">
            <v>-8570.67</v>
          </cell>
          <cell r="BY14">
            <v>1528.56</v>
          </cell>
          <cell r="BZ14">
            <v>-10518.29</v>
          </cell>
          <cell r="CA14">
            <v>7161.5</v>
          </cell>
          <cell r="CB14">
            <v>4391.9799999999996</v>
          </cell>
          <cell r="CC14">
            <v>-10677.2</v>
          </cell>
          <cell r="CD14">
            <v>153.87</v>
          </cell>
          <cell r="CE14">
            <v>-711.22</v>
          </cell>
          <cell r="CF14">
            <v>1261</v>
          </cell>
          <cell r="CG14">
            <v>-6804.09</v>
          </cell>
          <cell r="CH14">
            <v>8367.69</v>
          </cell>
          <cell r="CI14">
            <v>-282.56</v>
          </cell>
          <cell r="CJ14">
            <v>4679.4399999999996</v>
          </cell>
          <cell r="CK14">
            <v>7877.43</v>
          </cell>
          <cell r="CL14">
            <v>5326.9</v>
          </cell>
          <cell r="CM14">
            <v>1007.43</v>
          </cell>
          <cell r="CN14">
            <v>3243.33</v>
          </cell>
          <cell r="CO14">
            <v>1904.93</v>
          </cell>
          <cell r="CP14">
            <v>7649.4</v>
          </cell>
          <cell r="CQ14">
            <v>3157.42</v>
          </cell>
          <cell r="CR14">
            <v>-3842.63</v>
          </cell>
          <cell r="CS14">
            <v>-5769.8500000000013</v>
          </cell>
          <cell r="CT14">
            <v>6956.15</v>
          </cell>
          <cell r="CU14">
            <v>521.34</v>
          </cell>
          <cell r="CV14">
            <v>-4325.05</v>
          </cell>
          <cell r="CW14">
            <v>-5301.59</v>
          </cell>
          <cell r="CX14">
            <v>-10454.969999999999</v>
          </cell>
          <cell r="CY14">
            <v>-3325.98</v>
          </cell>
          <cell r="CZ14">
            <v>-25111.48</v>
          </cell>
          <cell r="DA14">
            <v>-1512.44</v>
          </cell>
          <cell r="DB14">
            <v>-5880.18</v>
          </cell>
          <cell r="DC14">
            <v>-1785.4500000000003</v>
          </cell>
          <cell r="DD14">
            <v>-2277.96</v>
          </cell>
          <cell r="DE14">
            <v>-394.07</v>
          </cell>
          <cell r="DF14">
            <v>665.38</v>
          </cell>
          <cell r="DG14">
            <v>4095.99</v>
          </cell>
          <cell r="DH14">
            <v>-9271.69</v>
          </cell>
          <cell r="DI14">
            <v>728.78</v>
          </cell>
          <cell r="DJ14">
            <v>-24753.51</v>
          </cell>
          <cell r="DK14">
            <v>-15381.18</v>
          </cell>
          <cell r="DL14">
            <v>-15616.200000000003</v>
          </cell>
          <cell r="DM14">
            <v>1215.1400000000001</v>
          </cell>
          <cell r="DN14">
            <v>6550.49</v>
          </cell>
          <cell r="DO14">
            <v>-8554.61</v>
          </cell>
          <cell r="DP14">
            <v>2219.2600000000002</v>
          </cell>
          <cell r="DQ14">
            <v>-3786.41</v>
          </cell>
          <cell r="DR14">
            <v>-2572.38</v>
          </cell>
          <cell r="DS14">
            <v>-21844.509999999995</v>
          </cell>
          <cell r="DT14">
            <v>-4736.32</v>
          </cell>
          <cell r="DU14">
            <v>-9122.07</v>
          </cell>
          <cell r="DV14">
            <v>-10732.25</v>
          </cell>
          <cell r="DW14">
            <v>-10710.24</v>
          </cell>
          <cell r="DX14">
            <v>-10758.72</v>
          </cell>
          <cell r="DY14">
            <v>213.67</v>
          </cell>
          <cell r="DZ14">
            <v>-1800.6</v>
          </cell>
          <cell r="EA14">
            <v>-11421.66</v>
          </cell>
          <cell r="EB14">
            <v>2001.37</v>
          </cell>
          <cell r="EC14">
            <v>-17024.63</v>
          </cell>
          <cell r="ED14">
            <v>-14063.65</v>
          </cell>
          <cell r="EE14">
            <v>-1486.11</v>
          </cell>
          <cell r="EF14">
            <v>-143.71</v>
          </cell>
          <cell r="EG14">
            <v>61172.79</v>
          </cell>
          <cell r="EH14">
            <v>-9307.81</v>
          </cell>
          <cell r="EI14">
            <v>140.19999999999999</v>
          </cell>
          <cell r="EJ14">
            <v>-9790.0400000000009</v>
          </cell>
          <cell r="EK14">
            <v>-1807</v>
          </cell>
          <cell r="EL14">
            <v>-11095.46</v>
          </cell>
          <cell r="EM14">
            <v>348.37</v>
          </cell>
          <cell r="EN14">
            <v>-7276.35</v>
          </cell>
          <cell r="EO14">
            <v>-3828.55</v>
          </cell>
          <cell r="EP14">
            <v>-7351.8</v>
          </cell>
          <cell r="EQ14">
            <v>-9927.6</v>
          </cell>
          <cell r="ER14">
            <v>-1032.98</v>
          </cell>
          <cell r="ES14">
            <v>2146.39</v>
          </cell>
          <cell r="ET14">
            <v>-2552.11</v>
          </cell>
          <cell r="EU14">
            <v>746.88000000000011</v>
          </cell>
          <cell r="EV14">
            <v>-27506.44</v>
          </cell>
          <cell r="EW14">
            <v>-11931.67</v>
          </cell>
          <cell r="EX14">
            <v>-25844.080000000002</v>
          </cell>
          <cell r="EY14">
            <v>-5567.47</v>
          </cell>
          <cell r="EZ14">
            <v>1338.34</v>
          </cell>
          <cell r="FA14">
            <v>-4741.6500000000005</v>
          </cell>
          <cell r="FB14">
            <v>1644.27</v>
          </cell>
          <cell r="FC14">
            <v>-2507.41</v>
          </cell>
          <cell r="FD14">
            <v>-1050.01</v>
          </cell>
          <cell r="FE14">
            <v>-8208.74</v>
          </cell>
          <cell r="FF14">
            <v>6150.58</v>
          </cell>
          <cell r="FG14">
            <v>-9881.98</v>
          </cell>
          <cell r="FH14">
            <v>7513.62</v>
          </cell>
          <cell r="FI14">
            <v>-772.74</v>
          </cell>
          <cell r="FJ14">
            <v>-383.96</v>
          </cell>
          <cell r="FK14">
            <v>-975.96</v>
          </cell>
          <cell r="FL14">
            <v>4056.59</v>
          </cell>
          <cell r="FM14">
            <v>-504.9</v>
          </cell>
          <cell r="FN14">
            <v>7384.86</v>
          </cell>
          <cell r="FO14">
            <v>-18658.150000000001</v>
          </cell>
          <cell r="FP14">
            <v>-4288.63</v>
          </cell>
          <cell r="FQ14">
            <v>-6114.87</v>
          </cell>
          <cell r="FR14">
            <v>2675.17</v>
          </cell>
          <cell r="FS14">
            <v>1027.2</v>
          </cell>
          <cell r="FT14">
            <v>-636.91</v>
          </cell>
          <cell r="FU14">
            <v>9991.3799999999992</v>
          </cell>
          <cell r="FV14">
            <v>7731.34</v>
          </cell>
          <cell r="FW14">
            <v>8026.85</v>
          </cell>
          <cell r="FX14">
            <v>4583.54</v>
          </cell>
          <cell r="FY14">
            <v>10497.23</v>
          </cell>
          <cell r="FZ14">
            <v>2400.27</v>
          </cell>
          <cell r="GA14">
            <v>12161.09</v>
          </cell>
          <cell r="GB14">
            <v>17976.14</v>
          </cell>
          <cell r="GC14">
            <v>3860.8</v>
          </cell>
          <cell r="GD14">
            <v>6609.43</v>
          </cell>
          <cell r="GE14">
            <v>11745.39</v>
          </cell>
          <cell r="GF14">
            <v>6542.16</v>
          </cell>
          <cell r="GG14">
            <v>9232.26</v>
          </cell>
          <cell r="GH14">
            <v>-4166.58</v>
          </cell>
          <cell r="GI14">
            <v>7528.23</v>
          </cell>
          <cell r="GJ14">
            <v>-288.77999999999997</v>
          </cell>
          <cell r="GK14">
            <v>6373.18</v>
          </cell>
          <cell r="GL14">
            <v>1050.0999999999999</v>
          </cell>
          <cell r="GM14">
            <v>-538.99</v>
          </cell>
          <cell r="GN14">
            <v>6320.55</v>
          </cell>
          <cell r="GO14">
            <v>6829.1</v>
          </cell>
          <cell r="GP14">
            <v>6001.35</v>
          </cell>
          <cell r="GQ14">
            <v>4536.51</v>
          </cell>
          <cell r="GR14">
            <v>10947.08</v>
          </cell>
          <cell r="GS14">
            <v>6739.05</v>
          </cell>
          <cell r="GT14">
            <v>16191.65</v>
          </cell>
          <cell r="GU14">
            <v>16797.46</v>
          </cell>
          <cell r="GV14">
            <v>-2052.7399999999998</v>
          </cell>
          <cell r="GW14">
            <v>6507.63</v>
          </cell>
          <cell r="GX14">
            <v>10493.34</v>
          </cell>
          <cell r="GY14">
            <v>8404.7900000000009</v>
          </cell>
          <cell r="GZ14">
            <v>7586.93</v>
          </cell>
          <cell r="HA14">
            <v>-1424.28</v>
          </cell>
          <cell r="HB14">
            <v>9218.35</v>
          </cell>
          <cell r="HC14">
            <v>1187.1600000000001</v>
          </cell>
          <cell r="HD14">
            <v>7157.19</v>
          </cell>
          <cell r="HE14">
            <v>15450.79</v>
          </cell>
          <cell r="HF14">
            <v>5632.55</v>
          </cell>
          <cell r="HG14">
            <v>52020.799999999996</v>
          </cell>
          <cell r="HH14">
            <v>28760.249999999996</v>
          </cell>
          <cell r="HI14">
            <v>21082.42</v>
          </cell>
          <cell r="HJ14">
            <v>11697.050000000001</v>
          </cell>
          <cell r="HK14">
            <v>175032.99</v>
          </cell>
          <cell r="HL14">
            <v>22531.39</v>
          </cell>
          <cell r="HM14">
            <v>340418.98</v>
          </cell>
          <cell r="HN14">
            <v>59857.799999999996</v>
          </cell>
          <cell r="HO14">
            <v>38799.160000000003</v>
          </cell>
          <cell r="HP14">
            <v>14198.62</v>
          </cell>
          <cell r="HQ14">
            <v>160569.60000000001</v>
          </cell>
          <cell r="HR14">
            <v>10166.68</v>
          </cell>
          <cell r="HS14">
            <v>288422.78999999998</v>
          </cell>
          <cell r="HT14">
            <v>11287.26</v>
          </cell>
          <cell r="HU14">
            <v>9024.65</v>
          </cell>
          <cell r="HV14">
            <v>6090.18</v>
          </cell>
          <cell r="HW14">
            <v>13485.86</v>
          </cell>
          <cell r="HY14">
            <v>108091.85</v>
          </cell>
          <cell r="HZ14">
            <v>-38146.07</v>
          </cell>
          <cell r="IA14">
            <v>68683.44</v>
          </cell>
          <cell r="IB14">
            <v>-1933.5700000000033</v>
          </cell>
          <cell r="IC14">
            <v>32770.6</v>
          </cell>
          <cell r="ID14">
            <v>-48209.829999999987</v>
          </cell>
          <cell r="IE14">
            <v>231678.27</v>
          </cell>
          <cell r="IF14">
            <v>-18681.159999999996</v>
          </cell>
          <cell r="IG14">
            <v>394133.42</v>
          </cell>
          <cell r="IH14">
            <v>105672.10999999999</v>
          </cell>
          <cell r="II14">
            <v>67081.279999999999</v>
          </cell>
          <cell r="IJ14">
            <v>44603.33</v>
          </cell>
          <cell r="IK14">
            <v>196946.3</v>
          </cell>
          <cell r="IL14">
            <v>17789.849999999999</v>
          </cell>
          <cell r="IM14">
            <v>317011.28999999998</v>
          </cell>
          <cell r="IN14">
            <v>-105567.34000000003</v>
          </cell>
          <cell r="IO14">
            <v>-17081.28</v>
          </cell>
          <cell r="IP14">
            <v>-74157.579999999987</v>
          </cell>
          <cell r="IQ14">
            <v>63045.47</v>
          </cell>
          <cell r="IR14">
            <v>1343730.38</v>
          </cell>
        </row>
        <row r="15">
          <cell r="D15">
            <v>-19635.7</v>
          </cell>
          <cell r="E15">
            <v>-35809.1</v>
          </cell>
          <cell r="F15">
            <v>-10126.06</v>
          </cell>
          <cell r="G15">
            <v>-11562.21</v>
          </cell>
          <cell r="H15">
            <v>-13802.42</v>
          </cell>
          <cell r="I15">
            <v>-16715.75</v>
          </cell>
          <cell r="J15">
            <v>-46220.15</v>
          </cell>
          <cell r="K15">
            <v>0</v>
          </cell>
          <cell r="L15">
            <v>-35384.65</v>
          </cell>
          <cell r="M15">
            <v>-61972.800000000003</v>
          </cell>
          <cell r="N15">
            <v>-22262.35</v>
          </cell>
          <cell r="O15">
            <v>-31575.1</v>
          </cell>
          <cell r="P15">
            <v>-14539.25</v>
          </cell>
          <cell r="Q15">
            <v>-32824.75</v>
          </cell>
          <cell r="R15">
            <v>-11344.33</v>
          </cell>
          <cell r="S15">
            <v>-18134.080000000002</v>
          </cell>
          <cell r="T15">
            <v>-64264.55</v>
          </cell>
          <cell r="U15">
            <v>-52024.7</v>
          </cell>
          <cell r="V15">
            <v>-22069.599999999999</v>
          </cell>
          <cell r="W15">
            <v>-20754.900000000001</v>
          </cell>
          <cell r="X15">
            <v>-35609.599999999999</v>
          </cell>
          <cell r="Y15">
            <v>-30455.47</v>
          </cell>
          <cell r="Z15">
            <v>-35550.720000000001</v>
          </cell>
          <cell r="AA15">
            <v>-44843.93</v>
          </cell>
          <cell r="AB15">
            <v>-52680.05</v>
          </cell>
          <cell r="AC15">
            <v>-42849.05</v>
          </cell>
          <cell r="AD15">
            <v>-40622.9</v>
          </cell>
          <cell r="AE15">
            <v>-32358.55</v>
          </cell>
          <cell r="AF15">
            <v>-56343.65</v>
          </cell>
          <cell r="AG15">
            <v>-25020.85</v>
          </cell>
          <cell r="AH15">
            <v>-32490.95</v>
          </cell>
          <cell r="AI15">
            <v>-39291.800000000003</v>
          </cell>
          <cell r="AJ15">
            <v>-34795.050000000003</v>
          </cell>
          <cell r="AK15">
            <v>-35064.49</v>
          </cell>
          <cell r="AL15">
            <v>-62770.36</v>
          </cell>
          <cell r="AM15">
            <v>-57023.30000000001</v>
          </cell>
          <cell r="AN15">
            <v>-52373.65</v>
          </cell>
          <cell r="AO15">
            <v>-21104.75</v>
          </cell>
          <cell r="AP15">
            <v>-30045.7</v>
          </cell>
          <cell r="AQ15">
            <v>-56205.45</v>
          </cell>
          <cell r="AR15">
            <v>-44690.31</v>
          </cell>
          <cell r="AS15">
            <v>-55697.38</v>
          </cell>
          <cell r="AT15">
            <v>-66891.31</v>
          </cell>
          <cell r="AU15">
            <v>-81416.11</v>
          </cell>
          <cell r="AV15">
            <v>-66346.7</v>
          </cell>
          <cell r="AW15">
            <v>-66755.94</v>
          </cell>
          <cell r="AX15">
            <v>-50136.94</v>
          </cell>
          <cell r="AY15">
            <v>-82643.199999999997</v>
          </cell>
          <cell r="AZ15">
            <v>-32277.85</v>
          </cell>
          <cell r="BA15">
            <v>-45598.76</v>
          </cell>
          <cell r="BB15">
            <v>-49906.09</v>
          </cell>
          <cell r="BC15">
            <v>-53605.17</v>
          </cell>
          <cell r="BD15">
            <v>-51464.43</v>
          </cell>
          <cell r="BE15">
            <v>-97082.99</v>
          </cell>
          <cell r="BF15">
            <v>-77532.460000000006</v>
          </cell>
          <cell r="BG15">
            <v>-73175.05</v>
          </cell>
          <cell r="BH15">
            <v>-29727</v>
          </cell>
          <cell r="BI15">
            <v>-19508.55</v>
          </cell>
          <cell r="BJ15">
            <v>-43302.83</v>
          </cell>
          <cell r="BK15">
            <v>-34047.1</v>
          </cell>
          <cell r="BL15">
            <v>-42764.12</v>
          </cell>
          <cell r="BM15">
            <v>-45183.85</v>
          </cell>
          <cell r="BN15">
            <v>-67431.350000000006</v>
          </cell>
          <cell r="BO15">
            <v>-56221.25</v>
          </cell>
          <cell r="BP15">
            <v>-53229.100000000006</v>
          </cell>
          <cell r="BQ15">
            <v>-46686.39</v>
          </cell>
          <cell r="BR15">
            <v>-70082.649999999994</v>
          </cell>
          <cell r="BS15">
            <v>-28988.21</v>
          </cell>
          <cell r="BT15">
            <v>-38436.730000000003</v>
          </cell>
          <cell r="BU15">
            <v>-38305.879999999997</v>
          </cell>
          <cell r="BV15">
            <v>-45066.04</v>
          </cell>
          <cell r="BW15">
            <v>-40442.03</v>
          </cell>
          <cell r="BX15">
            <v>-82430.67</v>
          </cell>
          <cell r="BY15">
            <v>-65194.879999999997</v>
          </cell>
          <cell r="BZ15">
            <v>-66161</v>
          </cell>
          <cell r="CA15">
            <v>-23556.57</v>
          </cell>
          <cell r="CB15">
            <v>0</v>
          </cell>
          <cell r="CC15">
            <v>-45235.98</v>
          </cell>
          <cell r="CD15">
            <v>-33207.11</v>
          </cell>
          <cell r="CE15">
            <v>-44389.37000000001</v>
          </cell>
          <cell r="CF15">
            <v>-45309.25</v>
          </cell>
          <cell r="CG15">
            <v>-67528.39</v>
          </cell>
          <cell r="CH15">
            <v>-53107.400000000009</v>
          </cell>
          <cell r="CI15">
            <v>-50510.29</v>
          </cell>
          <cell r="CJ15">
            <v>-43832.5</v>
          </cell>
          <cell r="CK15">
            <v>-67327.839999999997</v>
          </cell>
          <cell r="CL15">
            <v>-27429.13</v>
          </cell>
          <cell r="CM15">
            <v>-40049.449999999997</v>
          </cell>
          <cell r="CN15">
            <v>-38361.89</v>
          </cell>
          <cell r="CO15">
            <v>-46925.06</v>
          </cell>
          <cell r="CP15">
            <v>-35298.78</v>
          </cell>
          <cell r="CQ15">
            <v>-68333.990000000005</v>
          </cell>
          <cell r="CR15">
            <v>-65258.19</v>
          </cell>
          <cell r="CS15">
            <v>-59958.75</v>
          </cell>
          <cell r="CT15">
            <v>-24427.11</v>
          </cell>
          <cell r="CU15">
            <v>0</v>
          </cell>
          <cell r="CV15">
            <v>-60387.5</v>
          </cell>
          <cell r="CW15">
            <v>-46715.199999999997</v>
          </cell>
          <cell r="CX15">
            <v>-60880.66</v>
          </cell>
          <cell r="CY15">
            <v>-60093.14</v>
          </cell>
          <cell r="CZ15">
            <v>-102456.03</v>
          </cell>
          <cell r="DA15">
            <v>-73591.23</v>
          </cell>
          <cell r="DB15">
            <v>-66243.45</v>
          </cell>
          <cell r="DC15">
            <v>-66776.81</v>
          </cell>
          <cell r="DD15">
            <v>-99782.62999999999</v>
          </cell>
          <cell r="DE15">
            <v>-45900.75</v>
          </cell>
          <cell r="DF15">
            <v>-56932.78</v>
          </cell>
          <cell r="DG15">
            <v>-47266.81</v>
          </cell>
          <cell r="DH15">
            <v>-64373.23</v>
          </cell>
          <cell r="DI15">
            <v>-46534.11</v>
          </cell>
          <cell r="DJ15">
            <v>-112014.1</v>
          </cell>
          <cell r="DK15">
            <v>-93090.95</v>
          </cell>
          <cell r="DL15">
            <v>-83615.61</v>
          </cell>
          <cell r="DM15">
            <v>-36763.24</v>
          </cell>
          <cell r="DN15">
            <v>0</v>
          </cell>
          <cell r="DO15">
            <v>-55931.929999999993</v>
          </cell>
          <cell r="DP15">
            <v>-38079.769999999997</v>
          </cell>
          <cell r="DQ15">
            <v>-55652.65</v>
          </cell>
          <cell r="DR15">
            <v>-57812.31</v>
          </cell>
          <cell r="DS15">
            <v>-95158.55</v>
          </cell>
          <cell r="DT15">
            <v>-67761.89</v>
          </cell>
          <cell r="DU15">
            <v>-61417.66</v>
          </cell>
          <cell r="DV15">
            <v>-65339.8</v>
          </cell>
          <cell r="DW15">
            <v>-90339.87</v>
          </cell>
          <cell r="DX15">
            <v>-59441.46</v>
          </cell>
          <cell r="DY15">
            <v>-49979.24</v>
          </cell>
          <cell r="DZ15">
            <v>-43483.66</v>
          </cell>
          <cell r="EA15">
            <v>-62600.31</v>
          </cell>
          <cell r="EB15">
            <v>-43720.32</v>
          </cell>
          <cell r="EC15">
            <v>-109830.67</v>
          </cell>
          <cell r="ED15">
            <v>-87803.3</v>
          </cell>
          <cell r="EE15">
            <v>-79949.259999999995</v>
          </cell>
          <cell r="EF15">
            <v>-34666.400000000001</v>
          </cell>
          <cell r="EG15">
            <v>0</v>
          </cell>
          <cell r="EH15">
            <v>-54214.16</v>
          </cell>
          <cell r="EI15">
            <v>-36271.67</v>
          </cell>
          <cell r="EJ15">
            <v>-55062.84</v>
          </cell>
          <cell r="EK15">
            <v>-53672.86</v>
          </cell>
          <cell r="EL15">
            <v>-87396.56</v>
          </cell>
          <cell r="EM15">
            <v>-69783.87</v>
          </cell>
          <cell r="EN15">
            <v>-60354.999999999993</v>
          </cell>
          <cell r="EO15">
            <v>-63791.189999999995</v>
          </cell>
          <cell r="EP15">
            <v>-84960.35</v>
          </cell>
          <cell r="EQ15">
            <v>-47124.71</v>
          </cell>
          <cell r="ER15">
            <v>-48507.14</v>
          </cell>
          <cell r="ES15">
            <v>-38389.89</v>
          </cell>
          <cell r="ET15">
            <v>-55490.04</v>
          </cell>
          <cell r="EU15">
            <v>-40802.519999999997</v>
          </cell>
          <cell r="EV15">
            <v>-121992.04</v>
          </cell>
          <cell r="EW15">
            <v>-81094.02</v>
          </cell>
          <cell r="EX15">
            <v>-81236.460000000006</v>
          </cell>
          <cell r="EY15">
            <v>-36603.89</v>
          </cell>
          <cell r="EZ15">
            <v>0</v>
          </cell>
          <cell r="FA15">
            <v>-56625.95</v>
          </cell>
          <cell r="FB15">
            <v>-39917.56</v>
          </cell>
          <cell r="FC15">
            <v>-48846.39</v>
          </cell>
          <cell r="FD15">
            <v>-57151.9</v>
          </cell>
          <cell r="FE15">
            <v>-84921.76</v>
          </cell>
          <cell r="FF15">
            <v>-65643.710000000006</v>
          </cell>
          <cell r="FG15">
            <v>-67273.919999999998</v>
          </cell>
          <cell r="FH15">
            <v>-52344.84</v>
          </cell>
          <cell r="FI15">
            <v>-86599.07</v>
          </cell>
          <cell r="FJ15">
            <v>-38214.160000000003</v>
          </cell>
          <cell r="FK15">
            <v>-51678.42</v>
          </cell>
          <cell r="FL15">
            <v>-39149.18</v>
          </cell>
          <cell r="FM15">
            <v>-60549.9</v>
          </cell>
          <cell r="FN15">
            <v>-42412.7</v>
          </cell>
          <cell r="FO15">
            <v>-109940.92</v>
          </cell>
          <cell r="FP15">
            <v>-83418.89</v>
          </cell>
          <cell r="FQ15">
            <v>-69939.03</v>
          </cell>
          <cell r="FR15">
            <v>-34663.96</v>
          </cell>
          <cell r="FS15">
            <v>0</v>
          </cell>
          <cell r="FT15">
            <v>-35759.879999999997</v>
          </cell>
          <cell r="FU15">
            <v>-25931.119999999999</v>
          </cell>
          <cell r="FV15">
            <v>-31634.87</v>
          </cell>
          <cell r="FW15">
            <v>-40438.19</v>
          </cell>
          <cell r="FX15">
            <v>-55303.92</v>
          </cell>
          <cell r="FY15">
            <v>-40055.75</v>
          </cell>
          <cell r="FZ15">
            <v>-47761.14</v>
          </cell>
          <cell r="GA15">
            <v>-34421.32</v>
          </cell>
          <cell r="GB15">
            <v>-53230.879999999997</v>
          </cell>
          <cell r="GC15">
            <v>-26196.28</v>
          </cell>
          <cell r="GD15">
            <v>-34780.93</v>
          </cell>
          <cell r="GE15">
            <v>-27663.9</v>
          </cell>
          <cell r="GF15">
            <v>-35447.129999999997</v>
          </cell>
          <cell r="GG15">
            <v>-30993.91</v>
          </cell>
          <cell r="GH15">
            <v>-71410.39</v>
          </cell>
          <cell r="GI15">
            <v>-51496.59</v>
          </cell>
          <cell r="GJ15">
            <v>-45954.11</v>
          </cell>
          <cell r="GK15">
            <v>-22041.64</v>
          </cell>
          <cell r="GL15">
            <v>0</v>
          </cell>
          <cell r="GM15">
            <v>-38081.160000000003</v>
          </cell>
          <cell r="GN15">
            <v>-23830.31</v>
          </cell>
          <cell r="GO15">
            <v>-30480.54</v>
          </cell>
          <cell r="GP15">
            <v>-35536.51</v>
          </cell>
          <cell r="GQ15">
            <v>-51294.31</v>
          </cell>
          <cell r="GR15">
            <v>-38752.550000000003</v>
          </cell>
          <cell r="GS15">
            <v>-46274.17</v>
          </cell>
          <cell r="GT15">
            <v>-32292.32</v>
          </cell>
          <cell r="GU15">
            <v>-48080.26</v>
          </cell>
          <cell r="GV15">
            <v>-34731.06</v>
          </cell>
          <cell r="GW15">
            <v>-33155.33</v>
          </cell>
          <cell r="GX15">
            <v>-26046.95</v>
          </cell>
          <cell r="GY15">
            <v>-32972.230000000003</v>
          </cell>
          <cell r="GZ15">
            <v>-30179.200000000001</v>
          </cell>
          <cell r="HA15">
            <v>-70919.23</v>
          </cell>
          <cell r="HB15">
            <v>-46508.99</v>
          </cell>
          <cell r="HC15">
            <v>-44336.31</v>
          </cell>
          <cell r="HD15">
            <v>-20262.099999999999</v>
          </cell>
          <cell r="HE15">
            <v>0</v>
          </cell>
          <cell r="HF15">
            <v>-36696.57</v>
          </cell>
          <cell r="HG15">
            <v>-26273.040000000001</v>
          </cell>
          <cell r="HH15">
            <v>-32155.13</v>
          </cell>
          <cell r="HI15">
            <v>-36198.199999999997</v>
          </cell>
          <cell r="HJ15">
            <v>-64010.05</v>
          </cell>
          <cell r="HK15">
            <v>-41377.96</v>
          </cell>
          <cell r="HL15">
            <v>-43608.800000000003</v>
          </cell>
          <cell r="HM15">
            <v>-41859.1</v>
          </cell>
          <cell r="HN15">
            <v>-53837.79</v>
          </cell>
          <cell r="HO15">
            <v>-27854.57</v>
          </cell>
          <cell r="HP15">
            <v>-31292.91</v>
          </cell>
          <cell r="HQ15">
            <v>-54507.13</v>
          </cell>
          <cell r="HR15">
            <v>-37187.85</v>
          </cell>
          <cell r="HS15">
            <v>-26866.45</v>
          </cell>
          <cell r="HT15">
            <v>-75896.86</v>
          </cell>
          <cell r="HU15">
            <v>-55689.53</v>
          </cell>
          <cell r="HV15">
            <v>-46663.18</v>
          </cell>
          <cell r="HW15">
            <v>-19071.98</v>
          </cell>
          <cell r="HY15">
            <v>-89944.85</v>
          </cell>
          <cell r="HZ15">
            <v>-553860.10999999987</v>
          </cell>
          <cell r="IA15">
            <v>-389544.72</v>
          </cell>
          <cell r="IB15">
            <v>-504676.87999999995</v>
          </cell>
          <cell r="IC15">
            <v>-556933.87</v>
          </cell>
          <cell r="ID15">
            <v>-826312.83000000007</v>
          </cell>
          <cell r="IE15">
            <v>-661711.51</v>
          </cell>
          <cell r="IF15">
            <v>-604052.37</v>
          </cell>
          <cell r="IG15">
            <v>-565224.40999999992</v>
          </cell>
          <cell r="IH15">
            <v>-855200.99000000011</v>
          </cell>
          <cell r="II15">
            <v>-415441.38</v>
          </cell>
          <cell r="IJ15">
            <v>-494477.74</v>
          </cell>
          <cell r="IK15">
            <v>-456912.43000000005</v>
          </cell>
          <cell r="IL15">
            <v>-561836.76</v>
          </cell>
          <cell r="IM15">
            <v>-435123.27</v>
          </cell>
          <cell r="IN15">
            <v>-1000756.3</v>
          </cell>
          <cell r="IO15">
            <v>-828375.65</v>
          </cell>
          <cell r="IP15">
            <v>-755387.11</v>
          </cell>
          <cell r="IQ15">
            <v>-324958.24</v>
          </cell>
          <cell r="IR15">
            <v>-10880731.42</v>
          </cell>
        </row>
        <row r="16">
          <cell r="D16">
            <v>-19565.7</v>
          </cell>
          <cell r="E16">
            <v>-35795.1</v>
          </cell>
          <cell r="F16">
            <v>-10126.06</v>
          </cell>
          <cell r="G16">
            <v>-11562.21</v>
          </cell>
          <cell r="H16">
            <v>-13794.42</v>
          </cell>
          <cell r="I16">
            <v>-16705.75</v>
          </cell>
          <cell r="J16">
            <v>-46220.15</v>
          </cell>
          <cell r="K16">
            <v>0</v>
          </cell>
          <cell r="L16">
            <v>-35376.65</v>
          </cell>
          <cell r="M16">
            <v>-61946.8</v>
          </cell>
          <cell r="N16">
            <v>-22262.35</v>
          </cell>
          <cell r="O16">
            <v>-31569.1</v>
          </cell>
          <cell r="P16">
            <v>-14539.25</v>
          </cell>
          <cell r="Q16">
            <v>-32816.75</v>
          </cell>
          <cell r="R16">
            <v>-11318.33</v>
          </cell>
          <cell r="S16">
            <v>-18134.080000000002</v>
          </cell>
          <cell r="T16">
            <v>-64054.55</v>
          </cell>
          <cell r="U16">
            <v>-52024.7</v>
          </cell>
          <cell r="V16">
            <v>-22069.599999999999</v>
          </cell>
          <cell r="W16">
            <v>-20652.900000000001</v>
          </cell>
          <cell r="X16">
            <v>-35599.599999999999</v>
          </cell>
          <cell r="Y16">
            <v>-30453.47</v>
          </cell>
          <cell r="Z16">
            <v>-35550.720000000001</v>
          </cell>
          <cell r="AA16">
            <v>-44791.93</v>
          </cell>
          <cell r="AB16">
            <v>-52606.05</v>
          </cell>
          <cell r="AC16">
            <v>-42849.05</v>
          </cell>
          <cell r="AD16">
            <v>-40622.9</v>
          </cell>
          <cell r="AE16">
            <v>-32346.55</v>
          </cell>
          <cell r="AF16">
            <v>-56319.65</v>
          </cell>
          <cell r="AG16">
            <v>-25020.85</v>
          </cell>
          <cell r="AH16">
            <v>-32468.95</v>
          </cell>
          <cell r="AI16">
            <v>-39289.800000000003</v>
          </cell>
          <cell r="AJ16">
            <v>-34771.050000000003</v>
          </cell>
          <cell r="AK16">
            <v>-34972.49</v>
          </cell>
          <cell r="AL16">
            <v>-62770.36</v>
          </cell>
          <cell r="AM16">
            <v>-56875.299999999996</v>
          </cell>
          <cell r="AN16">
            <v>-52373.65</v>
          </cell>
          <cell r="AO16">
            <v>-21104.75</v>
          </cell>
          <cell r="AP16">
            <v>-29905.7</v>
          </cell>
          <cell r="AQ16">
            <v>-56181.45</v>
          </cell>
          <cell r="AR16">
            <v>-44690.31</v>
          </cell>
          <cell r="AS16">
            <v>-55697.38</v>
          </cell>
          <cell r="AT16">
            <v>-66797.31</v>
          </cell>
          <cell r="AU16">
            <v>-81330.109999999986</v>
          </cell>
          <cell r="AV16">
            <v>-66346.7</v>
          </cell>
          <cell r="AW16">
            <v>-66755.94</v>
          </cell>
          <cell r="AX16">
            <v>-50118.94</v>
          </cell>
          <cell r="AY16">
            <v>-82641.2</v>
          </cell>
          <cell r="AZ16">
            <v>-32277.85</v>
          </cell>
          <cell r="BA16">
            <v>-45576.76</v>
          </cell>
          <cell r="BB16">
            <v>-49906.09</v>
          </cell>
          <cell r="BC16">
            <v>-53593.17</v>
          </cell>
          <cell r="BD16">
            <v>-51338.43</v>
          </cell>
          <cell r="BE16">
            <v>-97082.99</v>
          </cell>
          <cell r="BF16">
            <v>-77308.460000000006</v>
          </cell>
          <cell r="BG16">
            <v>-73167.05</v>
          </cell>
          <cell r="BH16">
            <v>-29727</v>
          </cell>
          <cell r="BI16">
            <v>-19442.550000000003</v>
          </cell>
          <cell r="BJ16">
            <v>-43286.83</v>
          </cell>
          <cell r="BK16">
            <v>-34047.1</v>
          </cell>
          <cell r="BL16">
            <v>-42764.12</v>
          </cell>
          <cell r="BM16">
            <v>-45121.85</v>
          </cell>
          <cell r="BN16">
            <v>-67417.350000000006</v>
          </cell>
          <cell r="BO16">
            <v>-56221.25</v>
          </cell>
          <cell r="BP16">
            <v>-53229.100000000006</v>
          </cell>
          <cell r="BQ16">
            <v>-46686.39</v>
          </cell>
          <cell r="BR16">
            <v>-70080.649999999994</v>
          </cell>
          <cell r="BS16">
            <v>-28988.21</v>
          </cell>
          <cell r="BT16">
            <v>-38418.730000000003</v>
          </cell>
          <cell r="BU16">
            <v>-38303.880000000005</v>
          </cell>
          <cell r="BV16">
            <v>-45066.04</v>
          </cell>
          <cell r="BW16">
            <v>-40342.03</v>
          </cell>
          <cell r="BX16">
            <v>-82430.67</v>
          </cell>
          <cell r="BY16">
            <v>-65050.879999999997</v>
          </cell>
          <cell r="BZ16">
            <v>-66161</v>
          </cell>
          <cell r="CA16">
            <v>-23556.57</v>
          </cell>
          <cell r="CB16">
            <v>0</v>
          </cell>
          <cell r="CC16">
            <v>-45225.98000000001</v>
          </cell>
          <cell r="CD16">
            <v>-33207.11</v>
          </cell>
          <cell r="CE16">
            <v>-44389.37000000001</v>
          </cell>
          <cell r="CF16">
            <v>-45265.249999999993</v>
          </cell>
          <cell r="CG16">
            <v>-67482.39</v>
          </cell>
          <cell r="CH16">
            <v>-53107.400000000009</v>
          </cell>
          <cell r="CI16">
            <v>-50510.29</v>
          </cell>
          <cell r="CJ16">
            <v>-43830.5</v>
          </cell>
          <cell r="CK16">
            <v>-67327.839999999997</v>
          </cell>
          <cell r="CL16">
            <v>-27429.13</v>
          </cell>
          <cell r="CM16">
            <v>-40033.449999999997</v>
          </cell>
          <cell r="CN16">
            <v>-38361.89</v>
          </cell>
          <cell r="CO16">
            <v>-46923.06</v>
          </cell>
          <cell r="CP16">
            <v>-35216.78</v>
          </cell>
          <cell r="CQ16">
            <v>-68333.990000000005</v>
          </cell>
          <cell r="CR16">
            <v>-65120.19</v>
          </cell>
          <cell r="CS16">
            <v>-59956.75</v>
          </cell>
          <cell r="CT16">
            <v>-24427.11</v>
          </cell>
          <cell r="CU16">
            <v>0</v>
          </cell>
          <cell r="CV16">
            <v>-60377.5</v>
          </cell>
          <cell r="CW16">
            <v>-46715.199999999997</v>
          </cell>
          <cell r="CX16">
            <v>-60880.66</v>
          </cell>
          <cell r="CY16">
            <v>-60045.14</v>
          </cell>
          <cell r="CZ16">
            <v>-102414.03</v>
          </cell>
          <cell r="DA16">
            <v>-73589.23</v>
          </cell>
          <cell r="DB16">
            <v>-66243.45</v>
          </cell>
          <cell r="DC16">
            <v>-66776.81</v>
          </cell>
          <cell r="DD16">
            <v>-99776.63</v>
          </cell>
          <cell r="DE16">
            <v>-45900.75</v>
          </cell>
          <cell r="DF16">
            <v>-56908.78</v>
          </cell>
          <cell r="DG16">
            <v>-47266.81</v>
          </cell>
          <cell r="DH16">
            <v>-64357.23</v>
          </cell>
          <cell r="DI16">
            <v>-46458.11</v>
          </cell>
          <cell r="DJ16">
            <v>-112012.1</v>
          </cell>
          <cell r="DK16">
            <v>-92986.95</v>
          </cell>
          <cell r="DL16">
            <v>-83613.61</v>
          </cell>
          <cell r="DM16">
            <v>-36718.239999999998</v>
          </cell>
          <cell r="DN16">
            <v>0</v>
          </cell>
          <cell r="DO16">
            <v>-55929.93</v>
          </cell>
          <cell r="DP16">
            <v>-38079.769999999997</v>
          </cell>
          <cell r="DQ16">
            <v>-55652.65</v>
          </cell>
          <cell r="DR16">
            <v>-57788.31</v>
          </cell>
          <cell r="DS16">
            <v>-95114.55</v>
          </cell>
          <cell r="DT16">
            <v>-67761.89</v>
          </cell>
          <cell r="DU16">
            <v>-61417.66</v>
          </cell>
          <cell r="DV16">
            <v>-65333.8</v>
          </cell>
          <cell r="DW16">
            <v>-90337.87</v>
          </cell>
          <cell r="DX16">
            <v>-59441.46</v>
          </cell>
          <cell r="DY16">
            <v>-49949.24</v>
          </cell>
          <cell r="DZ16">
            <v>-43483.66</v>
          </cell>
          <cell r="EA16">
            <v>-62579.31</v>
          </cell>
          <cell r="EB16">
            <v>-43704.32</v>
          </cell>
          <cell r="EC16">
            <v>-109828.67</v>
          </cell>
          <cell r="ED16">
            <v>-87673.3</v>
          </cell>
          <cell r="EE16">
            <v>-79949.259999999995</v>
          </cell>
          <cell r="EF16">
            <v>-34666.400000000001</v>
          </cell>
          <cell r="EG16">
            <v>0</v>
          </cell>
          <cell r="EH16">
            <v>-54204.160000000003</v>
          </cell>
          <cell r="EI16">
            <v>-36271.67</v>
          </cell>
          <cell r="EJ16">
            <v>-55062.84</v>
          </cell>
          <cell r="EK16">
            <v>-53636.86</v>
          </cell>
          <cell r="EL16">
            <v>-87372.56</v>
          </cell>
          <cell r="EM16">
            <v>-69783.87</v>
          </cell>
          <cell r="EN16">
            <v>-60354.999999999993</v>
          </cell>
          <cell r="EO16">
            <v>-63791.189999999995</v>
          </cell>
          <cell r="EP16">
            <v>-84960.35</v>
          </cell>
          <cell r="EQ16">
            <v>-47124.71</v>
          </cell>
          <cell r="ER16">
            <v>-48487.14</v>
          </cell>
          <cell r="ES16">
            <v>-38389.89</v>
          </cell>
          <cell r="ET16">
            <v>-55486.040000000008</v>
          </cell>
          <cell r="EU16">
            <v>-40736.519999999997</v>
          </cell>
          <cell r="EV16">
            <v>-121990.04</v>
          </cell>
          <cell r="EW16">
            <v>-81042.02</v>
          </cell>
          <cell r="EX16">
            <v>-81236.460000000006</v>
          </cell>
          <cell r="EY16">
            <v>-36603.89</v>
          </cell>
          <cell r="EZ16">
            <v>0</v>
          </cell>
          <cell r="FA16">
            <v>-56615.95</v>
          </cell>
          <cell r="FB16">
            <v>-39917.56</v>
          </cell>
          <cell r="FC16">
            <v>-48846.39</v>
          </cell>
          <cell r="FD16">
            <v>-57110.9</v>
          </cell>
          <cell r="FE16">
            <v>-84885.759999999995</v>
          </cell>
          <cell r="FF16">
            <v>-65643.710000000006</v>
          </cell>
          <cell r="FG16">
            <v>-67271.92</v>
          </cell>
          <cell r="FH16">
            <v>-52340.84</v>
          </cell>
          <cell r="FI16">
            <v>-86599.07</v>
          </cell>
          <cell r="FJ16">
            <v>-38214.160000000003</v>
          </cell>
          <cell r="FK16">
            <v>-51652.42</v>
          </cell>
          <cell r="FL16">
            <v>-39149.18</v>
          </cell>
          <cell r="FM16">
            <v>-60531.9</v>
          </cell>
          <cell r="FN16">
            <v>-42348.7</v>
          </cell>
          <cell r="FO16">
            <v>-109938.92</v>
          </cell>
          <cell r="FP16">
            <v>-83398.89</v>
          </cell>
          <cell r="FQ16">
            <v>-69939.03</v>
          </cell>
          <cell r="FR16">
            <v>-34663.96</v>
          </cell>
          <cell r="FS16">
            <v>0</v>
          </cell>
          <cell r="FT16">
            <v>-35768.879999999997</v>
          </cell>
          <cell r="FU16">
            <v>-25931.119999999999</v>
          </cell>
          <cell r="FV16">
            <v>-31634.87</v>
          </cell>
          <cell r="FW16">
            <v>-40414.19</v>
          </cell>
          <cell r="FX16">
            <v>-55273.919999999998</v>
          </cell>
          <cell r="FY16">
            <v>-40055.75</v>
          </cell>
          <cell r="FZ16">
            <v>-47761.14</v>
          </cell>
          <cell r="GA16">
            <v>-34421.32</v>
          </cell>
          <cell r="GB16">
            <v>-53230.879999999997</v>
          </cell>
          <cell r="GC16">
            <v>-26196.28</v>
          </cell>
          <cell r="GD16">
            <v>-34774.93</v>
          </cell>
          <cell r="GE16">
            <v>-27663.9</v>
          </cell>
          <cell r="GF16">
            <v>-35447.129999999997</v>
          </cell>
          <cell r="GG16">
            <v>-30959.909999999996</v>
          </cell>
          <cell r="GH16">
            <v>-71408.39</v>
          </cell>
          <cell r="GI16">
            <v>-51478.59</v>
          </cell>
          <cell r="GJ16">
            <v>-45952.11</v>
          </cell>
          <cell r="GK16">
            <v>-22041.64</v>
          </cell>
          <cell r="GL16">
            <v>0</v>
          </cell>
          <cell r="GM16">
            <v>-38075.160000000003</v>
          </cell>
          <cell r="GN16">
            <v>-23830.31</v>
          </cell>
          <cell r="GO16">
            <v>-30480.54</v>
          </cell>
          <cell r="GP16">
            <v>-35508.51</v>
          </cell>
          <cell r="GQ16">
            <v>-51262.31</v>
          </cell>
          <cell r="GR16">
            <v>-38752.550000000003</v>
          </cell>
          <cell r="GS16">
            <v>-46270.17</v>
          </cell>
          <cell r="GT16">
            <v>-32292.32</v>
          </cell>
          <cell r="GU16">
            <v>-48080.26</v>
          </cell>
          <cell r="GV16">
            <v>-34731.06</v>
          </cell>
          <cell r="GW16">
            <v>-33145.33</v>
          </cell>
          <cell r="GX16">
            <v>-26046.95</v>
          </cell>
          <cell r="GY16">
            <v>-32966.230000000003</v>
          </cell>
          <cell r="GZ16">
            <v>-30147.200000000001</v>
          </cell>
          <cell r="HA16">
            <v>-70917.23</v>
          </cell>
          <cell r="HB16">
            <v>-46484.99</v>
          </cell>
          <cell r="HC16">
            <v>-44334.31</v>
          </cell>
          <cell r="HD16">
            <v>-20262.099999999999</v>
          </cell>
          <cell r="HE16">
            <v>0</v>
          </cell>
          <cell r="HF16">
            <v>-36870.57</v>
          </cell>
          <cell r="HG16">
            <v>-26273.040000000001</v>
          </cell>
          <cell r="HH16">
            <v>-32155.13</v>
          </cell>
          <cell r="HI16">
            <v>-36182.199999999997</v>
          </cell>
          <cell r="HJ16">
            <v>-63984.05</v>
          </cell>
          <cell r="HK16">
            <v>-41377.96</v>
          </cell>
          <cell r="HL16">
            <v>-43608.2</v>
          </cell>
          <cell r="HM16">
            <v>-41857.099999999991</v>
          </cell>
          <cell r="HN16">
            <v>-53837.79</v>
          </cell>
          <cell r="HO16">
            <v>-27854.57</v>
          </cell>
          <cell r="HP16">
            <v>-31290.91</v>
          </cell>
          <cell r="HQ16">
            <v>-54507.13</v>
          </cell>
          <cell r="HR16">
            <v>-37187.85</v>
          </cell>
          <cell r="HS16">
            <v>-26806.85</v>
          </cell>
          <cell r="HT16">
            <v>-75896.86</v>
          </cell>
          <cell r="HU16">
            <v>-55663.53</v>
          </cell>
          <cell r="HV16">
            <v>-46663.18</v>
          </cell>
          <cell r="HW16">
            <v>-19071.98</v>
          </cell>
          <cell r="HY16">
            <v>-89566.85</v>
          </cell>
          <cell r="HZ16">
            <v>-553931.10999999987</v>
          </cell>
          <cell r="IA16">
            <v>-389542.72</v>
          </cell>
          <cell r="IB16">
            <v>-504676.87999999995</v>
          </cell>
          <cell r="IC16">
            <v>-556456.87</v>
          </cell>
          <cell r="ID16">
            <v>-825848.83000000007</v>
          </cell>
          <cell r="IE16">
            <v>-661709.51</v>
          </cell>
          <cell r="IF16">
            <v>-604045.7699999999</v>
          </cell>
          <cell r="IG16">
            <v>-565172.40999999992</v>
          </cell>
          <cell r="IH16">
            <v>-855138.99000000011</v>
          </cell>
          <cell r="II16">
            <v>-415441.38</v>
          </cell>
          <cell r="IJ16">
            <v>-494275.74</v>
          </cell>
          <cell r="IK16">
            <v>-456908.43000000005</v>
          </cell>
          <cell r="IL16">
            <v>-561725.76</v>
          </cell>
          <cell r="IM16">
            <v>-434349.67</v>
          </cell>
          <cell r="IN16">
            <v>-1000744.3</v>
          </cell>
          <cell r="IO16">
            <v>-827137.65</v>
          </cell>
          <cell r="IP16">
            <v>-755371.11</v>
          </cell>
          <cell r="IQ16">
            <v>-324913.24</v>
          </cell>
          <cell r="IR16">
            <v>-10876957.219999999</v>
          </cell>
        </row>
        <row r="17">
          <cell r="D17">
            <v>-19565.7</v>
          </cell>
          <cell r="E17">
            <v>-35711.1</v>
          </cell>
          <cell r="F17">
            <v>-10126.06</v>
          </cell>
          <cell r="G17">
            <v>-11562.21</v>
          </cell>
          <cell r="H17">
            <v>-13794.42</v>
          </cell>
          <cell r="I17">
            <v>-16705.75</v>
          </cell>
          <cell r="J17">
            <v>-46220.15</v>
          </cell>
          <cell r="K17">
            <v>0</v>
          </cell>
          <cell r="L17">
            <v>-35376.65</v>
          </cell>
          <cell r="M17">
            <v>-61814.30000000001</v>
          </cell>
          <cell r="N17">
            <v>-22262.35</v>
          </cell>
          <cell r="O17">
            <v>-31473.100000000002</v>
          </cell>
          <cell r="P17">
            <v>-14532.25</v>
          </cell>
          <cell r="Q17">
            <v>-32723.85</v>
          </cell>
          <cell r="R17">
            <v>-11318.33</v>
          </cell>
          <cell r="S17">
            <v>-18134.080000000002</v>
          </cell>
          <cell r="T17">
            <v>-63795.3</v>
          </cell>
          <cell r="U17">
            <v>-51856.799999999996</v>
          </cell>
          <cell r="V17">
            <v>-22033.599999999999</v>
          </cell>
          <cell r="W17">
            <v>-20652.900000000001</v>
          </cell>
          <cell r="X17">
            <v>-35599.599999999999</v>
          </cell>
          <cell r="Y17">
            <v>-30453.47</v>
          </cell>
          <cell r="Z17">
            <v>-35403.919999999998</v>
          </cell>
          <cell r="AA17">
            <v>-44791.93</v>
          </cell>
          <cell r="AB17">
            <v>-52585.05</v>
          </cell>
          <cell r="AC17">
            <v>-42849.05</v>
          </cell>
          <cell r="AD17">
            <v>-40528.1</v>
          </cell>
          <cell r="AE17">
            <v>-32332.55</v>
          </cell>
          <cell r="AF17">
            <v>-55999.75</v>
          </cell>
          <cell r="AG17">
            <v>-25020.85</v>
          </cell>
          <cell r="AH17">
            <v>-32468.95</v>
          </cell>
          <cell r="AI17">
            <v>-39262.800000000003</v>
          </cell>
          <cell r="AJ17">
            <v>-34764.050000000003</v>
          </cell>
          <cell r="AK17">
            <v>-34874.49</v>
          </cell>
          <cell r="AL17">
            <v>-62653.46</v>
          </cell>
          <cell r="AM17">
            <v>-56465.3</v>
          </cell>
          <cell r="AN17">
            <v>-51925.95</v>
          </cell>
          <cell r="AO17">
            <v>-21008.85</v>
          </cell>
          <cell r="AP17">
            <v>-29804.2</v>
          </cell>
          <cell r="AQ17">
            <v>-55789.45</v>
          </cell>
          <cell r="AR17">
            <v>-44690.31</v>
          </cell>
          <cell r="AS17">
            <v>-55697.38</v>
          </cell>
          <cell r="AT17">
            <v>-66466.710000000006</v>
          </cell>
          <cell r="AU17">
            <v>-81330.109999999986</v>
          </cell>
          <cell r="AV17">
            <v>-66346.7</v>
          </cell>
          <cell r="AW17">
            <v>-66748.94</v>
          </cell>
          <cell r="AX17">
            <v>-49863.74</v>
          </cell>
          <cell r="AY17">
            <v>-82583.199999999997</v>
          </cell>
          <cell r="AZ17">
            <v>-32097.85</v>
          </cell>
          <cell r="BA17">
            <v>-45576.76</v>
          </cell>
          <cell r="BB17">
            <v>-49856.19</v>
          </cell>
          <cell r="BC17">
            <v>-53493.42</v>
          </cell>
          <cell r="BD17">
            <v>-51324.43</v>
          </cell>
          <cell r="BE17">
            <v>-97027.09</v>
          </cell>
          <cell r="BF17">
            <v>-76910.559999999998</v>
          </cell>
          <cell r="BG17">
            <v>-72981.149999999994</v>
          </cell>
          <cell r="BH17">
            <v>-29699</v>
          </cell>
          <cell r="BI17">
            <v>-19080.05</v>
          </cell>
          <cell r="BJ17">
            <v>-43148.83</v>
          </cell>
          <cell r="BK17">
            <v>-34047.1</v>
          </cell>
          <cell r="BL17">
            <v>-42728.22</v>
          </cell>
          <cell r="BM17">
            <v>-45049.35</v>
          </cell>
          <cell r="BN17">
            <v>-67366.600000000006</v>
          </cell>
          <cell r="BO17">
            <v>-56221.25</v>
          </cell>
          <cell r="BP17">
            <v>-53222.1</v>
          </cell>
          <cell r="BQ17">
            <v>-46477.59</v>
          </cell>
          <cell r="BR17">
            <v>-69914.45</v>
          </cell>
          <cell r="BS17">
            <v>-28988.21</v>
          </cell>
          <cell r="BT17">
            <v>-38317.33</v>
          </cell>
          <cell r="BU17">
            <v>-38303.880000000005</v>
          </cell>
          <cell r="BV17">
            <v>-45066.04</v>
          </cell>
          <cell r="BW17">
            <v>-40269.53</v>
          </cell>
          <cell r="BX17">
            <v>-82370.67</v>
          </cell>
          <cell r="BY17">
            <v>-64585.88</v>
          </cell>
          <cell r="BZ17">
            <v>-65848.2</v>
          </cell>
          <cell r="CA17">
            <v>-23417.370000000003</v>
          </cell>
          <cell r="CB17">
            <v>0</v>
          </cell>
          <cell r="CC17">
            <v>-45225.98000000001</v>
          </cell>
          <cell r="CD17">
            <v>-33172.21</v>
          </cell>
          <cell r="CE17">
            <v>-44302.37</v>
          </cell>
          <cell r="CF17">
            <v>-45251.25</v>
          </cell>
          <cell r="CG17">
            <v>-67482.39</v>
          </cell>
          <cell r="CH17">
            <v>-53107.400000000009</v>
          </cell>
          <cell r="CI17">
            <v>-50495.39</v>
          </cell>
          <cell r="CJ17">
            <v>-43813.1</v>
          </cell>
          <cell r="CK17">
            <v>-67327.839999999997</v>
          </cell>
          <cell r="CL17">
            <v>-27315.23</v>
          </cell>
          <cell r="CM17">
            <v>-39955.300000000003</v>
          </cell>
          <cell r="CN17">
            <v>-38296.990000000005</v>
          </cell>
          <cell r="CO17">
            <v>-46811.31</v>
          </cell>
          <cell r="CP17">
            <v>-35216.78</v>
          </cell>
          <cell r="CQ17">
            <v>-68332.539999999994</v>
          </cell>
          <cell r="CR17">
            <v>-64824.29</v>
          </cell>
          <cell r="CS17">
            <v>-59731.25</v>
          </cell>
          <cell r="CT17">
            <v>-24427.11</v>
          </cell>
          <cell r="CU17">
            <v>0</v>
          </cell>
          <cell r="CV17">
            <v>-59834.7</v>
          </cell>
          <cell r="CW17">
            <v>-46715.199999999997</v>
          </cell>
          <cell r="CX17">
            <v>-60880.66</v>
          </cell>
          <cell r="CY17">
            <v>-59985.14</v>
          </cell>
          <cell r="CZ17">
            <v>-102349.13</v>
          </cell>
          <cell r="DA17">
            <v>-73589.23</v>
          </cell>
          <cell r="DB17">
            <v>-65977.55</v>
          </cell>
          <cell r="DC17">
            <v>-66504.41</v>
          </cell>
          <cell r="DD17">
            <v>-99569.18</v>
          </cell>
          <cell r="DE17">
            <v>-45716.6</v>
          </cell>
          <cell r="DF17">
            <v>-56538.58</v>
          </cell>
          <cell r="DG17">
            <v>-47266.81</v>
          </cell>
          <cell r="DH17">
            <v>-64322.33</v>
          </cell>
          <cell r="DI17">
            <v>-46458.11</v>
          </cell>
          <cell r="DJ17">
            <v>-112012.1</v>
          </cell>
          <cell r="DK17">
            <v>-92944.05</v>
          </cell>
          <cell r="DL17">
            <v>-83510.91</v>
          </cell>
          <cell r="DM17">
            <v>-36664.239999999998</v>
          </cell>
          <cell r="DN17">
            <v>0</v>
          </cell>
          <cell r="DO17">
            <v>-55602.73</v>
          </cell>
          <cell r="DP17">
            <v>-38079.769999999997</v>
          </cell>
          <cell r="DQ17">
            <v>-55652.65</v>
          </cell>
          <cell r="DR17">
            <v>-57325.06</v>
          </cell>
          <cell r="DS17">
            <v>-95099.55</v>
          </cell>
          <cell r="DT17">
            <v>-67761.89</v>
          </cell>
          <cell r="DU17">
            <v>-61382.76</v>
          </cell>
          <cell r="DV17">
            <v>-65303.8</v>
          </cell>
          <cell r="DW17">
            <v>-90213.87</v>
          </cell>
          <cell r="DX17">
            <v>-59369.46</v>
          </cell>
          <cell r="DY17">
            <v>-49351.839999999997</v>
          </cell>
          <cell r="DZ17">
            <v>-43456.66</v>
          </cell>
          <cell r="EA17">
            <v>-62550.31</v>
          </cell>
          <cell r="EB17">
            <v>-43686.32</v>
          </cell>
          <cell r="EC17">
            <v>-109774.67</v>
          </cell>
          <cell r="ED17">
            <v>-87426.8</v>
          </cell>
          <cell r="EE17">
            <v>-79858.460000000006</v>
          </cell>
          <cell r="EF17">
            <v>-34521.4</v>
          </cell>
          <cell r="EG17">
            <v>0</v>
          </cell>
          <cell r="EH17">
            <v>-54025.56</v>
          </cell>
          <cell r="EI17">
            <v>-36271.67</v>
          </cell>
          <cell r="EJ17">
            <v>-55013.04</v>
          </cell>
          <cell r="EK17">
            <v>-53636.86</v>
          </cell>
          <cell r="EL17">
            <v>-87256.66</v>
          </cell>
          <cell r="EM17">
            <v>-69783.87</v>
          </cell>
          <cell r="EN17">
            <v>-60325.1</v>
          </cell>
          <cell r="EO17">
            <v>-63729.94</v>
          </cell>
          <cell r="EP17">
            <v>-84609.1</v>
          </cell>
          <cell r="EQ17">
            <v>-47002.71</v>
          </cell>
          <cell r="ER17">
            <v>-48356.639999999999</v>
          </cell>
          <cell r="ES17">
            <v>-38339.99</v>
          </cell>
          <cell r="ET17">
            <v>-55471.040000000001</v>
          </cell>
          <cell r="EU17">
            <v>-40736.519999999997</v>
          </cell>
          <cell r="EV17">
            <v>-121990.04</v>
          </cell>
          <cell r="EW17">
            <v>-80884.570000000007</v>
          </cell>
          <cell r="EX17">
            <v>-81148.66</v>
          </cell>
          <cell r="EY17">
            <v>-36495.74</v>
          </cell>
          <cell r="EZ17">
            <v>0</v>
          </cell>
          <cell r="FA17">
            <v>-56586.05</v>
          </cell>
          <cell r="FB17">
            <v>-39917.56</v>
          </cell>
          <cell r="FC17">
            <v>-48831.49</v>
          </cell>
          <cell r="FD17">
            <v>-57110.9</v>
          </cell>
          <cell r="FE17">
            <v>-84523.26</v>
          </cell>
          <cell r="FF17">
            <v>-65643.710000000006</v>
          </cell>
          <cell r="FG17">
            <v>-67102.92</v>
          </cell>
          <cell r="FH17">
            <v>-52340.84</v>
          </cell>
          <cell r="FI17">
            <v>-86056.82</v>
          </cell>
          <cell r="FJ17">
            <v>-38192.160000000003</v>
          </cell>
          <cell r="FK17">
            <v>-51607.42</v>
          </cell>
          <cell r="FL17">
            <v>-39149.18</v>
          </cell>
          <cell r="FM17">
            <v>-60442</v>
          </cell>
          <cell r="FN17">
            <v>-42123.7</v>
          </cell>
          <cell r="FO17">
            <v>-109191.52</v>
          </cell>
          <cell r="FP17">
            <v>-82637.14</v>
          </cell>
          <cell r="FQ17">
            <v>-69873.23</v>
          </cell>
          <cell r="FR17">
            <v>-34614.06</v>
          </cell>
          <cell r="FS17">
            <v>0</v>
          </cell>
          <cell r="FT17">
            <v>-35625.68</v>
          </cell>
          <cell r="FU17">
            <v>-25931.119999999999</v>
          </cell>
          <cell r="FV17">
            <v>-31597.87</v>
          </cell>
          <cell r="FW17">
            <v>-40388.19</v>
          </cell>
          <cell r="FX17">
            <v>-54544.72</v>
          </cell>
          <cell r="FY17">
            <v>-40055.75</v>
          </cell>
          <cell r="FZ17">
            <v>-47761.14</v>
          </cell>
          <cell r="GA17">
            <v>-34175.46</v>
          </cell>
          <cell r="GB17">
            <v>-53203.88</v>
          </cell>
          <cell r="GC17">
            <v>-26196.28</v>
          </cell>
          <cell r="GD17">
            <v>-34759.93</v>
          </cell>
          <cell r="GE17">
            <v>-27663.9</v>
          </cell>
          <cell r="GF17">
            <v>-35390.980000000003</v>
          </cell>
          <cell r="GG17">
            <v>-30959.909999999996</v>
          </cell>
          <cell r="GH17">
            <v>-71393.490000000005</v>
          </cell>
          <cell r="GI17">
            <v>-51410.69</v>
          </cell>
          <cell r="GJ17">
            <v>-45878.21</v>
          </cell>
          <cell r="GK17">
            <v>-22041.64</v>
          </cell>
          <cell r="GL17">
            <v>0</v>
          </cell>
          <cell r="GM17">
            <v>-38021.160000000003</v>
          </cell>
          <cell r="GN17">
            <v>-23830.31</v>
          </cell>
          <cell r="GO17">
            <v>-30480.54</v>
          </cell>
          <cell r="GP17">
            <v>-35508.51</v>
          </cell>
          <cell r="GQ17">
            <v>-51219.31</v>
          </cell>
          <cell r="GR17">
            <v>-38752.550000000003</v>
          </cell>
          <cell r="GS17">
            <v>-46242.17</v>
          </cell>
          <cell r="GT17">
            <v>-32247.32</v>
          </cell>
          <cell r="GU17">
            <v>-48080.26</v>
          </cell>
          <cell r="GV17">
            <v>-34681.160000000003</v>
          </cell>
          <cell r="GW17">
            <v>-33036.53</v>
          </cell>
          <cell r="GX17">
            <v>-26046.95</v>
          </cell>
          <cell r="GY17">
            <v>-32939.230000000003</v>
          </cell>
          <cell r="GZ17">
            <v>-30085.3</v>
          </cell>
          <cell r="HA17">
            <v>-70917.23</v>
          </cell>
          <cell r="HB17">
            <v>-46484.99</v>
          </cell>
          <cell r="HC17">
            <v>-44334.31</v>
          </cell>
          <cell r="HD17">
            <v>-20262.099999999999</v>
          </cell>
          <cell r="HE17">
            <v>0</v>
          </cell>
          <cell r="HF17">
            <v>-36870.57</v>
          </cell>
          <cell r="HG17">
            <v>-26273.040000000001</v>
          </cell>
          <cell r="HH17">
            <v>-32048.33</v>
          </cell>
          <cell r="HI17">
            <v>-36142.199999999997</v>
          </cell>
          <cell r="HJ17">
            <v>-63899.05</v>
          </cell>
          <cell r="HK17">
            <v>-41377.96</v>
          </cell>
          <cell r="HL17">
            <v>-43608.2</v>
          </cell>
          <cell r="HM17">
            <v>-41832.1</v>
          </cell>
          <cell r="HN17">
            <v>-53648.89</v>
          </cell>
          <cell r="HO17">
            <v>-27741.67</v>
          </cell>
          <cell r="HP17">
            <v>-31275.91</v>
          </cell>
          <cell r="HQ17">
            <v>-54507.13</v>
          </cell>
          <cell r="HR17">
            <v>-37017.949999999997</v>
          </cell>
          <cell r="HS17">
            <v>-26806.85</v>
          </cell>
          <cell r="HT17">
            <v>-75896.86</v>
          </cell>
          <cell r="HU17">
            <v>-55628.63</v>
          </cell>
          <cell r="HV17">
            <v>-46470.48</v>
          </cell>
          <cell r="HW17">
            <v>-19071.98</v>
          </cell>
          <cell r="HY17">
            <v>-89102.85</v>
          </cell>
          <cell r="HZ17">
            <v>-552041.40999999992</v>
          </cell>
          <cell r="IA17">
            <v>-389507.81999999995</v>
          </cell>
          <cell r="IB17">
            <v>-504198.67999999993</v>
          </cell>
          <cell r="IC17">
            <v>-555450.52</v>
          </cell>
          <cell r="ID17">
            <v>-824361.58000000007</v>
          </cell>
          <cell r="IE17">
            <v>-661709.51</v>
          </cell>
          <cell r="IF17">
            <v>-603394.37</v>
          </cell>
          <cell r="IG17">
            <v>-563997.5</v>
          </cell>
          <cell r="IH17">
            <v>-853021.54</v>
          </cell>
          <cell r="II17">
            <v>-414584.53000000009</v>
          </cell>
          <cell r="IJ17">
            <v>-492718.29</v>
          </cell>
          <cell r="IK17">
            <v>-456682.73</v>
          </cell>
          <cell r="IL17">
            <v>-560992.50999999989</v>
          </cell>
          <cell r="IM17">
            <v>-433860.26999999996</v>
          </cell>
          <cell r="IN17">
            <v>-999693.75</v>
          </cell>
          <cell r="IO17">
            <v>-823998.20000000007</v>
          </cell>
          <cell r="IP17">
            <v>-753417.60999999987</v>
          </cell>
          <cell r="IQ17">
            <v>-324257.08999999997</v>
          </cell>
          <cell r="IR17">
            <v>-10856990.759999998</v>
          </cell>
        </row>
        <row r="18">
          <cell r="D18">
            <v>-19227.25</v>
          </cell>
          <cell r="E18">
            <v>-35095.449999999997</v>
          </cell>
          <cell r="F18">
            <v>-9889.9</v>
          </cell>
          <cell r="G18">
            <v>-11224.85</v>
          </cell>
          <cell r="H18">
            <v>-13579.35</v>
          </cell>
          <cell r="I18">
            <v>-16141.45</v>
          </cell>
          <cell r="J18">
            <v>-45658.400000000001</v>
          </cell>
          <cell r="K18">
            <v>0</v>
          </cell>
          <cell r="L18">
            <v>-34507.599999999999</v>
          </cell>
          <cell r="M18">
            <v>-60658.3</v>
          </cell>
          <cell r="N18">
            <v>-21739.35</v>
          </cell>
          <cell r="O18">
            <v>-30749.15</v>
          </cell>
          <cell r="P18">
            <v>-13892.4</v>
          </cell>
          <cell r="Q18">
            <v>-32650.75</v>
          </cell>
          <cell r="R18">
            <v>-10959.6</v>
          </cell>
          <cell r="S18">
            <v>-17554.55</v>
          </cell>
          <cell r="T18">
            <v>-62627.55</v>
          </cell>
          <cell r="U18">
            <v>-50899.05</v>
          </cell>
          <cell r="V18">
            <v>-21821.599999999999</v>
          </cell>
          <cell r="W18">
            <v>-20734.849999999999</v>
          </cell>
          <cell r="X18">
            <v>-35487.1</v>
          </cell>
          <cell r="Y18">
            <v>-30084.899999999998</v>
          </cell>
          <cell r="Z18">
            <v>-34561.65</v>
          </cell>
          <cell r="AA18">
            <v>-44549.85</v>
          </cell>
          <cell r="AB18">
            <v>-51435.45</v>
          </cell>
          <cell r="AC18">
            <v>-42009.1</v>
          </cell>
          <cell r="AD18">
            <v>-40442.949999999997</v>
          </cell>
          <cell r="AE18">
            <v>-32264.7</v>
          </cell>
          <cell r="AF18">
            <v>-55534</v>
          </cell>
          <cell r="AG18">
            <v>-24373.85</v>
          </cell>
          <cell r="AH18">
            <v>-32535.05</v>
          </cell>
          <cell r="AI18">
            <v>-37884.800000000003</v>
          </cell>
          <cell r="AJ18">
            <v>-35286.1</v>
          </cell>
          <cell r="AK18">
            <v>-34754.449999999997</v>
          </cell>
          <cell r="AL18">
            <v>-61155.25</v>
          </cell>
          <cell r="AM18">
            <v>-55773.7</v>
          </cell>
          <cell r="AN18">
            <v>-51481.35</v>
          </cell>
          <cell r="AO18">
            <v>-21391.150000000005</v>
          </cell>
          <cell r="AP18">
            <v>-30599.85</v>
          </cell>
          <cell r="AQ18">
            <v>-55598.5</v>
          </cell>
          <cell r="AR18">
            <v>-44274.95</v>
          </cell>
          <cell r="AS18">
            <v>-54584.25</v>
          </cell>
          <cell r="AT18">
            <v>-65674.2</v>
          </cell>
          <cell r="AU18">
            <v>-81052.3</v>
          </cell>
          <cell r="AV18">
            <v>-65817.899999999994</v>
          </cell>
          <cell r="AW18">
            <v>-66249.600000000006</v>
          </cell>
          <cell r="AX18">
            <v>-49622.5</v>
          </cell>
          <cell r="AY18">
            <v>-82202.399999999994</v>
          </cell>
          <cell r="AZ18">
            <v>-31474.400000000001</v>
          </cell>
          <cell r="BA18">
            <v>-45761.75</v>
          </cell>
          <cell r="BB18">
            <v>-49589.55</v>
          </cell>
          <cell r="BC18">
            <v>-54187.15</v>
          </cell>
          <cell r="BD18">
            <v>-50592.85</v>
          </cell>
          <cell r="BE18">
            <v>-95631.35</v>
          </cell>
          <cell r="BF18">
            <v>-75960.95</v>
          </cell>
          <cell r="BG18">
            <v>-72315.95</v>
          </cell>
          <cell r="BH18">
            <v>-30830.85</v>
          </cell>
          <cell r="BI18">
            <v>-18860.099999999999</v>
          </cell>
          <cell r="BJ18">
            <v>-42617.77</v>
          </cell>
          <cell r="BK18">
            <v>-33496.03</v>
          </cell>
          <cell r="BL18">
            <v>-41528.9</v>
          </cell>
          <cell r="BM18">
            <v>-44765.25</v>
          </cell>
          <cell r="BN18">
            <v>-65142.46</v>
          </cell>
          <cell r="BO18">
            <v>-55009.05</v>
          </cell>
          <cell r="BP18">
            <v>-52097.05</v>
          </cell>
          <cell r="BQ18">
            <v>-46060.31</v>
          </cell>
          <cell r="BR18">
            <v>-68718.45</v>
          </cell>
          <cell r="BS18">
            <v>-27927.1</v>
          </cell>
          <cell r="BT18">
            <v>-38994</v>
          </cell>
          <cell r="BU18">
            <v>-37101.35</v>
          </cell>
          <cell r="BV18">
            <v>-44610.400000000001</v>
          </cell>
          <cell r="BW18">
            <v>-39411.760000000002</v>
          </cell>
          <cell r="BX18">
            <v>-80151.899999999994</v>
          </cell>
          <cell r="BY18">
            <v>-63099.499999999993</v>
          </cell>
          <cell r="BZ18">
            <v>-65436.2</v>
          </cell>
          <cell r="CA18">
            <v>-23341.95</v>
          </cell>
          <cell r="CB18">
            <v>0</v>
          </cell>
          <cell r="CC18">
            <v>-44593.23</v>
          </cell>
          <cell r="CD18">
            <v>-32658.6</v>
          </cell>
          <cell r="CE18">
            <v>-42900.2</v>
          </cell>
          <cell r="CF18">
            <v>-44604.45</v>
          </cell>
          <cell r="CG18">
            <v>-64940.5</v>
          </cell>
          <cell r="CH18">
            <v>-51818.1</v>
          </cell>
          <cell r="CI18">
            <v>-49475.68</v>
          </cell>
          <cell r="CJ18">
            <v>-43909.35</v>
          </cell>
          <cell r="CK18">
            <v>-66229.03</v>
          </cell>
          <cell r="CL18">
            <v>-26539.85</v>
          </cell>
          <cell r="CM18">
            <v>-39483.550000000003</v>
          </cell>
          <cell r="CN18">
            <v>-37487.699999999997</v>
          </cell>
          <cell r="CO18">
            <v>-46639.1</v>
          </cell>
          <cell r="CP18">
            <v>-34189.26</v>
          </cell>
          <cell r="CQ18">
            <v>-66146.039999999994</v>
          </cell>
          <cell r="CR18">
            <v>-63276.41</v>
          </cell>
          <cell r="CS18">
            <v>-59004.94</v>
          </cell>
          <cell r="CT18">
            <v>-24364.400000000005</v>
          </cell>
          <cell r="CU18">
            <v>0</v>
          </cell>
          <cell r="CV18">
            <v>-59888.78</v>
          </cell>
          <cell r="CW18">
            <v>-46462.66</v>
          </cell>
          <cell r="CX18">
            <v>-59618.29</v>
          </cell>
          <cell r="CY18">
            <v>-60420.05</v>
          </cell>
          <cell r="CZ18">
            <v>-99418.2</v>
          </cell>
          <cell r="DA18">
            <v>-73172.009999999995</v>
          </cell>
          <cell r="DB18">
            <v>-65463.13</v>
          </cell>
          <cell r="DC18">
            <v>-67182.55</v>
          </cell>
          <cell r="DD18">
            <v>-98561.61</v>
          </cell>
          <cell r="DE18">
            <v>-46068.800000000003</v>
          </cell>
          <cell r="DF18">
            <v>-56898.1</v>
          </cell>
          <cell r="DG18">
            <v>-46807.080000000009</v>
          </cell>
          <cell r="DH18">
            <v>-65811.73</v>
          </cell>
          <cell r="DI18">
            <v>-46522.28</v>
          </cell>
          <cell r="DJ18">
            <v>-109432.59</v>
          </cell>
          <cell r="DK18">
            <v>-91854.04</v>
          </cell>
          <cell r="DL18">
            <v>-83234.17</v>
          </cell>
          <cell r="DM18">
            <v>-38019.760000000002</v>
          </cell>
          <cell r="DN18">
            <v>0</v>
          </cell>
          <cell r="DO18">
            <v>-60584.25</v>
          </cell>
          <cell r="DP18">
            <v>-40368.03</v>
          </cell>
          <cell r="DQ18">
            <v>-58638.43</v>
          </cell>
          <cell r="DR18">
            <v>-62226.2</v>
          </cell>
          <cell r="DS18">
            <v>-98702.13</v>
          </cell>
          <cell r="DT18">
            <v>-70483.05</v>
          </cell>
          <cell r="DU18">
            <v>-64518.65</v>
          </cell>
          <cell r="DV18">
            <v>-70179.25</v>
          </cell>
          <cell r="DW18">
            <v>-93181.1</v>
          </cell>
          <cell r="DX18">
            <v>-62626.45</v>
          </cell>
          <cell r="DY18">
            <v>-54046.48</v>
          </cell>
          <cell r="DZ18">
            <v>-45855.85</v>
          </cell>
          <cell r="EA18">
            <v>-69724.83</v>
          </cell>
          <cell r="EB18">
            <v>-48337.15</v>
          </cell>
          <cell r="EC18">
            <v>-115096.45</v>
          </cell>
          <cell r="ED18">
            <v>-90508.28</v>
          </cell>
          <cell r="EE18">
            <v>-83184.570000000007</v>
          </cell>
          <cell r="EF18">
            <v>-39435.75</v>
          </cell>
          <cell r="EG18">
            <v>0</v>
          </cell>
          <cell r="EH18">
            <v>-57336.43</v>
          </cell>
          <cell r="EI18">
            <v>-37980.750000000007</v>
          </cell>
          <cell r="EJ18">
            <v>-56690.03</v>
          </cell>
          <cell r="EK18">
            <v>-56856.26</v>
          </cell>
          <cell r="EL18">
            <v>-89102.05</v>
          </cell>
          <cell r="EM18">
            <v>-71164.05</v>
          </cell>
          <cell r="EN18">
            <v>-63245.2</v>
          </cell>
          <cell r="EO18">
            <v>-67105.39</v>
          </cell>
          <cell r="EP18">
            <v>-86734.25</v>
          </cell>
          <cell r="EQ18">
            <v>-48450.55</v>
          </cell>
          <cell r="ER18">
            <v>-51143.5</v>
          </cell>
          <cell r="ES18">
            <v>-39193.879999999997</v>
          </cell>
          <cell r="ET18">
            <v>-60649.05</v>
          </cell>
          <cell r="EU18">
            <v>-43801.15</v>
          </cell>
          <cell r="EV18">
            <v>-124205.8</v>
          </cell>
          <cell r="EW18">
            <v>-82531</v>
          </cell>
          <cell r="EX18">
            <v>-83367.850000000006</v>
          </cell>
          <cell r="EY18">
            <v>-40120.23000000001</v>
          </cell>
          <cell r="EZ18">
            <v>0</v>
          </cell>
          <cell r="FA18">
            <v>-58030.55</v>
          </cell>
          <cell r="FB18">
            <v>-40226.550000000003</v>
          </cell>
          <cell r="FC18">
            <v>-48714.7</v>
          </cell>
          <cell r="FD18">
            <v>-58596.959999999999</v>
          </cell>
          <cell r="FE18">
            <v>-83408.59</v>
          </cell>
          <cell r="FF18">
            <v>-65219.65</v>
          </cell>
          <cell r="FG18">
            <v>-67204.800000000003</v>
          </cell>
          <cell r="FH18">
            <v>-52662.46</v>
          </cell>
          <cell r="FI18">
            <v>-85844.95</v>
          </cell>
          <cell r="FJ18">
            <v>-38153.980000000003</v>
          </cell>
          <cell r="FK18">
            <v>-53179.03</v>
          </cell>
          <cell r="FL18">
            <v>-38248.300000000003</v>
          </cell>
          <cell r="FM18">
            <v>-62372.26</v>
          </cell>
          <cell r="FN18">
            <v>-42534.18</v>
          </cell>
          <cell r="FO18">
            <v>-106900.7</v>
          </cell>
          <cell r="FP18">
            <v>-83023.45</v>
          </cell>
          <cell r="FQ18">
            <v>-69586.75</v>
          </cell>
          <cell r="FR18">
            <v>-36384.83</v>
          </cell>
          <cell r="FS18">
            <v>0</v>
          </cell>
          <cell r="FT18">
            <v>-36456.449999999997</v>
          </cell>
          <cell r="FU18">
            <v>-25712.35</v>
          </cell>
          <cell r="FV18">
            <v>-31862.9</v>
          </cell>
          <cell r="FW18">
            <v>-40903.550000000003</v>
          </cell>
          <cell r="FX18">
            <v>-54527.55</v>
          </cell>
          <cell r="FY18">
            <v>-39601.129999999997</v>
          </cell>
          <cell r="FZ18">
            <v>-47644.25</v>
          </cell>
          <cell r="GA18">
            <v>-35034.400000000001</v>
          </cell>
          <cell r="GB18">
            <v>-53106.3</v>
          </cell>
          <cell r="GC18">
            <v>-25687.1</v>
          </cell>
          <cell r="GD18">
            <v>-38979.85</v>
          </cell>
          <cell r="GE18">
            <v>-27162.3</v>
          </cell>
          <cell r="GF18">
            <v>-36688.199999999997</v>
          </cell>
          <cell r="GG18">
            <v>-32585.25</v>
          </cell>
          <cell r="GH18">
            <v>-70422.649999999994</v>
          </cell>
          <cell r="GI18">
            <v>-52201.91</v>
          </cell>
          <cell r="GJ18">
            <v>-46456.35</v>
          </cell>
          <cell r="GK18">
            <v>-23393.9</v>
          </cell>
          <cell r="GL18">
            <v>0</v>
          </cell>
          <cell r="GM18">
            <v>-38455.68</v>
          </cell>
          <cell r="GN18">
            <v>-23828.65</v>
          </cell>
          <cell r="GO18">
            <v>-30210.76</v>
          </cell>
          <cell r="GP18">
            <v>-35776.1</v>
          </cell>
          <cell r="GQ18">
            <v>-50829.34</v>
          </cell>
          <cell r="GR18">
            <v>-38468.080000000002</v>
          </cell>
          <cell r="GS18">
            <v>-46468.23</v>
          </cell>
          <cell r="GT18">
            <v>-32255.8</v>
          </cell>
          <cell r="GU18">
            <v>-48098.03</v>
          </cell>
          <cell r="GV18">
            <v>-33686.050000000003</v>
          </cell>
          <cell r="GW18">
            <v>-33224.6</v>
          </cell>
          <cell r="GX18">
            <v>-25569.329999999998</v>
          </cell>
          <cell r="GY18">
            <v>-33762.21</v>
          </cell>
          <cell r="GZ18">
            <v>-30602.3</v>
          </cell>
          <cell r="HA18">
            <v>-69051.31</v>
          </cell>
          <cell r="HB18">
            <v>-46942.73</v>
          </cell>
          <cell r="HC18">
            <v>-44299.38</v>
          </cell>
          <cell r="HD18">
            <v>-21894.02</v>
          </cell>
          <cell r="HE18">
            <v>0</v>
          </cell>
          <cell r="HF18">
            <v>-36962.9</v>
          </cell>
          <cell r="HG18">
            <v>-26891.18</v>
          </cell>
          <cell r="HH18">
            <v>-31482.080000000002</v>
          </cell>
          <cell r="HI18">
            <v>-37182.129999999997</v>
          </cell>
          <cell r="HJ18">
            <v>-62956.66</v>
          </cell>
          <cell r="HK18">
            <v>-41450.01</v>
          </cell>
          <cell r="HL18">
            <v>-43879.63</v>
          </cell>
          <cell r="HM18">
            <v>-42150.01</v>
          </cell>
          <cell r="HN18">
            <v>-53772.67</v>
          </cell>
          <cell r="HO18">
            <v>-27158.33</v>
          </cell>
          <cell r="HP18">
            <v>-33137.06</v>
          </cell>
          <cell r="HQ18">
            <v>-52908.81</v>
          </cell>
          <cell r="HR18">
            <v>-38286.03</v>
          </cell>
          <cell r="HS18">
            <v>-27310.79</v>
          </cell>
          <cell r="HT18">
            <v>-75053.38</v>
          </cell>
          <cell r="HU18">
            <v>-56428.9</v>
          </cell>
          <cell r="HV18">
            <v>-46509.9</v>
          </cell>
          <cell r="HW18">
            <v>-20616.939999999999</v>
          </cell>
          <cell r="HY18">
            <v>-89422.049999999988</v>
          </cell>
          <cell r="HZ18">
            <v>-561107.09</v>
          </cell>
          <cell r="IA18">
            <v>-391874.55</v>
          </cell>
          <cell r="IB18">
            <v>-502017.04000000004</v>
          </cell>
          <cell r="IC18">
            <v>-565134.35</v>
          </cell>
          <cell r="ID18">
            <v>-817656.68</v>
          </cell>
          <cell r="IE18">
            <v>-659870.52999999991</v>
          </cell>
          <cell r="IF18">
            <v>-606689.17000000004</v>
          </cell>
          <cell r="IG18">
            <v>-572934.32000000007</v>
          </cell>
          <cell r="IH18">
            <v>-852641.09000000008</v>
          </cell>
          <cell r="II18">
            <v>-413885.81</v>
          </cell>
          <cell r="IJ18">
            <v>-508132.11999999994</v>
          </cell>
          <cell r="IK18">
            <v>-451701.35</v>
          </cell>
          <cell r="IL18">
            <v>-580667.81000000006</v>
          </cell>
          <cell r="IM18">
            <v>-441601.02</v>
          </cell>
          <cell r="IN18">
            <v>-990801.97000000009</v>
          </cell>
          <cell r="IO18">
            <v>-824228.41999999993</v>
          </cell>
          <cell r="IP18">
            <v>-755776.46</v>
          </cell>
          <cell r="IQ18">
            <v>-341615.38000000006</v>
          </cell>
          <cell r="IR18">
            <v>-10927757.209999999</v>
          </cell>
        </row>
        <row r="19">
          <cell r="D19">
            <v>-8380.0499999999993</v>
          </cell>
          <cell r="E19">
            <v>-22230.6</v>
          </cell>
          <cell r="F19">
            <v>-4636.95</v>
          </cell>
          <cell r="G19">
            <v>-4783.7</v>
          </cell>
          <cell r="H19">
            <v>-5925.55</v>
          </cell>
          <cell r="I19">
            <v>-7786.75</v>
          </cell>
          <cell r="J19">
            <v>-20780.7</v>
          </cell>
          <cell r="K19">
            <v>0</v>
          </cell>
          <cell r="L19">
            <v>-15641.55</v>
          </cell>
          <cell r="M19">
            <v>-28444.15</v>
          </cell>
          <cell r="N19">
            <v>-9230.65</v>
          </cell>
          <cell r="O19">
            <v>-13206.9</v>
          </cell>
          <cell r="P19">
            <v>-6746</v>
          </cell>
          <cell r="Q19">
            <v>-13726.9</v>
          </cell>
          <cell r="R19">
            <v>-5147.7</v>
          </cell>
          <cell r="S19">
            <v>-6936.9000000000005</v>
          </cell>
          <cell r="T19">
            <v>-30836.5</v>
          </cell>
          <cell r="U19">
            <v>-16811</v>
          </cell>
          <cell r="V19">
            <v>-7861.9</v>
          </cell>
          <cell r="W19">
            <v>-8920.2999999999993</v>
          </cell>
          <cell r="X19">
            <v>-22143.25</v>
          </cell>
          <cell r="Y19">
            <v>-13978.15</v>
          </cell>
          <cell r="Z19">
            <v>-15513.25</v>
          </cell>
          <cell r="AA19">
            <v>-19015.099999999999</v>
          </cell>
          <cell r="AB19">
            <v>-24585.599999999999</v>
          </cell>
          <cell r="AC19">
            <v>-19699.849999999999</v>
          </cell>
          <cell r="AD19">
            <v>-17830.599999999999</v>
          </cell>
          <cell r="AE19">
            <v>-14689.450000000003</v>
          </cell>
          <cell r="AF19">
            <v>-25469.8</v>
          </cell>
          <cell r="AG19">
            <v>-9950.15</v>
          </cell>
          <cell r="AH19">
            <v>-13329.5</v>
          </cell>
          <cell r="AI19">
            <v>-18120.7</v>
          </cell>
          <cell r="AJ19">
            <v>-14250.45</v>
          </cell>
          <cell r="AK19">
            <v>-16269.55</v>
          </cell>
          <cell r="AL19">
            <v>-26036.95</v>
          </cell>
          <cell r="AM19">
            <v>-26829.8</v>
          </cell>
          <cell r="AN19">
            <v>-16510.5</v>
          </cell>
          <cell r="AO19">
            <v>-7266</v>
          </cell>
          <cell r="AP19">
            <v>-12597.7</v>
          </cell>
          <cell r="AQ19">
            <v>-29923.4</v>
          </cell>
          <cell r="AR19">
            <v>-18215.849999999999</v>
          </cell>
          <cell r="AS19">
            <v>-22838.1</v>
          </cell>
          <cell r="AT19">
            <v>-25370.2</v>
          </cell>
          <cell r="AU19">
            <v>-33049.9</v>
          </cell>
          <cell r="AV19">
            <v>-27770.400000000001</v>
          </cell>
          <cell r="AW19">
            <v>-23250.85</v>
          </cell>
          <cell r="AX19">
            <v>-19053.099999999999</v>
          </cell>
          <cell r="AY19">
            <v>-33929.4</v>
          </cell>
          <cell r="AZ19">
            <v>-12486</v>
          </cell>
          <cell r="BA19">
            <v>-15942.15</v>
          </cell>
          <cell r="BB19">
            <v>-22486.799999999999</v>
          </cell>
          <cell r="BC19">
            <v>-18678.849999999999</v>
          </cell>
          <cell r="BD19">
            <v>-21230.65</v>
          </cell>
          <cell r="BE19">
            <v>-37322.499999999993</v>
          </cell>
          <cell r="BF19">
            <v>-32732.15</v>
          </cell>
          <cell r="BG19">
            <v>-20657.05</v>
          </cell>
          <cell r="BH19">
            <v>-8568.4500000000007</v>
          </cell>
          <cell r="BI19">
            <v>-8451.9</v>
          </cell>
          <cell r="BJ19">
            <v>-21967.95</v>
          </cell>
          <cell r="BK19">
            <v>-14550.85</v>
          </cell>
          <cell r="BL19">
            <v>-16815</v>
          </cell>
          <cell r="BM19">
            <v>-17463.55</v>
          </cell>
          <cell r="BN19">
            <v>-23845.45</v>
          </cell>
          <cell r="BO19">
            <v>-24024.749999999996</v>
          </cell>
          <cell r="BP19">
            <v>-18482.05</v>
          </cell>
          <cell r="BQ19">
            <v>-16289.45</v>
          </cell>
          <cell r="BR19">
            <v>-28723.599999999999</v>
          </cell>
          <cell r="BS19">
            <v>-11883.5</v>
          </cell>
          <cell r="BT19">
            <v>-14028.8</v>
          </cell>
          <cell r="BU19">
            <v>-17274</v>
          </cell>
          <cell r="BV19">
            <v>-15785</v>
          </cell>
          <cell r="BW19">
            <v>-16157.95</v>
          </cell>
          <cell r="BX19">
            <v>-32705.65</v>
          </cell>
          <cell r="BY19">
            <v>-24420.400000000001</v>
          </cell>
          <cell r="BZ19">
            <v>-19162.400000000001</v>
          </cell>
          <cell r="CA19">
            <v>-7483.5499999999993</v>
          </cell>
          <cell r="CB19">
            <v>0</v>
          </cell>
          <cell r="CC19">
            <v>-24285.35</v>
          </cell>
          <cell r="CD19">
            <v>-14265.6</v>
          </cell>
          <cell r="CE19">
            <v>-16801.5</v>
          </cell>
          <cell r="CF19">
            <v>-18443.55</v>
          </cell>
          <cell r="CG19">
            <v>-25939.5</v>
          </cell>
          <cell r="CH19">
            <v>-23386.35</v>
          </cell>
          <cell r="CI19">
            <v>-17188.599999999999</v>
          </cell>
          <cell r="CJ19">
            <v>-16469.45</v>
          </cell>
          <cell r="CK19">
            <v>-28948.1</v>
          </cell>
          <cell r="CL19">
            <v>-11034.699999999999</v>
          </cell>
          <cell r="CM19">
            <v>-14313.15</v>
          </cell>
          <cell r="CN19">
            <v>-17575.5</v>
          </cell>
          <cell r="CO19">
            <v>-16547.5</v>
          </cell>
          <cell r="CP19">
            <v>-14703.6</v>
          </cell>
          <cell r="CQ19">
            <v>-28720.45</v>
          </cell>
          <cell r="CR19">
            <v>-24183.599999999999</v>
          </cell>
          <cell r="CS19">
            <v>-17753.3</v>
          </cell>
          <cell r="CT19">
            <v>-7725.15</v>
          </cell>
          <cell r="CU19">
            <v>0</v>
          </cell>
          <cell r="CV19">
            <v>-33666.1</v>
          </cell>
          <cell r="CW19">
            <v>-20626.3</v>
          </cell>
          <cell r="CX19">
            <v>-23881.1</v>
          </cell>
          <cell r="CY19">
            <v>-23565.45</v>
          </cell>
          <cell r="CZ19">
            <v>-39842.550000000003</v>
          </cell>
          <cell r="DA19">
            <v>-33859.199999999997</v>
          </cell>
          <cell r="DB19">
            <v>-23390.15</v>
          </cell>
          <cell r="DC19">
            <v>-24853.4</v>
          </cell>
          <cell r="DD19">
            <v>-42884.65</v>
          </cell>
          <cell r="DE19">
            <v>-17773.349999999999</v>
          </cell>
          <cell r="DF19">
            <v>-21483.849999999995</v>
          </cell>
          <cell r="DG19">
            <v>-22196.7</v>
          </cell>
          <cell r="DH19">
            <v>-20434.95</v>
          </cell>
          <cell r="DI19">
            <v>-19176.400000000001</v>
          </cell>
          <cell r="DJ19">
            <v>-46269.950000000004</v>
          </cell>
          <cell r="DK19">
            <v>-35078.15</v>
          </cell>
          <cell r="DL19">
            <v>-25439.55</v>
          </cell>
          <cell r="DM19">
            <v>-12217.299999999997</v>
          </cell>
          <cell r="DN19">
            <v>0</v>
          </cell>
          <cell r="DO19">
            <v>-28160.45</v>
          </cell>
          <cell r="DP19">
            <v>-16592.400000000001</v>
          </cell>
          <cell r="DQ19">
            <v>-19527.149999999998</v>
          </cell>
          <cell r="DR19">
            <v>-17883.900000000001</v>
          </cell>
          <cell r="DS19">
            <v>-34358.5</v>
          </cell>
          <cell r="DT19">
            <v>-31645.05</v>
          </cell>
          <cell r="DU19">
            <v>-19594.099999999999</v>
          </cell>
          <cell r="DV19">
            <v>-23156.25</v>
          </cell>
          <cell r="DW19">
            <v>-34829.699999999997</v>
          </cell>
          <cell r="DX19">
            <v>-23086.100000000002</v>
          </cell>
          <cell r="DY19">
            <v>-18359.150000000001</v>
          </cell>
          <cell r="DZ19">
            <v>-19580.3</v>
          </cell>
          <cell r="EA19">
            <v>-18444.5</v>
          </cell>
          <cell r="EB19">
            <v>-17316.650000000001</v>
          </cell>
          <cell r="EC19">
            <v>-42902.45</v>
          </cell>
          <cell r="ED19">
            <v>-28928.400000000001</v>
          </cell>
          <cell r="EE19">
            <v>-23198.799999999999</v>
          </cell>
          <cell r="EF19">
            <v>-11849.6</v>
          </cell>
          <cell r="EG19">
            <v>0</v>
          </cell>
          <cell r="EH19">
            <v>-29264.3</v>
          </cell>
          <cell r="EI19">
            <v>-16998.3</v>
          </cell>
          <cell r="EJ19">
            <v>-19857.849999999999</v>
          </cell>
          <cell r="EK19">
            <v>-17360.75</v>
          </cell>
          <cell r="EL19">
            <v>-33330.550000000003</v>
          </cell>
          <cell r="EM19">
            <v>-32881.599999999999</v>
          </cell>
          <cell r="EN19">
            <v>-19059.900000000001</v>
          </cell>
          <cell r="EO19">
            <v>-22779.25</v>
          </cell>
          <cell r="EP19">
            <v>-33200.550000000003</v>
          </cell>
          <cell r="EQ19">
            <v>-18931.400000000001</v>
          </cell>
          <cell r="ER19">
            <v>-18744.3</v>
          </cell>
          <cell r="ES19">
            <v>-18430.8</v>
          </cell>
          <cell r="ET19">
            <v>-17087.849999999999</v>
          </cell>
          <cell r="EU19">
            <v>-16614.900000000001</v>
          </cell>
          <cell r="EV19">
            <v>-48884.25</v>
          </cell>
          <cell r="EW19">
            <v>-27725.55</v>
          </cell>
          <cell r="EX19">
            <v>-24760.5</v>
          </cell>
          <cell r="EY19">
            <v>-12906.75</v>
          </cell>
          <cell r="EZ19">
            <v>0</v>
          </cell>
          <cell r="FA19">
            <v>-33820.699999999997</v>
          </cell>
          <cell r="FB19">
            <v>-20395.099999999999</v>
          </cell>
          <cell r="FC19">
            <v>-19037.349999999999</v>
          </cell>
          <cell r="FD19">
            <v>-19815.75</v>
          </cell>
          <cell r="FE19">
            <v>-36494.65</v>
          </cell>
          <cell r="FF19">
            <v>-33914.65</v>
          </cell>
          <cell r="FG19">
            <v>-22656</v>
          </cell>
          <cell r="FH19">
            <v>-20854.099999999999</v>
          </cell>
          <cell r="FI19">
            <v>-36789.199999999997</v>
          </cell>
          <cell r="FJ19">
            <v>-16138.45</v>
          </cell>
          <cell r="FK19">
            <v>-21643.700000000004</v>
          </cell>
          <cell r="FL19">
            <v>-20910.25</v>
          </cell>
          <cell r="FM19">
            <v>-19917.55</v>
          </cell>
          <cell r="FN19">
            <v>-20051.599999999999</v>
          </cell>
          <cell r="FO19">
            <v>-49057.25</v>
          </cell>
          <cell r="FP19">
            <v>-30454.799999999999</v>
          </cell>
          <cell r="FQ19">
            <v>-22226.700000000004</v>
          </cell>
          <cell r="FR19">
            <v>-12614.1</v>
          </cell>
          <cell r="FS19">
            <v>0</v>
          </cell>
          <cell r="FT19">
            <v>-20593.05</v>
          </cell>
          <cell r="FU19">
            <v>-13070.8</v>
          </cell>
          <cell r="FV19">
            <v>-12573.9</v>
          </cell>
          <cell r="FW19">
            <v>-14322.3</v>
          </cell>
          <cell r="FX19">
            <v>-22469.55</v>
          </cell>
          <cell r="FY19">
            <v>-20770.75</v>
          </cell>
          <cell r="FZ19">
            <v>-16996.849999999999</v>
          </cell>
          <cell r="GA19">
            <v>-13750.75</v>
          </cell>
          <cell r="GB19">
            <v>-22984.400000000001</v>
          </cell>
          <cell r="GC19">
            <v>-10271.299999999999</v>
          </cell>
          <cell r="GD19">
            <v>-13796.7</v>
          </cell>
          <cell r="GE19">
            <v>-14858.1</v>
          </cell>
          <cell r="GF19">
            <v>-11690.1</v>
          </cell>
          <cell r="GG19">
            <v>-14665.5</v>
          </cell>
          <cell r="GH19">
            <v>-31198.55</v>
          </cell>
          <cell r="GI19">
            <v>-20280.599999999999</v>
          </cell>
          <cell r="GJ19">
            <v>-14487.35</v>
          </cell>
          <cell r="GK19">
            <v>-7232.85</v>
          </cell>
          <cell r="GL19">
            <v>0</v>
          </cell>
          <cell r="GM19">
            <v>-21573.55</v>
          </cell>
          <cell r="GN19">
            <v>-10789.3</v>
          </cell>
          <cell r="GO19">
            <v>-10975.65</v>
          </cell>
          <cell r="GP19">
            <v>-12065.35</v>
          </cell>
          <cell r="GQ19">
            <v>-18607.599999999999</v>
          </cell>
          <cell r="GR19">
            <v>-19181.900000000001</v>
          </cell>
          <cell r="GS19">
            <v>-15657.4</v>
          </cell>
          <cell r="GT19">
            <v>-12013.049999999997</v>
          </cell>
          <cell r="GU19">
            <v>-19488.349999999999</v>
          </cell>
          <cell r="GV19">
            <v>-14567.65</v>
          </cell>
          <cell r="GW19">
            <v>-12731.9</v>
          </cell>
          <cell r="GX19">
            <v>-13079.3</v>
          </cell>
          <cell r="GY19">
            <v>-10834.8</v>
          </cell>
          <cell r="GZ19">
            <v>-13293.35</v>
          </cell>
          <cell r="HA19">
            <v>-27589.8</v>
          </cell>
          <cell r="HB19">
            <v>-17568.849999999999</v>
          </cell>
          <cell r="HC19">
            <v>-13969.25</v>
          </cell>
          <cell r="HD19">
            <v>-7315.95</v>
          </cell>
          <cell r="HE19">
            <v>0</v>
          </cell>
          <cell r="HF19">
            <v>-21659.85</v>
          </cell>
          <cell r="HG19">
            <v>-12652.55</v>
          </cell>
          <cell r="HH19">
            <v>-12441.75</v>
          </cell>
          <cell r="HI19">
            <v>-12213.05</v>
          </cell>
          <cell r="HJ19">
            <v>-24200.65</v>
          </cell>
          <cell r="HK19">
            <v>-21682.400000000001</v>
          </cell>
          <cell r="HL19">
            <v>-14838.5</v>
          </cell>
          <cell r="HM19">
            <v>-15255.999999999998</v>
          </cell>
          <cell r="HN19">
            <v>-22233.1</v>
          </cell>
          <cell r="HO19">
            <v>-11113.65</v>
          </cell>
          <cell r="HP19">
            <v>-13434.15</v>
          </cell>
          <cell r="HQ19">
            <v>-27107.15</v>
          </cell>
          <cell r="HR19">
            <v>-11955.05</v>
          </cell>
          <cell r="HS19">
            <v>-11314.999999999998</v>
          </cell>
          <cell r="HT19">
            <v>-30172.149999999998</v>
          </cell>
          <cell r="HU19">
            <v>-20544.349999999999</v>
          </cell>
          <cell r="HV19">
            <v>-14738.95</v>
          </cell>
          <cell r="HW19">
            <v>-6786.85</v>
          </cell>
          <cell r="HY19">
            <v>-38349.949999999997</v>
          </cell>
          <cell r="HZ19">
            <v>-309288.54999999993</v>
          </cell>
          <cell r="IA19">
            <v>-176772.14999999997</v>
          </cell>
          <cell r="IB19">
            <v>-195046.3</v>
          </cell>
          <cell r="IC19">
            <v>-203444.49999999997</v>
          </cell>
          <cell r="ID19">
            <v>-324511.25</v>
          </cell>
          <cell r="IE19">
            <v>-309597.60000000003</v>
          </cell>
          <cell r="IF19">
            <v>-208945</v>
          </cell>
          <cell r="IG19">
            <v>-214805.8</v>
          </cell>
          <cell r="IH19">
            <v>-357925</v>
          </cell>
          <cell r="II19">
            <v>-166466.9</v>
          </cell>
          <cell r="IJ19">
            <v>-191014.25</v>
          </cell>
          <cell r="IK19">
            <v>-218365.59999999998</v>
          </cell>
          <cell r="IL19">
            <v>-189353.49999999997</v>
          </cell>
          <cell r="IM19">
            <v>-185942.85</v>
          </cell>
          <cell r="IN19">
            <v>-407796.85000000003</v>
          </cell>
          <cell r="IO19">
            <v>-319583.14999999991</v>
          </cell>
          <cell r="IP19">
            <v>-229715.35000000003</v>
          </cell>
          <cell r="IQ19">
            <v>-109828.45</v>
          </cell>
          <cell r="IR19">
            <v>-4356753</v>
          </cell>
        </row>
        <row r="20">
          <cell r="D20">
            <v>-2541.3000000000002</v>
          </cell>
          <cell r="E20">
            <v>-4805.95</v>
          </cell>
          <cell r="F20">
            <v>-1298.25</v>
          </cell>
          <cell r="G20">
            <v>-1993.75</v>
          </cell>
          <cell r="H20">
            <v>-1532.35</v>
          </cell>
          <cell r="I20">
            <v>-2885</v>
          </cell>
          <cell r="J20">
            <v>-7552.1</v>
          </cell>
          <cell r="K20">
            <v>0</v>
          </cell>
          <cell r="L20">
            <v>-5165.1000000000004</v>
          </cell>
          <cell r="M20">
            <v>-8458.2000000000007</v>
          </cell>
          <cell r="N20">
            <v>-3598.9999999999995</v>
          </cell>
          <cell r="O20">
            <v>-5393.05</v>
          </cell>
          <cell r="P20">
            <v>-2386.35</v>
          </cell>
          <cell r="Q20">
            <v>-4693.95</v>
          </cell>
          <cell r="R20">
            <v>-1563.7</v>
          </cell>
          <cell r="S20">
            <v>-1921.5</v>
          </cell>
          <cell r="T20">
            <v>-8350.0499999999993</v>
          </cell>
          <cell r="U20">
            <v>-7184.4</v>
          </cell>
          <cell r="V20">
            <v>-3710.95</v>
          </cell>
          <cell r="W20">
            <v>-2640.7</v>
          </cell>
          <cell r="X20">
            <v>-4618.5</v>
          </cell>
          <cell r="Y20">
            <v>-4416.25</v>
          </cell>
          <cell r="Z20">
            <v>-4935.05</v>
          </cell>
          <cell r="AA20">
            <v>-4856.3</v>
          </cell>
          <cell r="AB20">
            <v>-8534.6</v>
          </cell>
          <cell r="AC20">
            <v>-6548.45</v>
          </cell>
          <cell r="AD20">
            <v>-6193.9</v>
          </cell>
          <cell r="AE20">
            <v>-4703.45</v>
          </cell>
          <cell r="AF20">
            <v>-6851.7</v>
          </cell>
          <cell r="AG20">
            <v>-4420</v>
          </cell>
          <cell r="AH20">
            <v>-5871.65</v>
          </cell>
          <cell r="AI20">
            <v>-7085.1</v>
          </cell>
          <cell r="AJ20">
            <v>-4711.55</v>
          </cell>
          <cell r="AK20">
            <v>-4851.25</v>
          </cell>
          <cell r="AL20">
            <v>-6845.75</v>
          </cell>
          <cell r="AM20">
            <v>-8269.7999999999993</v>
          </cell>
          <cell r="AN20">
            <v>-7396.5</v>
          </cell>
          <cell r="AO20">
            <v>-3443.4</v>
          </cell>
          <cell r="AP20">
            <v>-3610.35</v>
          </cell>
          <cell r="AQ20">
            <v>-6510.9</v>
          </cell>
          <cell r="AR20">
            <v>-5774.65</v>
          </cell>
          <cell r="AS20">
            <v>-6335.25</v>
          </cell>
          <cell r="AT20">
            <v>-5854.6</v>
          </cell>
          <cell r="AU20">
            <v>-10374.4</v>
          </cell>
          <cell r="AV20">
            <v>-8390</v>
          </cell>
          <cell r="AW20">
            <v>-7491</v>
          </cell>
          <cell r="AX20">
            <v>-6305.8</v>
          </cell>
          <cell r="AY20">
            <v>-9153.9</v>
          </cell>
          <cell r="AZ20">
            <v>-4793.3999999999996</v>
          </cell>
          <cell r="BA20">
            <v>-6061.7000000000007</v>
          </cell>
          <cell r="BB20">
            <v>-7413.25</v>
          </cell>
          <cell r="BC20">
            <v>-6202.3</v>
          </cell>
          <cell r="BD20">
            <v>-6223.55</v>
          </cell>
          <cell r="BE20">
            <v>-9725.0499999999993</v>
          </cell>
          <cell r="BF20">
            <v>-10002.199999999999</v>
          </cell>
          <cell r="BG20">
            <v>-9355.1</v>
          </cell>
          <cell r="BH20">
            <v>-4295</v>
          </cell>
          <cell r="BI20">
            <v>-2519.0500000000006</v>
          </cell>
          <cell r="BJ20">
            <v>-4358.55</v>
          </cell>
          <cell r="BK20">
            <v>-4230.05</v>
          </cell>
          <cell r="BL20">
            <v>-5528.85</v>
          </cell>
          <cell r="BM20">
            <v>-3813.25</v>
          </cell>
          <cell r="BN20">
            <v>-7606.2</v>
          </cell>
          <cell r="BO20">
            <v>-7642.8</v>
          </cell>
          <cell r="BP20">
            <v>-6137.4000000000005</v>
          </cell>
          <cell r="BQ20">
            <v>-4640.45</v>
          </cell>
          <cell r="BR20">
            <v>-7689.05</v>
          </cell>
          <cell r="BS20">
            <v>-4043.3</v>
          </cell>
          <cell r="BT20">
            <v>-5518.4</v>
          </cell>
          <cell r="BU20">
            <v>-4837.1499999999996</v>
          </cell>
          <cell r="BV20">
            <v>-5192.6499999999996</v>
          </cell>
          <cell r="BW20">
            <v>-4835.75</v>
          </cell>
          <cell r="BX20">
            <v>-8734.0499999999993</v>
          </cell>
          <cell r="BY20">
            <v>-8659.75</v>
          </cell>
          <cell r="BZ20">
            <v>-7160.25</v>
          </cell>
          <cell r="CA20">
            <v>-2912.65</v>
          </cell>
          <cell r="CB20">
            <v>0</v>
          </cell>
          <cell r="CC20">
            <v>-4429.8999999999996</v>
          </cell>
          <cell r="CD20">
            <v>-4521.2000000000007</v>
          </cell>
          <cell r="CE20">
            <v>-4851.5</v>
          </cell>
          <cell r="CF20">
            <v>-4266.75</v>
          </cell>
          <cell r="CG20">
            <v>-7465.55</v>
          </cell>
          <cell r="CH20">
            <v>-6525.2</v>
          </cell>
          <cell r="CI20">
            <v>-5210.3500000000004</v>
          </cell>
          <cell r="CJ20">
            <v>-4238.2</v>
          </cell>
          <cell r="CK20">
            <v>-7231.55</v>
          </cell>
          <cell r="CL20">
            <v>-3682.75</v>
          </cell>
          <cell r="CM20">
            <v>-5609.1</v>
          </cell>
          <cell r="CN20">
            <v>-5227.8999999999996</v>
          </cell>
          <cell r="CO20">
            <v>-5195.8999999999996</v>
          </cell>
          <cell r="CP20">
            <v>-4075.9</v>
          </cell>
          <cell r="CQ20">
            <v>-7069.05</v>
          </cell>
          <cell r="CR20">
            <v>-8552.2000000000007</v>
          </cell>
          <cell r="CS20">
            <v>-7498.55</v>
          </cell>
          <cell r="CT20">
            <v>-3379.85</v>
          </cell>
          <cell r="CU20">
            <v>0</v>
          </cell>
          <cell r="CV20">
            <v>-6477.55</v>
          </cell>
          <cell r="CW20">
            <v>-5397.0499999999993</v>
          </cell>
          <cell r="CX20">
            <v>-6805.1</v>
          </cell>
          <cell r="CY20">
            <v>-5750.1</v>
          </cell>
          <cell r="CZ20">
            <v>-11645.65</v>
          </cell>
          <cell r="DA20">
            <v>-8738.4</v>
          </cell>
          <cell r="DB20">
            <v>-6929.25</v>
          </cell>
          <cell r="DC20">
            <v>-7223.6</v>
          </cell>
          <cell r="DD20">
            <v>-11565.95</v>
          </cell>
          <cell r="DE20">
            <v>-5937.0999999999995</v>
          </cell>
          <cell r="DF20">
            <v>-7583.05</v>
          </cell>
          <cell r="DG20">
            <v>-5702.3</v>
          </cell>
          <cell r="DH20">
            <v>-7056.95</v>
          </cell>
          <cell r="DI20">
            <v>-5136</v>
          </cell>
          <cell r="DJ20">
            <v>-11174.65</v>
          </cell>
          <cell r="DK20">
            <v>-12880.5</v>
          </cell>
          <cell r="DL20">
            <v>-9814.5499999999993</v>
          </cell>
          <cell r="DM20">
            <v>-5031.3500000000004</v>
          </cell>
          <cell r="DN20">
            <v>0</v>
          </cell>
          <cell r="DO20">
            <v>-767.6</v>
          </cell>
          <cell r="DP20">
            <v>-4.95</v>
          </cell>
          <cell r="DQ20">
            <v>-4767.3500000000004</v>
          </cell>
          <cell r="DR20">
            <v>-4764.3500000000004</v>
          </cell>
          <cell r="DS20">
            <v>-9529.2999999999993</v>
          </cell>
          <cell r="DT20">
            <v>-1479.7</v>
          </cell>
          <cell r="DU20">
            <v>-6288</v>
          </cell>
          <cell r="DV20">
            <v>-6490.5</v>
          </cell>
          <cell r="DW20">
            <v>-9809.75</v>
          </cell>
          <cell r="DX20">
            <v>-366.15</v>
          </cell>
          <cell r="DY20">
            <v>-1470.85</v>
          </cell>
          <cell r="DZ20">
            <v>-190.65</v>
          </cell>
          <cell r="EA20">
            <v>-6458.7</v>
          </cell>
          <cell r="EB20">
            <v>-696.8</v>
          </cell>
          <cell r="EC20">
            <v>-9449.2999999999993</v>
          </cell>
          <cell r="ED20">
            <v>-11218.25</v>
          </cell>
          <cell r="EE20">
            <v>-8916.25</v>
          </cell>
          <cell r="EF20">
            <v>-701.05</v>
          </cell>
          <cell r="EG20">
            <v>0</v>
          </cell>
          <cell r="EH20">
            <v>-1008.75</v>
          </cell>
          <cell r="EI20">
            <v>-763.3</v>
          </cell>
          <cell r="EJ20">
            <v>-4812.5</v>
          </cell>
          <cell r="EK20">
            <v>-4801.2</v>
          </cell>
          <cell r="EL20">
            <v>-8973.5499999999993</v>
          </cell>
          <cell r="EM20">
            <v>-434.75</v>
          </cell>
          <cell r="EN20">
            <v>-6695.4</v>
          </cell>
          <cell r="EO20">
            <v>-5863.15</v>
          </cell>
          <cell r="EP20">
            <v>-10536.5</v>
          </cell>
          <cell r="EQ20">
            <v>-913.85</v>
          </cell>
          <cell r="ER20">
            <v>-870.1</v>
          </cell>
          <cell r="ES20">
            <v>-1031.45</v>
          </cell>
          <cell r="ET20">
            <v>-6135.7499999999991</v>
          </cell>
          <cell r="EU20">
            <v>-301.55</v>
          </cell>
          <cell r="EV20">
            <v>-11654.25</v>
          </cell>
          <cell r="EW20">
            <v>-10935.85</v>
          </cell>
          <cell r="EX20">
            <v>-8676.2999999999993</v>
          </cell>
          <cell r="EY20">
            <v>-749.75</v>
          </cell>
          <cell r="EZ20">
            <v>0</v>
          </cell>
          <cell r="FA20">
            <v>0</v>
          </cell>
          <cell r="FB20">
            <v>-8.4</v>
          </cell>
          <cell r="FC20">
            <v>-4767.8500000000004</v>
          </cell>
          <cell r="FD20">
            <v>-6101.8</v>
          </cell>
          <cell r="FE20">
            <v>-9803.85</v>
          </cell>
          <cell r="FF20">
            <v>0</v>
          </cell>
          <cell r="FG20">
            <v>-8103.3</v>
          </cell>
          <cell r="FH20">
            <v>-5376.7</v>
          </cell>
          <cell r="FI20">
            <v>-10229.25</v>
          </cell>
          <cell r="FJ20">
            <v>-167.35</v>
          </cell>
          <cell r="FK20">
            <v>-1578.2</v>
          </cell>
          <cell r="FL20">
            <v>0</v>
          </cell>
          <cell r="FM20">
            <v>-6768.05</v>
          </cell>
          <cell r="FN20">
            <v>0</v>
          </cell>
          <cell r="FO20">
            <v>-10396.6</v>
          </cell>
          <cell r="FP20">
            <v>-12370.85</v>
          </cell>
          <cell r="FQ20">
            <v>-8569.1</v>
          </cell>
          <cell r="FR20">
            <v>-1985.3</v>
          </cell>
          <cell r="FS20">
            <v>0</v>
          </cell>
          <cell r="FT20">
            <v>-586.20000000000005</v>
          </cell>
          <cell r="FU20">
            <v>-485.30000000000007</v>
          </cell>
          <cell r="FV20">
            <v>-3061.9</v>
          </cell>
          <cell r="FW20">
            <v>-4101.6000000000004</v>
          </cell>
          <cell r="FX20">
            <v>-6181.05</v>
          </cell>
          <cell r="FY20">
            <v>-732.6</v>
          </cell>
          <cell r="FZ20">
            <v>-5025.8500000000004</v>
          </cell>
          <cell r="GA20">
            <v>-3130.5000000000005</v>
          </cell>
          <cell r="GB20">
            <v>-5941.6</v>
          </cell>
          <cell r="GC20">
            <v>-3892.1500000000005</v>
          </cell>
          <cell r="GD20">
            <v>-6423.45</v>
          </cell>
          <cell r="GE20">
            <v>-725.8</v>
          </cell>
          <cell r="GF20">
            <v>-3617.05</v>
          </cell>
          <cell r="GG20">
            <v>-918.2</v>
          </cell>
          <cell r="GH20">
            <v>-7125</v>
          </cell>
          <cell r="GI20">
            <v>-7061.6</v>
          </cell>
          <cell r="GJ20">
            <v>-5706.95</v>
          </cell>
          <cell r="GK20">
            <v>-3516.85</v>
          </cell>
          <cell r="GL20">
            <v>0</v>
          </cell>
          <cell r="GM20">
            <v>-5530.5</v>
          </cell>
          <cell r="GN20">
            <v>-3932.1</v>
          </cell>
          <cell r="GO20">
            <v>-2914.75</v>
          </cell>
          <cell r="GP20">
            <v>-3532.2</v>
          </cell>
          <cell r="GQ20">
            <v>-6112.5999999999995</v>
          </cell>
          <cell r="GR20">
            <v>-6561</v>
          </cell>
          <cell r="GS20">
            <v>-5027.3999999999996</v>
          </cell>
          <cell r="GT20">
            <v>-3280.45</v>
          </cell>
          <cell r="GU20">
            <v>-5950.8</v>
          </cell>
          <cell r="GV20">
            <v>-5953.6499999999987</v>
          </cell>
          <cell r="GW20">
            <v>-6330.9</v>
          </cell>
          <cell r="GX20">
            <v>-4711</v>
          </cell>
          <cell r="GY20">
            <v>-3820.1</v>
          </cell>
          <cell r="GZ20">
            <v>-4764.55</v>
          </cell>
          <cell r="HA20">
            <v>-7913.65</v>
          </cell>
          <cell r="HB20">
            <v>-6371.2</v>
          </cell>
          <cell r="HC20">
            <v>-5811.5000000000009</v>
          </cell>
          <cell r="HD20">
            <v>-4044.95</v>
          </cell>
          <cell r="HE20">
            <v>0</v>
          </cell>
          <cell r="HF20">
            <v>-5746.35</v>
          </cell>
          <cell r="HG20">
            <v>-4839.55</v>
          </cell>
          <cell r="HH20">
            <v>-3110.7</v>
          </cell>
          <cell r="HI20">
            <v>-4201</v>
          </cell>
          <cell r="HJ20">
            <v>-7652.55</v>
          </cell>
          <cell r="HK20">
            <v>-7415</v>
          </cell>
          <cell r="HL20">
            <v>-4907.3500000000004</v>
          </cell>
          <cell r="HM20">
            <v>-4599</v>
          </cell>
          <cell r="HN20">
            <v>-7020.05</v>
          </cell>
          <cell r="HO20">
            <v>-5436.25</v>
          </cell>
          <cell r="HP20">
            <v>-6889.2</v>
          </cell>
          <cell r="HQ20">
            <v>-11880.9</v>
          </cell>
          <cell r="HR20">
            <v>-4500.2</v>
          </cell>
          <cell r="HS20">
            <v>-4470.25</v>
          </cell>
          <cell r="HT20">
            <v>-8859.9500000000007</v>
          </cell>
          <cell r="HU20">
            <v>-8838.65</v>
          </cell>
          <cell r="HV20">
            <v>-5913.2</v>
          </cell>
          <cell r="HW20">
            <v>-3802.65</v>
          </cell>
          <cell r="HY20">
            <v>-11311.400000000001</v>
          </cell>
          <cell r="HZ20">
            <v>-44840.749999999993</v>
          </cell>
          <cell r="IA20">
            <v>-35671.050000000003</v>
          </cell>
          <cell r="IB20">
            <v>-53884.549999999996</v>
          </cell>
          <cell r="IC20">
            <v>-53575.499999999993</v>
          </cell>
          <cell r="ID20">
            <v>-96764.300000000017</v>
          </cell>
          <cell r="IE20">
            <v>-62019.999999999993</v>
          </cell>
          <cell r="IF20">
            <v>-68009.200000000012</v>
          </cell>
          <cell r="IG20">
            <v>-61016.899999999994</v>
          </cell>
          <cell r="IH20">
            <v>-100438.30000000002</v>
          </cell>
          <cell r="II20">
            <v>-43204.95</v>
          </cell>
          <cell r="IJ20">
            <v>-59599.649999999994</v>
          </cell>
          <cell r="IK20">
            <v>-51191.85</v>
          </cell>
          <cell r="IL20">
            <v>-64353.149999999994</v>
          </cell>
          <cell r="IM20">
            <v>-37837.5</v>
          </cell>
          <cell r="IN20">
            <v>-100868.8</v>
          </cell>
          <cell r="IO20">
            <v>-113510.90000000001</v>
          </cell>
          <cell r="IP20">
            <v>-92002.650000000009</v>
          </cell>
          <cell r="IQ20">
            <v>-37573.749999999993</v>
          </cell>
          <cell r="IR20">
            <v>-1187675.1499999999</v>
          </cell>
        </row>
        <row r="21">
          <cell r="D21">
            <v>-2243.4</v>
          </cell>
          <cell r="E21">
            <v>-2621.6</v>
          </cell>
          <cell r="F21">
            <v>-993.8</v>
          </cell>
          <cell r="G21">
            <v>-978.9</v>
          </cell>
          <cell r="H21">
            <v>-899.35</v>
          </cell>
          <cell r="I21">
            <v>-1208.6500000000001</v>
          </cell>
          <cell r="J21">
            <v>-4152.95</v>
          </cell>
          <cell r="K21">
            <v>0</v>
          </cell>
          <cell r="L21">
            <v>-3791.3500000000004</v>
          </cell>
          <cell r="M21">
            <v>-4214.3</v>
          </cell>
          <cell r="N21">
            <v>-2247.9</v>
          </cell>
          <cell r="O21">
            <v>-3054.25</v>
          </cell>
          <cell r="P21">
            <v>-1213.4000000000001</v>
          </cell>
          <cell r="Q21">
            <v>-2288.8000000000002</v>
          </cell>
          <cell r="R21">
            <v>-1290.75</v>
          </cell>
          <cell r="S21">
            <v>-1229.05</v>
          </cell>
          <cell r="T21">
            <v>-3447.75</v>
          </cell>
          <cell r="U21">
            <v>-4227.6499999999996</v>
          </cell>
          <cell r="V21">
            <v>-1781.9</v>
          </cell>
          <cell r="W21">
            <v>-2549.5</v>
          </cell>
          <cell r="X21">
            <v>-2725.6</v>
          </cell>
          <cell r="Y21">
            <v>-3506.55</v>
          </cell>
          <cell r="Z21">
            <v>-3419.8</v>
          </cell>
          <cell r="AA21">
            <v>-3014.35</v>
          </cell>
          <cell r="AB21">
            <v>-4284.1499999999996</v>
          </cell>
          <cell r="AC21">
            <v>-4261.1499999999996</v>
          </cell>
          <cell r="AD21">
            <v>-3828.7000000000003</v>
          </cell>
          <cell r="AE21">
            <v>-3206.8500000000004</v>
          </cell>
          <cell r="AF21">
            <v>-3867.95</v>
          </cell>
          <cell r="AG21">
            <v>-2339.7500000000005</v>
          </cell>
          <cell r="AH21">
            <v>-3265.55</v>
          </cell>
          <cell r="AI21">
            <v>-3762.7</v>
          </cell>
          <cell r="AJ21">
            <v>-2578.3000000000002</v>
          </cell>
          <cell r="AK21">
            <v>-3690.95</v>
          </cell>
          <cell r="AL21">
            <v>-4473.1499999999996</v>
          </cell>
          <cell r="AM21">
            <v>-3363.25</v>
          </cell>
          <cell r="AN21">
            <v>-4434.25</v>
          </cell>
          <cell r="AO21">
            <v>-1884.45</v>
          </cell>
          <cell r="AP21">
            <v>-1696.2</v>
          </cell>
          <cell r="AQ21">
            <v>-2137.8000000000002</v>
          </cell>
          <cell r="AR21">
            <v>-2119.9</v>
          </cell>
          <cell r="AS21">
            <v>-2527.4499999999998</v>
          </cell>
          <cell r="AT21">
            <v>-3701.1</v>
          </cell>
          <cell r="AU21">
            <v>-5200.8500000000004</v>
          </cell>
          <cell r="AV21">
            <v>-2451</v>
          </cell>
          <cell r="AW21">
            <v>-5443.15</v>
          </cell>
          <cell r="AX21">
            <v>-4126.2</v>
          </cell>
          <cell r="AY21">
            <v>-4601.1999999999989</v>
          </cell>
          <cell r="AZ21">
            <v>-1269.25</v>
          </cell>
          <cell r="BA21">
            <v>-2280.0500000000002</v>
          </cell>
          <cell r="BB21">
            <v>-2031.15</v>
          </cell>
          <cell r="BC21">
            <v>-3632.1</v>
          </cell>
          <cell r="BD21">
            <v>-2194.3000000000002</v>
          </cell>
          <cell r="BE21">
            <v>-6758.95</v>
          </cell>
          <cell r="BF21">
            <v>-3833.1</v>
          </cell>
          <cell r="BG21">
            <v>-5676.7</v>
          </cell>
          <cell r="BH21">
            <v>-1294.95</v>
          </cell>
          <cell r="BI21">
            <v>0</v>
          </cell>
          <cell r="BJ21">
            <v>-6.5</v>
          </cell>
          <cell r="BK21">
            <v>-4.9000000000000012</v>
          </cell>
          <cell r="BL21">
            <v>-184.3</v>
          </cell>
          <cell r="BM21">
            <v>-2774.2</v>
          </cell>
          <cell r="BN21">
            <v>-4125.6000000000004</v>
          </cell>
          <cell r="BO21">
            <v>-15.9</v>
          </cell>
          <cell r="BP21">
            <v>-3384.9</v>
          </cell>
          <cell r="BQ21">
            <v>-3627.3</v>
          </cell>
          <cell r="BR21">
            <v>-4024.4</v>
          </cell>
          <cell r="BS21">
            <v>0</v>
          </cell>
          <cell r="BT21">
            <v>0</v>
          </cell>
          <cell r="BU21">
            <v>-2.95</v>
          </cell>
          <cell r="BV21">
            <v>-2535.8000000000002</v>
          </cell>
          <cell r="BW21">
            <v>0</v>
          </cell>
          <cell r="BX21">
            <v>-5120.2</v>
          </cell>
          <cell r="BY21">
            <v>-3320.5</v>
          </cell>
          <cell r="BZ21">
            <v>-4476</v>
          </cell>
          <cell r="CA21">
            <v>-2.4500000000000006</v>
          </cell>
          <cell r="CB21">
            <v>0</v>
          </cell>
          <cell r="CC21">
            <v>0</v>
          </cell>
          <cell r="CD21">
            <v>0</v>
          </cell>
          <cell r="CE21">
            <v>-3130.5000000000005</v>
          </cell>
          <cell r="CF21">
            <v>-3033.9</v>
          </cell>
          <cell r="CG21">
            <v>-4313.25</v>
          </cell>
          <cell r="CH21">
            <v>-12.45</v>
          </cell>
          <cell r="CI21">
            <v>-4644.6499999999996</v>
          </cell>
          <cell r="CJ21">
            <v>-3699.05</v>
          </cell>
          <cell r="CK21">
            <v>-4020.3999999999996</v>
          </cell>
          <cell r="CL21">
            <v>0</v>
          </cell>
          <cell r="CM21">
            <v>0</v>
          </cell>
          <cell r="CN21">
            <v>0</v>
          </cell>
          <cell r="CO21">
            <v>-2837.2</v>
          </cell>
          <cell r="CP21">
            <v>-19.850000000000001</v>
          </cell>
          <cell r="CQ21">
            <v>-4159.3</v>
          </cell>
          <cell r="CR21">
            <v>-3843.2499999999995</v>
          </cell>
          <cell r="CS21">
            <v>-4269.8500000000004</v>
          </cell>
          <cell r="CT21">
            <v>-7.9</v>
          </cell>
          <cell r="CU21">
            <v>0</v>
          </cell>
          <cell r="CV21">
            <v>-2.95</v>
          </cell>
          <cell r="CW21">
            <v>-5.95</v>
          </cell>
          <cell r="CX21">
            <v>-4061</v>
          </cell>
          <cell r="CY21">
            <v>-4538.1000000000004</v>
          </cell>
          <cell r="CZ21">
            <v>-6664.5</v>
          </cell>
          <cell r="DA21">
            <v>-4.95</v>
          </cell>
          <cell r="DB21">
            <v>-5788.7000000000007</v>
          </cell>
          <cell r="DC21">
            <v>-5119.7</v>
          </cell>
          <cell r="DD21">
            <v>-5501.7</v>
          </cell>
          <cell r="DE21">
            <v>0</v>
          </cell>
          <cell r="DF21">
            <v>0</v>
          </cell>
          <cell r="DG21">
            <v>0</v>
          </cell>
          <cell r="DH21">
            <v>-3865.25</v>
          </cell>
          <cell r="DI21">
            <v>0</v>
          </cell>
          <cell r="DJ21">
            <v>-6292.15</v>
          </cell>
          <cell r="DK21">
            <v>-5580.1</v>
          </cell>
          <cell r="DL21">
            <v>-6387.2500000000009</v>
          </cell>
          <cell r="DM21">
            <v>-7.4</v>
          </cell>
          <cell r="DN21">
            <v>0</v>
          </cell>
          <cell r="DO21">
            <v>0</v>
          </cell>
          <cell r="DP21">
            <v>-5.95</v>
          </cell>
          <cell r="DQ21">
            <v>-3083.45</v>
          </cell>
          <cell r="DR21">
            <v>-3470.05</v>
          </cell>
          <cell r="DS21">
            <v>-5238.8</v>
          </cell>
          <cell r="DT21">
            <v>-2.95</v>
          </cell>
          <cell r="DU21">
            <v>-4434.1000000000004</v>
          </cell>
          <cell r="DV21">
            <v>-4695.1499999999996</v>
          </cell>
          <cell r="DW21">
            <v>-4576.6499999999996</v>
          </cell>
          <cell r="DX21">
            <v>0</v>
          </cell>
          <cell r="DY21">
            <v>0</v>
          </cell>
          <cell r="DZ21">
            <v>0</v>
          </cell>
          <cell r="EA21">
            <v>-3653.4</v>
          </cell>
          <cell r="EB21">
            <v>0</v>
          </cell>
          <cell r="EC21">
            <v>-4899.1499999999996</v>
          </cell>
          <cell r="ED21">
            <v>-4785.3999999999996</v>
          </cell>
          <cell r="EE21">
            <v>-5446.45</v>
          </cell>
          <cell r="EF21">
            <v>-21.7</v>
          </cell>
          <cell r="EG21">
            <v>0</v>
          </cell>
          <cell r="EH21">
            <v>0</v>
          </cell>
          <cell r="EI21">
            <v>0</v>
          </cell>
          <cell r="EJ21">
            <v>-3307.9</v>
          </cell>
          <cell r="EK21">
            <v>-3632.4</v>
          </cell>
          <cell r="EL21">
            <v>-4726.8500000000004</v>
          </cell>
          <cell r="EM21">
            <v>0</v>
          </cell>
          <cell r="EN21">
            <v>-4274.1000000000004</v>
          </cell>
          <cell r="EO21">
            <v>-4756</v>
          </cell>
          <cell r="EP21">
            <v>-5106.7</v>
          </cell>
          <cell r="EQ21">
            <v>0</v>
          </cell>
          <cell r="ER21">
            <v>0</v>
          </cell>
          <cell r="ES21">
            <v>0</v>
          </cell>
          <cell r="ET21">
            <v>-3748.2</v>
          </cell>
          <cell r="EU21">
            <v>0</v>
          </cell>
          <cell r="EV21">
            <v>-5764.05</v>
          </cell>
          <cell r="EW21">
            <v>-4769.6499999999996</v>
          </cell>
          <cell r="EX21">
            <v>-6479.95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-2712.15</v>
          </cell>
          <cell r="FD21">
            <v>-4210.6000000000004</v>
          </cell>
          <cell r="FE21">
            <v>-4915</v>
          </cell>
          <cell r="FF21">
            <v>0</v>
          </cell>
          <cell r="FG21">
            <v>-4699.8</v>
          </cell>
          <cell r="FH21">
            <v>-4374.05</v>
          </cell>
          <cell r="FI21">
            <v>-5382.5000000000009</v>
          </cell>
          <cell r="FJ21">
            <v>0</v>
          </cell>
          <cell r="FK21">
            <v>0</v>
          </cell>
          <cell r="FL21">
            <v>0</v>
          </cell>
          <cell r="FM21">
            <v>-3964.45</v>
          </cell>
          <cell r="FN21">
            <v>0</v>
          </cell>
          <cell r="FO21">
            <v>-5793.9</v>
          </cell>
          <cell r="FP21">
            <v>-5103.3999999999996</v>
          </cell>
          <cell r="FQ21">
            <v>-5712.45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-1949.35</v>
          </cell>
          <cell r="FW21">
            <v>-2696.5</v>
          </cell>
          <cell r="FX21">
            <v>-3610.05</v>
          </cell>
          <cell r="FY21">
            <v>0</v>
          </cell>
          <cell r="FZ21">
            <v>-3355.2</v>
          </cell>
          <cell r="GA21">
            <v>-2883.2</v>
          </cell>
          <cell r="GB21">
            <v>-3420.25</v>
          </cell>
          <cell r="GC21">
            <v>0</v>
          </cell>
          <cell r="GD21">
            <v>0</v>
          </cell>
          <cell r="GE21">
            <v>0</v>
          </cell>
          <cell r="GF21">
            <v>-2357.8000000000002</v>
          </cell>
          <cell r="GG21">
            <v>-4.95</v>
          </cell>
          <cell r="GH21">
            <v>-4617.45</v>
          </cell>
          <cell r="GI21">
            <v>-3424</v>
          </cell>
          <cell r="GJ21">
            <v>-3941.35</v>
          </cell>
          <cell r="GK21">
            <v>0</v>
          </cell>
          <cell r="GL21">
            <v>0</v>
          </cell>
          <cell r="GM21">
            <v>0</v>
          </cell>
          <cell r="GN21">
            <v>-2.4500000000000006</v>
          </cell>
          <cell r="GO21">
            <v>-1637.6</v>
          </cell>
          <cell r="GP21">
            <v>-2003.35</v>
          </cell>
          <cell r="GQ21">
            <v>-3103.35</v>
          </cell>
          <cell r="GR21">
            <v>-10.900000000000002</v>
          </cell>
          <cell r="GS21">
            <v>-3102</v>
          </cell>
          <cell r="GT21">
            <v>-2525.1</v>
          </cell>
          <cell r="GU21">
            <v>-2515.1999999999998</v>
          </cell>
          <cell r="GV21">
            <v>0</v>
          </cell>
          <cell r="GW21">
            <v>0</v>
          </cell>
          <cell r="GX21">
            <v>0</v>
          </cell>
          <cell r="GY21">
            <v>-1707.95</v>
          </cell>
          <cell r="GZ21">
            <v>0</v>
          </cell>
          <cell r="HA21">
            <v>-4288.45</v>
          </cell>
          <cell r="HB21">
            <v>-2946.55</v>
          </cell>
          <cell r="HC21">
            <v>-3243.55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-1681.65</v>
          </cell>
          <cell r="HI21">
            <v>-2893.35</v>
          </cell>
          <cell r="HJ21">
            <v>-3945.35</v>
          </cell>
          <cell r="HK21">
            <v>0</v>
          </cell>
          <cell r="HL21">
            <v>-3133.15</v>
          </cell>
          <cell r="HM21">
            <v>-3351.6</v>
          </cell>
          <cell r="HN21">
            <v>-3128.4</v>
          </cell>
          <cell r="HO21">
            <v>0</v>
          </cell>
          <cell r="HP21">
            <v>0</v>
          </cell>
          <cell r="HQ21">
            <v>-6.5</v>
          </cell>
          <cell r="HR21">
            <v>-2401.75</v>
          </cell>
          <cell r="HS21">
            <v>0</v>
          </cell>
          <cell r="HT21">
            <v>-5228.8500000000004</v>
          </cell>
          <cell r="HU21">
            <v>-3416.95</v>
          </cell>
          <cell r="HV21">
            <v>-3643.35</v>
          </cell>
          <cell r="HW21">
            <v>0</v>
          </cell>
          <cell r="HY21">
            <v>-6489.0999999999995</v>
          </cell>
          <cell r="HZ21">
            <v>-7494.45</v>
          </cell>
          <cell r="IA21">
            <v>-6639.4999999999991</v>
          </cell>
          <cell r="IB21">
            <v>-28674.050000000003</v>
          </cell>
          <cell r="IC21">
            <v>-36867.25</v>
          </cell>
          <cell r="ID21">
            <v>-51336.4</v>
          </cell>
          <cell r="IE21">
            <v>-10912.25</v>
          </cell>
          <cell r="IF21">
            <v>-46088.450000000004</v>
          </cell>
          <cell r="IG21">
            <v>-46155.549999999996</v>
          </cell>
          <cell r="IH21">
            <v>-50359.649999999994</v>
          </cell>
          <cell r="II21">
            <v>-5856.9000000000005</v>
          </cell>
          <cell r="IJ21">
            <v>-8599.85</v>
          </cell>
          <cell r="IK21">
            <v>-7016.7</v>
          </cell>
          <cell r="IL21">
            <v>-35571</v>
          </cell>
          <cell r="IM21">
            <v>-7200.8</v>
          </cell>
          <cell r="IN21">
            <v>-58624.649999999994</v>
          </cell>
          <cell r="IO21">
            <v>-47833.9</v>
          </cell>
          <cell r="IP21">
            <v>-57938.799999999988</v>
          </cell>
          <cell r="IQ21">
            <v>-5000.7499999999991</v>
          </cell>
          <cell r="IR21">
            <v>-524660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-611</v>
          </cell>
          <cell r="I22">
            <v>0</v>
          </cell>
          <cell r="J22">
            <v>0</v>
          </cell>
          <cell r="K22">
            <v>0</v>
          </cell>
          <cell r="L22">
            <v>-1.95</v>
          </cell>
          <cell r="M22">
            <v>-3438.8</v>
          </cell>
          <cell r="N22">
            <v>0</v>
          </cell>
          <cell r="O22">
            <v>0</v>
          </cell>
          <cell r="P22">
            <v>0</v>
          </cell>
          <cell r="Q22">
            <v>-1859.7</v>
          </cell>
          <cell r="R22">
            <v>-4.95</v>
          </cell>
          <cell r="S22">
            <v>-1224.8499999999999</v>
          </cell>
          <cell r="T22">
            <v>-3009.15</v>
          </cell>
          <cell r="U22">
            <v>-3261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-2162.1</v>
          </cell>
          <cell r="AB22">
            <v>0</v>
          </cell>
          <cell r="AC22">
            <v>0</v>
          </cell>
          <cell r="AD22">
            <v>-288.25</v>
          </cell>
          <cell r="AE22">
            <v>0</v>
          </cell>
          <cell r="AF22">
            <v>-3032.9</v>
          </cell>
          <cell r="AG22">
            <v>0</v>
          </cell>
          <cell r="AH22">
            <v>0</v>
          </cell>
          <cell r="AI22">
            <v>0</v>
          </cell>
          <cell r="AJ22">
            <v>-2160.75</v>
          </cell>
          <cell r="AK22">
            <v>0</v>
          </cell>
          <cell r="AL22">
            <v>-4025.1999999999994</v>
          </cell>
          <cell r="AM22">
            <v>-2953.55</v>
          </cell>
          <cell r="AN22">
            <v>-3582.5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-2571.8000000000002</v>
          </cell>
          <cell r="AU22">
            <v>-526.25</v>
          </cell>
          <cell r="AV22">
            <v>-18.350000000000001</v>
          </cell>
          <cell r="AW22">
            <v>-2107.0500000000002</v>
          </cell>
          <cell r="AX22">
            <v>-544.45000000000005</v>
          </cell>
          <cell r="AY22">
            <v>-3615.6</v>
          </cell>
          <cell r="AZ22">
            <v>0</v>
          </cell>
          <cell r="BA22">
            <v>0</v>
          </cell>
          <cell r="BB22">
            <v>-5.95</v>
          </cell>
          <cell r="BC22">
            <v>-2173.25</v>
          </cell>
          <cell r="BD22">
            <v>0</v>
          </cell>
          <cell r="BE22">
            <v>-5783.35</v>
          </cell>
          <cell r="BF22">
            <v>-3237.05</v>
          </cell>
          <cell r="BG22">
            <v>-3529</v>
          </cell>
          <cell r="BH22">
            <v>0</v>
          </cell>
          <cell r="BI22">
            <v>0</v>
          </cell>
          <cell r="BJ22">
            <v>-4.95</v>
          </cell>
          <cell r="BK22">
            <v>0</v>
          </cell>
          <cell r="BL22">
            <v>0</v>
          </cell>
          <cell r="BM22">
            <v>-989.9</v>
          </cell>
          <cell r="BN22">
            <v>0</v>
          </cell>
          <cell r="BO22">
            <v>0</v>
          </cell>
          <cell r="BP22">
            <v>-841.3</v>
          </cell>
          <cell r="BQ22">
            <v>-479.65</v>
          </cell>
          <cell r="BR22">
            <v>-1513.3</v>
          </cell>
          <cell r="BS22">
            <v>0</v>
          </cell>
          <cell r="BT22">
            <v>-3.95</v>
          </cell>
          <cell r="BU22">
            <v>0</v>
          </cell>
          <cell r="BV22">
            <v>0</v>
          </cell>
          <cell r="BW22">
            <v>-17.8</v>
          </cell>
          <cell r="BX22">
            <v>-2495.1999999999998</v>
          </cell>
          <cell r="BY22">
            <v>-1543.4</v>
          </cell>
          <cell r="BZ22">
            <v>-4.95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-1176.7</v>
          </cell>
          <cell r="CG22">
            <v>0</v>
          </cell>
          <cell r="CH22">
            <v>0</v>
          </cell>
          <cell r="CI22">
            <v>-990.34999999999991</v>
          </cell>
          <cell r="CJ22">
            <v>-46.55</v>
          </cell>
          <cell r="CK22">
            <v>-1313.05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-1240.05</v>
          </cell>
          <cell r="CR22">
            <v>-970.4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-1227.25</v>
          </cell>
          <cell r="CZ22">
            <v>0</v>
          </cell>
          <cell r="DA22">
            <v>0</v>
          </cell>
          <cell r="DB22">
            <v>-1240.2</v>
          </cell>
          <cell r="DC22">
            <v>-9.8000000000000025</v>
          </cell>
          <cell r="DD22">
            <v>-1679.95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-599.29999999999995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-100.6</v>
          </cell>
          <cell r="EL22">
            <v>0</v>
          </cell>
          <cell r="EM22">
            <v>0</v>
          </cell>
          <cell r="EN22">
            <v>-86.7</v>
          </cell>
          <cell r="EO22">
            <v>0</v>
          </cell>
          <cell r="EP22">
            <v>-707.3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-7.95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-509.15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-4.95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-4.95</v>
          </cell>
          <cell r="GE22">
            <v>0</v>
          </cell>
          <cell r="GF22">
            <v>-7.95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Y22">
            <v>0</v>
          </cell>
          <cell r="HZ22">
            <v>-4.95</v>
          </cell>
          <cell r="IA22">
            <v>0</v>
          </cell>
          <cell r="IB22">
            <v>0</v>
          </cell>
          <cell r="IC22">
            <v>-9348.5</v>
          </cell>
          <cell r="ID22">
            <v>-526.25</v>
          </cell>
          <cell r="IE22">
            <v>-18.350000000000001</v>
          </cell>
          <cell r="IF22">
            <v>-5553.85</v>
          </cell>
          <cell r="IG22">
            <v>-1082.4000000000001</v>
          </cell>
          <cell r="IH22">
            <v>-15300.9</v>
          </cell>
          <cell r="II22">
            <v>0</v>
          </cell>
          <cell r="IJ22">
            <v>-8.9</v>
          </cell>
          <cell r="IK22">
            <v>-5.95</v>
          </cell>
          <cell r="IL22">
            <v>-6201.65</v>
          </cell>
          <cell r="IM22">
            <v>-22.75</v>
          </cell>
          <cell r="IN22">
            <v>-14776.599999999999</v>
          </cell>
          <cell r="IO22">
            <v>-12317.8</v>
          </cell>
          <cell r="IP22">
            <v>-10377.450000000001</v>
          </cell>
          <cell r="IQ22">
            <v>0</v>
          </cell>
          <cell r="IR22">
            <v>-75546.3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-495.4</v>
          </cell>
          <cell r="I23">
            <v>0</v>
          </cell>
          <cell r="J23">
            <v>-14.850000000000001</v>
          </cell>
          <cell r="K23">
            <v>0</v>
          </cell>
          <cell r="L23">
            <v>0</v>
          </cell>
          <cell r="M23">
            <v>-2275.0500000000002</v>
          </cell>
          <cell r="N23">
            <v>0</v>
          </cell>
          <cell r="O23">
            <v>0</v>
          </cell>
          <cell r="P23">
            <v>0</v>
          </cell>
          <cell r="Q23">
            <v>-1084.75</v>
          </cell>
          <cell r="R23">
            <v>0</v>
          </cell>
          <cell r="S23">
            <v>-690.85</v>
          </cell>
          <cell r="T23">
            <v>-2138.65</v>
          </cell>
          <cell r="U23">
            <v>-1302.1500000000001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-2173.35</v>
          </cell>
          <cell r="AB23">
            <v>-5.95</v>
          </cell>
          <cell r="AC23">
            <v>-4.95</v>
          </cell>
          <cell r="AD23">
            <v>-214.45</v>
          </cell>
          <cell r="AE23">
            <v>0</v>
          </cell>
          <cell r="AF23">
            <v>-2600.5</v>
          </cell>
          <cell r="AG23">
            <v>-3.95</v>
          </cell>
          <cell r="AH23">
            <v>-7.9</v>
          </cell>
          <cell r="AI23">
            <v>0</v>
          </cell>
          <cell r="AJ23">
            <v>-1102.25</v>
          </cell>
          <cell r="AK23">
            <v>-5.95</v>
          </cell>
          <cell r="AL23">
            <v>-2917.75</v>
          </cell>
          <cell r="AM23">
            <v>-1701.9999999999998</v>
          </cell>
          <cell r="AN23">
            <v>-1478.6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-1227.0999999999999</v>
          </cell>
          <cell r="AU23">
            <v>-485.05</v>
          </cell>
          <cell r="AV23">
            <v>0</v>
          </cell>
          <cell r="AW23">
            <v>-942.9</v>
          </cell>
          <cell r="AX23">
            <v>-746.9</v>
          </cell>
          <cell r="AY23">
            <v>-1457.6</v>
          </cell>
          <cell r="AZ23">
            <v>0</v>
          </cell>
          <cell r="BA23">
            <v>0</v>
          </cell>
          <cell r="BB23">
            <v>0</v>
          </cell>
          <cell r="BC23">
            <v>-955.39999999999986</v>
          </cell>
          <cell r="BD23">
            <v>0</v>
          </cell>
          <cell r="BE23">
            <v>-1492.7000000000003</v>
          </cell>
          <cell r="BF23">
            <v>-1219.9499999999998</v>
          </cell>
          <cell r="BG23">
            <v>-883.3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-161.94999999999999</v>
          </cell>
          <cell r="BM23">
            <v>0</v>
          </cell>
          <cell r="BN23">
            <v>-2158.4499999999998</v>
          </cell>
          <cell r="BO23">
            <v>0</v>
          </cell>
          <cell r="BP23">
            <v>0</v>
          </cell>
          <cell r="BQ23">
            <v>-582.45000000000005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-809.35</v>
          </cell>
          <cell r="BW23">
            <v>0</v>
          </cell>
          <cell r="BX23">
            <v>0</v>
          </cell>
          <cell r="BY23">
            <v>0</v>
          </cell>
          <cell r="BZ23">
            <v>-1026.4000000000001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-1207.05</v>
          </cell>
          <cell r="CF23">
            <v>0</v>
          </cell>
          <cell r="CG23">
            <v>-1844.3</v>
          </cell>
          <cell r="CH23">
            <v>0</v>
          </cell>
          <cell r="CI23">
            <v>0</v>
          </cell>
          <cell r="CJ23">
            <v>-1016.4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-788.44999999999993</v>
          </cell>
          <cell r="CP23">
            <v>0</v>
          </cell>
          <cell r="CQ23">
            <v>-225.1</v>
          </cell>
          <cell r="CR23">
            <v>0</v>
          </cell>
          <cell r="CS23">
            <v>-819.65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-1521.9</v>
          </cell>
          <cell r="CY23">
            <v>-3.5</v>
          </cell>
          <cell r="CZ23">
            <v>-3010.6999999999994</v>
          </cell>
          <cell r="DA23">
            <v>0</v>
          </cell>
          <cell r="DB23">
            <v>0</v>
          </cell>
          <cell r="DC23">
            <v>-1187.45</v>
          </cell>
          <cell r="DD23">
            <v>-2.4500000000000006</v>
          </cell>
          <cell r="DE23">
            <v>0</v>
          </cell>
          <cell r="DF23">
            <v>0</v>
          </cell>
          <cell r="DG23">
            <v>0</v>
          </cell>
          <cell r="DH23">
            <v>-1163.3</v>
          </cell>
          <cell r="DI23">
            <v>-4.95</v>
          </cell>
          <cell r="DJ23">
            <v>-2117.6</v>
          </cell>
          <cell r="DK23">
            <v>-8.6999999999999993</v>
          </cell>
          <cell r="DL23">
            <v>-1115.25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-5.95</v>
          </cell>
          <cell r="DR23">
            <v>0</v>
          </cell>
          <cell r="DS23">
            <v>-149.6</v>
          </cell>
          <cell r="DT23">
            <v>0</v>
          </cell>
          <cell r="DU23">
            <v>0</v>
          </cell>
          <cell r="DV23">
            <v>-142.55000000000001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-150.25</v>
          </cell>
          <cell r="EB23">
            <v>0</v>
          </cell>
          <cell r="EC23">
            <v>-2.4500000000000006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-29.3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-19.75</v>
          </cell>
          <cell r="EU23">
            <v>0</v>
          </cell>
          <cell r="EV23">
            <v>-76.849999999999994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-28.7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-2896.85</v>
          </cell>
          <cell r="IC23">
            <v>-3899.35</v>
          </cell>
          <cell r="ID23">
            <v>-7683.3499999999995</v>
          </cell>
          <cell r="IE23">
            <v>-19.8</v>
          </cell>
          <cell r="IF23">
            <v>-1157.3499999999999</v>
          </cell>
          <cell r="IG23">
            <v>-3675.75</v>
          </cell>
          <cell r="IH23">
            <v>-6335.5999999999995</v>
          </cell>
          <cell r="II23">
            <v>-3.95</v>
          </cell>
          <cell r="IJ23">
            <v>-7.9</v>
          </cell>
          <cell r="IK23">
            <v>0</v>
          </cell>
          <cell r="IL23">
            <v>-6073.5</v>
          </cell>
          <cell r="IM23">
            <v>-10.9</v>
          </cell>
          <cell r="IN23">
            <v>-7552</v>
          </cell>
          <cell r="IO23">
            <v>-5069.2999999999993</v>
          </cell>
          <cell r="IP23">
            <v>-6625.35</v>
          </cell>
          <cell r="IQ23">
            <v>0</v>
          </cell>
          <cell r="IR23">
            <v>-51010.950000000004</v>
          </cell>
        </row>
        <row r="24">
          <cell r="D24">
            <v>-2018.35</v>
          </cell>
          <cell r="E24">
            <v>-2177.5</v>
          </cell>
          <cell r="F24">
            <v>-933.3</v>
          </cell>
          <cell r="G24">
            <v>-1493.1999999999998</v>
          </cell>
          <cell r="H24">
            <v>-1397.9</v>
          </cell>
          <cell r="I24">
            <v>-1744.35</v>
          </cell>
          <cell r="J24">
            <v>-5372.95</v>
          </cell>
          <cell r="K24">
            <v>0</v>
          </cell>
          <cell r="L24">
            <v>-4386.3999999999996</v>
          </cell>
          <cell r="M24">
            <v>-5549.35</v>
          </cell>
          <cell r="N24">
            <v>-3071.9999999999995</v>
          </cell>
          <cell r="O24">
            <v>-3186.9</v>
          </cell>
          <cell r="P24">
            <v>-1561.85</v>
          </cell>
          <cell r="Q24">
            <v>-2574.35</v>
          </cell>
          <cell r="R24">
            <v>-1123.5999999999999</v>
          </cell>
          <cell r="S24">
            <v>-2294.6999999999998</v>
          </cell>
          <cell r="T24">
            <v>-4415.05</v>
          </cell>
          <cell r="U24">
            <v>-5329.9500000000007</v>
          </cell>
          <cell r="V24">
            <v>-1835.05</v>
          </cell>
          <cell r="W24">
            <v>-1952.45</v>
          </cell>
          <cell r="X24">
            <v>-1909.55</v>
          </cell>
          <cell r="Y24">
            <v>-2668.5</v>
          </cell>
          <cell r="Z24">
            <v>-4126.75</v>
          </cell>
          <cell r="AA24">
            <v>-4485.55</v>
          </cell>
          <cell r="AB24">
            <v>-6329.35</v>
          </cell>
          <cell r="AC24">
            <v>-4437.45</v>
          </cell>
          <cell r="AD24">
            <v>-4370.55</v>
          </cell>
          <cell r="AE24">
            <v>-3938.7</v>
          </cell>
          <cell r="AF24">
            <v>-5101.95</v>
          </cell>
          <cell r="AG24">
            <v>-3260.5</v>
          </cell>
          <cell r="AH24">
            <v>-3247.1</v>
          </cell>
          <cell r="AI24">
            <v>-4276.05</v>
          </cell>
          <cell r="AJ24">
            <v>-2798.05</v>
          </cell>
          <cell r="AK24">
            <v>-3534.95</v>
          </cell>
          <cell r="AL24">
            <v>-6282.4</v>
          </cell>
          <cell r="AM24">
            <v>-3945.55</v>
          </cell>
          <cell r="AN24">
            <v>-5128.95</v>
          </cell>
          <cell r="AO24">
            <v>-1835.9</v>
          </cell>
          <cell r="AP24">
            <v>-2477.7499999999995</v>
          </cell>
          <cell r="AQ24">
            <v>-2570.9</v>
          </cell>
          <cell r="AR24">
            <v>-3161.05</v>
          </cell>
          <cell r="AS24">
            <v>-5609.85</v>
          </cell>
          <cell r="AT24">
            <v>-5589.8</v>
          </cell>
          <cell r="AU24">
            <v>-7516.2</v>
          </cell>
          <cell r="AV24">
            <v>-6233.95</v>
          </cell>
          <cell r="AW24">
            <v>-5234.05</v>
          </cell>
          <cell r="AX24">
            <v>-4867.8999999999996</v>
          </cell>
          <cell r="AY24">
            <v>-6803.15</v>
          </cell>
          <cell r="AZ24">
            <v>-4124.8999999999996</v>
          </cell>
          <cell r="BA24">
            <v>-4077.1</v>
          </cell>
          <cell r="BB24">
            <v>-4080.95</v>
          </cell>
          <cell r="BC24">
            <v>-3681.9</v>
          </cell>
          <cell r="BD24">
            <v>-4181.8</v>
          </cell>
          <cell r="BE24">
            <v>-8670.4</v>
          </cell>
          <cell r="BF24">
            <v>-4413.55</v>
          </cell>
          <cell r="BG24">
            <v>-5767.1</v>
          </cell>
          <cell r="BH24">
            <v>-2407.3499999999995</v>
          </cell>
          <cell r="BI24">
            <v>-1685.1</v>
          </cell>
          <cell r="BJ24">
            <v>-1703.7</v>
          </cell>
          <cell r="BK24">
            <v>-2369.1</v>
          </cell>
          <cell r="BL24">
            <v>-4160.55</v>
          </cell>
          <cell r="BM24">
            <v>-3294.15</v>
          </cell>
          <cell r="BN24">
            <v>-5704.5</v>
          </cell>
          <cell r="BO24">
            <v>-4084.15</v>
          </cell>
          <cell r="BP24">
            <v>-4194.6000000000004</v>
          </cell>
          <cell r="BQ24">
            <v>-4344.8</v>
          </cell>
          <cell r="BR24">
            <v>-5130.1000000000004</v>
          </cell>
          <cell r="BS24">
            <v>-3646.05</v>
          </cell>
          <cell r="BT24">
            <v>-3676.95</v>
          </cell>
          <cell r="BU24">
            <v>-2814.45</v>
          </cell>
          <cell r="BV24">
            <v>-3175.7</v>
          </cell>
          <cell r="BW24">
            <v>-3334.2</v>
          </cell>
          <cell r="BX24">
            <v>-7784.2</v>
          </cell>
          <cell r="BY24">
            <v>-4060.35</v>
          </cell>
          <cell r="BZ24">
            <v>-5348.35</v>
          </cell>
          <cell r="CA24">
            <v>-1651.75</v>
          </cell>
          <cell r="CB24">
            <v>0</v>
          </cell>
          <cell r="CC24">
            <v>-1852.75</v>
          </cell>
          <cell r="CD24">
            <v>-2149.6999999999998</v>
          </cell>
          <cell r="CE24">
            <v>-3428.9500000000003</v>
          </cell>
          <cell r="CF24">
            <v>-2954</v>
          </cell>
          <cell r="CG24">
            <v>-5596.8</v>
          </cell>
          <cell r="CH24">
            <v>-4593.3</v>
          </cell>
          <cell r="CI24">
            <v>-3846.15</v>
          </cell>
          <cell r="CJ24">
            <v>-3812.1</v>
          </cell>
          <cell r="CK24">
            <v>-4800.7</v>
          </cell>
          <cell r="CL24">
            <v>-3225.75</v>
          </cell>
          <cell r="CM24">
            <v>-3443.4</v>
          </cell>
          <cell r="CN24">
            <v>-2714.8</v>
          </cell>
          <cell r="CO24">
            <v>-3323.65</v>
          </cell>
          <cell r="CP24">
            <v>-3324.8</v>
          </cell>
          <cell r="CQ24">
            <v>-5968.7</v>
          </cell>
          <cell r="CR24">
            <v>-3799.1</v>
          </cell>
          <cell r="CS24">
            <v>-4385.3999999999996</v>
          </cell>
          <cell r="CT24">
            <v>-1804.55</v>
          </cell>
          <cell r="CU24">
            <v>0</v>
          </cell>
          <cell r="CV24">
            <v>-2501.8000000000002</v>
          </cell>
          <cell r="CW24">
            <v>-3182.8</v>
          </cell>
          <cell r="CX24">
            <v>-5061.3</v>
          </cell>
          <cell r="CY24">
            <v>-4556.6000000000004</v>
          </cell>
          <cell r="CZ24">
            <v>-8266.4500000000007</v>
          </cell>
          <cell r="DA24">
            <v>-6033.65</v>
          </cell>
          <cell r="DB24">
            <v>-5035.75</v>
          </cell>
          <cell r="DC24">
            <v>-5733.25</v>
          </cell>
          <cell r="DD24">
            <v>-7308.6</v>
          </cell>
          <cell r="DE24">
            <v>-6552.55</v>
          </cell>
          <cell r="DF24">
            <v>-5033.05</v>
          </cell>
          <cell r="DG24">
            <v>-3393.45</v>
          </cell>
          <cell r="DH24">
            <v>-5000.95</v>
          </cell>
          <cell r="DI24">
            <v>-4735.8500000000004</v>
          </cell>
          <cell r="DJ24">
            <v>-10305.950000000001</v>
          </cell>
          <cell r="DK24">
            <v>-6135.05</v>
          </cell>
          <cell r="DL24">
            <v>-6801</v>
          </cell>
          <cell r="DM24">
            <v>-3308.1</v>
          </cell>
          <cell r="DN24">
            <v>0</v>
          </cell>
          <cell r="DO24">
            <v>-2353.35</v>
          </cell>
          <cell r="DP24">
            <v>-3412.4</v>
          </cell>
          <cell r="DQ24">
            <v>-4565</v>
          </cell>
          <cell r="DR24">
            <v>-3996.8</v>
          </cell>
          <cell r="DS24">
            <v>-7735.35</v>
          </cell>
          <cell r="DT24">
            <v>-5835.75</v>
          </cell>
          <cell r="DU24">
            <v>-4864.95</v>
          </cell>
          <cell r="DV24">
            <v>-6287.3</v>
          </cell>
          <cell r="DW24">
            <v>-6591.75</v>
          </cell>
          <cell r="DX24">
            <v>-8957.5</v>
          </cell>
          <cell r="DY24">
            <v>-4712.25</v>
          </cell>
          <cell r="DZ24">
            <v>-3958.5999999999995</v>
          </cell>
          <cell r="EA24">
            <v>-4661.0000000000009</v>
          </cell>
          <cell r="EB24">
            <v>-3894.95</v>
          </cell>
          <cell r="EC24">
            <v>-11043.35</v>
          </cell>
          <cell r="ED24">
            <v>-5767.5</v>
          </cell>
          <cell r="EE24">
            <v>-7472.85</v>
          </cell>
          <cell r="EF24">
            <v>-3584.5</v>
          </cell>
          <cell r="EG24">
            <v>0</v>
          </cell>
          <cell r="EH24">
            <v>-2297.4</v>
          </cell>
          <cell r="EI24">
            <v>-2939.55</v>
          </cell>
          <cell r="EJ24">
            <v>-5042.3999999999996</v>
          </cell>
          <cell r="EK24">
            <v>-3680.2</v>
          </cell>
          <cell r="EL24">
            <v>-7486.8</v>
          </cell>
          <cell r="EM24">
            <v>-5872.85</v>
          </cell>
          <cell r="EN24">
            <v>-4930.55</v>
          </cell>
          <cell r="EO24">
            <v>-6405.35</v>
          </cell>
          <cell r="EP24">
            <v>-6255.1</v>
          </cell>
          <cell r="EQ24">
            <v>-7415.6</v>
          </cell>
          <cell r="ER24">
            <v>-4614.1499999999996</v>
          </cell>
          <cell r="ES24">
            <v>-3046.95</v>
          </cell>
          <cell r="ET24">
            <v>-3842.55</v>
          </cell>
          <cell r="EU24">
            <v>-3803.05</v>
          </cell>
          <cell r="EV24">
            <v>-12633.6</v>
          </cell>
          <cell r="EW24">
            <v>-5404.1</v>
          </cell>
          <cell r="EX24">
            <v>-8156.6</v>
          </cell>
          <cell r="EY24">
            <v>-3636.45</v>
          </cell>
          <cell r="EZ24">
            <v>0</v>
          </cell>
          <cell r="FA24">
            <v>-2719.8</v>
          </cell>
          <cell r="FB24">
            <v>-2949.0499999999997</v>
          </cell>
          <cell r="FC24">
            <v>-3900.2</v>
          </cell>
          <cell r="FD24">
            <v>-4195.8500000000004</v>
          </cell>
          <cell r="FE24">
            <v>-6585.95</v>
          </cell>
          <cell r="FF24">
            <v>-5120.8</v>
          </cell>
          <cell r="FG24">
            <v>-5250.55</v>
          </cell>
          <cell r="FH24">
            <v>-4890.8999999999996</v>
          </cell>
          <cell r="FI24">
            <v>-5637.3</v>
          </cell>
          <cell r="FJ24">
            <v>-5893.6</v>
          </cell>
          <cell r="FK24">
            <v>-4680.6000000000004</v>
          </cell>
          <cell r="FL24">
            <v>-3197.5999999999995</v>
          </cell>
          <cell r="FM24">
            <v>-4155.8500000000004</v>
          </cell>
          <cell r="FN24">
            <v>-4013.4</v>
          </cell>
          <cell r="FO24">
            <v>-9726.4500000000007</v>
          </cell>
          <cell r="FP24">
            <v>-4946.75</v>
          </cell>
          <cell r="FQ24">
            <v>-5899.3</v>
          </cell>
          <cell r="FR24">
            <v>-3066.75</v>
          </cell>
          <cell r="FS24">
            <v>0</v>
          </cell>
          <cell r="FT24">
            <v>-1634.5</v>
          </cell>
          <cell r="FU24">
            <v>-1919.5</v>
          </cell>
          <cell r="FV24">
            <v>-2370.1999999999998</v>
          </cell>
          <cell r="FW24">
            <v>-3064.45</v>
          </cell>
          <cell r="FX24">
            <v>-4418.3999999999996</v>
          </cell>
          <cell r="FY24">
            <v>-3389.25</v>
          </cell>
          <cell r="FZ24">
            <v>-3437.8</v>
          </cell>
          <cell r="GA24">
            <v>-2676.4</v>
          </cell>
          <cell r="GB24">
            <v>-3820.85</v>
          </cell>
          <cell r="GC24">
            <v>-3645.4</v>
          </cell>
          <cell r="GD24">
            <v>-4017.65</v>
          </cell>
          <cell r="GE24">
            <v>-2375.3000000000002</v>
          </cell>
          <cell r="GF24">
            <v>-2589.6999999999998</v>
          </cell>
          <cell r="GG24">
            <v>-3315.2</v>
          </cell>
          <cell r="GH24">
            <v>-6086.15</v>
          </cell>
          <cell r="GI24">
            <v>-2741.7</v>
          </cell>
          <cell r="GJ24">
            <v>-3401.75</v>
          </cell>
          <cell r="GK24">
            <v>-1981.05</v>
          </cell>
          <cell r="GL24">
            <v>0</v>
          </cell>
          <cell r="GM24">
            <v>-2065</v>
          </cell>
          <cell r="GN24">
            <v>-1660.1</v>
          </cell>
          <cell r="GO24">
            <v>-2181.15</v>
          </cell>
          <cell r="GP24">
            <v>-2332.75</v>
          </cell>
          <cell r="GQ24">
            <v>-3761.15</v>
          </cell>
          <cell r="GR24">
            <v>-3086.2</v>
          </cell>
          <cell r="GS24">
            <v>-3275.7</v>
          </cell>
          <cell r="GT24">
            <v>-2534.6999999999998</v>
          </cell>
          <cell r="GU24">
            <v>-3571.95</v>
          </cell>
          <cell r="GV24">
            <v>-4774.75</v>
          </cell>
          <cell r="GW24">
            <v>-2622.7</v>
          </cell>
          <cell r="GX24">
            <v>-2199.25</v>
          </cell>
          <cell r="GY24">
            <v>-2218.35</v>
          </cell>
          <cell r="GZ24">
            <v>-2307.3000000000002</v>
          </cell>
          <cell r="HA24">
            <v>-5413.85</v>
          </cell>
          <cell r="HB24">
            <v>-2578.75</v>
          </cell>
          <cell r="HC24">
            <v>-3488.7</v>
          </cell>
          <cell r="HD24">
            <v>-1911.15</v>
          </cell>
          <cell r="HE24">
            <v>0</v>
          </cell>
          <cell r="HF24">
            <v>-1878.2</v>
          </cell>
          <cell r="HG24">
            <v>-1804.45</v>
          </cell>
          <cell r="HH24">
            <v>-2113.15</v>
          </cell>
          <cell r="HI24">
            <v>-2010</v>
          </cell>
          <cell r="HJ24">
            <v>-5117.5</v>
          </cell>
          <cell r="HK24">
            <v>-3641.7</v>
          </cell>
          <cell r="HL24">
            <v>-2857.1</v>
          </cell>
          <cell r="HM24">
            <v>-3788.95</v>
          </cell>
          <cell r="HN24">
            <v>-4379.05</v>
          </cell>
          <cell r="HO24">
            <v>-4529.1499999999987</v>
          </cell>
          <cell r="HP24">
            <v>-3043.2</v>
          </cell>
          <cell r="HQ24">
            <v>-4483</v>
          </cell>
          <cell r="HR24">
            <v>-2824.1</v>
          </cell>
          <cell r="HS24">
            <v>-2309.15</v>
          </cell>
          <cell r="HT24">
            <v>-6576.6</v>
          </cell>
          <cell r="HU24">
            <v>-3645.25</v>
          </cell>
          <cell r="HV24">
            <v>-3581.4</v>
          </cell>
          <cell r="HW24">
            <v>-1912.25</v>
          </cell>
          <cell r="HY24">
            <v>-8133.65</v>
          </cell>
          <cell r="HZ24">
            <v>-25664.45</v>
          </cell>
          <cell r="IA24">
            <v>-29149.5</v>
          </cell>
          <cell r="IB24">
            <v>-44052.7</v>
          </cell>
          <cell r="IC24">
            <v>-41558.049999999996</v>
          </cell>
          <cell r="ID24">
            <v>-70262.8</v>
          </cell>
          <cell r="IE24">
            <v>-57701.999999999993</v>
          </cell>
          <cell r="IF24">
            <v>-47297.75</v>
          </cell>
          <cell r="IG24">
            <v>-53666.749999999993</v>
          </cell>
          <cell r="IH24">
            <v>-64949.85</v>
          </cell>
          <cell r="II24">
            <v>-59097.75</v>
          </cell>
          <cell r="IJ24">
            <v>-46355.049999999996</v>
          </cell>
          <cell r="IK24">
            <v>-38102.25</v>
          </cell>
          <cell r="IL24">
            <v>-40846.149999999994</v>
          </cell>
          <cell r="IM24">
            <v>-39878.25</v>
          </cell>
          <cell r="IN24">
            <v>-92786.35</v>
          </cell>
          <cell r="IO24">
            <v>-51852.7</v>
          </cell>
          <cell r="IP24">
            <v>-64761.35</v>
          </cell>
          <cell r="IQ24">
            <v>-28934.85</v>
          </cell>
          <cell r="IR24">
            <v>-905052.19999999984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-3082.2</v>
          </cell>
          <cell r="AQ25">
            <v>-7565.95</v>
          </cell>
          <cell r="AR25">
            <v>-6127.95</v>
          </cell>
          <cell r="AS25">
            <v>-5708.2</v>
          </cell>
          <cell r="AT25">
            <v>-5884.85</v>
          </cell>
          <cell r="AU25">
            <v>-11712.95</v>
          </cell>
          <cell r="AV25">
            <v>-10441.100000000002</v>
          </cell>
          <cell r="AW25">
            <v>-5959.1</v>
          </cell>
          <cell r="AX25">
            <v>-5114.1000000000004</v>
          </cell>
          <cell r="AY25">
            <v>-9723</v>
          </cell>
          <cell r="AZ25">
            <v>-3300.9</v>
          </cell>
          <cell r="BA25">
            <v>-5510.8</v>
          </cell>
          <cell r="BB25">
            <v>-7222.5</v>
          </cell>
          <cell r="BC25">
            <v>-6387.75</v>
          </cell>
          <cell r="BD25">
            <v>-6073</v>
          </cell>
          <cell r="BE25">
            <v>-7740.05</v>
          </cell>
          <cell r="BF25">
            <v>-6835.95</v>
          </cell>
          <cell r="BG25">
            <v>-5961.5</v>
          </cell>
          <cell r="BH25">
            <v>-4024.55</v>
          </cell>
          <cell r="BI25">
            <v>-2453.5</v>
          </cell>
          <cell r="BJ25">
            <v>-8927.5499999999993</v>
          </cell>
          <cell r="BK25">
            <v>-5910.45</v>
          </cell>
          <cell r="BL25">
            <v>-5515.75</v>
          </cell>
          <cell r="BM25">
            <v>-5266.4999999999991</v>
          </cell>
          <cell r="BN25">
            <v>-10937.25</v>
          </cell>
          <cell r="BO25">
            <v>-10682.6</v>
          </cell>
          <cell r="BP25">
            <v>-6318.4</v>
          </cell>
          <cell r="BQ25">
            <v>-6344.75</v>
          </cell>
          <cell r="BR25">
            <v>-9379.4</v>
          </cell>
          <cell r="BS25">
            <v>-3778.75</v>
          </cell>
          <cell r="BT25">
            <v>-6440.25</v>
          </cell>
          <cell r="BU25">
            <v>-6626.8</v>
          </cell>
          <cell r="BV25">
            <v>-6775.8</v>
          </cell>
          <cell r="BW25">
            <v>-7375.7</v>
          </cell>
          <cell r="BX25">
            <v>-8526.2000000000007</v>
          </cell>
          <cell r="BY25">
            <v>-7731.0999999999995</v>
          </cell>
          <cell r="BZ25">
            <v>-8908.5</v>
          </cell>
          <cell r="CA25">
            <v>-3126.45</v>
          </cell>
          <cell r="CB25">
            <v>0</v>
          </cell>
          <cell r="CC25">
            <v>-8332.65</v>
          </cell>
          <cell r="CD25">
            <v>-4843.3</v>
          </cell>
          <cell r="CE25">
            <v>-3779.1</v>
          </cell>
          <cell r="CF25">
            <v>-4226</v>
          </cell>
          <cell r="CG25">
            <v>-9205.0499999999975</v>
          </cell>
          <cell r="CH25">
            <v>-9404.4</v>
          </cell>
          <cell r="CI25">
            <v>-5532.75</v>
          </cell>
          <cell r="CJ25">
            <v>-5343.45</v>
          </cell>
          <cell r="CK25">
            <v>-8658.15</v>
          </cell>
          <cell r="CL25">
            <v>-3794.1</v>
          </cell>
          <cell r="CM25">
            <v>-5870.5</v>
          </cell>
          <cell r="CN25">
            <v>-6803.4</v>
          </cell>
          <cell r="CO25">
            <v>-6573.6</v>
          </cell>
          <cell r="CP25">
            <v>-5400.5</v>
          </cell>
          <cell r="CQ25">
            <v>-6520.7</v>
          </cell>
          <cell r="CR25">
            <v>-7955.75</v>
          </cell>
          <cell r="CS25">
            <v>-7184.1000000000013</v>
          </cell>
          <cell r="CT25">
            <v>-3355.05</v>
          </cell>
          <cell r="CU25">
            <v>0</v>
          </cell>
          <cell r="CV25">
            <v>-8542.35</v>
          </cell>
          <cell r="CW25">
            <v>-6589.4</v>
          </cell>
          <cell r="CX25">
            <v>-4846.6499999999996</v>
          </cell>
          <cell r="CY25">
            <v>-4744.2999999999993</v>
          </cell>
          <cell r="CZ25">
            <v>-12617.6</v>
          </cell>
          <cell r="DA25">
            <v>-12162.65</v>
          </cell>
          <cell r="DB25">
            <v>-6580.1</v>
          </cell>
          <cell r="DC25">
            <v>-7388</v>
          </cell>
          <cell r="DD25">
            <v>-11622</v>
          </cell>
          <cell r="DE25">
            <v>-7006.55</v>
          </cell>
          <cell r="DF25">
            <v>-7330</v>
          </cell>
          <cell r="DG25">
            <v>-8043.9</v>
          </cell>
          <cell r="DH25">
            <v>-8577.0499999999993</v>
          </cell>
          <cell r="DI25">
            <v>-6971.55</v>
          </cell>
          <cell r="DJ25">
            <v>-11209.1</v>
          </cell>
          <cell r="DK25">
            <v>-10674.75</v>
          </cell>
          <cell r="DL25">
            <v>-10038.799999999999</v>
          </cell>
          <cell r="DM25">
            <v>-5284.4</v>
          </cell>
          <cell r="DN25">
            <v>0</v>
          </cell>
          <cell r="DO25">
            <v>-7471.1</v>
          </cell>
          <cell r="DP25">
            <v>-4916.8500000000004</v>
          </cell>
          <cell r="DQ25">
            <v>-3912.9</v>
          </cell>
          <cell r="DR25">
            <v>-3663.65</v>
          </cell>
          <cell r="DS25">
            <v>-8316.35</v>
          </cell>
          <cell r="DT25">
            <v>-7673.05</v>
          </cell>
          <cell r="DU25">
            <v>-4519.95</v>
          </cell>
          <cell r="DV25">
            <v>-4239.75</v>
          </cell>
          <cell r="DW25">
            <v>-7386.65</v>
          </cell>
          <cell r="DX25">
            <v>-9779.65</v>
          </cell>
          <cell r="DY25">
            <v>-6647.3500000000013</v>
          </cell>
          <cell r="DZ25">
            <v>-6445.15</v>
          </cell>
          <cell r="EA25">
            <v>-6676.85</v>
          </cell>
          <cell r="EB25">
            <v>-5947.45</v>
          </cell>
          <cell r="EC25">
            <v>-8560.7000000000007</v>
          </cell>
          <cell r="ED25">
            <v>-8223.4</v>
          </cell>
          <cell r="EE25">
            <v>-6785.55</v>
          </cell>
          <cell r="EF25">
            <v>-4666</v>
          </cell>
          <cell r="EG25">
            <v>0</v>
          </cell>
          <cell r="EH25">
            <v>-7198.45</v>
          </cell>
          <cell r="EI25">
            <v>-4769.8999999999996</v>
          </cell>
          <cell r="EJ25">
            <v>-3734.6</v>
          </cell>
          <cell r="EK25">
            <v>-3509.4</v>
          </cell>
          <cell r="EL25">
            <v>-7498.45</v>
          </cell>
          <cell r="EM25">
            <v>-9197.7999999999993</v>
          </cell>
          <cell r="EN25">
            <v>-4963.3500000000004</v>
          </cell>
          <cell r="EO25">
            <v>-4978.45</v>
          </cell>
          <cell r="EP25">
            <v>-7900.35</v>
          </cell>
          <cell r="EQ25">
            <v>-8132.3</v>
          </cell>
          <cell r="ER25">
            <v>-6532.5</v>
          </cell>
          <cell r="ES25">
            <v>-5899.6</v>
          </cell>
          <cell r="ET25">
            <v>-5160.95</v>
          </cell>
          <cell r="EU25">
            <v>-5764.2</v>
          </cell>
          <cell r="EV25">
            <v>-10945.2</v>
          </cell>
          <cell r="EW25">
            <v>-7472.15</v>
          </cell>
          <cell r="EX25">
            <v>-7429</v>
          </cell>
          <cell r="EY25">
            <v>-5100.95</v>
          </cell>
          <cell r="EZ25">
            <v>0</v>
          </cell>
          <cell r="FA25">
            <v>-6891.15</v>
          </cell>
          <cell r="FB25">
            <v>-5447.9</v>
          </cell>
          <cell r="FC25">
            <v>-3735.4999999999995</v>
          </cell>
          <cell r="FD25">
            <v>-4197</v>
          </cell>
          <cell r="FE25">
            <v>-7514.15</v>
          </cell>
          <cell r="FF25">
            <v>-9933.75</v>
          </cell>
          <cell r="FG25">
            <v>-5313.2</v>
          </cell>
          <cell r="FH25">
            <v>-4262.1499999999996</v>
          </cell>
          <cell r="FI25">
            <v>-8026.55</v>
          </cell>
          <cell r="FJ25">
            <v>-6975.15</v>
          </cell>
          <cell r="FK25">
            <v>-7226.6</v>
          </cell>
          <cell r="FL25">
            <v>-6392.95</v>
          </cell>
          <cell r="FM25">
            <v>-6559</v>
          </cell>
          <cell r="FN25">
            <v>-5828.4</v>
          </cell>
          <cell r="FO25">
            <v>-9001.1</v>
          </cell>
          <cell r="FP25">
            <v>-8373.5</v>
          </cell>
          <cell r="FQ25">
            <v>-6273</v>
          </cell>
          <cell r="FR25">
            <v>-4597.25</v>
          </cell>
          <cell r="FS25">
            <v>0</v>
          </cell>
          <cell r="FT25">
            <v>-4198.3</v>
          </cell>
          <cell r="FU25">
            <v>-2886.6</v>
          </cell>
          <cell r="FV25">
            <v>-2110.5</v>
          </cell>
          <cell r="FW25">
            <v>-2519.9499999999998</v>
          </cell>
          <cell r="FX25">
            <v>-5192.3</v>
          </cell>
          <cell r="FY25">
            <v>-5384.1</v>
          </cell>
          <cell r="FZ25">
            <v>-3627.85</v>
          </cell>
          <cell r="GA25">
            <v>-2403.65</v>
          </cell>
          <cell r="GB25">
            <v>-4381.6000000000004</v>
          </cell>
          <cell r="GC25">
            <v>-3313.3</v>
          </cell>
          <cell r="GD25">
            <v>-4825.1000000000004</v>
          </cell>
          <cell r="GE25">
            <v>-4175.8999999999996</v>
          </cell>
          <cell r="GF25">
            <v>-3456.25</v>
          </cell>
          <cell r="GG25">
            <v>-4214.25</v>
          </cell>
          <cell r="GH25">
            <v>-6179.8</v>
          </cell>
          <cell r="GI25">
            <v>-4651.95</v>
          </cell>
          <cell r="GJ25">
            <v>-3920.1</v>
          </cell>
          <cell r="GK25">
            <v>-2597.65</v>
          </cell>
          <cell r="GL25">
            <v>0</v>
          </cell>
          <cell r="GM25">
            <v>0</v>
          </cell>
          <cell r="GN25">
            <v>-28.75</v>
          </cell>
          <cell r="GO25">
            <v>-1944.0999999999997</v>
          </cell>
          <cell r="GP25">
            <v>-2121</v>
          </cell>
          <cell r="GQ25">
            <v>-4121.1000000000004</v>
          </cell>
          <cell r="GR25">
            <v>-11.4</v>
          </cell>
          <cell r="GS25">
            <v>-3058.9500000000003</v>
          </cell>
          <cell r="GT25">
            <v>-1855.5</v>
          </cell>
          <cell r="GU25">
            <v>-4409.25</v>
          </cell>
          <cell r="GV25">
            <v>-8.9</v>
          </cell>
          <cell r="GW25">
            <v>0</v>
          </cell>
          <cell r="GX25">
            <v>0</v>
          </cell>
          <cell r="GY25">
            <v>-3217.3</v>
          </cell>
          <cell r="GZ25">
            <v>0</v>
          </cell>
          <cell r="HA25">
            <v>-6034.4</v>
          </cell>
          <cell r="HB25">
            <v>-4573.1499999999996</v>
          </cell>
          <cell r="HC25">
            <v>-3687.65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-1898</v>
          </cell>
          <cell r="HI25">
            <v>-2238.4499999999998</v>
          </cell>
          <cell r="HJ25">
            <v>-5182.2</v>
          </cell>
          <cell r="HK25">
            <v>0</v>
          </cell>
          <cell r="HL25">
            <v>-2828.5</v>
          </cell>
          <cell r="HM25">
            <v>-2597.9499999999998</v>
          </cell>
          <cell r="HN25">
            <v>-4893.1499999999996</v>
          </cell>
          <cell r="HO25">
            <v>0</v>
          </cell>
          <cell r="HP25">
            <v>0</v>
          </cell>
          <cell r="HQ25">
            <v>0</v>
          </cell>
          <cell r="HR25">
            <v>-3111.05</v>
          </cell>
          <cell r="HS25">
            <v>0</v>
          </cell>
          <cell r="HT25">
            <v>-6916.9</v>
          </cell>
          <cell r="HU25">
            <v>-5171.7</v>
          </cell>
          <cell r="HV25">
            <v>-4540.8</v>
          </cell>
          <cell r="HW25">
            <v>0</v>
          </cell>
          <cell r="HY25">
            <v>-5535.7</v>
          </cell>
          <cell r="HZ25">
            <v>-59127.5</v>
          </cell>
          <cell r="IA25">
            <v>-41521.1</v>
          </cell>
          <cell r="IB25">
            <v>-37185.299999999996</v>
          </cell>
          <cell r="IC25">
            <v>-38371.1</v>
          </cell>
          <cell r="ID25">
            <v>-82297.399999999994</v>
          </cell>
          <cell r="IE25">
            <v>-74890.850000000006</v>
          </cell>
          <cell r="IF25">
            <v>-48702.149999999994</v>
          </cell>
          <cell r="IG25">
            <v>-44527.75</v>
          </cell>
          <cell r="IH25">
            <v>-76380.100000000006</v>
          </cell>
          <cell r="II25">
            <v>-46089.600000000006</v>
          </cell>
          <cell r="IJ25">
            <v>-50383.1</v>
          </cell>
          <cell r="IK25">
            <v>-51610.2</v>
          </cell>
          <cell r="IL25">
            <v>-56495.600000000006</v>
          </cell>
          <cell r="IM25">
            <v>-47575.05</v>
          </cell>
          <cell r="IN25">
            <v>-81634.14999999998</v>
          </cell>
          <cell r="IO25">
            <v>-71663.399999999994</v>
          </cell>
          <cell r="IP25">
            <v>-64729.000000000007</v>
          </cell>
          <cell r="IQ25">
            <v>-32752.3</v>
          </cell>
          <cell r="IR25">
            <v>-1011471.35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-1359.85</v>
          </cell>
          <cell r="CW26">
            <v>-1335.65</v>
          </cell>
          <cell r="CX26">
            <v>-1231.3499999999999</v>
          </cell>
          <cell r="CY26">
            <v>-1223.45</v>
          </cell>
          <cell r="CZ26">
            <v>-2072.8000000000002</v>
          </cell>
          <cell r="DA26">
            <v>-1799.1</v>
          </cell>
          <cell r="DB26">
            <v>-1157.3</v>
          </cell>
          <cell r="DC26">
            <v>-1819.4</v>
          </cell>
          <cell r="DD26">
            <v>-1512.2000000000003</v>
          </cell>
          <cell r="DE26">
            <v>-1049.75</v>
          </cell>
          <cell r="DF26">
            <v>-1395.3</v>
          </cell>
          <cell r="DG26">
            <v>-1545.55</v>
          </cell>
          <cell r="DH26">
            <v>-1897.6</v>
          </cell>
          <cell r="DI26">
            <v>-1392</v>
          </cell>
          <cell r="DJ26">
            <v>-2200.6999999999998</v>
          </cell>
          <cell r="DK26">
            <v>-1934.8</v>
          </cell>
          <cell r="DL26">
            <v>-1626.5</v>
          </cell>
          <cell r="DM26">
            <v>-1135.7</v>
          </cell>
          <cell r="DN26">
            <v>0</v>
          </cell>
          <cell r="DO26">
            <v>-12996.649999999998</v>
          </cell>
          <cell r="DP26">
            <v>-8112.9</v>
          </cell>
          <cell r="DQ26">
            <v>-9609.4</v>
          </cell>
          <cell r="DR26">
            <v>-10240.65</v>
          </cell>
          <cell r="DS26">
            <v>-17726.45</v>
          </cell>
          <cell r="DT26">
            <v>-14344.8</v>
          </cell>
          <cell r="DU26">
            <v>-7936.65</v>
          </cell>
          <cell r="DV26">
            <v>-8367.7999999999993</v>
          </cell>
          <cell r="DW26">
            <v>-14109.15</v>
          </cell>
          <cell r="DX26">
            <v>-11205.6</v>
          </cell>
          <cell r="DY26">
            <v>-9417.0499999999993</v>
          </cell>
          <cell r="DZ26">
            <v>-11259.1</v>
          </cell>
          <cell r="EA26">
            <v>-10444.65</v>
          </cell>
          <cell r="EB26">
            <v>-10534.35</v>
          </cell>
          <cell r="EC26">
            <v>-16145.8</v>
          </cell>
          <cell r="ED26">
            <v>-14596.7</v>
          </cell>
          <cell r="EE26">
            <v>-10697.85</v>
          </cell>
          <cell r="EF26">
            <v>-7943.9500000000007</v>
          </cell>
          <cell r="EG26">
            <v>0</v>
          </cell>
          <cell r="EH26">
            <v>-9383</v>
          </cell>
          <cell r="EI26">
            <v>-5258.5500000000011</v>
          </cell>
          <cell r="EJ26">
            <v>-7040.4</v>
          </cell>
          <cell r="EK26">
            <v>-6925.25</v>
          </cell>
          <cell r="EL26">
            <v>-13943.8</v>
          </cell>
          <cell r="EM26">
            <v>-13689.9</v>
          </cell>
          <cell r="EN26">
            <v>-6024.6999999999989</v>
          </cell>
          <cell r="EO26">
            <v>-8204.65</v>
          </cell>
          <cell r="EP26">
            <v>-8699.6</v>
          </cell>
          <cell r="EQ26">
            <v>-5507.75</v>
          </cell>
          <cell r="ER26">
            <v>-7981.85</v>
          </cell>
          <cell r="ES26">
            <v>-6303.7</v>
          </cell>
          <cell r="ET26">
            <v>-7549.5</v>
          </cell>
          <cell r="EU26">
            <v>-8536.7000000000007</v>
          </cell>
          <cell r="EV26">
            <v>-10768.15</v>
          </cell>
          <cell r="EW26">
            <v>-10559.6</v>
          </cell>
          <cell r="EX26">
            <v>-8456.7999999999993</v>
          </cell>
          <cell r="EY26">
            <v>-7248.85</v>
          </cell>
          <cell r="EZ26">
            <v>0</v>
          </cell>
          <cell r="FA26">
            <v>-7102.1</v>
          </cell>
          <cell r="FB26">
            <v>-4001.5</v>
          </cell>
          <cell r="FC26">
            <v>-3010.25</v>
          </cell>
          <cell r="FD26">
            <v>-2665.85</v>
          </cell>
          <cell r="FE26">
            <v>-5709.0499999999993</v>
          </cell>
          <cell r="FF26">
            <v>-7778.15</v>
          </cell>
          <cell r="FG26">
            <v>-4002.9</v>
          </cell>
          <cell r="FH26">
            <v>-3499.25</v>
          </cell>
          <cell r="FI26">
            <v>-5339.6</v>
          </cell>
          <cell r="FJ26">
            <v>-2910.35</v>
          </cell>
          <cell r="FK26">
            <v>-5452.5</v>
          </cell>
          <cell r="FL26">
            <v>-3717.25</v>
          </cell>
          <cell r="FM26">
            <v>-4047.9</v>
          </cell>
          <cell r="FN26">
            <v>-4622.9999999999991</v>
          </cell>
          <cell r="FO26">
            <v>-4875.8999999999996</v>
          </cell>
          <cell r="FP26">
            <v>-5967.85</v>
          </cell>
          <cell r="FQ26">
            <v>-2917.9</v>
          </cell>
          <cell r="FR26">
            <v>-3648.1</v>
          </cell>
          <cell r="FS26">
            <v>0</v>
          </cell>
          <cell r="FT26">
            <v>-3277.1</v>
          </cell>
          <cell r="FU26">
            <v>-1774.55</v>
          </cell>
          <cell r="FV26">
            <v>-1133.75</v>
          </cell>
          <cell r="FW26">
            <v>-1866.05</v>
          </cell>
          <cell r="FX26">
            <v>-1837.65</v>
          </cell>
          <cell r="FY26">
            <v>-2947.7</v>
          </cell>
          <cell r="FZ26">
            <v>-1620.75</v>
          </cell>
          <cell r="GA26">
            <v>-1228.0999999999999</v>
          </cell>
          <cell r="GB26">
            <v>-2285.4499999999998</v>
          </cell>
          <cell r="GC26">
            <v>-14.850000000000001</v>
          </cell>
          <cell r="GD26">
            <v>-45.15</v>
          </cell>
          <cell r="GE26">
            <v>-1829.9000000000003</v>
          </cell>
          <cell r="GF26">
            <v>-1506.65</v>
          </cell>
          <cell r="GG26">
            <v>-2528.5500000000002</v>
          </cell>
          <cell r="GH26">
            <v>-1773.1</v>
          </cell>
          <cell r="GI26">
            <v>-2052.0500000000002</v>
          </cell>
          <cell r="GJ26">
            <v>-1048.7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Y26">
            <v>0</v>
          </cell>
          <cell r="HZ26">
            <v>-34118.699999999997</v>
          </cell>
          <cell r="IA26">
            <v>-20483.149999999998</v>
          </cell>
          <cell r="IB26">
            <v>-22025.15</v>
          </cell>
          <cell r="IC26">
            <v>-22921.249999999996</v>
          </cell>
          <cell r="ID26">
            <v>-41289.750000000007</v>
          </cell>
          <cell r="IE26">
            <v>-40559.649999999994</v>
          </cell>
          <cell r="IF26">
            <v>-20742.3</v>
          </cell>
          <cell r="IG26">
            <v>-23119.199999999997</v>
          </cell>
          <cell r="IH26">
            <v>-31946.000000000004</v>
          </cell>
          <cell r="II26">
            <v>-20688.299999999996</v>
          </cell>
          <cell r="IJ26">
            <v>-24291.85</v>
          </cell>
          <cell r="IK26">
            <v>-24655.5</v>
          </cell>
          <cell r="IL26">
            <v>-25446.300000000003</v>
          </cell>
          <cell r="IM26">
            <v>-27614.600000000002</v>
          </cell>
          <cell r="IN26">
            <v>-35763.65</v>
          </cell>
          <cell r="IO26">
            <v>-35111</v>
          </cell>
          <cell r="IP26">
            <v>-24747.750000000004</v>
          </cell>
          <cell r="IQ26">
            <v>-19976.600000000002</v>
          </cell>
          <cell r="IR26">
            <v>-495500.6999999999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-539.25</v>
          </cell>
          <cell r="FU27">
            <v>-332.75000000000006</v>
          </cell>
          <cell r="FV27">
            <v>-860.2</v>
          </cell>
          <cell r="FW27">
            <v>-773.9</v>
          </cell>
          <cell r="FX27">
            <v>-2029.65</v>
          </cell>
          <cell r="FY27">
            <v>-850.65</v>
          </cell>
          <cell r="FZ27">
            <v>-768.05</v>
          </cell>
          <cell r="GA27">
            <v>-1392.3</v>
          </cell>
          <cell r="GB27">
            <v>-912</v>
          </cell>
          <cell r="GC27">
            <v>-817.85</v>
          </cell>
          <cell r="GD27">
            <v>-844.3</v>
          </cell>
          <cell r="GE27">
            <v>-360.4</v>
          </cell>
          <cell r="GF27">
            <v>-831.35</v>
          </cell>
          <cell r="GG27">
            <v>-1235.0999999999999</v>
          </cell>
          <cell r="GH27">
            <v>-1185.05</v>
          </cell>
          <cell r="GI27">
            <v>-926.1</v>
          </cell>
          <cell r="GJ27">
            <v>-1518.65</v>
          </cell>
          <cell r="GK27">
            <v>-835.8</v>
          </cell>
          <cell r="GL27">
            <v>0</v>
          </cell>
          <cell r="GM27">
            <v>-3381.3</v>
          </cell>
          <cell r="GN27">
            <v>-2424.5</v>
          </cell>
          <cell r="GO27">
            <v>-2449.9</v>
          </cell>
          <cell r="GP27">
            <v>-3032.35</v>
          </cell>
          <cell r="GQ27">
            <v>-5616.75</v>
          </cell>
          <cell r="GR27">
            <v>-4032.25</v>
          </cell>
          <cell r="GS27">
            <v>-3489.1000000000004</v>
          </cell>
          <cell r="GT27">
            <v>-3363.5</v>
          </cell>
          <cell r="GU27">
            <v>-3666.0999999999995</v>
          </cell>
          <cell r="GV27">
            <v>-4184.95</v>
          </cell>
          <cell r="GW27">
            <v>-3835.2</v>
          </cell>
          <cell r="GX27">
            <v>-2337.9499999999994</v>
          </cell>
          <cell r="GY27">
            <v>-2647.15</v>
          </cell>
          <cell r="GZ27">
            <v>-4956.2</v>
          </cell>
          <cell r="HA27">
            <v>-4897.5</v>
          </cell>
          <cell r="HB27">
            <v>-3967.9</v>
          </cell>
          <cell r="HC27">
            <v>-3209.55</v>
          </cell>
          <cell r="HD27">
            <v>-2631.9</v>
          </cell>
          <cell r="HE27">
            <v>0</v>
          </cell>
          <cell r="HF27">
            <v>-1961.65</v>
          </cell>
          <cell r="HG27">
            <v>-2167.4499999999998</v>
          </cell>
          <cell r="HH27">
            <v>-1794.1</v>
          </cell>
          <cell r="HI27">
            <v>-1933.5</v>
          </cell>
          <cell r="HJ27">
            <v>-4597.6000000000004</v>
          </cell>
          <cell r="HK27">
            <v>-2778.25</v>
          </cell>
          <cell r="HL27">
            <v>-2584.4</v>
          </cell>
          <cell r="HM27">
            <v>-3059</v>
          </cell>
          <cell r="HN27">
            <v>-2574.15</v>
          </cell>
          <cell r="HO27">
            <v>-2172.6999999999998</v>
          </cell>
          <cell r="HP27">
            <v>-2854.45</v>
          </cell>
          <cell r="HQ27">
            <v>-3131.7</v>
          </cell>
          <cell r="HR27">
            <v>-1600.1</v>
          </cell>
          <cell r="HS27">
            <v>-3359.7</v>
          </cell>
          <cell r="HT27">
            <v>-3575.05</v>
          </cell>
          <cell r="HU27">
            <v>-2967.7</v>
          </cell>
          <cell r="HV27">
            <v>-2237.1</v>
          </cell>
          <cell r="HW27">
            <v>-1341.45</v>
          </cell>
          <cell r="HY27">
            <v>0</v>
          </cell>
          <cell r="HZ27">
            <v>-5882.2000000000007</v>
          </cell>
          <cell r="IA27">
            <v>-4924.7</v>
          </cell>
          <cell r="IB27">
            <v>-5104.2000000000007</v>
          </cell>
          <cell r="IC27">
            <v>-5739.75</v>
          </cell>
          <cell r="ID27">
            <v>-12244</v>
          </cell>
          <cell r="IE27">
            <v>-7661.15</v>
          </cell>
          <cell r="IF27">
            <v>-6841.5500000000011</v>
          </cell>
          <cell r="IG27">
            <v>-7814.8</v>
          </cell>
          <cell r="IH27">
            <v>-7152.25</v>
          </cell>
          <cell r="II27">
            <v>-7175.5</v>
          </cell>
          <cell r="IJ27">
            <v>-7533.95</v>
          </cell>
          <cell r="IK27">
            <v>-5830.0499999999993</v>
          </cell>
          <cell r="IL27">
            <v>-5078.6000000000004</v>
          </cell>
          <cell r="IM27">
            <v>-9551</v>
          </cell>
          <cell r="IN27">
            <v>-9657.6</v>
          </cell>
          <cell r="IO27">
            <v>-7861.7</v>
          </cell>
          <cell r="IP27">
            <v>-6965.3000000000011</v>
          </cell>
          <cell r="IQ27">
            <v>-4809.1499999999996</v>
          </cell>
          <cell r="IR27">
            <v>-127827.45000000001</v>
          </cell>
        </row>
        <row r="28">
          <cell r="D28">
            <v>-4044.15</v>
          </cell>
          <cell r="E28">
            <v>-3259.8</v>
          </cell>
          <cell r="F28">
            <v>-2027.6</v>
          </cell>
          <cell r="G28">
            <v>-1975.3</v>
          </cell>
          <cell r="H28">
            <v>-2717.8</v>
          </cell>
          <cell r="I28">
            <v>-2516.6999999999998</v>
          </cell>
          <cell r="J28">
            <v>-7784.85</v>
          </cell>
          <cell r="K28">
            <v>0</v>
          </cell>
          <cell r="L28">
            <v>-5521.25</v>
          </cell>
          <cell r="M28">
            <v>-8278.4500000000007</v>
          </cell>
          <cell r="N28">
            <v>-3589.8</v>
          </cell>
          <cell r="O28">
            <v>-5908.05</v>
          </cell>
          <cell r="P28">
            <v>-1984.8</v>
          </cell>
          <cell r="Q28">
            <v>-6422.3</v>
          </cell>
          <cell r="R28">
            <v>-1828.9</v>
          </cell>
          <cell r="S28">
            <v>-3256.7</v>
          </cell>
          <cell r="T28">
            <v>-10430.4</v>
          </cell>
          <cell r="U28">
            <v>-12782.9</v>
          </cell>
          <cell r="V28">
            <v>-6631.8</v>
          </cell>
          <cell r="W28">
            <v>-4671.8999999999996</v>
          </cell>
          <cell r="X28">
            <v>-4090.2</v>
          </cell>
          <cell r="Y28">
            <v>-5515.45</v>
          </cell>
          <cell r="Z28">
            <v>-6566.8</v>
          </cell>
          <cell r="AA28">
            <v>-8843.1</v>
          </cell>
          <cell r="AB28">
            <v>-7695.8</v>
          </cell>
          <cell r="AC28">
            <v>-7057.25</v>
          </cell>
          <cell r="AD28">
            <v>-7716.5</v>
          </cell>
          <cell r="AE28">
            <v>-5726.2499999999991</v>
          </cell>
          <cell r="AF28">
            <v>-8609.2000000000007</v>
          </cell>
          <cell r="AG28">
            <v>-4399.5</v>
          </cell>
          <cell r="AH28">
            <v>-6813.35</v>
          </cell>
          <cell r="AI28">
            <v>-4640.25</v>
          </cell>
          <cell r="AJ28">
            <v>-7684.75</v>
          </cell>
          <cell r="AK28">
            <v>-6401.7999999999993</v>
          </cell>
          <cell r="AL28">
            <v>-10574.05</v>
          </cell>
          <cell r="AM28">
            <v>-8709.75</v>
          </cell>
          <cell r="AN28">
            <v>-12950.05</v>
          </cell>
          <cell r="AO28">
            <v>-6961.4</v>
          </cell>
          <cell r="AP28">
            <v>-7135.65</v>
          </cell>
          <cell r="AQ28">
            <v>-6889.55</v>
          </cell>
          <cell r="AR28">
            <v>-8875.5499999999993</v>
          </cell>
          <cell r="AS28">
            <v>-11565.4</v>
          </cell>
          <cell r="AT28">
            <v>-15474.750000000002</v>
          </cell>
          <cell r="AU28">
            <v>-12186.7</v>
          </cell>
          <cell r="AV28">
            <v>-10513.1</v>
          </cell>
          <cell r="AW28">
            <v>-15821.5</v>
          </cell>
          <cell r="AX28">
            <v>-8864.0499999999993</v>
          </cell>
          <cell r="AY28">
            <v>-12918.55</v>
          </cell>
          <cell r="AZ28">
            <v>-5499.95</v>
          </cell>
          <cell r="BA28">
            <v>-11889.95</v>
          </cell>
          <cell r="BB28">
            <v>-6348.95</v>
          </cell>
          <cell r="BC28">
            <v>-12475.6</v>
          </cell>
          <cell r="BD28">
            <v>-10689.55</v>
          </cell>
          <cell r="BE28">
            <v>-18138.349999999999</v>
          </cell>
          <cell r="BF28">
            <v>-13687</v>
          </cell>
          <cell r="BG28">
            <v>-20486.2</v>
          </cell>
          <cell r="BH28">
            <v>-10240.549999999999</v>
          </cell>
          <cell r="BI28">
            <v>-3750.55</v>
          </cell>
          <cell r="BJ28">
            <v>-5648.57</v>
          </cell>
          <cell r="BK28">
            <v>-6430.68</v>
          </cell>
          <cell r="BL28">
            <v>-9162.5</v>
          </cell>
          <cell r="BM28">
            <v>-11163.7</v>
          </cell>
          <cell r="BN28">
            <v>-10765.01</v>
          </cell>
          <cell r="BO28">
            <v>-8558.85</v>
          </cell>
          <cell r="BP28">
            <v>-12738.4</v>
          </cell>
          <cell r="BQ28">
            <v>-9751.4599999999973</v>
          </cell>
          <cell r="BR28">
            <v>-12258.6</v>
          </cell>
          <cell r="BS28">
            <v>-4575.5</v>
          </cell>
          <cell r="BT28">
            <v>-9325.65</v>
          </cell>
          <cell r="BU28">
            <v>-5546</v>
          </cell>
          <cell r="BV28">
            <v>-10336.1</v>
          </cell>
          <cell r="BW28">
            <v>-7690.36</v>
          </cell>
          <cell r="BX28">
            <v>-14786.4</v>
          </cell>
          <cell r="BY28">
            <v>-13364</v>
          </cell>
          <cell r="BZ28">
            <v>-19349.349999999999</v>
          </cell>
          <cell r="CA28">
            <v>-8165.1</v>
          </cell>
          <cell r="CB28">
            <v>0</v>
          </cell>
          <cell r="CC28">
            <v>-5692.58</v>
          </cell>
          <cell r="CD28">
            <v>-6878.8</v>
          </cell>
          <cell r="CE28">
            <v>-9701.6</v>
          </cell>
          <cell r="CF28">
            <v>-10503.55</v>
          </cell>
          <cell r="CG28">
            <v>-10576.05</v>
          </cell>
          <cell r="CH28">
            <v>-7896.4</v>
          </cell>
          <cell r="CI28">
            <v>-12062.83</v>
          </cell>
          <cell r="CJ28">
            <v>-9284.15</v>
          </cell>
          <cell r="CK28">
            <v>-11257.08</v>
          </cell>
          <cell r="CL28">
            <v>-4802.55</v>
          </cell>
          <cell r="CM28">
            <v>-10247.4</v>
          </cell>
          <cell r="CN28">
            <v>-5166.1000000000004</v>
          </cell>
          <cell r="CO28">
            <v>-11372.8</v>
          </cell>
          <cell r="CP28">
            <v>-6664.61</v>
          </cell>
          <cell r="CQ28">
            <v>-12242.69</v>
          </cell>
          <cell r="CR28">
            <v>-13972.11</v>
          </cell>
          <cell r="CS28">
            <v>-17094.09</v>
          </cell>
          <cell r="CT28">
            <v>-8091.9</v>
          </cell>
          <cell r="CU28">
            <v>0</v>
          </cell>
          <cell r="CV28">
            <v>-7338.18</v>
          </cell>
          <cell r="CW28">
            <v>-9325.51</v>
          </cell>
          <cell r="CX28">
            <v>-12209.89</v>
          </cell>
          <cell r="CY28">
            <v>-14811.3</v>
          </cell>
          <cell r="CZ28">
            <v>-15297.95</v>
          </cell>
          <cell r="DA28">
            <v>-10574.06</v>
          </cell>
          <cell r="DB28">
            <v>-15341.68</v>
          </cell>
          <cell r="DC28">
            <v>-13847.95</v>
          </cell>
          <cell r="DD28">
            <v>-16484.11</v>
          </cell>
          <cell r="DE28">
            <v>-7749.5</v>
          </cell>
          <cell r="DF28">
            <v>-14072.85</v>
          </cell>
          <cell r="DG28">
            <v>-5925.18</v>
          </cell>
          <cell r="DH28">
            <v>-17815.68</v>
          </cell>
          <cell r="DI28">
            <v>-9105.5300000000007</v>
          </cell>
          <cell r="DJ28">
            <v>-19862.490000000002</v>
          </cell>
          <cell r="DK28">
            <v>-18962.689999999999</v>
          </cell>
          <cell r="DL28">
            <v>-22011.27</v>
          </cell>
          <cell r="DM28">
            <v>-11035.51</v>
          </cell>
          <cell r="DN28">
            <v>0</v>
          </cell>
          <cell r="DO28">
            <v>-8835.1</v>
          </cell>
          <cell r="DP28">
            <v>-7322.58</v>
          </cell>
          <cell r="DQ28">
            <v>-13167.23</v>
          </cell>
          <cell r="DR28">
            <v>-18206.8</v>
          </cell>
          <cell r="DS28">
            <v>-15647.780000000002</v>
          </cell>
          <cell r="DT28">
            <v>-9501.75</v>
          </cell>
          <cell r="DU28">
            <v>-16880.900000000001</v>
          </cell>
          <cell r="DV28">
            <v>-16799.95</v>
          </cell>
          <cell r="DW28">
            <v>-15877.45</v>
          </cell>
          <cell r="DX28">
            <v>-9231.4499999999989</v>
          </cell>
          <cell r="DY28">
            <v>-13439.83</v>
          </cell>
          <cell r="DZ28">
            <v>-4422.05</v>
          </cell>
          <cell r="EA28">
            <v>-19235.480000000003</v>
          </cell>
          <cell r="EB28">
            <v>-9946.9500000000007</v>
          </cell>
          <cell r="EC28">
            <v>-22093.249999999996</v>
          </cell>
          <cell r="ED28">
            <v>-16988.63</v>
          </cell>
          <cell r="EE28">
            <v>-20666.82</v>
          </cell>
          <cell r="EF28">
            <v>-10668.95</v>
          </cell>
          <cell r="EG28">
            <v>0</v>
          </cell>
          <cell r="EH28">
            <v>-8184.53</v>
          </cell>
          <cell r="EI28">
            <v>-7251.15</v>
          </cell>
          <cell r="EJ28">
            <v>-12894.38</v>
          </cell>
          <cell r="EK28">
            <v>-16846.46</v>
          </cell>
          <cell r="EL28">
            <v>-13112.75</v>
          </cell>
          <cell r="EM28">
            <v>-9087.15</v>
          </cell>
          <cell r="EN28">
            <v>-17210.5</v>
          </cell>
          <cell r="EO28">
            <v>-14118.54</v>
          </cell>
          <cell r="EP28">
            <v>-14328.15</v>
          </cell>
          <cell r="EQ28">
            <v>-7549.65</v>
          </cell>
          <cell r="ER28">
            <v>-12400.6</v>
          </cell>
          <cell r="ES28">
            <v>-4481.38</v>
          </cell>
          <cell r="ET28">
            <v>-17104.5</v>
          </cell>
          <cell r="EU28">
            <v>-8780.75</v>
          </cell>
          <cell r="EV28">
            <v>-23471.5</v>
          </cell>
          <cell r="EW28">
            <v>-15664.1</v>
          </cell>
          <cell r="EX28">
            <v>-19408.7</v>
          </cell>
          <cell r="EY28">
            <v>-10477.48</v>
          </cell>
          <cell r="EZ28">
            <v>0</v>
          </cell>
          <cell r="FA28">
            <v>-7496.8</v>
          </cell>
          <cell r="FB28">
            <v>-7424.6</v>
          </cell>
          <cell r="FC28">
            <v>-11551.4</v>
          </cell>
          <cell r="FD28">
            <v>-16900.96</v>
          </cell>
          <cell r="FE28">
            <v>-12385.94</v>
          </cell>
          <cell r="FF28">
            <v>-8472.2999999999993</v>
          </cell>
          <cell r="FG28">
            <v>-17179.05</v>
          </cell>
          <cell r="FH28">
            <v>-9405.31</v>
          </cell>
          <cell r="FI28">
            <v>-14440.55</v>
          </cell>
          <cell r="FJ28">
            <v>-6069.08</v>
          </cell>
          <cell r="FK28">
            <v>-12597.43</v>
          </cell>
          <cell r="FL28">
            <v>-4030.25</v>
          </cell>
          <cell r="FM28">
            <v>-16959.46</v>
          </cell>
          <cell r="FN28">
            <v>-8017.78</v>
          </cell>
          <cell r="FO28">
            <v>-18049.5</v>
          </cell>
          <cell r="FP28">
            <v>-15801.35</v>
          </cell>
          <cell r="FQ28">
            <v>-17988.300000000003</v>
          </cell>
          <cell r="FR28">
            <v>-10473.33</v>
          </cell>
          <cell r="FS28">
            <v>0</v>
          </cell>
          <cell r="FT28">
            <v>-5628.05</v>
          </cell>
          <cell r="FU28">
            <v>-5242.8500000000004</v>
          </cell>
          <cell r="FV28">
            <v>-7803.1</v>
          </cell>
          <cell r="FW28">
            <v>-11558.8</v>
          </cell>
          <cell r="FX28">
            <v>-8788.9</v>
          </cell>
          <cell r="FY28">
            <v>-5526.08</v>
          </cell>
          <cell r="FZ28">
            <v>-12811.9</v>
          </cell>
          <cell r="GA28">
            <v>-7569.4999999999991</v>
          </cell>
          <cell r="GB28">
            <v>-9360.15</v>
          </cell>
          <cell r="GC28">
            <v>-3732.25</v>
          </cell>
          <cell r="GD28">
            <v>-9022.5499999999993</v>
          </cell>
          <cell r="GE28">
            <v>-2836.9</v>
          </cell>
          <cell r="GF28">
            <v>-10631.35</v>
          </cell>
          <cell r="GG28">
            <v>-5703.5</v>
          </cell>
          <cell r="GH28">
            <v>-12228.85</v>
          </cell>
          <cell r="GI28">
            <v>-11063.91</v>
          </cell>
          <cell r="GJ28">
            <v>-12431.5</v>
          </cell>
          <cell r="GK28">
            <v>-7229.7</v>
          </cell>
          <cell r="GL28">
            <v>0</v>
          </cell>
          <cell r="GM28">
            <v>-5905.33</v>
          </cell>
          <cell r="GN28">
            <v>-4991.45</v>
          </cell>
          <cell r="GO28">
            <v>-8107.61</v>
          </cell>
          <cell r="GP28">
            <v>-10689.1</v>
          </cell>
          <cell r="GQ28">
            <v>-9506.7900000000009</v>
          </cell>
          <cell r="GR28">
            <v>-5584.43</v>
          </cell>
          <cell r="GS28">
            <v>-12857.679999999998</v>
          </cell>
          <cell r="GT28">
            <v>-6683.5</v>
          </cell>
          <cell r="GU28">
            <v>-8496.3799999999992</v>
          </cell>
          <cell r="GV28">
            <v>-4196.1499999999996</v>
          </cell>
          <cell r="GW28">
            <v>-7703.9</v>
          </cell>
          <cell r="GX28">
            <v>-3241.83</v>
          </cell>
          <cell r="GY28">
            <v>-9316.56</v>
          </cell>
          <cell r="GZ28">
            <v>-5280.9</v>
          </cell>
          <cell r="HA28">
            <v>-12913.66</v>
          </cell>
          <cell r="HB28">
            <v>-8936.33</v>
          </cell>
          <cell r="HC28">
            <v>-10889.18</v>
          </cell>
          <cell r="HD28">
            <v>-5990.07</v>
          </cell>
          <cell r="HE28">
            <v>0</v>
          </cell>
          <cell r="HF28">
            <v>-5716.85</v>
          </cell>
          <cell r="HG28">
            <v>-5427.18</v>
          </cell>
          <cell r="HH28">
            <v>-8442.73</v>
          </cell>
          <cell r="HI28">
            <v>-11692.78</v>
          </cell>
          <cell r="HJ28">
            <v>-12260.81</v>
          </cell>
          <cell r="HK28">
            <v>-5932.66</v>
          </cell>
          <cell r="HL28">
            <v>-12730.63</v>
          </cell>
          <cell r="HM28">
            <v>-9497.51</v>
          </cell>
          <cell r="HN28">
            <v>-9544.77</v>
          </cell>
          <cell r="HO28">
            <v>-3906.58</v>
          </cell>
          <cell r="HP28">
            <v>-6916.06</v>
          </cell>
          <cell r="HQ28">
            <v>-6299.56</v>
          </cell>
          <cell r="HR28">
            <v>-11893.78</v>
          </cell>
          <cell r="HS28">
            <v>-5856.69</v>
          </cell>
          <cell r="HT28">
            <v>-13723.88</v>
          </cell>
          <cell r="HU28">
            <v>-11844.3</v>
          </cell>
          <cell r="HV28">
            <v>-11855.1</v>
          </cell>
          <cell r="HW28">
            <v>-6773.74</v>
          </cell>
          <cell r="HY28">
            <v>-19602.25</v>
          </cell>
          <cell r="HZ28">
            <v>-74685.540000000008</v>
          </cell>
          <cell r="IA28">
            <v>-76713.399999999994</v>
          </cell>
          <cell r="IB28">
            <v>-113147.94</v>
          </cell>
          <cell r="IC28">
            <v>-149409.1</v>
          </cell>
          <cell r="ID28">
            <v>-130741.18</v>
          </cell>
          <cell r="IE28">
            <v>-96488.88</v>
          </cell>
          <cell r="IF28">
            <v>-153351.57</v>
          </cell>
          <cell r="IG28">
            <v>-117069.42</v>
          </cell>
          <cell r="IH28">
            <v>-141853.43999999997</v>
          </cell>
          <cell r="II28">
            <v>-65301.960000000006</v>
          </cell>
          <cell r="IJ28">
            <v>-120337.62000000001</v>
          </cell>
          <cell r="IK28">
            <v>-54923.25</v>
          </cell>
          <cell r="IL28">
            <v>-151248.36000000002</v>
          </cell>
          <cell r="IM28">
            <v>-85967.319999999992</v>
          </cell>
          <cell r="IN28">
            <v>-181341.32</v>
          </cell>
          <cell r="IO28">
            <v>-159424.56999999998</v>
          </cell>
          <cell r="IP28">
            <v>-197913.46</v>
          </cell>
          <cell r="IQ28">
            <v>-102739.53000000001</v>
          </cell>
          <cell r="IR28">
            <v>-2192260.1100000003</v>
          </cell>
        </row>
        <row r="29">
          <cell r="D29">
            <v>-52.5</v>
          </cell>
          <cell r="E29">
            <v>-42</v>
          </cell>
          <cell r="F29">
            <v>-26.25</v>
          </cell>
          <cell r="G29">
            <v>-103.5</v>
          </cell>
          <cell r="H29">
            <v>-49.5</v>
          </cell>
          <cell r="I29">
            <v>-50.25</v>
          </cell>
          <cell r="J29">
            <v>-47.25</v>
          </cell>
          <cell r="K29">
            <v>0</v>
          </cell>
          <cell r="L29">
            <v>-58.5</v>
          </cell>
          <cell r="M29">
            <v>-59.25</v>
          </cell>
          <cell r="N29">
            <v>-24.75</v>
          </cell>
          <cell r="O29">
            <v>-34.5</v>
          </cell>
          <cell r="P29">
            <v>-38.249999999999993</v>
          </cell>
          <cell r="Q29">
            <v>-33</v>
          </cell>
          <cell r="R29">
            <v>-33</v>
          </cell>
          <cell r="S29">
            <v>-27</v>
          </cell>
          <cell r="T29">
            <v>-100.5</v>
          </cell>
          <cell r="U29">
            <v>-75</v>
          </cell>
          <cell r="V29">
            <v>-14.25</v>
          </cell>
          <cell r="W29">
            <v>-114</v>
          </cell>
          <cell r="X29">
            <v>-47.25</v>
          </cell>
          <cell r="Y29">
            <v>-81</v>
          </cell>
          <cell r="Z29">
            <v>-292.5</v>
          </cell>
          <cell r="AA29">
            <v>-224.25</v>
          </cell>
          <cell r="AB29">
            <v>-168</v>
          </cell>
          <cell r="AC29">
            <v>-65.25</v>
          </cell>
          <cell r="AD29">
            <v>-73.5</v>
          </cell>
          <cell r="AE29">
            <v>-58.5</v>
          </cell>
          <cell r="AF29">
            <v>-96.75</v>
          </cell>
          <cell r="AG29">
            <v>-45</v>
          </cell>
          <cell r="AH29">
            <v>-38.249999999999993</v>
          </cell>
          <cell r="AI29">
            <v>-94.5</v>
          </cell>
          <cell r="AJ29">
            <v>-32.25</v>
          </cell>
          <cell r="AK29">
            <v>-106.5</v>
          </cell>
          <cell r="AL29">
            <v>-90</v>
          </cell>
          <cell r="AM29">
            <v>-74.25</v>
          </cell>
          <cell r="AN29">
            <v>-95.25</v>
          </cell>
          <cell r="AO29">
            <v>-32.25</v>
          </cell>
          <cell r="AP29">
            <v>-46.5</v>
          </cell>
          <cell r="AQ29">
            <v>-64.5</v>
          </cell>
          <cell r="AR29">
            <v>-131.25</v>
          </cell>
          <cell r="AS29">
            <v>-352.5</v>
          </cell>
          <cell r="AT29">
            <v>-254.25</v>
          </cell>
          <cell r="AU29">
            <v>-294</v>
          </cell>
          <cell r="AV29">
            <v>-107.25</v>
          </cell>
          <cell r="AW29">
            <v>-226.5</v>
          </cell>
          <cell r="AX29">
            <v>-99.75</v>
          </cell>
          <cell r="AY29">
            <v>-187.5</v>
          </cell>
          <cell r="AZ29">
            <v>-110.25</v>
          </cell>
          <cell r="BA29">
            <v>-147.5</v>
          </cell>
          <cell r="BB29">
            <v>-138</v>
          </cell>
          <cell r="BC29">
            <v>-97.75</v>
          </cell>
          <cell r="BD29">
            <v>-209.25</v>
          </cell>
          <cell r="BE29">
            <v>-90.75</v>
          </cell>
          <cell r="BF29">
            <v>-214</v>
          </cell>
          <cell r="BG29">
            <v>-130.5</v>
          </cell>
          <cell r="BH29">
            <v>-28.5</v>
          </cell>
          <cell r="BI29">
            <v>-22.5</v>
          </cell>
          <cell r="BJ29">
            <v>-39</v>
          </cell>
          <cell r="BK29">
            <v>-47.25</v>
          </cell>
          <cell r="BL29">
            <v>-249.25000000000003</v>
          </cell>
          <cell r="BM29">
            <v>-123</v>
          </cell>
          <cell r="BN29">
            <v>-177.75</v>
          </cell>
          <cell r="BO29">
            <v>-124.5</v>
          </cell>
          <cell r="BP29">
            <v>-114</v>
          </cell>
          <cell r="BQ29">
            <v>-132.5</v>
          </cell>
          <cell r="BR29">
            <v>-184.75</v>
          </cell>
          <cell r="BS29">
            <v>-66</v>
          </cell>
          <cell r="BT29">
            <v>-75.75</v>
          </cell>
          <cell r="BU29">
            <v>-66.75</v>
          </cell>
          <cell r="BV29">
            <v>-38.249999999999993</v>
          </cell>
          <cell r="BW29">
            <v>-169.75</v>
          </cell>
          <cell r="BX29">
            <v>-66.25</v>
          </cell>
          <cell r="BY29">
            <v>-149.25</v>
          </cell>
          <cell r="BZ29">
            <v>-101</v>
          </cell>
          <cell r="CA29">
            <v>-25.5</v>
          </cell>
          <cell r="CB29">
            <v>0</v>
          </cell>
          <cell r="CC29">
            <v>-36.75</v>
          </cell>
          <cell r="CD29">
            <v>-31.25</v>
          </cell>
          <cell r="CE29">
            <v>-417</v>
          </cell>
          <cell r="CF29">
            <v>-101.25</v>
          </cell>
          <cell r="CG29">
            <v>-598.75</v>
          </cell>
          <cell r="CH29">
            <v>-90.75</v>
          </cell>
          <cell r="CI29">
            <v>-109.5</v>
          </cell>
          <cell r="CJ29">
            <v>-72</v>
          </cell>
          <cell r="CK29">
            <v>-172.49999999999997</v>
          </cell>
          <cell r="CL29">
            <v>-51</v>
          </cell>
          <cell r="CM29">
            <v>-62.25</v>
          </cell>
          <cell r="CN29">
            <v>-62.25</v>
          </cell>
          <cell r="CO29">
            <v>-178.75</v>
          </cell>
          <cell r="CP29">
            <v>-99.75</v>
          </cell>
          <cell r="CQ29">
            <v>-90.75</v>
          </cell>
          <cell r="CR29">
            <v>-105</v>
          </cell>
          <cell r="CS29">
            <v>-120</v>
          </cell>
          <cell r="CT29">
            <v>-20.25</v>
          </cell>
          <cell r="CU29">
            <v>0</v>
          </cell>
          <cell r="CV29">
            <v>-309</v>
          </cell>
          <cell r="CW29">
            <v>-440.75</v>
          </cell>
          <cell r="CX29">
            <v>-719.24999999999989</v>
          </cell>
          <cell r="CY29">
            <v>-566.75</v>
          </cell>
          <cell r="CZ29">
            <v>-1117.75</v>
          </cell>
          <cell r="DA29">
            <v>-628.75</v>
          </cell>
          <cell r="DB29">
            <v>-468.25</v>
          </cell>
          <cell r="DC29">
            <v>-533</v>
          </cell>
          <cell r="DD29">
            <v>-731.75</v>
          </cell>
          <cell r="DE29">
            <v>-487.25</v>
          </cell>
          <cell r="DF29">
            <v>-359</v>
          </cell>
          <cell r="DG29">
            <v>-441</v>
          </cell>
          <cell r="DH29">
            <v>-298</v>
          </cell>
          <cell r="DI29">
            <v>-348.75</v>
          </cell>
          <cell r="DJ29">
            <v>-1404.75</v>
          </cell>
          <cell r="DK29">
            <v>-633</v>
          </cell>
          <cell r="DL29">
            <v>-538.75</v>
          </cell>
          <cell r="DM29">
            <v>-364</v>
          </cell>
          <cell r="DN29">
            <v>0</v>
          </cell>
          <cell r="DO29">
            <v>-474</v>
          </cell>
          <cell r="DP29">
            <v>-332.75000000000006</v>
          </cell>
          <cell r="DQ29">
            <v>-629</v>
          </cell>
          <cell r="DR29">
            <v>-570.25</v>
          </cell>
          <cell r="DS29">
            <v>-892.75</v>
          </cell>
          <cell r="DT29">
            <v>-614.5</v>
          </cell>
          <cell r="DU29">
            <v>-584.70000000000005</v>
          </cell>
          <cell r="DV29">
            <v>-597.75</v>
          </cell>
          <cell r="DW29">
            <v>-769.5</v>
          </cell>
          <cell r="DX29">
            <v>-750.64999999999986</v>
          </cell>
          <cell r="DY29">
            <v>-479.75</v>
          </cell>
          <cell r="DZ29">
            <v>-499.75</v>
          </cell>
          <cell r="EA29">
            <v>-221</v>
          </cell>
          <cell r="EB29">
            <v>-339.75</v>
          </cell>
          <cell r="EC29">
            <v>-1424.5</v>
          </cell>
          <cell r="ED29">
            <v>-632.75</v>
          </cell>
          <cell r="EE29">
            <v>-680</v>
          </cell>
          <cell r="EF29">
            <v>-361.25</v>
          </cell>
          <cell r="EG29">
            <v>0</v>
          </cell>
          <cell r="EH29">
            <v>-232.75</v>
          </cell>
          <cell r="EI29">
            <v>-171.75</v>
          </cell>
          <cell r="EJ29">
            <v>-667.5</v>
          </cell>
          <cell r="EK29">
            <v>-548.75</v>
          </cell>
          <cell r="EL29">
            <v>-482.2</v>
          </cell>
          <cell r="EM29">
            <v>-431.5</v>
          </cell>
          <cell r="EN29">
            <v>-423.75</v>
          </cell>
          <cell r="EO29">
            <v>-387.5</v>
          </cell>
          <cell r="EP29">
            <v>-494.25</v>
          </cell>
          <cell r="EQ29">
            <v>-590.79999999999995</v>
          </cell>
          <cell r="ER29">
            <v>-396</v>
          </cell>
          <cell r="ES29">
            <v>-292.3</v>
          </cell>
          <cell r="ET29">
            <v>-220.00000000000003</v>
          </cell>
          <cell r="EU29">
            <v>-234.5</v>
          </cell>
          <cell r="EV29">
            <v>-734.69999999999993</v>
          </cell>
          <cell r="EW29">
            <v>-837</v>
          </cell>
          <cell r="EX29">
            <v>-668</v>
          </cell>
          <cell r="EY29">
            <v>-374.75</v>
          </cell>
          <cell r="EZ29">
            <v>0</v>
          </cell>
          <cell r="FA29">
            <v>-460.55</v>
          </cell>
          <cell r="FB29">
            <v>-489.94999999999993</v>
          </cell>
          <cell r="FC29">
            <v>-746.9</v>
          </cell>
          <cell r="FD29">
            <v>-808.15</v>
          </cell>
          <cell r="FE29">
            <v>-1167.45</v>
          </cell>
          <cell r="FF29">
            <v>-947.5</v>
          </cell>
          <cell r="FG29">
            <v>-783.1</v>
          </cell>
          <cell r="FH29">
            <v>-617.15</v>
          </cell>
          <cell r="FI29">
            <v>-1234.45</v>
          </cell>
          <cell r="FJ29">
            <v>-858.5</v>
          </cell>
          <cell r="FK29">
            <v>-612.75</v>
          </cell>
          <cell r="FL29">
            <v>-551.04999999999995</v>
          </cell>
          <cell r="FM29">
            <v>-386</v>
          </cell>
          <cell r="FN29">
            <v>-476.2</v>
          </cell>
          <cell r="FO29">
            <v>-1656.05</v>
          </cell>
          <cell r="FP29">
            <v>-965.3</v>
          </cell>
          <cell r="FQ29">
            <v>-927.55</v>
          </cell>
          <cell r="FR29">
            <v>-394.70000000000005</v>
          </cell>
          <cell r="FS29">
            <v>0</v>
          </cell>
          <cell r="FT29">
            <v>-354.35</v>
          </cell>
          <cell r="FU29">
            <v>-360.65</v>
          </cell>
          <cell r="FV29">
            <v>-561.04999999999995</v>
          </cell>
          <cell r="FW29">
            <v>-713.1</v>
          </cell>
          <cell r="FX29">
            <v>-809.25</v>
          </cell>
          <cell r="FY29">
            <v>-547.29999999999995</v>
          </cell>
          <cell r="FZ29">
            <v>-943.7</v>
          </cell>
          <cell r="GA29">
            <v>-481.2</v>
          </cell>
          <cell r="GB29">
            <v>-918.35</v>
          </cell>
          <cell r="GC29">
            <v>-516.70000000000005</v>
          </cell>
          <cell r="GD29">
            <v>-357.15</v>
          </cell>
          <cell r="GE29">
            <v>-456.6</v>
          </cell>
          <cell r="GF29">
            <v>-268.55</v>
          </cell>
          <cell r="GG29">
            <v>-514.79999999999995</v>
          </cell>
          <cell r="GH29">
            <v>-1215.25</v>
          </cell>
          <cell r="GI29">
            <v>-708.1</v>
          </cell>
          <cell r="GJ29">
            <v>-617.6</v>
          </cell>
          <cell r="GK29">
            <v>-234.45000000000002</v>
          </cell>
          <cell r="GL29">
            <v>0</v>
          </cell>
          <cell r="GM29">
            <v>-359.5</v>
          </cell>
          <cell r="GN29">
            <v>-321.55</v>
          </cell>
          <cell r="GO29">
            <v>-615.85</v>
          </cell>
          <cell r="GP29">
            <v>-649.95000000000005</v>
          </cell>
          <cell r="GQ29">
            <v>-921.8</v>
          </cell>
          <cell r="GR29">
            <v>-679.30000000000007</v>
          </cell>
          <cell r="GS29">
            <v>-1080.1500000000001</v>
          </cell>
          <cell r="GT29">
            <v>-495.35</v>
          </cell>
          <cell r="GU29">
            <v>-853.9</v>
          </cell>
          <cell r="GV29">
            <v>-656.69999999999993</v>
          </cell>
          <cell r="GW29">
            <v>-511.9</v>
          </cell>
          <cell r="GX29">
            <v>-480.95</v>
          </cell>
          <cell r="GY29">
            <v>-408.05</v>
          </cell>
          <cell r="GZ29">
            <v>-475.3</v>
          </cell>
          <cell r="HA29">
            <v>-1863.4</v>
          </cell>
          <cell r="HB29">
            <v>-859</v>
          </cell>
          <cell r="HC29">
            <v>-626.65</v>
          </cell>
          <cell r="HD29">
            <v>-297.55000000000007</v>
          </cell>
          <cell r="HE29">
            <v>0</v>
          </cell>
          <cell r="HF29">
            <v>-443.55</v>
          </cell>
          <cell r="HG29">
            <v>-398.4</v>
          </cell>
          <cell r="HH29">
            <v>-702.8</v>
          </cell>
          <cell r="HI29">
            <v>-641.15</v>
          </cell>
          <cell r="HJ29">
            <v>-1208.05</v>
          </cell>
          <cell r="HK29">
            <v>-719.1</v>
          </cell>
          <cell r="HL29">
            <v>-674.1</v>
          </cell>
          <cell r="HM29">
            <v>-563.35</v>
          </cell>
          <cell r="HN29">
            <v>-1028.45</v>
          </cell>
          <cell r="HO29">
            <v>-553.20000000000005</v>
          </cell>
          <cell r="HP29">
            <v>-478.05000000000007</v>
          </cell>
          <cell r="HQ29">
            <v>-874.85</v>
          </cell>
          <cell r="HR29">
            <v>-406.15</v>
          </cell>
          <cell r="HS29">
            <v>-390.55</v>
          </cell>
          <cell r="HT29">
            <v>-1397.6000000000001</v>
          </cell>
          <cell r="HU29">
            <v>-891.25</v>
          </cell>
          <cell r="HV29">
            <v>-695.69999999999993</v>
          </cell>
          <cell r="HW29">
            <v>-213.3</v>
          </cell>
          <cell r="HY29">
            <v>-235.5</v>
          </cell>
          <cell r="HZ29">
            <v>-2863.2000000000003</v>
          </cell>
          <cell r="IA29">
            <v>-2832.8</v>
          </cell>
          <cell r="IB29">
            <v>-6057.1</v>
          </cell>
          <cell r="IC29">
            <v>-5250.3499999999995</v>
          </cell>
          <cell r="ID29">
            <v>-7888</v>
          </cell>
          <cell r="IE29">
            <v>-5002.9500000000007</v>
          </cell>
          <cell r="IF29">
            <v>-5481.25</v>
          </cell>
          <cell r="IG29">
            <v>-4096.55</v>
          </cell>
          <cell r="IH29">
            <v>-6731.4</v>
          </cell>
          <cell r="II29">
            <v>-4710.7999999999993</v>
          </cell>
          <cell r="IJ29">
            <v>-3552.8500000000004</v>
          </cell>
          <cell r="IK29">
            <v>-3996.2499999999995</v>
          </cell>
          <cell r="IL29">
            <v>-2587.75</v>
          </cell>
          <cell r="IM29">
            <v>-3398.1000000000004</v>
          </cell>
          <cell r="IN29">
            <v>-10061</v>
          </cell>
          <cell r="IO29">
            <v>-6169.4000000000005</v>
          </cell>
          <cell r="IP29">
            <v>-5276</v>
          </cell>
          <cell r="IQ29">
            <v>-2360.7500000000005</v>
          </cell>
          <cell r="IR29">
            <v>-88552</v>
          </cell>
        </row>
        <row r="30">
          <cell r="D30">
            <v>-52.5</v>
          </cell>
          <cell r="E30">
            <v>-42</v>
          </cell>
          <cell r="F30">
            <v>-26.25</v>
          </cell>
          <cell r="G30">
            <v>-103.5</v>
          </cell>
          <cell r="H30">
            <v>-49.5</v>
          </cell>
          <cell r="I30">
            <v>-50.25</v>
          </cell>
          <cell r="J30">
            <v>-47.25</v>
          </cell>
          <cell r="K30">
            <v>0</v>
          </cell>
          <cell r="L30">
            <v>-58.5</v>
          </cell>
          <cell r="M30">
            <v>-59.25</v>
          </cell>
          <cell r="N30">
            <v>-24.75</v>
          </cell>
          <cell r="O30">
            <v>-34.5</v>
          </cell>
          <cell r="P30">
            <v>-38.249999999999993</v>
          </cell>
          <cell r="Q30">
            <v>-33</v>
          </cell>
          <cell r="R30">
            <v>-33</v>
          </cell>
          <cell r="S30">
            <v>-27</v>
          </cell>
          <cell r="T30">
            <v>-100.5</v>
          </cell>
          <cell r="U30">
            <v>-75</v>
          </cell>
          <cell r="V30">
            <v>-14.25</v>
          </cell>
          <cell r="W30">
            <v>-114</v>
          </cell>
          <cell r="X30">
            <v>-47.25</v>
          </cell>
          <cell r="Y30">
            <v>-81</v>
          </cell>
          <cell r="Z30">
            <v>-292.5</v>
          </cell>
          <cell r="AA30">
            <v>-224.25</v>
          </cell>
          <cell r="AB30">
            <v>-168</v>
          </cell>
          <cell r="AC30">
            <v>-65.25</v>
          </cell>
          <cell r="AD30">
            <v>-73.5</v>
          </cell>
          <cell r="AE30">
            <v>-58.5</v>
          </cell>
          <cell r="AF30">
            <v>-96.75</v>
          </cell>
          <cell r="AG30">
            <v>-45</v>
          </cell>
          <cell r="AH30">
            <v>-38.249999999999993</v>
          </cell>
          <cell r="AI30">
            <v>-94.5</v>
          </cell>
          <cell r="AJ30">
            <v>-32.25</v>
          </cell>
          <cell r="AK30">
            <v>-106.5</v>
          </cell>
          <cell r="AL30">
            <v>-90</v>
          </cell>
          <cell r="AM30">
            <v>-74.25</v>
          </cell>
          <cell r="AN30">
            <v>-95.25</v>
          </cell>
          <cell r="AO30">
            <v>-32.25</v>
          </cell>
          <cell r="AP30">
            <v>-46.5</v>
          </cell>
          <cell r="AQ30">
            <v>-64.5</v>
          </cell>
          <cell r="AR30">
            <v>-131.25</v>
          </cell>
          <cell r="AS30">
            <v>-352.5</v>
          </cell>
          <cell r="AT30">
            <v>-254.25</v>
          </cell>
          <cell r="AU30">
            <v>-294</v>
          </cell>
          <cell r="AV30">
            <v>-107.25</v>
          </cell>
          <cell r="AW30">
            <v>-226.5</v>
          </cell>
          <cell r="AX30">
            <v>-99.75</v>
          </cell>
          <cell r="AY30">
            <v>-187.5</v>
          </cell>
          <cell r="AZ30">
            <v>-110.25</v>
          </cell>
          <cell r="BA30">
            <v>-147.5</v>
          </cell>
          <cell r="BB30">
            <v>-138</v>
          </cell>
          <cell r="BC30">
            <v>-97.75</v>
          </cell>
          <cell r="BD30">
            <v>-209.25</v>
          </cell>
          <cell r="BE30">
            <v>-90.75</v>
          </cell>
          <cell r="BF30">
            <v>-214</v>
          </cell>
          <cell r="BG30">
            <v>-130.5</v>
          </cell>
          <cell r="BH30">
            <v>-28.5</v>
          </cell>
          <cell r="BI30">
            <v>-22.5</v>
          </cell>
          <cell r="BJ30">
            <v>-39</v>
          </cell>
          <cell r="BK30">
            <v>-47.25</v>
          </cell>
          <cell r="BL30">
            <v>-249.25000000000003</v>
          </cell>
          <cell r="BM30">
            <v>-123</v>
          </cell>
          <cell r="BN30">
            <v>-177.75</v>
          </cell>
          <cell r="BO30">
            <v>-124.5</v>
          </cell>
          <cell r="BP30">
            <v>-114</v>
          </cell>
          <cell r="BQ30">
            <v>-132.5</v>
          </cell>
          <cell r="BR30">
            <v>-184.75</v>
          </cell>
          <cell r="BS30">
            <v>-66</v>
          </cell>
          <cell r="BT30">
            <v>-75.75</v>
          </cell>
          <cell r="BU30">
            <v>-66.75</v>
          </cell>
          <cell r="BV30">
            <v>-38.249999999999993</v>
          </cell>
          <cell r="BW30">
            <v>-169.75</v>
          </cell>
          <cell r="BX30">
            <v>-66.25</v>
          </cell>
          <cell r="BY30">
            <v>-149.25</v>
          </cell>
          <cell r="BZ30">
            <v>-101</v>
          </cell>
          <cell r="CA30">
            <v>-25.5</v>
          </cell>
          <cell r="CB30">
            <v>0</v>
          </cell>
          <cell r="CC30">
            <v>-36.75</v>
          </cell>
          <cell r="CD30">
            <v>-31.25</v>
          </cell>
          <cell r="CE30">
            <v>-417</v>
          </cell>
          <cell r="CF30">
            <v>-101.25</v>
          </cell>
          <cell r="CG30">
            <v>-598.75</v>
          </cell>
          <cell r="CH30">
            <v>-90.75</v>
          </cell>
          <cell r="CI30">
            <v>-109.5</v>
          </cell>
          <cell r="CJ30">
            <v>-72</v>
          </cell>
          <cell r="CK30">
            <v>-172.49999999999997</v>
          </cell>
          <cell r="CL30">
            <v>-51</v>
          </cell>
          <cell r="CM30">
            <v>-62.25</v>
          </cell>
          <cell r="CN30">
            <v>-62.25</v>
          </cell>
          <cell r="CO30">
            <v>-178.75</v>
          </cell>
          <cell r="CP30">
            <v>-99.75</v>
          </cell>
          <cell r="CQ30">
            <v>-90.75</v>
          </cell>
          <cell r="CR30">
            <v>-105</v>
          </cell>
          <cell r="CS30">
            <v>-120</v>
          </cell>
          <cell r="CT30">
            <v>-20.25</v>
          </cell>
          <cell r="CU30">
            <v>0</v>
          </cell>
          <cell r="CV30">
            <v>-309</v>
          </cell>
          <cell r="CW30">
            <v>-440.75</v>
          </cell>
          <cell r="CX30">
            <v>-719.24999999999989</v>
          </cell>
          <cell r="CY30">
            <v>-566.75</v>
          </cell>
          <cell r="CZ30">
            <v>-1117.75</v>
          </cell>
          <cell r="DA30">
            <v>-628.75</v>
          </cell>
          <cell r="DB30">
            <v>-468.25</v>
          </cell>
          <cell r="DC30">
            <v>-533</v>
          </cell>
          <cell r="DD30">
            <v>-731.75</v>
          </cell>
          <cell r="DE30">
            <v>-487.25</v>
          </cell>
          <cell r="DF30">
            <v>-359</v>
          </cell>
          <cell r="DG30">
            <v>-441</v>
          </cell>
          <cell r="DH30">
            <v>-298</v>
          </cell>
          <cell r="DI30">
            <v>-348.75</v>
          </cell>
          <cell r="DJ30">
            <v>-1404.75</v>
          </cell>
          <cell r="DK30">
            <v>-633</v>
          </cell>
          <cell r="DL30">
            <v>-538.75</v>
          </cell>
          <cell r="DM30">
            <v>-364</v>
          </cell>
          <cell r="DN30">
            <v>0</v>
          </cell>
          <cell r="DO30">
            <v>-474</v>
          </cell>
          <cell r="DP30">
            <v>-332.75000000000006</v>
          </cell>
          <cell r="DQ30">
            <v>-629</v>
          </cell>
          <cell r="DR30">
            <v>-570.25</v>
          </cell>
          <cell r="DS30">
            <v>-892.75</v>
          </cell>
          <cell r="DT30">
            <v>-614.5</v>
          </cell>
          <cell r="DU30">
            <v>-584.70000000000005</v>
          </cell>
          <cell r="DV30">
            <v>-597.75</v>
          </cell>
          <cell r="DW30">
            <v>-769.5</v>
          </cell>
          <cell r="DX30">
            <v>-750.64999999999986</v>
          </cell>
          <cell r="DY30">
            <v>-479.75</v>
          </cell>
          <cell r="DZ30">
            <v>-499.75</v>
          </cell>
          <cell r="EA30">
            <v>-221</v>
          </cell>
          <cell r="EB30">
            <v>-339.75</v>
          </cell>
          <cell r="EC30">
            <v>-1424.5</v>
          </cell>
          <cell r="ED30">
            <v>-632.75</v>
          </cell>
          <cell r="EE30">
            <v>-680</v>
          </cell>
          <cell r="EF30">
            <v>-361.25</v>
          </cell>
          <cell r="EG30">
            <v>0</v>
          </cell>
          <cell r="EH30">
            <v>-232.75</v>
          </cell>
          <cell r="EI30">
            <v>-171.75</v>
          </cell>
          <cell r="EJ30">
            <v>-667.5</v>
          </cell>
          <cell r="EK30">
            <v>-548.75</v>
          </cell>
          <cell r="EL30">
            <v>-482.2</v>
          </cell>
          <cell r="EM30">
            <v>-431.5</v>
          </cell>
          <cell r="EN30">
            <v>-423.75</v>
          </cell>
          <cell r="EO30">
            <v>-387.5</v>
          </cell>
          <cell r="EP30">
            <v>-494.25</v>
          </cell>
          <cell r="EQ30">
            <v>-590.79999999999995</v>
          </cell>
          <cell r="ER30">
            <v>-396</v>
          </cell>
          <cell r="ES30">
            <v>-292.3</v>
          </cell>
          <cell r="ET30">
            <v>-220.00000000000003</v>
          </cell>
          <cell r="EU30">
            <v>-234.5</v>
          </cell>
          <cell r="EV30">
            <v>-734.69999999999993</v>
          </cell>
          <cell r="EW30">
            <v>-837</v>
          </cell>
          <cell r="EX30">
            <v>-668</v>
          </cell>
          <cell r="EY30">
            <v>-374.75</v>
          </cell>
          <cell r="EZ30">
            <v>0</v>
          </cell>
          <cell r="FA30">
            <v>-460.55</v>
          </cell>
          <cell r="FB30">
            <v>-489.94999999999993</v>
          </cell>
          <cell r="FC30">
            <v>-746.9</v>
          </cell>
          <cell r="FD30">
            <v>-808.15</v>
          </cell>
          <cell r="FE30">
            <v>-1167.45</v>
          </cell>
          <cell r="FF30">
            <v>-947.5</v>
          </cell>
          <cell r="FG30">
            <v>-783.1</v>
          </cell>
          <cell r="FH30">
            <v>-617.15</v>
          </cell>
          <cell r="FI30">
            <v>-1234.45</v>
          </cell>
          <cell r="FJ30">
            <v>-858.5</v>
          </cell>
          <cell r="FK30">
            <v>-612.75</v>
          </cell>
          <cell r="FL30">
            <v>-551.04999999999995</v>
          </cell>
          <cell r="FM30">
            <v>-386</v>
          </cell>
          <cell r="FN30">
            <v>-476.2</v>
          </cell>
          <cell r="FO30">
            <v>-1656.05</v>
          </cell>
          <cell r="FP30">
            <v>-965.3</v>
          </cell>
          <cell r="FQ30">
            <v>-927.55</v>
          </cell>
          <cell r="FR30">
            <v>-394.70000000000005</v>
          </cell>
          <cell r="FS30">
            <v>0</v>
          </cell>
          <cell r="FT30">
            <v>-354.35</v>
          </cell>
          <cell r="FU30">
            <v>-360.65</v>
          </cell>
          <cell r="FV30">
            <v>-561.04999999999995</v>
          </cell>
          <cell r="FW30">
            <v>-713.1</v>
          </cell>
          <cell r="FX30">
            <v>-809.25</v>
          </cell>
          <cell r="FY30">
            <v>-547.29999999999995</v>
          </cell>
          <cell r="FZ30">
            <v>-943.7</v>
          </cell>
          <cell r="GA30">
            <v>-481.2</v>
          </cell>
          <cell r="GB30">
            <v>-918.35</v>
          </cell>
          <cell r="GC30">
            <v>-516.70000000000005</v>
          </cell>
          <cell r="GD30">
            <v>-357.15</v>
          </cell>
          <cell r="GE30">
            <v>-456.6</v>
          </cell>
          <cell r="GF30">
            <v>-268.55</v>
          </cell>
          <cell r="GG30">
            <v>-514.79999999999995</v>
          </cell>
          <cell r="GH30">
            <v>-1215.25</v>
          </cell>
          <cell r="GI30">
            <v>-708.1</v>
          </cell>
          <cell r="GJ30">
            <v>-617.6</v>
          </cell>
          <cell r="GK30">
            <v>-234.45000000000002</v>
          </cell>
          <cell r="GL30">
            <v>0</v>
          </cell>
          <cell r="GM30">
            <v>-359.5</v>
          </cell>
          <cell r="GN30">
            <v>-321.55</v>
          </cell>
          <cell r="GO30">
            <v>-615.85</v>
          </cell>
          <cell r="GP30">
            <v>-649.95000000000005</v>
          </cell>
          <cell r="GQ30">
            <v>-921.8</v>
          </cell>
          <cell r="GR30">
            <v>-679.30000000000007</v>
          </cell>
          <cell r="GS30">
            <v>-1080.1500000000001</v>
          </cell>
          <cell r="GT30">
            <v>-495.35</v>
          </cell>
          <cell r="GU30">
            <v>-853.9</v>
          </cell>
          <cell r="GV30">
            <v>-656.69999999999993</v>
          </cell>
          <cell r="GW30">
            <v>-511.9</v>
          </cell>
          <cell r="GX30">
            <v>-480.95</v>
          </cell>
          <cell r="GY30">
            <v>-408.05</v>
          </cell>
          <cell r="GZ30">
            <v>-475.3</v>
          </cell>
          <cell r="HA30">
            <v>-1863.4</v>
          </cell>
          <cell r="HB30">
            <v>-859</v>
          </cell>
          <cell r="HC30">
            <v>-626.65</v>
          </cell>
          <cell r="HD30">
            <v>-297.55000000000007</v>
          </cell>
          <cell r="HE30">
            <v>0</v>
          </cell>
          <cell r="HF30">
            <v>-443.55</v>
          </cell>
          <cell r="HG30">
            <v>-398.4</v>
          </cell>
          <cell r="HH30">
            <v>-702.8</v>
          </cell>
          <cell r="HI30">
            <v>-641.15</v>
          </cell>
          <cell r="HJ30">
            <v>-1208.05</v>
          </cell>
          <cell r="HK30">
            <v>-719.1</v>
          </cell>
          <cell r="HL30">
            <v>-674.1</v>
          </cell>
          <cell r="HM30">
            <v>-563.35</v>
          </cell>
          <cell r="HN30">
            <v>-1028.45</v>
          </cell>
          <cell r="HO30">
            <v>-553.20000000000005</v>
          </cell>
          <cell r="HP30">
            <v>-478.05000000000007</v>
          </cell>
          <cell r="HQ30">
            <v>-874.85</v>
          </cell>
          <cell r="HR30">
            <v>-406.15</v>
          </cell>
          <cell r="HS30">
            <v>-390.55</v>
          </cell>
          <cell r="HT30">
            <v>-1397.6000000000001</v>
          </cell>
          <cell r="HU30">
            <v>-891.25</v>
          </cell>
          <cell r="HV30">
            <v>-695.69999999999993</v>
          </cell>
          <cell r="HW30">
            <v>-213.3</v>
          </cell>
          <cell r="HY30">
            <v>-235.5</v>
          </cell>
          <cell r="HZ30">
            <v>-2863.2000000000003</v>
          </cell>
          <cell r="IA30">
            <v>-2832.8</v>
          </cell>
          <cell r="IB30">
            <v>-6057.1</v>
          </cell>
          <cell r="IC30">
            <v>-5250.3499999999995</v>
          </cell>
          <cell r="ID30">
            <v>-7888</v>
          </cell>
          <cell r="IE30">
            <v>-5002.9500000000007</v>
          </cell>
          <cell r="IF30">
            <v>-5481.25</v>
          </cell>
          <cell r="IG30">
            <v>-4096.55</v>
          </cell>
          <cell r="IH30">
            <v>-6731.4</v>
          </cell>
          <cell r="II30">
            <v>-4710.7999999999993</v>
          </cell>
          <cell r="IJ30">
            <v>-3552.8500000000004</v>
          </cell>
          <cell r="IK30">
            <v>-3996.2499999999995</v>
          </cell>
          <cell r="IL30">
            <v>-2587.75</v>
          </cell>
          <cell r="IM30">
            <v>-3398.1000000000004</v>
          </cell>
          <cell r="IN30">
            <v>-10061</v>
          </cell>
          <cell r="IO30">
            <v>-6169.4000000000005</v>
          </cell>
          <cell r="IP30">
            <v>-5276</v>
          </cell>
          <cell r="IQ30">
            <v>-2360.7500000000005</v>
          </cell>
          <cell r="IR30">
            <v>-88552</v>
          </cell>
        </row>
        <row r="31">
          <cell r="D31">
            <v>-493.55</v>
          </cell>
          <cell r="E31">
            <v>-925.7</v>
          </cell>
          <cell r="F31">
            <v>-236</v>
          </cell>
          <cell r="G31">
            <v>-266.64999999999998</v>
          </cell>
          <cell r="H31">
            <v>-330</v>
          </cell>
          <cell r="I31">
            <v>-680.95000000000016</v>
          </cell>
          <cell r="J31">
            <v>-1460.75</v>
          </cell>
          <cell r="K31">
            <v>0</v>
          </cell>
          <cell r="L31">
            <v>-1407.8</v>
          </cell>
          <cell r="M31">
            <v>-1448.55</v>
          </cell>
          <cell r="N31">
            <v>-703.9</v>
          </cell>
          <cell r="O31">
            <v>-1378.95</v>
          </cell>
          <cell r="P31">
            <v>-744.55</v>
          </cell>
          <cell r="Q31">
            <v>-584.75</v>
          </cell>
          <cell r="R31">
            <v>-346.6</v>
          </cell>
          <cell r="S31">
            <v>-586.04999999999995</v>
          </cell>
          <cell r="T31">
            <v>-1790.75</v>
          </cell>
          <cell r="U31">
            <v>-1248.55</v>
          </cell>
          <cell r="V31">
            <v>-748.6</v>
          </cell>
          <cell r="W31">
            <v>-519.1</v>
          </cell>
          <cell r="X31">
            <v>-941.9</v>
          </cell>
          <cell r="Y31">
            <v>-790.8</v>
          </cell>
          <cell r="Z31">
            <v>-981.5</v>
          </cell>
          <cell r="AA31">
            <v>-1108.45</v>
          </cell>
          <cell r="AB31">
            <v>-2272.4</v>
          </cell>
          <cell r="AC31">
            <v>-1350.25</v>
          </cell>
          <cell r="AD31">
            <v>-820.5</v>
          </cell>
          <cell r="AE31">
            <v>-1238.45</v>
          </cell>
          <cell r="AF31">
            <v>-1466.15</v>
          </cell>
          <cell r="AG31">
            <v>-970.75</v>
          </cell>
          <cell r="AH31">
            <v>-1227.4000000000001</v>
          </cell>
          <cell r="AI31">
            <v>-2045.7</v>
          </cell>
          <cell r="AJ31">
            <v>-644.15</v>
          </cell>
          <cell r="AK31">
            <v>-898.75</v>
          </cell>
          <cell r="AL31">
            <v>-2048.85</v>
          </cell>
          <cell r="AM31">
            <v>-1672.1</v>
          </cell>
          <cell r="AN31">
            <v>-1307.05</v>
          </cell>
          <cell r="AO31">
            <v>-813.8</v>
          </cell>
          <cell r="AP31">
            <v>-654.20000000000005</v>
          </cell>
          <cell r="AQ31">
            <v>-1404</v>
          </cell>
          <cell r="AR31">
            <v>-1060.3499999999999</v>
          </cell>
          <cell r="AS31">
            <v>-1439.75</v>
          </cell>
          <cell r="AT31">
            <v>-1531.9499999999998</v>
          </cell>
          <cell r="AU31">
            <v>-3098.85</v>
          </cell>
          <cell r="AV31">
            <v>-2099.4</v>
          </cell>
          <cell r="AW31">
            <v>-1420</v>
          </cell>
          <cell r="AX31">
            <v>-1773.8000000000002</v>
          </cell>
          <cell r="AY31">
            <v>-1778.7</v>
          </cell>
          <cell r="AZ31">
            <v>-1429.55</v>
          </cell>
          <cell r="BA31">
            <v>-1531.1</v>
          </cell>
          <cell r="BB31">
            <v>-2572.9499999999998</v>
          </cell>
          <cell r="BC31">
            <v>-942.6</v>
          </cell>
          <cell r="BD31">
            <v>-1406.5</v>
          </cell>
          <cell r="BE31">
            <v>-2828.8</v>
          </cell>
          <cell r="BF31">
            <v>-1939.15</v>
          </cell>
          <cell r="BG31">
            <v>-1742.3</v>
          </cell>
          <cell r="BH31">
            <v>-1011.4</v>
          </cell>
          <cell r="BI31">
            <v>-471.35</v>
          </cell>
          <cell r="BJ31">
            <v>-976.80000000000007</v>
          </cell>
          <cell r="BK31">
            <v>-654.1</v>
          </cell>
          <cell r="BL31">
            <v>-1128.05</v>
          </cell>
          <cell r="BM31">
            <v>-1094.9000000000001</v>
          </cell>
          <cell r="BN31">
            <v>-2674.25</v>
          </cell>
          <cell r="BO31">
            <v>-1526.75</v>
          </cell>
          <cell r="BP31">
            <v>-1278.2000000000003</v>
          </cell>
          <cell r="BQ31">
            <v>-1319.9</v>
          </cell>
          <cell r="BR31">
            <v>-1420.85</v>
          </cell>
          <cell r="BS31">
            <v>-1222.5</v>
          </cell>
          <cell r="BT31">
            <v>-1300.4000000000001</v>
          </cell>
          <cell r="BU31">
            <v>-1941.9</v>
          </cell>
          <cell r="BV31">
            <v>-989.75</v>
          </cell>
          <cell r="BW31">
            <v>-1077.6500000000001</v>
          </cell>
          <cell r="BX31">
            <v>-2316.75</v>
          </cell>
          <cell r="BY31">
            <v>-1680.3500000000001</v>
          </cell>
          <cell r="BZ31">
            <v>-1121.8499999999999</v>
          </cell>
          <cell r="CA31">
            <v>-786.15</v>
          </cell>
          <cell r="CB31">
            <v>0</v>
          </cell>
          <cell r="CC31">
            <v>-1128.05</v>
          </cell>
          <cell r="CD31">
            <v>-639.85</v>
          </cell>
          <cell r="CE31">
            <v>-1178.1500000000001</v>
          </cell>
          <cell r="CF31">
            <v>-1001.45</v>
          </cell>
          <cell r="CG31">
            <v>-2629</v>
          </cell>
          <cell r="CH31">
            <v>-1566.55</v>
          </cell>
          <cell r="CI31">
            <v>-1124.55</v>
          </cell>
          <cell r="CJ31">
            <v>-1377.7</v>
          </cell>
          <cell r="CK31">
            <v>-1367.8</v>
          </cell>
          <cell r="CL31">
            <v>-1234.8</v>
          </cell>
          <cell r="CM31">
            <v>-1230.8</v>
          </cell>
          <cell r="CN31">
            <v>-1621.35</v>
          </cell>
          <cell r="CO31">
            <v>-792.3</v>
          </cell>
          <cell r="CP31">
            <v>-1018.5</v>
          </cell>
          <cell r="CQ31">
            <v>-2259.75</v>
          </cell>
          <cell r="CR31">
            <v>-1866.6</v>
          </cell>
          <cell r="CS31">
            <v>-1229.8</v>
          </cell>
          <cell r="CT31">
            <v>-811.9</v>
          </cell>
          <cell r="CU31">
            <v>0</v>
          </cell>
          <cell r="CV31">
            <v>-1300.8499999999999</v>
          </cell>
          <cell r="CW31">
            <v>-829.05</v>
          </cell>
          <cell r="CX31">
            <v>-1806.75</v>
          </cell>
          <cell r="CY31">
            <v>-1296.1500000000001</v>
          </cell>
          <cell r="CZ31">
            <v>-3781.05</v>
          </cell>
          <cell r="DA31">
            <v>-1852.6</v>
          </cell>
          <cell r="DB31">
            <v>-1516.4</v>
          </cell>
          <cell r="DC31">
            <v>-1580.4</v>
          </cell>
          <cell r="DD31">
            <v>-1860.1</v>
          </cell>
          <cell r="DE31">
            <v>-1545.5000000000002</v>
          </cell>
          <cell r="DF31">
            <v>-1854.8</v>
          </cell>
          <cell r="DG31">
            <v>-2334.1</v>
          </cell>
          <cell r="DH31">
            <v>-1115.7</v>
          </cell>
          <cell r="DI31">
            <v>-805.45</v>
          </cell>
          <cell r="DJ31">
            <v>-2980.65</v>
          </cell>
          <cell r="DK31">
            <v>-2135.6</v>
          </cell>
          <cell r="DL31">
            <v>-1511.0499999999997</v>
          </cell>
          <cell r="DM31">
            <v>-1145.9000000000001</v>
          </cell>
          <cell r="DN31">
            <v>0</v>
          </cell>
          <cell r="DO31">
            <v>-988.65</v>
          </cell>
          <cell r="DP31">
            <v>-738.15</v>
          </cell>
          <cell r="DQ31">
            <v>-1158.2</v>
          </cell>
          <cell r="DR31">
            <v>-1057.3499999999999</v>
          </cell>
          <cell r="DS31">
            <v>-3011.45</v>
          </cell>
          <cell r="DT31">
            <v>-1586.1</v>
          </cell>
          <cell r="DU31">
            <v>-1422.8000000000002</v>
          </cell>
          <cell r="DV31">
            <v>-1437</v>
          </cell>
          <cell r="DW31">
            <v>-1587.8</v>
          </cell>
          <cell r="DX31">
            <v>-1955.15</v>
          </cell>
          <cell r="DY31">
            <v>-1541.6999999999998</v>
          </cell>
          <cell r="DZ31">
            <v>-1559.5500000000002</v>
          </cell>
          <cell r="EA31">
            <v>-968.9</v>
          </cell>
          <cell r="EB31">
            <v>-804.45</v>
          </cell>
          <cell r="EC31">
            <v>-2328.15</v>
          </cell>
          <cell r="ED31">
            <v>-1581.55</v>
          </cell>
          <cell r="EE31">
            <v>-1410.5</v>
          </cell>
          <cell r="EF31">
            <v>-920.2</v>
          </cell>
          <cell r="EG31">
            <v>0</v>
          </cell>
          <cell r="EH31">
            <v>-903.55000000000007</v>
          </cell>
          <cell r="EI31">
            <v>-816.15</v>
          </cell>
          <cell r="EJ31">
            <v>-1195.5</v>
          </cell>
          <cell r="EK31">
            <v>-1052.3499999999999</v>
          </cell>
          <cell r="EL31">
            <v>-3153.65</v>
          </cell>
          <cell r="EM31">
            <v>-1737.8</v>
          </cell>
          <cell r="EN31">
            <v>-1081.3</v>
          </cell>
          <cell r="EO31">
            <v>-1502.05</v>
          </cell>
          <cell r="EP31">
            <v>-1361.25</v>
          </cell>
          <cell r="EQ31">
            <v>-1201.7</v>
          </cell>
          <cell r="ER31">
            <v>-1491.7</v>
          </cell>
          <cell r="ES31">
            <v>-1575.75</v>
          </cell>
          <cell r="ET31">
            <v>-823.85</v>
          </cell>
          <cell r="EU31">
            <v>-815.4</v>
          </cell>
          <cell r="EV31">
            <v>-2532.0500000000002</v>
          </cell>
          <cell r="EW31">
            <v>-1678.1</v>
          </cell>
          <cell r="EX31">
            <v>-1362.05</v>
          </cell>
          <cell r="EY31">
            <v>-1021</v>
          </cell>
          <cell r="EZ31">
            <v>0</v>
          </cell>
          <cell r="FA31">
            <v>-893</v>
          </cell>
          <cell r="FB31">
            <v>-883.65</v>
          </cell>
          <cell r="FC31">
            <v>-1248.3</v>
          </cell>
          <cell r="FD31">
            <v>-1220.25</v>
          </cell>
          <cell r="FE31">
            <v>-2933.4</v>
          </cell>
          <cell r="FF31">
            <v>-1728.15</v>
          </cell>
          <cell r="FG31">
            <v>-1574.1</v>
          </cell>
          <cell r="FH31">
            <v>-1489</v>
          </cell>
          <cell r="FI31">
            <v>-1666.8000000000002</v>
          </cell>
          <cell r="FJ31">
            <v>-1286.05</v>
          </cell>
          <cell r="FK31">
            <v>-1473.35</v>
          </cell>
          <cell r="FL31">
            <v>-1705.65</v>
          </cell>
          <cell r="FM31">
            <v>-1148.25</v>
          </cell>
          <cell r="FN31">
            <v>-917.65</v>
          </cell>
          <cell r="FO31">
            <v>-2763</v>
          </cell>
          <cell r="FP31">
            <v>-1971.6</v>
          </cell>
          <cell r="FQ31">
            <v>-1321.45</v>
          </cell>
          <cell r="FR31">
            <v>-1102.4000000000001</v>
          </cell>
          <cell r="FS31">
            <v>0</v>
          </cell>
          <cell r="FT31">
            <v>-461.85</v>
          </cell>
          <cell r="FU31">
            <v>-634.4</v>
          </cell>
          <cell r="FV31">
            <v>-686.4</v>
          </cell>
          <cell r="FW31">
            <v>-860.3</v>
          </cell>
          <cell r="FX31">
            <v>-2001.8</v>
          </cell>
          <cell r="FY31">
            <v>-987.8</v>
          </cell>
          <cell r="FZ31">
            <v>-1017.25</v>
          </cell>
          <cell r="GA31">
            <v>-948.9</v>
          </cell>
          <cell r="GB31">
            <v>-865.65</v>
          </cell>
          <cell r="GC31">
            <v>-819</v>
          </cell>
          <cell r="GD31">
            <v>-1070.5</v>
          </cell>
          <cell r="GE31">
            <v>-1134.95</v>
          </cell>
          <cell r="GF31">
            <v>-582.25</v>
          </cell>
          <cell r="GG31">
            <v>-656.75</v>
          </cell>
          <cell r="GH31">
            <v>-1657.4</v>
          </cell>
          <cell r="GI31">
            <v>-1090.55</v>
          </cell>
          <cell r="GJ31">
            <v>-861.95</v>
          </cell>
          <cell r="GK31">
            <v>-651.1</v>
          </cell>
          <cell r="GL31">
            <v>0</v>
          </cell>
          <cell r="GM31">
            <v>-532.75</v>
          </cell>
          <cell r="GN31">
            <v>-470.4</v>
          </cell>
          <cell r="GO31">
            <v>-814.95</v>
          </cell>
          <cell r="GP31">
            <v>-769.3</v>
          </cell>
          <cell r="GQ31">
            <v>-1586.2</v>
          </cell>
          <cell r="GR31">
            <v>-843.05</v>
          </cell>
          <cell r="GS31">
            <v>-994.95</v>
          </cell>
          <cell r="GT31">
            <v>-935.4</v>
          </cell>
          <cell r="GU31">
            <v>-941.1</v>
          </cell>
          <cell r="GV31">
            <v>-817.75</v>
          </cell>
          <cell r="GW31">
            <v>-968.05</v>
          </cell>
          <cell r="GX31">
            <v>-977.9</v>
          </cell>
          <cell r="GY31">
            <v>-515.75</v>
          </cell>
          <cell r="GZ31">
            <v>-512.29999999999995</v>
          </cell>
          <cell r="HA31">
            <v>-1568.65</v>
          </cell>
          <cell r="HB31">
            <v>-656.9</v>
          </cell>
          <cell r="HC31">
            <v>-761.9</v>
          </cell>
          <cell r="HD31">
            <v>-520.45000000000005</v>
          </cell>
          <cell r="HE31">
            <v>0</v>
          </cell>
          <cell r="HF31">
            <v>-603.5</v>
          </cell>
          <cell r="HG31">
            <v>-527.5</v>
          </cell>
          <cell r="HH31">
            <v>-885.4</v>
          </cell>
          <cell r="HI31">
            <v>-768.5</v>
          </cell>
          <cell r="HJ31">
            <v>-2234.15</v>
          </cell>
          <cell r="HK31">
            <v>-863.75</v>
          </cell>
          <cell r="HL31">
            <v>-854.7</v>
          </cell>
          <cell r="HM31">
            <v>-1181.1500000000001</v>
          </cell>
          <cell r="HN31">
            <v>-946.55</v>
          </cell>
          <cell r="HO31">
            <v>-744.2</v>
          </cell>
          <cell r="HP31">
            <v>-778.5</v>
          </cell>
          <cell r="HQ31">
            <v>-2079.75</v>
          </cell>
          <cell r="HR31">
            <v>-431.1</v>
          </cell>
          <cell r="HS31">
            <v>-512.45000000000005</v>
          </cell>
          <cell r="HT31">
            <v>-1680.8499999999997</v>
          </cell>
          <cell r="HU31">
            <v>-824.55</v>
          </cell>
          <cell r="HV31">
            <v>-785.75</v>
          </cell>
          <cell r="HW31">
            <v>-341.4</v>
          </cell>
          <cell r="HY31">
            <v>-2138.2000000000003</v>
          </cell>
          <cell r="HZ31">
            <v>-11060.599999999999</v>
          </cell>
          <cell r="IA31">
            <v>-8280.3999999999978</v>
          </cell>
          <cell r="IB31">
            <v>-12789.599999999999</v>
          </cell>
          <cell r="IC31">
            <v>-12090.949999999999</v>
          </cell>
          <cell r="ID31">
            <v>-30057.150000000005</v>
          </cell>
          <cell r="IE31">
            <v>-17602.949999999997</v>
          </cell>
          <cell r="IF31">
            <v>-13104.750000000002</v>
          </cell>
          <cell r="IG31">
            <v>-16191.55</v>
          </cell>
          <cell r="IH31">
            <v>-16711.3</v>
          </cell>
          <cell r="II31">
            <v>-13930.85</v>
          </cell>
          <cell r="IJ31">
            <v>-15847.250000000002</v>
          </cell>
          <cell r="IK31">
            <v>-20294.100000000002</v>
          </cell>
          <cell r="IL31">
            <v>-9539.35</v>
          </cell>
          <cell r="IM31">
            <v>-9772.4499999999989</v>
          </cell>
          <cell r="IN31">
            <v>-25550.95</v>
          </cell>
          <cell r="IO31">
            <v>-18887.800000000003</v>
          </cell>
          <cell r="IP31">
            <v>-14664.2</v>
          </cell>
          <cell r="IQ31">
            <v>-9874.3000000000011</v>
          </cell>
          <cell r="IR31">
            <v>-278388.7</v>
          </cell>
        </row>
        <row r="32">
          <cell r="D32">
            <v>-233.05</v>
          </cell>
          <cell r="E32">
            <v>-695.2</v>
          </cell>
          <cell r="F32">
            <v>-127.5</v>
          </cell>
          <cell r="G32">
            <v>-153.15</v>
          </cell>
          <cell r="H32">
            <v>-181.7</v>
          </cell>
          <cell r="I32">
            <v>-246.95</v>
          </cell>
          <cell r="J32">
            <v>-651.75</v>
          </cell>
          <cell r="K32">
            <v>0</v>
          </cell>
          <cell r="L32">
            <v>-766.3</v>
          </cell>
          <cell r="M32">
            <v>-1062.55</v>
          </cell>
          <cell r="N32">
            <v>-233.05</v>
          </cell>
          <cell r="O32">
            <v>-738.65</v>
          </cell>
          <cell r="P32">
            <v>-327.05</v>
          </cell>
          <cell r="Q32">
            <v>-335.75</v>
          </cell>
          <cell r="R32">
            <v>-117.6</v>
          </cell>
          <cell r="S32">
            <v>-293.55</v>
          </cell>
          <cell r="T32">
            <v>-1106</v>
          </cell>
          <cell r="U32">
            <v>-707.05</v>
          </cell>
          <cell r="V32">
            <v>-434.5</v>
          </cell>
          <cell r="W32">
            <v>-229.09999999999997</v>
          </cell>
          <cell r="X32">
            <v>-679.4</v>
          </cell>
          <cell r="Y32">
            <v>-485.30000000000007</v>
          </cell>
          <cell r="Z32">
            <v>-510</v>
          </cell>
          <cell r="AA32">
            <v>-746.55</v>
          </cell>
          <cell r="AB32">
            <v>-874.4</v>
          </cell>
          <cell r="AC32">
            <v>-762.35</v>
          </cell>
          <cell r="AD32">
            <v>-433</v>
          </cell>
          <cell r="AE32">
            <v>-596.45000000000005</v>
          </cell>
          <cell r="AF32">
            <v>-975.65</v>
          </cell>
          <cell r="AG32">
            <v>-438.45</v>
          </cell>
          <cell r="AH32">
            <v>-683.35</v>
          </cell>
          <cell r="AI32">
            <v>-788.75</v>
          </cell>
          <cell r="AJ32">
            <v>-347.6</v>
          </cell>
          <cell r="AK32">
            <v>-473.25</v>
          </cell>
          <cell r="AL32">
            <v>-1124.9000000000001</v>
          </cell>
          <cell r="AM32">
            <v>-1066.5</v>
          </cell>
          <cell r="AN32">
            <v>-746.55</v>
          </cell>
          <cell r="AO32">
            <v>-525.35</v>
          </cell>
          <cell r="AP32">
            <v>-260.7</v>
          </cell>
          <cell r="AQ32">
            <v>-908.5</v>
          </cell>
          <cell r="AR32">
            <v>-537.85</v>
          </cell>
          <cell r="AS32">
            <v>-743.25</v>
          </cell>
          <cell r="AT32">
            <v>-817.65</v>
          </cell>
          <cell r="AU32">
            <v>-1232.8499999999999</v>
          </cell>
          <cell r="AV32">
            <v>-1034.9000000000001</v>
          </cell>
          <cell r="AW32">
            <v>-746.5</v>
          </cell>
          <cell r="AX32">
            <v>-805.8</v>
          </cell>
          <cell r="AY32">
            <v>-1169.2</v>
          </cell>
          <cell r="AZ32">
            <v>-580.65</v>
          </cell>
          <cell r="BA32">
            <v>-967.75000000000011</v>
          </cell>
          <cell r="BB32">
            <v>-976.45</v>
          </cell>
          <cell r="BC32">
            <v>-541.15</v>
          </cell>
          <cell r="BD32">
            <v>-676</v>
          </cell>
          <cell r="BE32">
            <v>-1663.3</v>
          </cell>
          <cell r="BF32">
            <v>-1129.7</v>
          </cell>
          <cell r="BG32">
            <v>-841.35</v>
          </cell>
          <cell r="BH32">
            <v>-643.85</v>
          </cell>
          <cell r="BI32">
            <v>-169.85</v>
          </cell>
          <cell r="BJ32">
            <v>-687.3</v>
          </cell>
          <cell r="BK32">
            <v>-382.6</v>
          </cell>
          <cell r="BL32">
            <v>-636.6</v>
          </cell>
          <cell r="BM32">
            <v>-505.6</v>
          </cell>
          <cell r="BN32">
            <v>-1017.8</v>
          </cell>
          <cell r="BO32">
            <v>-691.25</v>
          </cell>
          <cell r="BP32">
            <v>-710.7</v>
          </cell>
          <cell r="BQ32">
            <v>-521.4</v>
          </cell>
          <cell r="BR32">
            <v>-959.85</v>
          </cell>
          <cell r="BS32">
            <v>-477.95</v>
          </cell>
          <cell r="BT32">
            <v>-718.9</v>
          </cell>
          <cell r="BU32">
            <v>-685.94999999999993</v>
          </cell>
          <cell r="BV32">
            <v>-568.79999999999995</v>
          </cell>
          <cell r="BW32">
            <v>-588.15</v>
          </cell>
          <cell r="BX32">
            <v>-1180.3</v>
          </cell>
          <cell r="BY32">
            <v>-967.75000000000011</v>
          </cell>
          <cell r="BZ32">
            <v>-525.35</v>
          </cell>
          <cell r="CA32">
            <v>-474</v>
          </cell>
          <cell r="CB32">
            <v>0</v>
          </cell>
          <cell r="CC32">
            <v>-821.6</v>
          </cell>
          <cell r="CD32">
            <v>-357.85</v>
          </cell>
          <cell r="CE32">
            <v>-714.65</v>
          </cell>
          <cell r="CF32">
            <v>-521.4</v>
          </cell>
          <cell r="CG32">
            <v>-1101</v>
          </cell>
          <cell r="CH32">
            <v>-628.04999999999995</v>
          </cell>
          <cell r="CI32">
            <v>-561.54999999999995</v>
          </cell>
          <cell r="CJ32">
            <v>-576.70000000000005</v>
          </cell>
          <cell r="CK32">
            <v>-924.3</v>
          </cell>
          <cell r="CL32">
            <v>-576.70000000000005</v>
          </cell>
          <cell r="CM32">
            <v>-703.1</v>
          </cell>
          <cell r="CN32">
            <v>-554.35</v>
          </cell>
          <cell r="CO32">
            <v>-517.45000000000005</v>
          </cell>
          <cell r="CP32">
            <v>-518</v>
          </cell>
          <cell r="CQ32">
            <v>-1266.2</v>
          </cell>
          <cell r="CR32">
            <v>-1161.3</v>
          </cell>
          <cell r="CS32">
            <v>-687.3</v>
          </cell>
          <cell r="CT32">
            <v>-493.74999999999994</v>
          </cell>
          <cell r="CU32">
            <v>0</v>
          </cell>
          <cell r="CV32">
            <v>-1003.3</v>
          </cell>
          <cell r="CW32">
            <v>-510.15</v>
          </cell>
          <cell r="CX32">
            <v>-1023.95</v>
          </cell>
          <cell r="CY32">
            <v>-616.20000000000005</v>
          </cell>
          <cell r="CZ32">
            <v>-1381.75</v>
          </cell>
          <cell r="DA32">
            <v>-963.8</v>
          </cell>
          <cell r="DB32">
            <v>-817</v>
          </cell>
          <cell r="DC32">
            <v>-762.35</v>
          </cell>
          <cell r="DD32">
            <v>-1173.1500000000001</v>
          </cell>
          <cell r="DE32">
            <v>-738.65</v>
          </cell>
          <cell r="DF32">
            <v>-1184.9999999999998</v>
          </cell>
          <cell r="DG32">
            <v>-889.4</v>
          </cell>
          <cell r="DH32">
            <v>-707.05</v>
          </cell>
          <cell r="DI32">
            <v>-375.6</v>
          </cell>
          <cell r="DJ32">
            <v>-1555.65</v>
          </cell>
          <cell r="DK32">
            <v>-1295.5999999999999</v>
          </cell>
          <cell r="DL32">
            <v>-746.55</v>
          </cell>
          <cell r="DM32">
            <v>-655.7</v>
          </cell>
          <cell r="DN32">
            <v>0</v>
          </cell>
          <cell r="DO32">
            <v>-655.7</v>
          </cell>
          <cell r="DP32">
            <v>-422.25</v>
          </cell>
          <cell r="DQ32">
            <v>-592.20000000000005</v>
          </cell>
          <cell r="DR32">
            <v>-521.4</v>
          </cell>
          <cell r="DS32">
            <v>-1297</v>
          </cell>
          <cell r="DT32">
            <v>-734.69999999999993</v>
          </cell>
          <cell r="DU32">
            <v>-766.3</v>
          </cell>
          <cell r="DV32">
            <v>-620.15</v>
          </cell>
          <cell r="DW32">
            <v>-1019.1</v>
          </cell>
          <cell r="DX32">
            <v>-999.35</v>
          </cell>
          <cell r="DY32">
            <v>-928.25</v>
          </cell>
          <cell r="DZ32">
            <v>-566.04999999999995</v>
          </cell>
          <cell r="EA32">
            <v>-556.95000000000005</v>
          </cell>
          <cell r="EB32">
            <v>-467.55</v>
          </cell>
          <cell r="EC32">
            <v>-1334.4</v>
          </cell>
          <cell r="ED32">
            <v>-825.55000000000007</v>
          </cell>
          <cell r="EE32">
            <v>-707.05</v>
          </cell>
          <cell r="EF32">
            <v>-616.20000000000005</v>
          </cell>
          <cell r="EG32">
            <v>0</v>
          </cell>
          <cell r="EH32">
            <v>-549.04999999999995</v>
          </cell>
          <cell r="EI32">
            <v>-505.2</v>
          </cell>
          <cell r="EJ32">
            <v>-589.04999999999995</v>
          </cell>
          <cell r="EK32">
            <v>-485.85</v>
          </cell>
          <cell r="EL32">
            <v>-1182.1500000000001</v>
          </cell>
          <cell r="EM32">
            <v>-766.3</v>
          </cell>
          <cell r="EN32">
            <v>-608.29999999999995</v>
          </cell>
          <cell r="EO32">
            <v>-667.55</v>
          </cell>
          <cell r="EP32">
            <v>-813.7</v>
          </cell>
          <cell r="EQ32">
            <v>-576.70000000000005</v>
          </cell>
          <cell r="ER32">
            <v>-932.2</v>
          </cell>
          <cell r="ES32">
            <v>-612.25</v>
          </cell>
          <cell r="ET32">
            <v>-485.85</v>
          </cell>
          <cell r="EU32">
            <v>-429.90000000000003</v>
          </cell>
          <cell r="EV32">
            <v>-1566.5</v>
          </cell>
          <cell r="EW32">
            <v>-936.15</v>
          </cell>
          <cell r="EX32">
            <v>-699.15</v>
          </cell>
          <cell r="EY32">
            <v>-632</v>
          </cell>
          <cell r="EZ32">
            <v>0</v>
          </cell>
          <cell r="FA32">
            <v>-588.54999999999995</v>
          </cell>
          <cell r="FB32">
            <v>-438.65</v>
          </cell>
          <cell r="FC32">
            <v>-498.8</v>
          </cell>
          <cell r="FD32">
            <v>-647.79999999999995</v>
          </cell>
          <cell r="FE32">
            <v>-996.54999999999984</v>
          </cell>
          <cell r="FF32">
            <v>-778.15</v>
          </cell>
          <cell r="FG32">
            <v>-896.65000000000009</v>
          </cell>
          <cell r="FH32">
            <v>-750.5</v>
          </cell>
          <cell r="FI32">
            <v>-999.35</v>
          </cell>
          <cell r="FJ32">
            <v>-588.54999999999995</v>
          </cell>
          <cell r="FK32">
            <v>-880.85</v>
          </cell>
          <cell r="FL32">
            <v>-580.65</v>
          </cell>
          <cell r="FM32">
            <v>-766.3</v>
          </cell>
          <cell r="FN32">
            <v>-428.65</v>
          </cell>
          <cell r="FO32">
            <v>-1397.6000000000001</v>
          </cell>
          <cell r="FP32">
            <v>-1212.6500000000001</v>
          </cell>
          <cell r="FQ32">
            <v>-699.15</v>
          </cell>
          <cell r="FR32">
            <v>-679.4</v>
          </cell>
          <cell r="FS32">
            <v>0</v>
          </cell>
          <cell r="FT32">
            <v>-284.39999999999998</v>
          </cell>
          <cell r="FU32">
            <v>-363.4</v>
          </cell>
          <cell r="FV32">
            <v>-288.35000000000002</v>
          </cell>
          <cell r="FW32">
            <v>-450.3</v>
          </cell>
          <cell r="FX32">
            <v>-726.8</v>
          </cell>
          <cell r="FY32">
            <v>-489.8</v>
          </cell>
          <cell r="FZ32">
            <v>-612.25</v>
          </cell>
          <cell r="GA32">
            <v>-442.4</v>
          </cell>
          <cell r="GB32">
            <v>-537.20000000000005</v>
          </cell>
          <cell r="GC32">
            <v>-316</v>
          </cell>
          <cell r="GD32">
            <v>-632</v>
          </cell>
          <cell r="GE32">
            <v>-319.95</v>
          </cell>
          <cell r="GF32">
            <v>-335.75</v>
          </cell>
          <cell r="GG32">
            <v>-335.75</v>
          </cell>
          <cell r="GH32">
            <v>-837.4</v>
          </cell>
          <cell r="GI32">
            <v>-620.15</v>
          </cell>
          <cell r="GJ32">
            <v>-479.95</v>
          </cell>
          <cell r="GK32">
            <v>-466.1</v>
          </cell>
          <cell r="GL32">
            <v>0</v>
          </cell>
          <cell r="GM32">
            <v>-331.79999999999995</v>
          </cell>
          <cell r="GN32">
            <v>-319.95</v>
          </cell>
          <cell r="GO32">
            <v>-477.95</v>
          </cell>
          <cell r="GP32">
            <v>-414.75</v>
          </cell>
          <cell r="GQ32">
            <v>-699.15</v>
          </cell>
          <cell r="GR32">
            <v>-351.55</v>
          </cell>
          <cell r="GS32">
            <v>-553</v>
          </cell>
          <cell r="GT32">
            <v>-323.89999999999998</v>
          </cell>
          <cell r="GU32">
            <v>-545.1</v>
          </cell>
          <cell r="GV32">
            <v>-375.25</v>
          </cell>
          <cell r="GW32">
            <v>-628.04999999999995</v>
          </cell>
          <cell r="GX32">
            <v>-323.89999999999998</v>
          </cell>
          <cell r="GY32">
            <v>-296.24999999999994</v>
          </cell>
          <cell r="GZ32">
            <v>-209.35</v>
          </cell>
          <cell r="HA32">
            <v>-817.65</v>
          </cell>
          <cell r="HB32">
            <v>-363.4</v>
          </cell>
          <cell r="HC32">
            <v>-481.9</v>
          </cell>
          <cell r="HD32">
            <v>-319.95</v>
          </cell>
          <cell r="HE32">
            <v>0</v>
          </cell>
          <cell r="HF32">
            <v>-355.5</v>
          </cell>
          <cell r="HG32">
            <v>-276.5</v>
          </cell>
          <cell r="HH32">
            <v>-560.9</v>
          </cell>
          <cell r="HI32">
            <v>-462.15</v>
          </cell>
          <cell r="HJ32">
            <v>-979.6</v>
          </cell>
          <cell r="HK32">
            <v>-414.75</v>
          </cell>
          <cell r="HL32">
            <v>-497.7</v>
          </cell>
          <cell r="HM32">
            <v>-541.15</v>
          </cell>
          <cell r="HN32">
            <v>-663.59999999999991</v>
          </cell>
          <cell r="HO32">
            <v>-339.7</v>
          </cell>
          <cell r="HP32">
            <v>-391.05</v>
          </cell>
          <cell r="HQ32">
            <v>-766.3</v>
          </cell>
          <cell r="HR32">
            <v>-229.09999999999997</v>
          </cell>
          <cell r="HS32">
            <v>-201.45</v>
          </cell>
          <cell r="HT32">
            <v>-880.85</v>
          </cell>
          <cell r="HU32">
            <v>-462.15</v>
          </cell>
          <cell r="HV32">
            <v>-485.85</v>
          </cell>
          <cell r="HW32">
            <v>-205.4</v>
          </cell>
          <cell r="HY32">
            <v>-892.69999999999993</v>
          </cell>
          <cell r="HZ32">
            <v>-7560.2999999999993</v>
          </cell>
          <cell r="IA32">
            <v>-4727.2</v>
          </cell>
          <cell r="IB32">
            <v>-6788.85</v>
          </cell>
          <cell r="IC32">
            <v>-6371.35</v>
          </cell>
          <cell r="ID32">
            <v>-11735.999999999998</v>
          </cell>
          <cell r="IE32">
            <v>-8267.35</v>
          </cell>
          <cell r="IF32">
            <v>-7202.95</v>
          </cell>
          <cell r="IG32">
            <v>-7374.65</v>
          </cell>
          <cell r="IH32">
            <v>-10842.750000000002</v>
          </cell>
          <cell r="II32">
            <v>-6241</v>
          </cell>
          <cell r="IJ32">
            <v>-9389.1499999999978</v>
          </cell>
          <cell r="IK32">
            <v>-7391.0499999999993</v>
          </cell>
          <cell r="IL32">
            <v>-5688</v>
          </cell>
          <cell r="IM32">
            <v>-4821.2500000000009</v>
          </cell>
          <cell r="IN32">
            <v>-13918.3</v>
          </cell>
          <cell r="IO32">
            <v>-11146.9</v>
          </cell>
          <cell r="IP32">
            <v>-7807.1999999999989</v>
          </cell>
          <cell r="IQ32">
            <v>-6146.1999999999989</v>
          </cell>
          <cell r="IR32">
            <v>-144313.15000000002</v>
          </cell>
        </row>
        <row r="33">
          <cell r="D33">
            <v>-238.5</v>
          </cell>
          <cell r="E33">
            <v>-220.5</v>
          </cell>
          <cell r="F33">
            <v>-94.5</v>
          </cell>
          <cell r="G33">
            <v>-103.5</v>
          </cell>
          <cell r="H33">
            <v>-134.30000000000001</v>
          </cell>
          <cell r="I33">
            <v>-360</v>
          </cell>
          <cell r="J33">
            <v>-711</v>
          </cell>
          <cell r="K33">
            <v>0</v>
          </cell>
          <cell r="L33">
            <v>-517.5</v>
          </cell>
          <cell r="M33">
            <v>-270</v>
          </cell>
          <cell r="N33">
            <v>-406.85</v>
          </cell>
          <cell r="O33">
            <v>-608.29999999999995</v>
          </cell>
          <cell r="P33">
            <v>-373.5</v>
          </cell>
          <cell r="Q33">
            <v>-237</v>
          </cell>
          <cell r="R33">
            <v>-207</v>
          </cell>
          <cell r="S33">
            <v>-274.5</v>
          </cell>
          <cell r="T33">
            <v>-572.75000000000011</v>
          </cell>
          <cell r="U33">
            <v>-481.50000000000006</v>
          </cell>
          <cell r="V33">
            <v>-308.10000000000002</v>
          </cell>
          <cell r="W33">
            <v>-252</v>
          </cell>
          <cell r="X33">
            <v>-220.5</v>
          </cell>
          <cell r="Y33">
            <v>-283.5</v>
          </cell>
          <cell r="Z33">
            <v>-427.5</v>
          </cell>
          <cell r="AA33">
            <v>-323.89999999999998</v>
          </cell>
          <cell r="AB33">
            <v>-1152</v>
          </cell>
          <cell r="AC33">
            <v>-504</v>
          </cell>
          <cell r="AD33">
            <v>-355.5</v>
          </cell>
          <cell r="AE33">
            <v>-558</v>
          </cell>
          <cell r="AF33">
            <v>-364.49999999999994</v>
          </cell>
          <cell r="AG33">
            <v>-450.3</v>
          </cell>
          <cell r="AH33">
            <v>-470.05</v>
          </cell>
          <cell r="AI33">
            <v>-1071</v>
          </cell>
          <cell r="AJ33">
            <v>-272.55</v>
          </cell>
          <cell r="AK33">
            <v>-409.5</v>
          </cell>
          <cell r="AL33">
            <v>-846.00000000000011</v>
          </cell>
          <cell r="AM33">
            <v>-505.6</v>
          </cell>
          <cell r="AN33">
            <v>-454.5</v>
          </cell>
          <cell r="AO33">
            <v>-280.45</v>
          </cell>
          <cell r="AP33">
            <v>-337.5</v>
          </cell>
          <cell r="AQ33">
            <v>-445.5</v>
          </cell>
          <cell r="AR33">
            <v>-490.5</v>
          </cell>
          <cell r="AS33">
            <v>-598.5</v>
          </cell>
          <cell r="AT33">
            <v>-608.29999999999995</v>
          </cell>
          <cell r="AU33">
            <v>-1548</v>
          </cell>
          <cell r="AV33">
            <v>-958.5</v>
          </cell>
          <cell r="AW33">
            <v>-625.5</v>
          </cell>
          <cell r="AX33">
            <v>-756</v>
          </cell>
          <cell r="AY33">
            <v>-427.5</v>
          </cell>
          <cell r="AZ33">
            <v>-714.95</v>
          </cell>
          <cell r="BA33">
            <v>-525.35</v>
          </cell>
          <cell r="BB33">
            <v>-1282.4999999999998</v>
          </cell>
          <cell r="BC33">
            <v>-355.5</v>
          </cell>
          <cell r="BD33">
            <v>-706.5</v>
          </cell>
          <cell r="BE33">
            <v>-1021.5000000000001</v>
          </cell>
          <cell r="BF33">
            <v>-667.55</v>
          </cell>
          <cell r="BG33">
            <v>-711</v>
          </cell>
          <cell r="BH33">
            <v>-351.55</v>
          </cell>
          <cell r="BI33">
            <v>-265.5</v>
          </cell>
          <cell r="BJ33">
            <v>-247.5</v>
          </cell>
          <cell r="BK33">
            <v>-247.5</v>
          </cell>
          <cell r="BL33">
            <v>-427.5</v>
          </cell>
          <cell r="BM33">
            <v>-529.29999999999995</v>
          </cell>
          <cell r="BN33">
            <v>-1336.5</v>
          </cell>
          <cell r="BO33">
            <v>-733.5</v>
          </cell>
          <cell r="BP33">
            <v>-517.5</v>
          </cell>
          <cell r="BQ33">
            <v>-634.5</v>
          </cell>
          <cell r="BR33">
            <v>-279</v>
          </cell>
          <cell r="BS33">
            <v>-584.6</v>
          </cell>
          <cell r="BT33">
            <v>-509.55</v>
          </cell>
          <cell r="BU33">
            <v>-1008</v>
          </cell>
          <cell r="BV33">
            <v>-398.95</v>
          </cell>
          <cell r="BW33">
            <v>-427.5</v>
          </cell>
          <cell r="BX33">
            <v>-940.5</v>
          </cell>
          <cell r="BY33">
            <v>-583.1</v>
          </cell>
          <cell r="BZ33">
            <v>-418.5</v>
          </cell>
          <cell r="CA33">
            <v>-304.14999999999998</v>
          </cell>
          <cell r="CB33">
            <v>0</v>
          </cell>
          <cell r="CC33">
            <v>-256.5</v>
          </cell>
          <cell r="CD33">
            <v>-252</v>
          </cell>
          <cell r="CE33">
            <v>-427.5</v>
          </cell>
          <cell r="CF33">
            <v>-418.7</v>
          </cell>
          <cell r="CG33">
            <v>-1242</v>
          </cell>
          <cell r="CH33">
            <v>-814.5</v>
          </cell>
          <cell r="CI33">
            <v>-513</v>
          </cell>
          <cell r="CJ33">
            <v>-621</v>
          </cell>
          <cell r="CK33">
            <v>-265.5</v>
          </cell>
          <cell r="CL33">
            <v>-624.1</v>
          </cell>
          <cell r="CM33">
            <v>-497.7</v>
          </cell>
          <cell r="CN33">
            <v>-855</v>
          </cell>
          <cell r="CO33">
            <v>-248.85</v>
          </cell>
          <cell r="CP33">
            <v>-454.5</v>
          </cell>
          <cell r="CQ33">
            <v>-792</v>
          </cell>
          <cell r="CR33">
            <v>-580.5</v>
          </cell>
          <cell r="CS33">
            <v>-418.5</v>
          </cell>
          <cell r="CT33">
            <v>-304.14999999999998</v>
          </cell>
          <cell r="CU33">
            <v>0</v>
          </cell>
          <cell r="CV33">
            <v>-256.5</v>
          </cell>
          <cell r="CW33">
            <v>-297</v>
          </cell>
          <cell r="CX33">
            <v>-675</v>
          </cell>
          <cell r="CY33">
            <v>-603.9</v>
          </cell>
          <cell r="CZ33">
            <v>-1998</v>
          </cell>
          <cell r="DA33">
            <v>-747</v>
          </cell>
          <cell r="DB33">
            <v>-643.5</v>
          </cell>
          <cell r="DC33">
            <v>-598.5</v>
          </cell>
          <cell r="DD33">
            <v>-468</v>
          </cell>
          <cell r="DE33">
            <v>-633.5</v>
          </cell>
          <cell r="DF33">
            <v>-597.85</v>
          </cell>
          <cell r="DG33">
            <v>-1116</v>
          </cell>
          <cell r="DH33">
            <v>-364.65</v>
          </cell>
          <cell r="DI33">
            <v>-378</v>
          </cell>
          <cell r="DJ33">
            <v>-1026</v>
          </cell>
          <cell r="DK33">
            <v>-625.5</v>
          </cell>
          <cell r="DL33">
            <v>-567</v>
          </cell>
          <cell r="DM33">
            <v>-452.35</v>
          </cell>
          <cell r="DN33">
            <v>0</v>
          </cell>
          <cell r="DO33">
            <v>-279</v>
          </cell>
          <cell r="DP33">
            <v>-270</v>
          </cell>
          <cell r="DQ33">
            <v>-486</v>
          </cell>
          <cell r="DR33">
            <v>-486</v>
          </cell>
          <cell r="DS33">
            <v>-1426.5</v>
          </cell>
          <cell r="DT33">
            <v>-625.5</v>
          </cell>
          <cell r="DU33">
            <v>-580.5</v>
          </cell>
          <cell r="DV33">
            <v>-621</v>
          </cell>
          <cell r="DW33">
            <v>-351</v>
          </cell>
          <cell r="DX33">
            <v>-648</v>
          </cell>
          <cell r="DY33">
            <v>-553.5</v>
          </cell>
          <cell r="DZ33">
            <v>-684</v>
          </cell>
          <cell r="EA33">
            <v>-360</v>
          </cell>
          <cell r="EB33">
            <v>-279</v>
          </cell>
          <cell r="EC33">
            <v>-666</v>
          </cell>
          <cell r="ED33">
            <v>-504</v>
          </cell>
          <cell r="EE33">
            <v>-486</v>
          </cell>
          <cell r="EF33">
            <v>-288</v>
          </cell>
          <cell r="EG33">
            <v>0</v>
          </cell>
          <cell r="EH33">
            <v>-328.5</v>
          </cell>
          <cell r="EI33">
            <v>-279</v>
          </cell>
          <cell r="EJ33">
            <v>-508.5</v>
          </cell>
          <cell r="EK33">
            <v>-508.5</v>
          </cell>
          <cell r="EL33">
            <v>-1615.5</v>
          </cell>
          <cell r="EM33">
            <v>-805.5</v>
          </cell>
          <cell r="EN33">
            <v>-423.00000000000006</v>
          </cell>
          <cell r="EO33">
            <v>-616.5</v>
          </cell>
          <cell r="EP33">
            <v>-373.5</v>
          </cell>
          <cell r="EQ33">
            <v>-477</v>
          </cell>
          <cell r="ER33">
            <v>-535.5</v>
          </cell>
          <cell r="ES33">
            <v>-715.5</v>
          </cell>
          <cell r="ET33">
            <v>-288</v>
          </cell>
          <cell r="EU33">
            <v>-337.5</v>
          </cell>
          <cell r="EV33">
            <v>-774</v>
          </cell>
          <cell r="EW33">
            <v>-558</v>
          </cell>
          <cell r="EX33">
            <v>-495</v>
          </cell>
          <cell r="EY33">
            <v>-351</v>
          </cell>
          <cell r="EZ33">
            <v>0</v>
          </cell>
          <cell r="FA33">
            <v>-256.5</v>
          </cell>
          <cell r="FB33">
            <v>-387</v>
          </cell>
          <cell r="FC33">
            <v>-643.5</v>
          </cell>
          <cell r="FD33">
            <v>-472.5</v>
          </cell>
          <cell r="FE33">
            <v>-1539</v>
          </cell>
          <cell r="FF33">
            <v>-756</v>
          </cell>
          <cell r="FG33">
            <v>-589.5</v>
          </cell>
          <cell r="FH33">
            <v>-508.5</v>
          </cell>
          <cell r="FI33">
            <v>-463.5</v>
          </cell>
          <cell r="FJ33">
            <v>-517.5</v>
          </cell>
          <cell r="FK33">
            <v>-562.5</v>
          </cell>
          <cell r="FL33">
            <v>-873</v>
          </cell>
          <cell r="FM33">
            <v>-342</v>
          </cell>
          <cell r="FN33">
            <v>-423.00000000000006</v>
          </cell>
          <cell r="FO33">
            <v>-936</v>
          </cell>
          <cell r="FP33">
            <v>-549</v>
          </cell>
          <cell r="FQ33">
            <v>-472.5</v>
          </cell>
          <cell r="FR33">
            <v>-387</v>
          </cell>
          <cell r="FS33">
            <v>0</v>
          </cell>
          <cell r="FT33">
            <v>-139.5</v>
          </cell>
          <cell r="FU33">
            <v>-243</v>
          </cell>
          <cell r="FV33">
            <v>-324</v>
          </cell>
          <cell r="FW33">
            <v>-342</v>
          </cell>
          <cell r="FX33">
            <v>-1071</v>
          </cell>
          <cell r="FY33">
            <v>-378</v>
          </cell>
          <cell r="FZ33">
            <v>-369</v>
          </cell>
          <cell r="GA33">
            <v>-382.5</v>
          </cell>
          <cell r="GB33">
            <v>-220.5</v>
          </cell>
          <cell r="GC33">
            <v>-387</v>
          </cell>
          <cell r="GD33">
            <v>-400.5</v>
          </cell>
          <cell r="GE33">
            <v>-603</v>
          </cell>
          <cell r="GF33">
            <v>-220.5</v>
          </cell>
          <cell r="GG33">
            <v>-243</v>
          </cell>
          <cell r="GH33">
            <v>-576</v>
          </cell>
          <cell r="GI33">
            <v>-364.49999999999994</v>
          </cell>
          <cell r="GJ33">
            <v>-288</v>
          </cell>
          <cell r="GK33">
            <v>-171</v>
          </cell>
          <cell r="GL33">
            <v>0</v>
          </cell>
          <cell r="GM33">
            <v>-171</v>
          </cell>
          <cell r="GN33">
            <v>-130.5</v>
          </cell>
          <cell r="GO33">
            <v>-297</v>
          </cell>
          <cell r="GP33">
            <v>-328.5</v>
          </cell>
          <cell r="GQ33">
            <v>-728.99999999999989</v>
          </cell>
          <cell r="GR33">
            <v>-355.5</v>
          </cell>
          <cell r="GS33">
            <v>-378</v>
          </cell>
          <cell r="GT33">
            <v>-481.50000000000006</v>
          </cell>
          <cell r="GU33">
            <v>-305.99999999999994</v>
          </cell>
          <cell r="GV33">
            <v>-382.5</v>
          </cell>
          <cell r="GW33">
            <v>-305.99999999999994</v>
          </cell>
          <cell r="GX33">
            <v>-504</v>
          </cell>
          <cell r="GY33">
            <v>-193.5</v>
          </cell>
          <cell r="GZ33">
            <v>-207</v>
          </cell>
          <cell r="HA33">
            <v>-567</v>
          </cell>
          <cell r="HB33">
            <v>-265.5</v>
          </cell>
          <cell r="HC33">
            <v>-216</v>
          </cell>
          <cell r="HD33">
            <v>-184.5</v>
          </cell>
          <cell r="HE33">
            <v>0</v>
          </cell>
          <cell r="HF33">
            <v>-216</v>
          </cell>
          <cell r="HG33">
            <v>-243</v>
          </cell>
          <cell r="HH33">
            <v>-292.5</v>
          </cell>
          <cell r="HI33">
            <v>-274.5</v>
          </cell>
          <cell r="HJ33">
            <v>-1012.5</v>
          </cell>
          <cell r="HK33">
            <v>-351</v>
          </cell>
          <cell r="HL33">
            <v>-315</v>
          </cell>
          <cell r="HM33">
            <v>-486</v>
          </cell>
          <cell r="HN33">
            <v>-189</v>
          </cell>
          <cell r="HO33">
            <v>-256.5</v>
          </cell>
          <cell r="HP33">
            <v>-337.5</v>
          </cell>
          <cell r="HQ33">
            <v>-1003.5</v>
          </cell>
          <cell r="HR33">
            <v>-180</v>
          </cell>
          <cell r="HS33">
            <v>-243</v>
          </cell>
          <cell r="HT33">
            <v>-630</v>
          </cell>
          <cell r="HU33">
            <v>-292.5</v>
          </cell>
          <cell r="HV33">
            <v>-216</v>
          </cell>
          <cell r="HW33">
            <v>-126</v>
          </cell>
          <cell r="HY33">
            <v>-1093.5</v>
          </cell>
          <cell r="HZ33">
            <v>-3037.5</v>
          </cell>
          <cell r="IA33">
            <v>-3217.5</v>
          </cell>
          <cell r="IB33">
            <v>-5211</v>
          </cell>
          <cell r="IC33">
            <v>-5030.3999999999996</v>
          </cell>
          <cell r="ID33">
            <v>-15030</v>
          </cell>
          <cell r="IE33">
            <v>-7740</v>
          </cell>
          <cell r="IF33">
            <v>-5310</v>
          </cell>
          <cell r="IG33">
            <v>-6781.5</v>
          </cell>
          <cell r="IH33">
            <v>-3978</v>
          </cell>
          <cell r="II33">
            <v>-6082.8</v>
          </cell>
          <cell r="IJ33">
            <v>-5904.2999999999993</v>
          </cell>
          <cell r="IK33">
            <v>-10089</v>
          </cell>
          <cell r="IL33">
            <v>-3461.5</v>
          </cell>
          <cell r="IM33">
            <v>-4315.5</v>
          </cell>
          <cell r="IN33">
            <v>-9049.5</v>
          </cell>
          <cell r="IO33">
            <v>-6068.5</v>
          </cell>
          <cell r="IP33">
            <v>-5224.5</v>
          </cell>
          <cell r="IQ33">
            <v>-3508.25</v>
          </cell>
          <cell r="IR33">
            <v>-110133.25</v>
          </cell>
        </row>
        <row r="34">
          <cell r="D34">
            <v>-22</v>
          </cell>
          <cell r="E34">
            <v>-10</v>
          </cell>
          <cell r="F34">
            <v>-14</v>
          </cell>
          <cell r="G34">
            <v>-10</v>
          </cell>
          <cell r="H34">
            <v>-14</v>
          </cell>
          <cell r="I34">
            <v>-74</v>
          </cell>
          <cell r="J34">
            <v>-98</v>
          </cell>
          <cell r="K34">
            <v>0</v>
          </cell>
          <cell r="L34">
            <v>-124</v>
          </cell>
          <cell r="M34">
            <v>-116</v>
          </cell>
          <cell r="N34">
            <v>-64</v>
          </cell>
          <cell r="O34">
            <v>-32</v>
          </cell>
          <cell r="P34">
            <v>-44</v>
          </cell>
          <cell r="Q34">
            <v>-11.999999999999998</v>
          </cell>
          <cell r="R34">
            <v>-22</v>
          </cell>
          <cell r="S34">
            <v>-18</v>
          </cell>
          <cell r="T34">
            <v>-112</v>
          </cell>
          <cell r="U34">
            <v>-60</v>
          </cell>
          <cell r="V34">
            <v>-5.9999999999999991</v>
          </cell>
          <cell r="W34">
            <v>-38</v>
          </cell>
          <cell r="X34">
            <v>-42</v>
          </cell>
          <cell r="Y34">
            <v>-22</v>
          </cell>
          <cell r="Z34">
            <v>-44</v>
          </cell>
          <cell r="AA34">
            <v>-38</v>
          </cell>
          <cell r="AB34">
            <v>-246</v>
          </cell>
          <cell r="AC34">
            <v>-83.90000000000002</v>
          </cell>
          <cell r="AD34">
            <v>-32</v>
          </cell>
          <cell r="AE34">
            <v>-84</v>
          </cell>
          <cell r="AF34">
            <v>-126</v>
          </cell>
          <cell r="AG34">
            <v>-81.999999999999986</v>
          </cell>
          <cell r="AH34">
            <v>-74</v>
          </cell>
          <cell r="AI34">
            <v>-185.95</v>
          </cell>
          <cell r="AJ34">
            <v>-23.999999999999996</v>
          </cell>
          <cell r="AK34">
            <v>-16</v>
          </cell>
          <cell r="AL34">
            <v>-77.95</v>
          </cell>
          <cell r="AM34">
            <v>-100</v>
          </cell>
          <cell r="AN34">
            <v>-106</v>
          </cell>
          <cell r="AO34">
            <v>-8</v>
          </cell>
          <cell r="AP34">
            <v>-56</v>
          </cell>
          <cell r="AQ34">
            <v>-50</v>
          </cell>
          <cell r="AR34">
            <v>-32</v>
          </cell>
          <cell r="AS34">
            <v>-98</v>
          </cell>
          <cell r="AT34">
            <v>-106</v>
          </cell>
          <cell r="AU34">
            <v>-318</v>
          </cell>
          <cell r="AV34">
            <v>-106</v>
          </cell>
          <cell r="AW34">
            <v>-47.999999999999993</v>
          </cell>
          <cell r="AX34">
            <v>-212</v>
          </cell>
          <cell r="AY34">
            <v>-182</v>
          </cell>
          <cell r="AZ34">
            <v>-133.94999999999999</v>
          </cell>
          <cell r="BA34">
            <v>-38</v>
          </cell>
          <cell r="BB34">
            <v>-314</v>
          </cell>
          <cell r="BC34">
            <v>-45.95</v>
          </cell>
          <cell r="BD34">
            <v>-23.999999999999996</v>
          </cell>
          <cell r="BE34">
            <v>-144</v>
          </cell>
          <cell r="BF34">
            <v>-141.9</v>
          </cell>
          <cell r="BG34">
            <v>-189.95</v>
          </cell>
          <cell r="BH34">
            <v>-16</v>
          </cell>
          <cell r="BI34">
            <v>-36</v>
          </cell>
          <cell r="BJ34">
            <v>-42</v>
          </cell>
          <cell r="BK34">
            <v>-23.999999999999996</v>
          </cell>
          <cell r="BL34">
            <v>-63.95</v>
          </cell>
          <cell r="BM34">
            <v>-60</v>
          </cell>
          <cell r="BN34">
            <v>-319.95</v>
          </cell>
          <cell r="BO34">
            <v>-102</v>
          </cell>
          <cell r="BP34">
            <v>-50</v>
          </cell>
          <cell r="BQ34">
            <v>-163.99999999999997</v>
          </cell>
          <cell r="BR34">
            <v>-182</v>
          </cell>
          <cell r="BS34">
            <v>-159.94999999999999</v>
          </cell>
          <cell r="BT34">
            <v>-71.950000000000017</v>
          </cell>
          <cell r="BU34">
            <v>-247.95</v>
          </cell>
          <cell r="BV34">
            <v>-22</v>
          </cell>
          <cell r="BW34">
            <v>-62</v>
          </cell>
          <cell r="BX34">
            <v>-195.95</v>
          </cell>
          <cell r="BY34">
            <v>-129.5</v>
          </cell>
          <cell r="BZ34">
            <v>-178</v>
          </cell>
          <cell r="CA34">
            <v>-8</v>
          </cell>
          <cell r="CB34">
            <v>0</v>
          </cell>
          <cell r="CC34">
            <v>-49.95</v>
          </cell>
          <cell r="CD34">
            <v>-30</v>
          </cell>
          <cell r="CE34">
            <v>-36</v>
          </cell>
          <cell r="CF34">
            <v>-61.35</v>
          </cell>
          <cell r="CG34">
            <v>-286</v>
          </cell>
          <cell r="CH34">
            <v>-124</v>
          </cell>
          <cell r="CI34">
            <v>-50</v>
          </cell>
          <cell r="CJ34">
            <v>-180</v>
          </cell>
          <cell r="CK34">
            <v>-178</v>
          </cell>
          <cell r="CL34">
            <v>-34</v>
          </cell>
          <cell r="CM34">
            <v>-30</v>
          </cell>
          <cell r="CN34">
            <v>-212</v>
          </cell>
          <cell r="CO34">
            <v>-26</v>
          </cell>
          <cell r="CP34">
            <v>-46</v>
          </cell>
          <cell r="CQ34">
            <v>-201.55</v>
          </cell>
          <cell r="CR34">
            <v>-124.8</v>
          </cell>
          <cell r="CS34">
            <v>-124</v>
          </cell>
          <cell r="CT34">
            <v>-14</v>
          </cell>
          <cell r="CU34">
            <v>0</v>
          </cell>
          <cell r="CV34">
            <v>-41.05</v>
          </cell>
          <cell r="CW34">
            <v>-21.9</v>
          </cell>
          <cell r="CX34">
            <v>-107.8</v>
          </cell>
          <cell r="CY34">
            <v>-76.05</v>
          </cell>
          <cell r="CZ34">
            <v>-401.3</v>
          </cell>
          <cell r="DA34">
            <v>-141.80000000000001</v>
          </cell>
          <cell r="DB34">
            <v>-55.9</v>
          </cell>
          <cell r="DC34">
            <v>-219.55</v>
          </cell>
          <cell r="DD34">
            <v>-218.95</v>
          </cell>
          <cell r="DE34">
            <v>-173.35</v>
          </cell>
          <cell r="DF34">
            <v>-71.950000000000017</v>
          </cell>
          <cell r="DG34">
            <v>-328.7</v>
          </cell>
          <cell r="DH34">
            <v>-44</v>
          </cell>
          <cell r="DI34">
            <v>-51.85</v>
          </cell>
          <cell r="DJ34">
            <v>-399</v>
          </cell>
          <cell r="DK34">
            <v>-214.5</v>
          </cell>
          <cell r="DL34">
            <v>-197.5</v>
          </cell>
          <cell r="DM34">
            <v>-37.85</v>
          </cell>
          <cell r="DN34">
            <v>0</v>
          </cell>
          <cell r="DO34">
            <v>-53.95</v>
          </cell>
          <cell r="DP34">
            <v>-45.9</v>
          </cell>
          <cell r="DQ34">
            <v>-80</v>
          </cell>
          <cell r="DR34">
            <v>-49.95</v>
          </cell>
          <cell r="DS34">
            <v>-287.95</v>
          </cell>
          <cell r="DT34">
            <v>-225.9</v>
          </cell>
          <cell r="DU34">
            <v>-76</v>
          </cell>
          <cell r="DV34">
            <v>-195.85</v>
          </cell>
          <cell r="DW34">
            <v>-217.7</v>
          </cell>
          <cell r="DX34">
            <v>-307.8</v>
          </cell>
          <cell r="DY34">
            <v>-59.95</v>
          </cell>
          <cell r="DZ34">
            <v>-309.5</v>
          </cell>
          <cell r="EA34">
            <v>-51.95</v>
          </cell>
          <cell r="EB34">
            <v>-57.9</v>
          </cell>
          <cell r="EC34">
            <v>-327.75</v>
          </cell>
          <cell r="ED34">
            <v>-252</v>
          </cell>
          <cell r="EE34">
            <v>-217.44999999999996</v>
          </cell>
          <cell r="EF34">
            <v>-16</v>
          </cell>
          <cell r="EG34">
            <v>0</v>
          </cell>
          <cell r="EH34">
            <v>-26</v>
          </cell>
          <cell r="EI34">
            <v>-31.95</v>
          </cell>
          <cell r="EJ34">
            <v>-97.95</v>
          </cell>
          <cell r="EK34">
            <v>-58</v>
          </cell>
          <cell r="EL34">
            <v>-356</v>
          </cell>
          <cell r="EM34">
            <v>-166</v>
          </cell>
          <cell r="EN34">
            <v>-50</v>
          </cell>
          <cell r="EO34">
            <v>-218</v>
          </cell>
          <cell r="EP34">
            <v>-174.05</v>
          </cell>
          <cell r="EQ34">
            <v>-148</v>
          </cell>
          <cell r="ER34">
            <v>-23.999999999999996</v>
          </cell>
          <cell r="ES34">
            <v>-248</v>
          </cell>
          <cell r="ET34">
            <v>-50</v>
          </cell>
          <cell r="EU34">
            <v>-47.999999999999993</v>
          </cell>
          <cell r="EV34">
            <v>-191.55</v>
          </cell>
          <cell r="EW34">
            <v>-183.95</v>
          </cell>
          <cell r="EX34">
            <v>-167.9</v>
          </cell>
          <cell r="EY34">
            <v>-38</v>
          </cell>
          <cell r="EZ34">
            <v>0</v>
          </cell>
          <cell r="FA34">
            <v>-47.95</v>
          </cell>
          <cell r="FB34">
            <v>-58</v>
          </cell>
          <cell r="FC34">
            <v>-106</v>
          </cell>
          <cell r="FD34">
            <v>-99.95</v>
          </cell>
          <cell r="FE34">
            <v>-397.85</v>
          </cell>
          <cell r="FF34">
            <v>-194</v>
          </cell>
          <cell r="FG34">
            <v>-87.95</v>
          </cell>
          <cell r="FH34">
            <v>-230</v>
          </cell>
          <cell r="FI34">
            <v>-203.95000000000002</v>
          </cell>
          <cell r="FJ34">
            <v>-180</v>
          </cell>
          <cell r="FK34">
            <v>-30</v>
          </cell>
          <cell r="FL34">
            <v>-252</v>
          </cell>
          <cell r="FM34">
            <v>-39.950000000000003</v>
          </cell>
          <cell r="FN34">
            <v>-66</v>
          </cell>
          <cell r="FO34">
            <v>-429.4</v>
          </cell>
          <cell r="FP34">
            <v>-209.95</v>
          </cell>
          <cell r="FQ34">
            <v>-149.80000000000001</v>
          </cell>
          <cell r="FR34">
            <v>-36</v>
          </cell>
          <cell r="FS34">
            <v>0</v>
          </cell>
          <cell r="FT34">
            <v>-37.950000000000003</v>
          </cell>
          <cell r="FU34">
            <v>-28</v>
          </cell>
          <cell r="FV34">
            <v>-74.05</v>
          </cell>
          <cell r="FW34">
            <v>-68</v>
          </cell>
          <cell r="FX34">
            <v>-204</v>
          </cell>
          <cell r="FY34">
            <v>-120</v>
          </cell>
          <cell r="FZ34">
            <v>-36</v>
          </cell>
          <cell r="GA34">
            <v>-124</v>
          </cell>
          <cell r="GB34">
            <v>-107.94999999999999</v>
          </cell>
          <cell r="GC34">
            <v>-116</v>
          </cell>
          <cell r="GD34">
            <v>-38</v>
          </cell>
          <cell r="GE34">
            <v>-212</v>
          </cell>
          <cell r="GF34">
            <v>-26</v>
          </cell>
          <cell r="GG34">
            <v>-78</v>
          </cell>
          <cell r="GH34">
            <v>-244</v>
          </cell>
          <cell r="GI34">
            <v>-105.9</v>
          </cell>
          <cell r="GJ34">
            <v>-94</v>
          </cell>
          <cell r="GK34">
            <v>-14</v>
          </cell>
          <cell r="GL34">
            <v>0</v>
          </cell>
          <cell r="GM34">
            <v>-29.95</v>
          </cell>
          <cell r="GN34">
            <v>-19.949999999999996</v>
          </cell>
          <cell r="GO34">
            <v>-40</v>
          </cell>
          <cell r="GP34">
            <v>-26.05</v>
          </cell>
          <cell r="GQ34">
            <v>-158.05000000000004</v>
          </cell>
          <cell r="GR34">
            <v>-136</v>
          </cell>
          <cell r="GS34">
            <v>-63.95</v>
          </cell>
          <cell r="GT34">
            <v>-130</v>
          </cell>
          <cell r="GU34">
            <v>-90</v>
          </cell>
          <cell r="GV34">
            <v>-60</v>
          </cell>
          <cell r="GW34">
            <v>-34</v>
          </cell>
          <cell r="GX34">
            <v>-150</v>
          </cell>
          <cell r="GY34">
            <v>-26</v>
          </cell>
          <cell r="GZ34">
            <v>-95.95</v>
          </cell>
          <cell r="HA34">
            <v>-184</v>
          </cell>
          <cell r="HB34">
            <v>-28</v>
          </cell>
          <cell r="HC34">
            <v>-64</v>
          </cell>
          <cell r="HD34">
            <v>-16</v>
          </cell>
          <cell r="HE34">
            <v>0</v>
          </cell>
          <cell r="HF34">
            <v>-32</v>
          </cell>
          <cell r="HG34">
            <v>-8</v>
          </cell>
          <cell r="HH34">
            <v>-32</v>
          </cell>
          <cell r="HI34">
            <v>-31.85</v>
          </cell>
          <cell r="HJ34">
            <v>-242.05</v>
          </cell>
          <cell r="HK34">
            <v>-98</v>
          </cell>
          <cell r="HL34">
            <v>-42</v>
          </cell>
          <cell r="HM34">
            <v>-154</v>
          </cell>
          <cell r="HN34">
            <v>-93.95</v>
          </cell>
          <cell r="HO34">
            <v>-148</v>
          </cell>
          <cell r="HP34">
            <v>-49.95</v>
          </cell>
          <cell r="HQ34">
            <v>-309.95</v>
          </cell>
          <cell r="HR34">
            <v>-22</v>
          </cell>
          <cell r="HS34">
            <v>-68</v>
          </cell>
          <cell r="HT34">
            <v>-170</v>
          </cell>
          <cell r="HU34">
            <v>-69.900000000000006</v>
          </cell>
          <cell r="HV34">
            <v>-83.90000000000002</v>
          </cell>
          <cell r="HW34">
            <v>-10</v>
          </cell>
          <cell r="HY34">
            <v>-152</v>
          </cell>
          <cell r="HZ34">
            <v>-462.79999999999995</v>
          </cell>
          <cell r="IA34">
            <v>-335.7</v>
          </cell>
          <cell r="IB34">
            <v>-789.75</v>
          </cell>
          <cell r="IC34">
            <v>-689.2</v>
          </cell>
          <cell r="ID34">
            <v>-3291.15</v>
          </cell>
          <cell r="IE34">
            <v>-1595.6</v>
          </cell>
          <cell r="IF34">
            <v>-591.79999999999995</v>
          </cell>
          <cell r="IG34">
            <v>-2035.3999999999999</v>
          </cell>
          <cell r="IH34">
            <v>-1890.5500000000002</v>
          </cell>
          <cell r="II34">
            <v>-1607.05</v>
          </cell>
          <cell r="IJ34">
            <v>-553.80000000000007</v>
          </cell>
          <cell r="IK34">
            <v>-2814.05</v>
          </cell>
          <cell r="IL34">
            <v>-389.84999999999997</v>
          </cell>
          <cell r="IM34">
            <v>-635.70000000000005</v>
          </cell>
          <cell r="IN34">
            <v>-2583.15</v>
          </cell>
          <cell r="IO34">
            <v>-1672.4</v>
          </cell>
          <cell r="IP34">
            <v>-1632.5000000000002</v>
          </cell>
          <cell r="IQ34">
            <v>-219.85</v>
          </cell>
          <cell r="IR34">
            <v>-23942.3</v>
          </cell>
        </row>
        <row r="35">
          <cell r="D35">
            <v>207.6</v>
          </cell>
          <cell r="E35">
            <v>352.05</v>
          </cell>
          <cell r="F35">
            <v>26.089999999999996</v>
          </cell>
          <cell r="G35">
            <v>32.79</v>
          </cell>
          <cell r="H35">
            <v>164.43</v>
          </cell>
          <cell r="I35">
            <v>166.9</v>
          </cell>
          <cell r="J35">
            <v>946.25</v>
          </cell>
          <cell r="K35">
            <v>0</v>
          </cell>
          <cell r="L35">
            <v>597.25000000000011</v>
          </cell>
          <cell r="M35">
            <v>351.8</v>
          </cell>
          <cell r="N35">
            <v>205.65</v>
          </cell>
          <cell r="O35">
            <v>689.5</v>
          </cell>
          <cell r="P35">
            <v>142.94999999999999</v>
          </cell>
          <cell r="Q35">
            <v>544.65</v>
          </cell>
          <cell r="R35">
            <v>20.87</v>
          </cell>
          <cell r="S35">
            <v>33.520000000000003</v>
          </cell>
          <cell r="T35">
            <v>723.5</v>
          </cell>
          <cell r="U35">
            <v>365.8</v>
          </cell>
          <cell r="V35">
            <v>550.85</v>
          </cell>
          <cell r="W35">
            <v>715.05</v>
          </cell>
          <cell r="X35">
            <v>876.65</v>
          </cell>
          <cell r="Y35">
            <v>503.23</v>
          </cell>
          <cell r="Z35">
            <v>431.73</v>
          </cell>
          <cell r="AA35">
            <v>1090.6199999999999</v>
          </cell>
          <cell r="AB35">
            <v>1290.8</v>
          </cell>
          <cell r="AC35">
            <v>575.54999999999995</v>
          </cell>
          <cell r="AD35">
            <v>808.85</v>
          </cell>
          <cell r="AE35">
            <v>1229.0999999999999</v>
          </cell>
          <cell r="AF35">
            <v>1097.1500000000001</v>
          </cell>
          <cell r="AG35">
            <v>368.75</v>
          </cell>
          <cell r="AH35">
            <v>1331.75</v>
          </cell>
          <cell r="AI35">
            <v>762.2</v>
          </cell>
          <cell r="AJ35">
            <v>1198.45</v>
          </cell>
          <cell r="AK35">
            <v>885.21</v>
          </cell>
          <cell r="AL35">
            <v>640.64</v>
          </cell>
          <cell r="AM35">
            <v>1054.75</v>
          </cell>
          <cell r="AN35">
            <v>957.7</v>
          </cell>
          <cell r="AO35">
            <v>1228.3499999999999</v>
          </cell>
          <cell r="AP35">
            <v>1496.35</v>
          </cell>
          <cell r="AQ35">
            <v>1277.55</v>
          </cell>
          <cell r="AR35">
            <v>776.24</v>
          </cell>
          <cell r="AS35">
            <v>679.12</v>
          </cell>
          <cell r="AT35">
            <v>993.69</v>
          </cell>
          <cell r="AU35">
            <v>3115.04</v>
          </cell>
          <cell r="AV35">
            <v>1677.85</v>
          </cell>
          <cell r="AW35">
            <v>1147.1600000000001</v>
          </cell>
          <cell r="AX35">
            <v>1632.31</v>
          </cell>
          <cell r="AY35">
            <v>1585.4</v>
          </cell>
          <cell r="AZ35">
            <v>916.35</v>
          </cell>
          <cell r="BA35">
            <v>1863.59</v>
          </cell>
          <cell r="BB35">
            <v>2444.31</v>
          </cell>
          <cell r="BC35">
            <v>1734.08</v>
          </cell>
          <cell r="BD35">
            <v>884.17</v>
          </cell>
          <cell r="BE35">
            <v>1523.81</v>
          </cell>
          <cell r="BF35">
            <v>1203.54</v>
          </cell>
          <cell r="BG35">
            <v>1207.5999999999999</v>
          </cell>
          <cell r="BH35">
            <v>2171.75</v>
          </cell>
          <cell r="BI35">
            <v>273.89999999999998</v>
          </cell>
          <cell r="BJ35">
            <v>484.74</v>
          </cell>
          <cell r="BK35">
            <v>150.28</v>
          </cell>
          <cell r="BL35">
            <v>177.98</v>
          </cell>
          <cell r="BM35">
            <v>933.8</v>
          </cell>
          <cell r="BN35">
            <v>627.86</v>
          </cell>
          <cell r="BO35">
            <v>439.05000000000007</v>
          </cell>
          <cell r="BP35">
            <v>267.14999999999998</v>
          </cell>
          <cell r="BQ35">
            <v>1035.1199999999999</v>
          </cell>
          <cell r="BR35">
            <v>409.6</v>
          </cell>
          <cell r="BS35">
            <v>227.39</v>
          </cell>
          <cell r="BT35">
            <v>2052.8200000000002</v>
          </cell>
          <cell r="BU35">
            <v>806.12</v>
          </cell>
          <cell r="BV35">
            <v>572.36</v>
          </cell>
          <cell r="BW35">
            <v>389.63</v>
          </cell>
          <cell r="BX35">
            <v>164.23</v>
          </cell>
          <cell r="BY35">
            <v>343.22</v>
          </cell>
          <cell r="BZ35">
            <v>810.85</v>
          </cell>
          <cell r="CA35">
            <v>736.23</v>
          </cell>
          <cell r="CB35">
            <v>0</v>
          </cell>
          <cell r="CC35">
            <v>532.04999999999995</v>
          </cell>
          <cell r="CD35">
            <v>157.49</v>
          </cell>
          <cell r="CE35">
            <v>192.98</v>
          </cell>
          <cell r="CF35">
            <v>455.9</v>
          </cell>
          <cell r="CG35">
            <v>685.86</v>
          </cell>
          <cell r="CH35">
            <v>368</v>
          </cell>
          <cell r="CI35">
            <v>214.34</v>
          </cell>
          <cell r="CJ35">
            <v>1545.95</v>
          </cell>
          <cell r="CK35">
            <v>441.49</v>
          </cell>
          <cell r="CL35">
            <v>510.42</v>
          </cell>
          <cell r="CM35">
            <v>821.3</v>
          </cell>
          <cell r="CN35">
            <v>874.31</v>
          </cell>
          <cell r="CO35">
            <v>798.84</v>
          </cell>
          <cell r="CP35">
            <v>90.73</v>
          </cell>
          <cell r="CQ35">
            <v>163.99999999999997</v>
          </cell>
          <cell r="CR35">
            <v>423.72</v>
          </cell>
          <cell r="CS35">
            <v>623.49</v>
          </cell>
          <cell r="CT35">
            <v>769.44</v>
          </cell>
          <cell r="CU35">
            <v>0</v>
          </cell>
          <cell r="CV35">
            <v>1663.93</v>
          </cell>
          <cell r="CW35">
            <v>1017.26</v>
          </cell>
          <cell r="CX35">
            <v>1263.6300000000001</v>
          </cell>
          <cell r="CY35">
            <v>2297.81</v>
          </cell>
          <cell r="CZ35">
            <v>1967.87</v>
          </cell>
          <cell r="DA35">
            <v>2064.13</v>
          </cell>
          <cell r="DB35">
            <v>1470.23</v>
          </cell>
          <cell r="DC35">
            <v>2791.54</v>
          </cell>
          <cell r="DD35">
            <v>1584.28</v>
          </cell>
          <cell r="DE35">
            <v>2384.9499999999998</v>
          </cell>
          <cell r="DF35">
            <v>2573.3200000000002</v>
          </cell>
          <cell r="DG35">
            <v>2315.37</v>
          </cell>
          <cell r="DH35">
            <v>2903.1</v>
          </cell>
          <cell r="DI35">
            <v>1218.3699999999999</v>
          </cell>
          <cell r="DJ35">
            <v>1805.89</v>
          </cell>
          <cell r="DK35">
            <v>1678.59</v>
          </cell>
          <cell r="DL35">
            <v>1773.06</v>
          </cell>
          <cell r="DM35">
            <v>2865.42</v>
          </cell>
          <cell r="DN35">
            <v>0</v>
          </cell>
          <cell r="DO35">
            <v>6444.17</v>
          </cell>
          <cell r="DP35">
            <v>3359.16</v>
          </cell>
          <cell r="DQ35">
            <v>4772.9799999999996</v>
          </cell>
          <cell r="DR35">
            <v>6528.74</v>
          </cell>
          <cell r="DS35">
            <v>7506.78</v>
          </cell>
          <cell r="DT35">
            <v>4921.76</v>
          </cell>
          <cell r="DU35">
            <v>5143.3900000000003</v>
          </cell>
          <cell r="DV35">
            <v>6910.2</v>
          </cell>
          <cell r="DW35">
            <v>5324.5300000000007</v>
          </cell>
          <cell r="DX35">
            <v>5962.79</v>
          </cell>
          <cell r="DY35">
            <v>6716.09</v>
          </cell>
          <cell r="DZ35">
            <v>4458.49</v>
          </cell>
          <cell r="EA35">
            <v>8364.42</v>
          </cell>
          <cell r="EB35">
            <v>5795.03</v>
          </cell>
          <cell r="EC35">
            <v>9074.43</v>
          </cell>
          <cell r="ED35">
            <v>5295.7800000000007</v>
          </cell>
          <cell r="EE35">
            <v>5416.61</v>
          </cell>
          <cell r="EF35">
            <v>6195.8</v>
          </cell>
          <cell r="EG35">
            <v>0</v>
          </cell>
          <cell r="EH35">
            <v>4447.17</v>
          </cell>
          <cell r="EI35">
            <v>2696.98</v>
          </cell>
          <cell r="EJ35">
            <v>3539.99</v>
          </cell>
          <cell r="EK35">
            <v>4820.5</v>
          </cell>
          <cell r="EL35">
            <v>5481.24</v>
          </cell>
          <cell r="EM35">
            <v>3549.48</v>
          </cell>
          <cell r="EN35">
            <v>4425.1499999999996</v>
          </cell>
          <cell r="EO35">
            <v>5265</v>
          </cell>
          <cell r="EP35">
            <v>3980.65</v>
          </cell>
          <cell r="EQ35">
            <v>3240.34</v>
          </cell>
          <cell r="ER35">
            <v>4674.5600000000004</v>
          </cell>
          <cell r="ES35">
            <v>2721.94</v>
          </cell>
          <cell r="ET35">
            <v>6221.86</v>
          </cell>
          <cell r="EU35">
            <v>4114.53</v>
          </cell>
          <cell r="EV35">
            <v>5482.51</v>
          </cell>
          <cell r="EW35">
            <v>4161.53</v>
          </cell>
          <cell r="EX35">
            <v>4249.24</v>
          </cell>
          <cell r="EY35">
            <v>5020.24</v>
          </cell>
          <cell r="EZ35">
            <v>0</v>
          </cell>
          <cell r="FA35">
            <v>2798.05</v>
          </cell>
          <cell r="FB35">
            <v>1682.59</v>
          </cell>
          <cell r="FC35">
            <v>1878.41</v>
          </cell>
          <cell r="FD35">
            <v>3514.46</v>
          </cell>
          <cell r="FE35">
            <v>2986.18</v>
          </cell>
          <cell r="FF35">
            <v>2251.59</v>
          </cell>
          <cell r="FG35">
            <v>2459.08</v>
          </cell>
          <cell r="FH35">
            <v>2427.77</v>
          </cell>
          <cell r="FI35">
            <v>2689.38</v>
          </cell>
          <cell r="FJ35">
            <v>2106.37</v>
          </cell>
          <cell r="FK35">
            <v>3657.71</v>
          </cell>
          <cell r="FL35">
            <v>1355.82</v>
          </cell>
          <cell r="FM35">
            <v>3464.51</v>
          </cell>
          <cell r="FN35">
            <v>1804.33</v>
          </cell>
          <cell r="FO35">
            <v>2128.23</v>
          </cell>
          <cell r="FP35">
            <v>3323.21</v>
          </cell>
          <cell r="FQ35">
            <v>1962.52</v>
          </cell>
          <cell r="FR35">
            <v>3267.87</v>
          </cell>
          <cell r="FS35">
            <v>0</v>
          </cell>
          <cell r="FT35">
            <v>1646.97</v>
          </cell>
          <cell r="FU35">
            <v>776.28</v>
          </cell>
          <cell r="FV35">
            <v>1512.48</v>
          </cell>
          <cell r="FW35">
            <v>2088.7600000000002</v>
          </cell>
          <cell r="FX35">
            <v>2793.88</v>
          </cell>
          <cell r="FY35">
            <v>1080.48</v>
          </cell>
          <cell r="FZ35">
            <v>1844.06</v>
          </cell>
          <cell r="GA35">
            <v>2289.04</v>
          </cell>
          <cell r="GB35">
            <v>1686.42</v>
          </cell>
          <cell r="GC35">
            <v>826.52</v>
          </cell>
          <cell r="GD35">
            <v>5647.57</v>
          </cell>
          <cell r="GE35">
            <v>1089.95</v>
          </cell>
          <cell r="GF35">
            <v>2148.02</v>
          </cell>
          <cell r="GG35">
            <v>2796.89</v>
          </cell>
          <cell r="GH35">
            <v>1901.81</v>
          </cell>
          <cell r="GI35">
            <v>2589.87</v>
          </cell>
          <cell r="GJ35">
            <v>2057.69</v>
          </cell>
          <cell r="GK35">
            <v>2237.81</v>
          </cell>
          <cell r="GL35">
            <v>0</v>
          </cell>
          <cell r="GM35">
            <v>1326.77</v>
          </cell>
          <cell r="GN35">
            <v>790.29</v>
          </cell>
          <cell r="GO35">
            <v>1161.02</v>
          </cell>
          <cell r="GP35">
            <v>1686.84</v>
          </cell>
          <cell r="GQ35">
            <v>2118.0300000000002</v>
          </cell>
          <cell r="GR35">
            <v>1237.8800000000001</v>
          </cell>
          <cell r="GS35">
            <v>2301.1599999999994</v>
          </cell>
          <cell r="GT35">
            <v>1439.23</v>
          </cell>
          <cell r="GU35">
            <v>1812.7699999999998</v>
          </cell>
          <cell r="GV35">
            <v>479.34</v>
          </cell>
          <cell r="GW35">
            <v>1668.02</v>
          </cell>
          <cell r="GX35">
            <v>981.23</v>
          </cell>
          <cell r="GY35">
            <v>1746.78</v>
          </cell>
          <cell r="GZ35">
            <v>1504.6</v>
          </cell>
          <cell r="HA35">
            <v>1566.13</v>
          </cell>
          <cell r="HB35">
            <v>1973.64</v>
          </cell>
          <cell r="HC35">
            <v>1353.62</v>
          </cell>
          <cell r="HD35">
            <v>2449.92</v>
          </cell>
          <cell r="HE35">
            <v>0</v>
          </cell>
          <cell r="HF35">
            <v>1139.3800000000001</v>
          </cell>
          <cell r="HG35">
            <v>1544.04</v>
          </cell>
          <cell r="HH35">
            <v>1021.95</v>
          </cell>
          <cell r="HI35">
            <v>2449.58</v>
          </cell>
          <cell r="HJ35">
            <v>2499.81</v>
          </cell>
          <cell r="HK35">
            <v>1654.8999999999999</v>
          </cell>
          <cell r="HL35">
            <v>1800.23</v>
          </cell>
          <cell r="HM35">
            <v>2062.41</v>
          </cell>
          <cell r="HN35">
            <v>2098.7800000000002</v>
          </cell>
          <cell r="HO35">
            <v>714.06</v>
          </cell>
          <cell r="HP35">
            <v>3117.7</v>
          </cell>
          <cell r="HQ35">
            <v>1356.28</v>
          </cell>
          <cell r="HR35">
            <v>2105.33</v>
          </cell>
          <cell r="HS35">
            <v>1406.94</v>
          </cell>
          <cell r="HT35">
            <v>2234.9699999999998</v>
          </cell>
          <cell r="HU35">
            <v>2516.0700000000002</v>
          </cell>
          <cell r="HV35">
            <v>1520.87</v>
          </cell>
          <cell r="HW35">
            <v>2099.66</v>
          </cell>
          <cell r="HY35">
            <v>2692.9</v>
          </cell>
          <cell r="HZ35">
            <v>22989.480000000003</v>
          </cell>
          <cell r="IA35">
            <v>13479.93</v>
          </cell>
          <cell r="IB35">
            <v>16665.060000000001</v>
          </cell>
          <cell r="IC35">
            <v>27025.129999999997</v>
          </cell>
          <cell r="ID35">
            <v>31240.25</v>
          </cell>
          <cell r="IE35">
            <v>20766.920000000002</v>
          </cell>
          <cell r="IF35">
            <v>21880.799999999999</v>
          </cell>
          <cell r="IG35">
            <v>29224.920000000002</v>
          </cell>
          <cell r="IH35">
            <v>23062.249999999996</v>
          </cell>
          <cell r="II35">
            <v>17942.93</v>
          </cell>
          <cell r="IJ35">
            <v>34813.93</v>
          </cell>
          <cell r="IK35">
            <v>19308.969999999998</v>
          </cell>
          <cell r="IL35">
            <v>31802.399999999994</v>
          </cell>
          <cell r="IM35">
            <v>20911.3</v>
          </cell>
          <cell r="IN35">
            <v>26720.170000000002</v>
          </cell>
          <cell r="IO35">
            <v>25287.42</v>
          </cell>
          <cell r="IP35">
            <v>22299.049999999996</v>
          </cell>
          <cell r="IQ35">
            <v>29593.34</v>
          </cell>
          <cell r="IR35">
            <v>437707.14999999997</v>
          </cell>
        </row>
        <row r="36">
          <cell r="D36">
            <v>207.6</v>
          </cell>
          <cell r="E36">
            <v>352.05</v>
          </cell>
          <cell r="F36">
            <v>26.089999999999996</v>
          </cell>
          <cell r="G36">
            <v>32.79</v>
          </cell>
          <cell r="H36">
            <v>164.43</v>
          </cell>
          <cell r="I36">
            <v>166.9</v>
          </cell>
          <cell r="J36">
            <v>946.25</v>
          </cell>
          <cell r="K36">
            <v>0</v>
          </cell>
          <cell r="L36">
            <v>597.25000000000011</v>
          </cell>
          <cell r="M36">
            <v>351.8</v>
          </cell>
          <cell r="N36">
            <v>205.65</v>
          </cell>
          <cell r="O36">
            <v>689.5</v>
          </cell>
          <cell r="P36">
            <v>142.94999999999999</v>
          </cell>
          <cell r="Q36">
            <v>544.65</v>
          </cell>
          <cell r="R36">
            <v>20.87</v>
          </cell>
          <cell r="S36">
            <v>33.520000000000003</v>
          </cell>
          <cell r="T36">
            <v>723.5</v>
          </cell>
          <cell r="U36">
            <v>365.8</v>
          </cell>
          <cell r="V36">
            <v>550.85</v>
          </cell>
          <cell r="W36">
            <v>715.05</v>
          </cell>
          <cell r="X36">
            <v>876.65</v>
          </cell>
          <cell r="Y36">
            <v>503.23</v>
          </cell>
          <cell r="Z36">
            <v>431.73</v>
          </cell>
          <cell r="AA36">
            <v>1090.6199999999999</v>
          </cell>
          <cell r="AB36">
            <v>1290.8</v>
          </cell>
          <cell r="AC36">
            <v>575.54999999999995</v>
          </cell>
          <cell r="AD36">
            <v>808.85</v>
          </cell>
          <cell r="AE36">
            <v>1229.0999999999999</v>
          </cell>
          <cell r="AF36">
            <v>1097.1500000000001</v>
          </cell>
          <cell r="AG36">
            <v>368.75</v>
          </cell>
          <cell r="AH36">
            <v>1331.75</v>
          </cell>
          <cell r="AI36">
            <v>762.2</v>
          </cell>
          <cell r="AJ36">
            <v>1198.45</v>
          </cell>
          <cell r="AK36">
            <v>885.21</v>
          </cell>
          <cell r="AL36">
            <v>640.64</v>
          </cell>
          <cell r="AM36">
            <v>1054.75</v>
          </cell>
          <cell r="AN36">
            <v>957.7</v>
          </cell>
          <cell r="AO36">
            <v>1228.3499999999999</v>
          </cell>
          <cell r="AP36">
            <v>1496.35</v>
          </cell>
          <cell r="AQ36">
            <v>1277.55</v>
          </cell>
          <cell r="AR36">
            <v>776.24</v>
          </cell>
          <cell r="AS36">
            <v>679.12</v>
          </cell>
          <cell r="AT36">
            <v>993.69</v>
          </cell>
          <cell r="AU36">
            <v>3115.04</v>
          </cell>
          <cell r="AV36">
            <v>1677.85</v>
          </cell>
          <cell r="AW36">
            <v>1147.1600000000001</v>
          </cell>
          <cell r="AX36">
            <v>1632.31</v>
          </cell>
          <cell r="AY36">
            <v>1585.4</v>
          </cell>
          <cell r="AZ36">
            <v>916.35</v>
          </cell>
          <cell r="BA36">
            <v>1863.59</v>
          </cell>
          <cell r="BB36">
            <v>2444.31</v>
          </cell>
          <cell r="BC36">
            <v>1734.08</v>
          </cell>
          <cell r="BD36">
            <v>884.17</v>
          </cell>
          <cell r="BE36">
            <v>1523.81</v>
          </cell>
          <cell r="BF36">
            <v>1203.54</v>
          </cell>
          <cell r="BG36">
            <v>1207.5999999999999</v>
          </cell>
          <cell r="BH36">
            <v>2171.75</v>
          </cell>
          <cell r="BI36">
            <v>273.89999999999998</v>
          </cell>
          <cell r="BJ36">
            <v>484.74</v>
          </cell>
          <cell r="BK36">
            <v>150.28</v>
          </cell>
          <cell r="BL36">
            <v>177.98</v>
          </cell>
          <cell r="BM36">
            <v>933.8</v>
          </cell>
          <cell r="BN36">
            <v>627.86</v>
          </cell>
          <cell r="BO36">
            <v>439.05000000000007</v>
          </cell>
          <cell r="BP36">
            <v>267.14999999999998</v>
          </cell>
          <cell r="BQ36">
            <v>1035.1199999999999</v>
          </cell>
          <cell r="BR36">
            <v>409.6</v>
          </cell>
          <cell r="BS36">
            <v>227.39</v>
          </cell>
          <cell r="BT36">
            <v>2052.8200000000002</v>
          </cell>
          <cell r="BU36">
            <v>806.12</v>
          </cell>
          <cell r="BV36">
            <v>572.36</v>
          </cell>
          <cell r="BW36">
            <v>389.63</v>
          </cell>
          <cell r="BX36">
            <v>164.23</v>
          </cell>
          <cell r="BY36">
            <v>343.22</v>
          </cell>
          <cell r="BZ36">
            <v>810.85</v>
          </cell>
          <cell r="CA36">
            <v>736.23</v>
          </cell>
          <cell r="CB36">
            <v>0</v>
          </cell>
          <cell r="CC36">
            <v>532.04999999999995</v>
          </cell>
          <cell r="CD36">
            <v>157.49</v>
          </cell>
          <cell r="CE36">
            <v>192.98</v>
          </cell>
          <cell r="CF36">
            <v>455.9</v>
          </cell>
          <cell r="CG36">
            <v>685.86</v>
          </cell>
          <cell r="CH36">
            <v>368</v>
          </cell>
          <cell r="CI36">
            <v>214.34</v>
          </cell>
          <cell r="CJ36">
            <v>1545.95</v>
          </cell>
          <cell r="CK36">
            <v>441.49</v>
          </cell>
          <cell r="CL36">
            <v>510.42</v>
          </cell>
          <cell r="CM36">
            <v>821.3</v>
          </cell>
          <cell r="CN36">
            <v>874.31</v>
          </cell>
          <cell r="CO36">
            <v>798.84</v>
          </cell>
          <cell r="CP36">
            <v>90.73</v>
          </cell>
          <cell r="CQ36">
            <v>163.99999999999997</v>
          </cell>
          <cell r="CR36">
            <v>423.72</v>
          </cell>
          <cell r="CS36">
            <v>623.49</v>
          </cell>
          <cell r="CT36">
            <v>769.44</v>
          </cell>
          <cell r="CU36">
            <v>0</v>
          </cell>
          <cell r="CV36">
            <v>1663.93</v>
          </cell>
          <cell r="CW36">
            <v>1017.26</v>
          </cell>
          <cell r="CX36">
            <v>1263.6300000000001</v>
          </cell>
          <cell r="CY36">
            <v>2297.81</v>
          </cell>
          <cell r="CZ36">
            <v>1967.87</v>
          </cell>
          <cell r="DA36">
            <v>2064.13</v>
          </cell>
          <cell r="DB36">
            <v>1470.23</v>
          </cell>
          <cell r="DC36">
            <v>2791.54</v>
          </cell>
          <cell r="DD36">
            <v>1584.28</v>
          </cell>
          <cell r="DE36">
            <v>2384.9499999999998</v>
          </cell>
          <cell r="DF36">
            <v>2573.3200000000002</v>
          </cell>
          <cell r="DG36">
            <v>2315.37</v>
          </cell>
          <cell r="DH36">
            <v>2903.1</v>
          </cell>
          <cell r="DI36">
            <v>1218.3699999999999</v>
          </cell>
          <cell r="DJ36">
            <v>1805.89</v>
          </cell>
          <cell r="DK36">
            <v>1678.59</v>
          </cell>
          <cell r="DL36">
            <v>1773.06</v>
          </cell>
          <cell r="DM36">
            <v>2865.42</v>
          </cell>
          <cell r="DN36">
            <v>0</v>
          </cell>
          <cell r="DO36">
            <v>6444.17</v>
          </cell>
          <cell r="DP36">
            <v>3359.16</v>
          </cell>
          <cell r="DQ36">
            <v>4772.9799999999996</v>
          </cell>
          <cell r="DR36">
            <v>6528.74</v>
          </cell>
          <cell r="DS36">
            <v>7506.78</v>
          </cell>
          <cell r="DT36">
            <v>4921.76</v>
          </cell>
          <cell r="DU36">
            <v>5143.3900000000003</v>
          </cell>
          <cell r="DV36">
            <v>6910.2</v>
          </cell>
          <cell r="DW36">
            <v>5324.5300000000007</v>
          </cell>
          <cell r="DX36">
            <v>5962.79</v>
          </cell>
          <cell r="DY36">
            <v>6716.09</v>
          </cell>
          <cell r="DZ36">
            <v>4458.49</v>
          </cell>
          <cell r="EA36">
            <v>8364.42</v>
          </cell>
          <cell r="EB36">
            <v>5795.03</v>
          </cell>
          <cell r="EC36">
            <v>9074.43</v>
          </cell>
          <cell r="ED36">
            <v>5295.7800000000007</v>
          </cell>
          <cell r="EE36">
            <v>5416.61</v>
          </cell>
          <cell r="EF36">
            <v>6195.8</v>
          </cell>
          <cell r="EG36">
            <v>0</v>
          </cell>
          <cell r="EH36">
            <v>4447.17</v>
          </cell>
          <cell r="EI36">
            <v>2696.98</v>
          </cell>
          <cell r="EJ36">
            <v>3539.99</v>
          </cell>
          <cell r="EK36">
            <v>4820.5</v>
          </cell>
          <cell r="EL36">
            <v>5481.24</v>
          </cell>
          <cell r="EM36">
            <v>3549.48</v>
          </cell>
          <cell r="EN36">
            <v>4425.1499999999996</v>
          </cell>
          <cell r="EO36">
            <v>5265</v>
          </cell>
          <cell r="EP36">
            <v>3980.65</v>
          </cell>
          <cell r="EQ36">
            <v>3240.34</v>
          </cell>
          <cell r="ER36">
            <v>4674.5600000000004</v>
          </cell>
          <cell r="ES36">
            <v>2721.94</v>
          </cell>
          <cell r="ET36">
            <v>6221.86</v>
          </cell>
          <cell r="EU36">
            <v>4114.53</v>
          </cell>
          <cell r="EV36">
            <v>5482.51</v>
          </cell>
          <cell r="EW36">
            <v>4161.53</v>
          </cell>
          <cell r="EX36">
            <v>4249.24</v>
          </cell>
          <cell r="EY36">
            <v>5020.24</v>
          </cell>
          <cell r="EZ36">
            <v>0</v>
          </cell>
          <cell r="FA36">
            <v>2798.05</v>
          </cell>
          <cell r="FB36">
            <v>1682.59</v>
          </cell>
          <cell r="FC36">
            <v>1878.41</v>
          </cell>
          <cell r="FD36">
            <v>3514.46</v>
          </cell>
          <cell r="FE36">
            <v>2986.18</v>
          </cell>
          <cell r="FF36">
            <v>2251.59</v>
          </cell>
          <cell r="FG36">
            <v>2459.08</v>
          </cell>
          <cell r="FH36">
            <v>2427.77</v>
          </cell>
          <cell r="FI36">
            <v>2689.38</v>
          </cell>
          <cell r="FJ36">
            <v>2106.37</v>
          </cell>
          <cell r="FK36">
            <v>3657.71</v>
          </cell>
          <cell r="FL36">
            <v>1355.82</v>
          </cell>
          <cell r="FM36">
            <v>3464.51</v>
          </cell>
          <cell r="FN36">
            <v>1804.33</v>
          </cell>
          <cell r="FO36">
            <v>2128.23</v>
          </cell>
          <cell r="FP36">
            <v>3323.21</v>
          </cell>
          <cell r="FQ36">
            <v>1962.52</v>
          </cell>
          <cell r="FR36">
            <v>3267.87</v>
          </cell>
          <cell r="FS36">
            <v>0</v>
          </cell>
          <cell r="FT36">
            <v>1646.97</v>
          </cell>
          <cell r="FU36">
            <v>776.28</v>
          </cell>
          <cell r="FV36">
            <v>1512.48</v>
          </cell>
          <cell r="FW36">
            <v>2088.7600000000002</v>
          </cell>
          <cell r="FX36">
            <v>2793.88</v>
          </cell>
          <cell r="FY36">
            <v>1080.48</v>
          </cell>
          <cell r="FZ36">
            <v>1844.06</v>
          </cell>
          <cell r="GA36">
            <v>2289.04</v>
          </cell>
          <cell r="GB36">
            <v>1686.42</v>
          </cell>
          <cell r="GC36">
            <v>826.52</v>
          </cell>
          <cell r="GD36">
            <v>5647.57</v>
          </cell>
          <cell r="GE36">
            <v>1089.95</v>
          </cell>
          <cell r="GF36">
            <v>2148.02</v>
          </cell>
          <cell r="GG36">
            <v>2796.89</v>
          </cell>
          <cell r="GH36">
            <v>1901.81</v>
          </cell>
          <cell r="GI36">
            <v>2589.87</v>
          </cell>
          <cell r="GJ36">
            <v>2057.69</v>
          </cell>
          <cell r="GK36">
            <v>2237.81</v>
          </cell>
          <cell r="GL36">
            <v>0</v>
          </cell>
          <cell r="GM36">
            <v>1326.77</v>
          </cell>
          <cell r="GN36">
            <v>790.29</v>
          </cell>
          <cell r="GO36">
            <v>1161.02</v>
          </cell>
          <cell r="GP36">
            <v>1686.84</v>
          </cell>
          <cell r="GQ36">
            <v>2118.0300000000002</v>
          </cell>
          <cell r="GR36">
            <v>1237.8800000000001</v>
          </cell>
          <cell r="GS36">
            <v>2301.1599999999994</v>
          </cell>
          <cell r="GT36">
            <v>1439.23</v>
          </cell>
          <cell r="GU36">
            <v>1812.7699999999998</v>
          </cell>
          <cell r="GV36">
            <v>479.34</v>
          </cell>
          <cell r="GW36">
            <v>1668.02</v>
          </cell>
          <cell r="GX36">
            <v>981.23</v>
          </cell>
          <cell r="GY36">
            <v>1746.78</v>
          </cell>
          <cell r="GZ36">
            <v>1504.6</v>
          </cell>
          <cell r="HA36">
            <v>1566.13</v>
          </cell>
          <cell r="HB36">
            <v>1973.64</v>
          </cell>
          <cell r="HC36">
            <v>1353.62</v>
          </cell>
          <cell r="HD36">
            <v>2449.92</v>
          </cell>
          <cell r="HE36">
            <v>0</v>
          </cell>
          <cell r="HF36">
            <v>1139.3800000000001</v>
          </cell>
          <cell r="HG36">
            <v>1544.04</v>
          </cell>
          <cell r="HH36">
            <v>1021.95</v>
          </cell>
          <cell r="HI36">
            <v>2449.58</v>
          </cell>
          <cell r="HJ36">
            <v>2499.81</v>
          </cell>
          <cell r="HK36">
            <v>1654.8999999999999</v>
          </cell>
          <cell r="HL36">
            <v>1800.23</v>
          </cell>
          <cell r="HM36">
            <v>2062.41</v>
          </cell>
          <cell r="HN36">
            <v>2098.7800000000002</v>
          </cell>
          <cell r="HO36">
            <v>714.06</v>
          </cell>
          <cell r="HP36">
            <v>3117.7</v>
          </cell>
          <cell r="HQ36">
            <v>1356.28</v>
          </cell>
          <cell r="HR36">
            <v>2105.33</v>
          </cell>
          <cell r="HS36">
            <v>1406.94</v>
          </cell>
          <cell r="HT36">
            <v>2234.9699999999998</v>
          </cell>
          <cell r="HU36">
            <v>2516.0700000000002</v>
          </cell>
          <cell r="HV36">
            <v>1520.87</v>
          </cell>
          <cell r="HW36">
            <v>2099.66</v>
          </cell>
          <cell r="HY36">
            <v>2692.9</v>
          </cell>
          <cell r="HZ36">
            <v>22989.480000000003</v>
          </cell>
          <cell r="IA36">
            <v>13479.93</v>
          </cell>
          <cell r="IB36">
            <v>16665.060000000001</v>
          </cell>
          <cell r="IC36">
            <v>27025.129999999997</v>
          </cell>
          <cell r="ID36">
            <v>31240.25</v>
          </cell>
          <cell r="IE36">
            <v>20766.920000000002</v>
          </cell>
          <cell r="IF36">
            <v>21880.799999999999</v>
          </cell>
          <cell r="IG36">
            <v>29224.920000000002</v>
          </cell>
          <cell r="IH36">
            <v>23062.249999999996</v>
          </cell>
          <cell r="II36">
            <v>17942.93</v>
          </cell>
          <cell r="IJ36">
            <v>34813.93</v>
          </cell>
          <cell r="IK36">
            <v>19308.969999999998</v>
          </cell>
          <cell r="IL36">
            <v>31802.399999999994</v>
          </cell>
          <cell r="IM36">
            <v>20911.3</v>
          </cell>
          <cell r="IN36">
            <v>26720.170000000002</v>
          </cell>
          <cell r="IO36">
            <v>25287.42</v>
          </cell>
          <cell r="IP36">
            <v>22299.049999999996</v>
          </cell>
          <cell r="IQ36">
            <v>29593.34</v>
          </cell>
          <cell r="IR36">
            <v>437707.14999999997</v>
          </cell>
        </row>
        <row r="37">
          <cell r="D37">
            <v>0</v>
          </cell>
          <cell r="E37">
            <v>-84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-132.5</v>
          </cell>
          <cell r="N37">
            <v>0</v>
          </cell>
          <cell r="O37">
            <v>-95.999999999999986</v>
          </cell>
          <cell r="P37">
            <v>-7</v>
          </cell>
          <cell r="Q37">
            <v>-92.9</v>
          </cell>
          <cell r="R37">
            <v>0</v>
          </cell>
          <cell r="S37">
            <v>0</v>
          </cell>
          <cell r="T37">
            <v>-259.25</v>
          </cell>
          <cell r="U37">
            <v>-167.9</v>
          </cell>
          <cell r="V37">
            <v>-36</v>
          </cell>
          <cell r="W37">
            <v>0</v>
          </cell>
          <cell r="X37">
            <v>0</v>
          </cell>
          <cell r="Y37">
            <v>0</v>
          </cell>
          <cell r="Z37">
            <v>-146.80000000000001</v>
          </cell>
          <cell r="AA37">
            <v>0</v>
          </cell>
          <cell r="AB37">
            <v>-21</v>
          </cell>
          <cell r="AC37">
            <v>0</v>
          </cell>
          <cell r="AD37">
            <v>-94.8</v>
          </cell>
          <cell r="AE37">
            <v>-14</v>
          </cell>
          <cell r="AF37">
            <v>-319.89999999999998</v>
          </cell>
          <cell r="AG37">
            <v>0</v>
          </cell>
          <cell r="AH37">
            <v>0</v>
          </cell>
          <cell r="AI37">
            <v>-27</v>
          </cell>
          <cell r="AJ37">
            <v>-7</v>
          </cell>
          <cell r="AK37">
            <v>-98</v>
          </cell>
          <cell r="AL37">
            <v>-116.9</v>
          </cell>
          <cell r="AM37">
            <v>-410</v>
          </cell>
          <cell r="AN37">
            <v>-447.7</v>
          </cell>
          <cell r="AO37">
            <v>-95.9</v>
          </cell>
          <cell r="AP37">
            <v>-101.49999999999999</v>
          </cell>
          <cell r="AQ37">
            <v>-392</v>
          </cell>
          <cell r="AR37">
            <v>0</v>
          </cell>
          <cell r="AS37">
            <v>0</v>
          </cell>
          <cell r="AT37">
            <v>-330.6</v>
          </cell>
          <cell r="AU37">
            <v>0</v>
          </cell>
          <cell r="AV37">
            <v>0</v>
          </cell>
          <cell r="AW37">
            <v>-7</v>
          </cell>
          <cell r="AX37">
            <v>-255.19999999999996</v>
          </cell>
          <cell r="AY37">
            <v>-58</v>
          </cell>
          <cell r="AZ37">
            <v>-180</v>
          </cell>
          <cell r="BA37">
            <v>0</v>
          </cell>
          <cell r="BB37">
            <v>-49.9</v>
          </cell>
          <cell r="BC37">
            <v>-99.75</v>
          </cell>
          <cell r="BD37">
            <v>-14</v>
          </cell>
          <cell r="BE37">
            <v>-55.9</v>
          </cell>
          <cell r="BF37">
            <v>-397.9</v>
          </cell>
          <cell r="BG37">
            <v>-185.9</v>
          </cell>
          <cell r="BH37">
            <v>-28</v>
          </cell>
          <cell r="BI37">
            <v>-362.5</v>
          </cell>
          <cell r="BJ37">
            <v>-138</v>
          </cell>
          <cell r="BK37">
            <v>0</v>
          </cell>
          <cell r="BL37">
            <v>-35.9</v>
          </cell>
          <cell r="BM37">
            <v>-72.5</v>
          </cell>
          <cell r="BN37">
            <v>-50.749999999999993</v>
          </cell>
          <cell r="BO37">
            <v>0</v>
          </cell>
          <cell r="BP37">
            <v>-7</v>
          </cell>
          <cell r="BQ37">
            <v>-208.8</v>
          </cell>
          <cell r="BR37">
            <v>-166.19999999999996</v>
          </cell>
          <cell r="BS37">
            <v>0</v>
          </cell>
          <cell r="BT37">
            <v>-101.4</v>
          </cell>
          <cell r="BU37">
            <v>0</v>
          </cell>
          <cell r="BV37">
            <v>0</v>
          </cell>
          <cell r="BW37">
            <v>-72.5</v>
          </cell>
          <cell r="BX37">
            <v>-60</v>
          </cell>
          <cell r="BY37">
            <v>-465</v>
          </cell>
          <cell r="BZ37">
            <v>-312.8</v>
          </cell>
          <cell r="CA37">
            <v>-139.19999999999999</v>
          </cell>
          <cell r="CB37">
            <v>0</v>
          </cell>
          <cell r="CC37">
            <v>0</v>
          </cell>
          <cell r="CD37">
            <v>-34.9</v>
          </cell>
          <cell r="CE37">
            <v>-87</v>
          </cell>
          <cell r="CF37">
            <v>-14</v>
          </cell>
          <cell r="CG37">
            <v>0</v>
          </cell>
          <cell r="CH37">
            <v>0</v>
          </cell>
          <cell r="CI37">
            <v>-14.9</v>
          </cell>
          <cell r="CJ37">
            <v>-17.399999999999999</v>
          </cell>
          <cell r="CK37">
            <v>0</v>
          </cell>
          <cell r="CL37">
            <v>-113.9</v>
          </cell>
          <cell r="CM37">
            <v>-78.150000000000006</v>
          </cell>
          <cell r="CN37">
            <v>-64.900000000000006</v>
          </cell>
          <cell r="CO37">
            <v>-111.75</v>
          </cell>
          <cell r="CP37">
            <v>0</v>
          </cell>
          <cell r="CQ37">
            <v>-1.45</v>
          </cell>
          <cell r="CR37">
            <v>-295.89999999999992</v>
          </cell>
          <cell r="CS37">
            <v>-225.5</v>
          </cell>
          <cell r="CT37">
            <v>0</v>
          </cell>
          <cell r="CU37">
            <v>0</v>
          </cell>
          <cell r="CV37">
            <v>-542.79999999999995</v>
          </cell>
          <cell r="CW37">
            <v>0</v>
          </cell>
          <cell r="CX37">
            <v>0</v>
          </cell>
          <cell r="CY37">
            <v>-60</v>
          </cell>
          <cell r="CZ37">
            <v>-64.900000000000006</v>
          </cell>
          <cell r="DA37">
            <v>0</v>
          </cell>
          <cell r="DB37">
            <v>-265.89999999999998</v>
          </cell>
          <cell r="DC37">
            <v>-272.39999999999998</v>
          </cell>
          <cell r="DD37">
            <v>-207.45</v>
          </cell>
          <cell r="DE37">
            <v>-184.15000000000003</v>
          </cell>
          <cell r="DF37">
            <v>-370.2</v>
          </cell>
          <cell r="DG37">
            <v>0</v>
          </cell>
          <cell r="DH37">
            <v>-34.9</v>
          </cell>
          <cell r="DI37">
            <v>0</v>
          </cell>
          <cell r="DJ37">
            <v>0</v>
          </cell>
          <cell r="DK37">
            <v>-42.9</v>
          </cell>
          <cell r="DL37">
            <v>-102.7</v>
          </cell>
          <cell r="DM37">
            <v>-54</v>
          </cell>
          <cell r="DN37">
            <v>0</v>
          </cell>
          <cell r="DO37">
            <v>-327.2</v>
          </cell>
          <cell r="DP37">
            <v>0</v>
          </cell>
          <cell r="DQ37">
            <v>0</v>
          </cell>
          <cell r="DR37">
            <v>-463.25</v>
          </cell>
          <cell r="DS37">
            <v>-15</v>
          </cell>
          <cell r="DT37">
            <v>0</v>
          </cell>
          <cell r="DU37">
            <v>-34.9</v>
          </cell>
          <cell r="DV37">
            <v>-30</v>
          </cell>
          <cell r="DW37">
            <v>-124</v>
          </cell>
          <cell r="DX37">
            <v>-72</v>
          </cell>
          <cell r="DY37">
            <v>-597.4</v>
          </cell>
          <cell r="DZ37">
            <v>-27</v>
          </cell>
          <cell r="EA37">
            <v>-29</v>
          </cell>
          <cell r="EB37">
            <v>-18</v>
          </cell>
          <cell r="EC37">
            <v>-54</v>
          </cell>
          <cell r="ED37">
            <v>-246.5</v>
          </cell>
          <cell r="EE37">
            <v>-90.8</v>
          </cell>
          <cell r="EF37">
            <v>-145</v>
          </cell>
          <cell r="EG37">
            <v>0</v>
          </cell>
          <cell r="EH37">
            <v>-178.6</v>
          </cell>
          <cell r="EI37">
            <v>0</v>
          </cell>
          <cell r="EJ37">
            <v>-49.8</v>
          </cell>
          <cell r="EK37">
            <v>0</v>
          </cell>
          <cell r="EL37">
            <v>-115.9</v>
          </cell>
          <cell r="EM37">
            <v>0</v>
          </cell>
          <cell r="EN37">
            <v>-29.9</v>
          </cell>
          <cell r="EO37">
            <v>-61.25</v>
          </cell>
          <cell r="EP37">
            <v>-351.25</v>
          </cell>
          <cell r="EQ37">
            <v>-122</v>
          </cell>
          <cell r="ER37">
            <v>-130.5</v>
          </cell>
          <cell r="ES37">
            <v>-49.9</v>
          </cell>
          <cell r="ET37">
            <v>-15</v>
          </cell>
          <cell r="EU37">
            <v>0</v>
          </cell>
          <cell r="EV37">
            <v>0</v>
          </cell>
          <cell r="EW37">
            <v>-157.44999999999999</v>
          </cell>
          <cell r="EX37">
            <v>-87.8</v>
          </cell>
          <cell r="EY37">
            <v>-108.15</v>
          </cell>
          <cell r="EZ37">
            <v>0</v>
          </cell>
          <cell r="FA37">
            <v>-29.9</v>
          </cell>
          <cell r="FB37">
            <v>0</v>
          </cell>
          <cell r="FC37">
            <v>-14.9</v>
          </cell>
          <cell r="FD37">
            <v>0</v>
          </cell>
          <cell r="FE37">
            <v>-362.5</v>
          </cell>
          <cell r="FF37">
            <v>0</v>
          </cell>
          <cell r="FG37">
            <v>-169</v>
          </cell>
          <cell r="FH37">
            <v>0</v>
          </cell>
          <cell r="FI37">
            <v>-542.25</v>
          </cell>
          <cell r="FJ37">
            <v>-22</v>
          </cell>
          <cell r="FK37">
            <v>-45</v>
          </cell>
          <cell r="FL37">
            <v>0</v>
          </cell>
          <cell r="FM37">
            <v>-89.9</v>
          </cell>
          <cell r="FN37">
            <v>-225</v>
          </cell>
          <cell r="FO37">
            <v>-747.4</v>
          </cell>
          <cell r="FP37">
            <v>-761.75</v>
          </cell>
          <cell r="FQ37">
            <v>-65.8</v>
          </cell>
          <cell r="FR37">
            <v>-49.9</v>
          </cell>
          <cell r="FS37">
            <v>0</v>
          </cell>
          <cell r="FT37">
            <v>-143.19999999999999</v>
          </cell>
          <cell r="FU37">
            <v>0</v>
          </cell>
          <cell r="FV37">
            <v>-37</v>
          </cell>
          <cell r="FW37">
            <v>-26</v>
          </cell>
          <cell r="FX37">
            <v>-729.2</v>
          </cell>
          <cell r="FY37">
            <v>0</v>
          </cell>
          <cell r="FZ37">
            <v>0</v>
          </cell>
          <cell r="GA37">
            <v>-245.86</v>
          </cell>
          <cell r="GB37">
            <v>-27</v>
          </cell>
          <cell r="GC37">
            <v>0</v>
          </cell>
          <cell r="GD37">
            <v>-15</v>
          </cell>
          <cell r="GE37">
            <v>0</v>
          </cell>
          <cell r="GF37">
            <v>-56.15</v>
          </cell>
          <cell r="GG37">
            <v>0</v>
          </cell>
          <cell r="GH37">
            <v>-14.9</v>
          </cell>
          <cell r="GI37">
            <v>-67.900000000000006</v>
          </cell>
          <cell r="GJ37">
            <v>-73.900000000000006</v>
          </cell>
          <cell r="GK37">
            <v>0</v>
          </cell>
          <cell r="GL37">
            <v>0</v>
          </cell>
          <cell r="GM37">
            <v>-54</v>
          </cell>
          <cell r="GN37">
            <v>0</v>
          </cell>
          <cell r="GO37">
            <v>0</v>
          </cell>
          <cell r="GP37">
            <v>0</v>
          </cell>
          <cell r="GQ37">
            <v>-43</v>
          </cell>
          <cell r="GR37">
            <v>0</v>
          </cell>
          <cell r="GS37">
            <v>-28</v>
          </cell>
          <cell r="GT37">
            <v>-45</v>
          </cell>
          <cell r="GU37">
            <v>0</v>
          </cell>
          <cell r="GV37">
            <v>-49.9</v>
          </cell>
          <cell r="GW37">
            <v>-108.8</v>
          </cell>
          <cell r="GX37">
            <v>0</v>
          </cell>
          <cell r="GY37">
            <v>-27</v>
          </cell>
          <cell r="GZ37">
            <v>-61.9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-106.8</v>
          </cell>
          <cell r="HI37">
            <v>-40</v>
          </cell>
          <cell r="HJ37">
            <v>-85</v>
          </cell>
          <cell r="HK37">
            <v>0</v>
          </cell>
          <cell r="HL37">
            <v>0</v>
          </cell>
          <cell r="HM37">
            <v>-25</v>
          </cell>
          <cell r="HN37">
            <v>-188.9</v>
          </cell>
          <cell r="HO37">
            <v>-112.9</v>
          </cell>
          <cell r="HP37">
            <v>-15</v>
          </cell>
          <cell r="HQ37">
            <v>0</v>
          </cell>
          <cell r="HR37">
            <v>-169.9</v>
          </cell>
          <cell r="HS37">
            <v>0</v>
          </cell>
          <cell r="HT37">
            <v>0</v>
          </cell>
          <cell r="HU37">
            <v>-34.9</v>
          </cell>
          <cell r="HV37">
            <v>-192.7</v>
          </cell>
          <cell r="HW37">
            <v>0</v>
          </cell>
          <cell r="HY37">
            <v>-464</v>
          </cell>
          <cell r="HZ37">
            <v>-1889.7</v>
          </cell>
          <cell r="IA37">
            <v>-34.9</v>
          </cell>
          <cell r="IB37">
            <v>-478.20000000000005</v>
          </cell>
          <cell r="IC37">
            <v>-1006.35</v>
          </cell>
          <cell r="ID37">
            <v>-1487.25</v>
          </cell>
          <cell r="IE37">
            <v>0</v>
          </cell>
          <cell r="IF37">
            <v>-651.39999999999986</v>
          </cell>
          <cell r="IG37">
            <v>-1174.9099999999999</v>
          </cell>
          <cell r="IH37">
            <v>-2117.4499999999998</v>
          </cell>
          <cell r="II37">
            <v>-856.84999999999991</v>
          </cell>
          <cell r="IJ37">
            <v>-1557.45</v>
          </cell>
          <cell r="IK37">
            <v>-225.70000000000002</v>
          </cell>
          <cell r="IL37">
            <v>-733.24999999999989</v>
          </cell>
          <cell r="IM37">
            <v>-489.4</v>
          </cell>
          <cell r="IN37">
            <v>-1050.5500000000002</v>
          </cell>
          <cell r="IO37">
            <v>-3139.45</v>
          </cell>
          <cell r="IP37">
            <v>-1953.5</v>
          </cell>
          <cell r="IQ37">
            <v>-656.15</v>
          </cell>
          <cell r="IR37">
            <v>-19966.460000000003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-72.5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-181.25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-290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-348</v>
          </cell>
          <cell r="AN38">
            <v>0</v>
          </cell>
          <cell r="AO38">
            <v>0</v>
          </cell>
          <cell r="AP38">
            <v>-101.49999999999999</v>
          </cell>
          <cell r="AQ38">
            <v>0</v>
          </cell>
          <cell r="AR38">
            <v>0</v>
          </cell>
          <cell r="AS38">
            <v>0</v>
          </cell>
          <cell r="AT38">
            <v>-330.6</v>
          </cell>
          <cell r="AU38">
            <v>0</v>
          </cell>
          <cell r="AV38">
            <v>0</v>
          </cell>
          <cell r="AW38">
            <v>0</v>
          </cell>
          <cell r="AX38">
            <v>-255.19999999999996</v>
          </cell>
          <cell r="AY38">
            <v>-58</v>
          </cell>
          <cell r="AZ38">
            <v>0</v>
          </cell>
          <cell r="BA38">
            <v>0</v>
          </cell>
          <cell r="BB38">
            <v>0</v>
          </cell>
          <cell r="BC38">
            <v>-50.749999999999993</v>
          </cell>
          <cell r="BD38">
            <v>0</v>
          </cell>
          <cell r="BE38">
            <v>0</v>
          </cell>
          <cell r="BF38">
            <v>-290</v>
          </cell>
          <cell r="BG38">
            <v>0</v>
          </cell>
          <cell r="BH38">
            <v>0</v>
          </cell>
          <cell r="BI38">
            <v>-362.5</v>
          </cell>
          <cell r="BJ38">
            <v>0</v>
          </cell>
          <cell r="BK38">
            <v>0</v>
          </cell>
          <cell r="BL38">
            <v>0</v>
          </cell>
          <cell r="BM38">
            <v>-72.5</v>
          </cell>
          <cell r="BN38">
            <v>-50.749999999999993</v>
          </cell>
          <cell r="BO38">
            <v>0</v>
          </cell>
          <cell r="BP38">
            <v>0</v>
          </cell>
          <cell r="BQ38">
            <v>-208.8</v>
          </cell>
          <cell r="BR38">
            <v>-136.30000000000001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-72.5</v>
          </cell>
          <cell r="BX38">
            <v>0</v>
          </cell>
          <cell r="BY38">
            <v>-435</v>
          </cell>
          <cell r="BZ38">
            <v>0</v>
          </cell>
          <cell r="CA38">
            <v>-139.19999999999999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-17.399999999999999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-76.849999999999994</v>
          </cell>
          <cell r="CP38">
            <v>0</v>
          </cell>
          <cell r="CQ38">
            <v>-1.45</v>
          </cell>
          <cell r="CR38">
            <v>-261</v>
          </cell>
          <cell r="CS38">
            <v>-217.5</v>
          </cell>
          <cell r="CT38">
            <v>0</v>
          </cell>
          <cell r="CU38">
            <v>0</v>
          </cell>
          <cell r="CV38">
            <v>-316.10000000000008</v>
          </cell>
          <cell r="CW38">
            <v>0</v>
          </cell>
          <cell r="CX38">
            <v>0</v>
          </cell>
          <cell r="CY38">
            <v>-60</v>
          </cell>
          <cell r="CZ38">
            <v>-50</v>
          </cell>
          <cell r="DA38">
            <v>0</v>
          </cell>
          <cell r="DB38">
            <v>0</v>
          </cell>
          <cell r="DC38">
            <v>-242.5</v>
          </cell>
          <cell r="DD38">
            <v>-153.44999999999999</v>
          </cell>
          <cell r="DE38">
            <v>-184.15000000000003</v>
          </cell>
          <cell r="DF38">
            <v>-400.2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-247.5</v>
          </cell>
          <cell r="DP38">
            <v>0</v>
          </cell>
          <cell r="DQ38">
            <v>0</v>
          </cell>
          <cell r="DR38">
            <v>-463.25</v>
          </cell>
          <cell r="DS38">
            <v>-15</v>
          </cell>
          <cell r="DT38">
            <v>0</v>
          </cell>
          <cell r="DU38">
            <v>0</v>
          </cell>
          <cell r="DV38">
            <v>0</v>
          </cell>
          <cell r="DW38">
            <v>-87</v>
          </cell>
          <cell r="DX38">
            <v>0</v>
          </cell>
          <cell r="DY38">
            <v>-499.5</v>
          </cell>
          <cell r="DZ38">
            <v>0</v>
          </cell>
          <cell r="EA38">
            <v>-29</v>
          </cell>
          <cell r="EB38">
            <v>0</v>
          </cell>
          <cell r="EC38">
            <v>0</v>
          </cell>
          <cell r="ED38">
            <v>-246.5</v>
          </cell>
          <cell r="EE38">
            <v>0</v>
          </cell>
          <cell r="EF38">
            <v>-145</v>
          </cell>
          <cell r="EG38">
            <v>0</v>
          </cell>
          <cell r="EH38">
            <v>-52.7</v>
          </cell>
          <cell r="EI38">
            <v>0</v>
          </cell>
          <cell r="EJ38">
            <v>0</v>
          </cell>
          <cell r="EK38">
            <v>0</v>
          </cell>
          <cell r="EL38">
            <v>-25</v>
          </cell>
          <cell r="EM38">
            <v>0</v>
          </cell>
          <cell r="EN38">
            <v>0</v>
          </cell>
          <cell r="EO38">
            <v>-61.25</v>
          </cell>
          <cell r="EP38">
            <v>-351.25</v>
          </cell>
          <cell r="EQ38">
            <v>0</v>
          </cell>
          <cell r="ER38">
            <v>-102.5</v>
          </cell>
          <cell r="ES38">
            <v>0</v>
          </cell>
          <cell r="ET38">
            <v>-15</v>
          </cell>
          <cell r="EU38">
            <v>0</v>
          </cell>
          <cell r="EV38">
            <v>0</v>
          </cell>
          <cell r="EW38">
            <v>-103.45</v>
          </cell>
          <cell r="EX38">
            <v>0</v>
          </cell>
          <cell r="EY38">
            <v>-108.15</v>
          </cell>
          <cell r="EZ38">
            <v>0</v>
          </cell>
          <cell r="FA38">
            <v>-15</v>
          </cell>
          <cell r="FB38">
            <v>0</v>
          </cell>
          <cell r="FC38">
            <v>0</v>
          </cell>
          <cell r="FD38">
            <v>0</v>
          </cell>
          <cell r="FE38">
            <v>-362.5</v>
          </cell>
          <cell r="FF38">
            <v>0</v>
          </cell>
          <cell r="FG38">
            <v>-113</v>
          </cell>
          <cell r="FH38">
            <v>0</v>
          </cell>
          <cell r="FI38">
            <v>-521.25</v>
          </cell>
          <cell r="FJ38">
            <v>-15</v>
          </cell>
          <cell r="FK38">
            <v>-45</v>
          </cell>
          <cell r="FL38">
            <v>0</v>
          </cell>
          <cell r="FM38">
            <v>0</v>
          </cell>
          <cell r="FN38">
            <v>-225</v>
          </cell>
          <cell r="FO38">
            <v>-732.5</v>
          </cell>
          <cell r="FP38">
            <v>-634.85</v>
          </cell>
          <cell r="FQ38">
            <v>0</v>
          </cell>
          <cell r="FR38">
            <v>0</v>
          </cell>
          <cell r="FS38">
            <v>0</v>
          </cell>
          <cell r="FT38">
            <v>-46.4</v>
          </cell>
          <cell r="FU38">
            <v>0</v>
          </cell>
          <cell r="FV38">
            <v>0</v>
          </cell>
          <cell r="FW38">
            <v>-26</v>
          </cell>
          <cell r="FX38">
            <v>-472.5</v>
          </cell>
          <cell r="FY38">
            <v>0</v>
          </cell>
          <cell r="FZ38">
            <v>0</v>
          </cell>
          <cell r="GA38">
            <v>-245.86</v>
          </cell>
          <cell r="GB38">
            <v>0</v>
          </cell>
          <cell r="GC38">
            <v>0</v>
          </cell>
          <cell r="GD38">
            <v>-15</v>
          </cell>
          <cell r="GE38">
            <v>0</v>
          </cell>
          <cell r="GF38">
            <v>-36.25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-15</v>
          </cell>
          <cell r="GR38">
            <v>0</v>
          </cell>
          <cell r="GS38">
            <v>0</v>
          </cell>
          <cell r="GT38">
            <v>-45</v>
          </cell>
          <cell r="GU38">
            <v>0</v>
          </cell>
          <cell r="GV38">
            <v>-15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-40</v>
          </cell>
          <cell r="HJ38">
            <v>0</v>
          </cell>
          <cell r="HK38">
            <v>0</v>
          </cell>
          <cell r="HL38">
            <v>0</v>
          </cell>
          <cell r="HM38">
            <v>-25</v>
          </cell>
          <cell r="HN38">
            <v>-25</v>
          </cell>
          <cell r="HO38">
            <v>0</v>
          </cell>
          <cell r="HP38">
            <v>-15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-15</v>
          </cell>
          <cell r="HV38">
            <v>0</v>
          </cell>
          <cell r="HW38">
            <v>0</v>
          </cell>
          <cell r="HY38">
            <v>-464</v>
          </cell>
          <cell r="HZ38">
            <v>-677.70000000000016</v>
          </cell>
          <cell r="IA38">
            <v>0</v>
          </cell>
          <cell r="IB38">
            <v>0</v>
          </cell>
          <cell r="IC38">
            <v>-992.35</v>
          </cell>
          <cell r="ID38">
            <v>-990.75</v>
          </cell>
          <cell r="IE38">
            <v>0</v>
          </cell>
          <cell r="IF38">
            <v>-113</v>
          </cell>
          <cell r="IG38">
            <v>-1101.01</v>
          </cell>
          <cell r="IH38">
            <v>-1694.75</v>
          </cell>
          <cell r="II38">
            <v>-214.15000000000003</v>
          </cell>
          <cell r="IJ38">
            <v>-1077.2</v>
          </cell>
          <cell r="IK38">
            <v>0</v>
          </cell>
          <cell r="IL38">
            <v>-207.85</v>
          </cell>
          <cell r="IM38">
            <v>-297.5</v>
          </cell>
          <cell r="IN38">
            <v>-733.95</v>
          </cell>
          <cell r="IO38">
            <v>-2515.0500000000002</v>
          </cell>
          <cell r="IP38">
            <v>-217.5</v>
          </cell>
          <cell r="IQ38">
            <v>-392.35</v>
          </cell>
          <cell r="IR38">
            <v>-11689.110000000002</v>
          </cell>
        </row>
        <row r="39">
          <cell r="D39">
            <v>0</v>
          </cell>
          <cell r="E39">
            <v>-84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-60</v>
          </cell>
          <cell r="N39">
            <v>0</v>
          </cell>
          <cell r="O39">
            <v>-95.999999999999986</v>
          </cell>
          <cell r="P39">
            <v>-7</v>
          </cell>
          <cell r="Q39">
            <v>-92.9</v>
          </cell>
          <cell r="R39">
            <v>0</v>
          </cell>
          <cell r="S39">
            <v>0</v>
          </cell>
          <cell r="T39">
            <v>-78</v>
          </cell>
          <cell r="U39">
            <v>-167.9</v>
          </cell>
          <cell r="V39">
            <v>-36</v>
          </cell>
          <cell r="W39">
            <v>0</v>
          </cell>
          <cell r="X39">
            <v>0</v>
          </cell>
          <cell r="Y39">
            <v>0</v>
          </cell>
          <cell r="Z39">
            <v>-146.80000000000001</v>
          </cell>
          <cell r="AA39">
            <v>0</v>
          </cell>
          <cell r="AB39">
            <v>-21</v>
          </cell>
          <cell r="AC39">
            <v>0</v>
          </cell>
          <cell r="AD39">
            <v>-94.8</v>
          </cell>
          <cell r="AE39">
            <v>-14</v>
          </cell>
          <cell r="AF39">
            <v>-29.9</v>
          </cell>
          <cell r="AG39">
            <v>0</v>
          </cell>
          <cell r="AH39">
            <v>0</v>
          </cell>
          <cell r="AI39">
            <v>-27</v>
          </cell>
          <cell r="AJ39">
            <v>-7</v>
          </cell>
          <cell r="AK39">
            <v>-98</v>
          </cell>
          <cell r="AL39">
            <v>-116.9</v>
          </cell>
          <cell r="AM39">
            <v>-62</v>
          </cell>
          <cell r="AN39">
            <v>-447.7</v>
          </cell>
          <cell r="AO39">
            <v>-95.9</v>
          </cell>
          <cell r="AP39">
            <v>0</v>
          </cell>
          <cell r="AQ39">
            <v>-392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-7</v>
          </cell>
          <cell r="AX39">
            <v>0</v>
          </cell>
          <cell r="AY39">
            <v>0</v>
          </cell>
          <cell r="AZ39">
            <v>-180</v>
          </cell>
          <cell r="BA39">
            <v>0</v>
          </cell>
          <cell r="BB39">
            <v>-49.9</v>
          </cell>
          <cell r="BC39">
            <v>-49</v>
          </cell>
          <cell r="BD39">
            <v>-14</v>
          </cell>
          <cell r="BE39">
            <v>-55.9</v>
          </cell>
          <cell r="BF39">
            <v>-107.9</v>
          </cell>
          <cell r="BG39">
            <v>-185.9</v>
          </cell>
          <cell r="BH39">
            <v>-28</v>
          </cell>
          <cell r="BI39">
            <v>0</v>
          </cell>
          <cell r="BJ39">
            <v>-138</v>
          </cell>
          <cell r="BK39">
            <v>0</v>
          </cell>
          <cell r="BL39">
            <v>-35.9</v>
          </cell>
          <cell r="BM39">
            <v>0</v>
          </cell>
          <cell r="BN39">
            <v>0</v>
          </cell>
          <cell r="BO39">
            <v>0</v>
          </cell>
          <cell r="BP39">
            <v>-7</v>
          </cell>
          <cell r="BQ39">
            <v>0</v>
          </cell>
          <cell r="BR39">
            <v>-29.9</v>
          </cell>
          <cell r="BS39">
            <v>0</v>
          </cell>
          <cell r="BT39">
            <v>-101.4</v>
          </cell>
          <cell r="BU39">
            <v>0</v>
          </cell>
          <cell r="BV39">
            <v>0</v>
          </cell>
          <cell r="BW39">
            <v>0</v>
          </cell>
          <cell r="BX39">
            <v>-60</v>
          </cell>
          <cell r="BY39">
            <v>-30</v>
          </cell>
          <cell r="BZ39">
            <v>-312.8</v>
          </cell>
          <cell r="CA39">
            <v>0</v>
          </cell>
          <cell r="CB39">
            <v>0</v>
          </cell>
          <cell r="CC39">
            <v>0</v>
          </cell>
          <cell r="CD39">
            <v>-34.9</v>
          </cell>
          <cell r="CE39">
            <v>-87</v>
          </cell>
          <cell r="CF39">
            <v>-14</v>
          </cell>
          <cell r="CG39">
            <v>0</v>
          </cell>
          <cell r="CH39">
            <v>0</v>
          </cell>
          <cell r="CI39">
            <v>-14.9</v>
          </cell>
          <cell r="CJ39">
            <v>0</v>
          </cell>
          <cell r="CK39">
            <v>0</v>
          </cell>
          <cell r="CL39">
            <v>-113.9</v>
          </cell>
          <cell r="CM39">
            <v>-78.150000000000006</v>
          </cell>
          <cell r="CN39">
            <v>-64.900000000000006</v>
          </cell>
          <cell r="CO39">
            <v>-34.9</v>
          </cell>
          <cell r="CP39">
            <v>0</v>
          </cell>
          <cell r="CQ39">
            <v>0</v>
          </cell>
          <cell r="CR39">
            <v>-34.9</v>
          </cell>
          <cell r="CS39">
            <v>-8</v>
          </cell>
          <cell r="CT39">
            <v>0</v>
          </cell>
          <cell r="CU39">
            <v>0</v>
          </cell>
          <cell r="CV39">
            <v>-226.7</v>
          </cell>
          <cell r="CW39">
            <v>0</v>
          </cell>
          <cell r="CX39">
            <v>0</v>
          </cell>
          <cell r="CY39">
            <v>0</v>
          </cell>
          <cell r="CZ39">
            <v>-14.9</v>
          </cell>
          <cell r="DA39">
            <v>0</v>
          </cell>
          <cell r="DB39">
            <v>-265.89999999999998</v>
          </cell>
          <cell r="DC39">
            <v>-29.9</v>
          </cell>
          <cell r="DD39">
            <v>-54</v>
          </cell>
          <cell r="DE39">
            <v>0</v>
          </cell>
          <cell r="DF39">
            <v>30</v>
          </cell>
          <cell r="DG39">
            <v>0</v>
          </cell>
          <cell r="DH39">
            <v>-34.9</v>
          </cell>
          <cell r="DI39">
            <v>0</v>
          </cell>
          <cell r="DJ39">
            <v>0</v>
          </cell>
          <cell r="DK39">
            <v>-42.9</v>
          </cell>
          <cell r="DL39">
            <v>-102.7</v>
          </cell>
          <cell r="DM39">
            <v>-54</v>
          </cell>
          <cell r="DN39">
            <v>0</v>
          </cell>
          <cell r="DO39">
            <v>-79.7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-34.9</v>
          </cell>
          <cell r="DV39">
            <v>-30</v>
          </cell>
          <cell r="DW39">
            <v>-37</v>
          </cell>
          <cell r="DX39">
            <v>-72</v>
          </cell>
          <cell r="DY39">
            <v>-97.9</v>
          </cell>
          <cell r="DZ39">
            <v>-27</v>
          </cell>
          <cell r="EA39">
            <v>0</v>
          </cell>
          <cell r="EB39">
            <v>-18</v>
          </cell>
          <cell r="EC39">
            <v>-54</v>
          </cell>
          <cell r="ED39">
            <v>0</v>
          </cell>
          <cell r="EE39">
            <v>-90.8</v>
          </cell>
          <cell r="EF39">
            <v>0</v>
          </cell>
          <cell r="EG39">
            <v>0</v>
          </cell>
          <cell r="EH39">
            <v>-125.9</v>
          </cell>
          <cell r="EI39">
            <v>0</v>
          </cell>
          <cell r="EJ39">
            <v>-49.8</v>
          </cell>
          <cell r="EK39">
            <v>0</v>
          </cell>
          <cell r="EL39">
            <v>-90.9</v>
          </cell>
          <cell r="EM39">
            <v>0</v>
          </cell>
          <cell r="EN39">
            <v>-29.9</v>
          </cell>
          <cell r="EO39">
            <v>0</v>
          </cell>
          <cell r="EP39">
            <v>0</v>
          </cell>
          <cell r="EQ39">
            <v>-122</v>
          </cell>
          <cell r="ER39">
            <v>-28</v>
          </cell>
          <cell r="ES39">
            <v>-49.9</v>
          </cell>
          <cell r="ET39">
            <v>0</v>
          </cell>
          <cell r="EU39">
            <v>0</v>
          </cell>
          <cell r="EV39">
            <v>0</v>
          </cell>
          <cell r="EW39">
            <v>-54</v>
          </cell>
          <cell r="EX39">
            <v>-87.8</v>
          </cell>
          <cell r="EY39">
            <v>0</v>
          </cell>
          <cell r="EZ39">
            <v>0</v>
          </cell>
          <cell r="FA39">
            <v>-14.9</v>
          </cell>
          <cell r="FB39">
            <v>0</v>
          </cell>
          <cell r="FC39">
            <v>-14.9</v>
          </cell>
          <cell r="FD39">
            <v>0</v>
          </cell>
          <cell r="FE39">
            <v>0</v>
          </cell>
          <cell r="FF39">
            <v>0</v>
          </cell>
          <cell r="FG39">
            <v>-56</v>
          </cell>
          <cell r="FH39">
            <v>0</v>
          </cell>
          <cell r="FI39">
            <v>-21</v>
          </cell>
          <cell r="FJ39">
            <v>-7</v>
          </cell>
          <cell r="FK39">
            <v>0</v>
          </cell>
          <cell r="FL39">
            <v>0</v>
          </cell>
          <cell r="FM39">
            <v>-89.9</v>
          </cell>
          <cell r="FN39">
            <v>0</v>
          </cell>
          <cell r="FO39">
            <v>-14.9</v>
          </cell>
          <cell r="FP39">
            <v>-126.9</v>
          </cell>
          <cell r="FQ39">
            <v>-65.8</v>
          </cell>
          <cell r="FR39">
            <v>-49.9</v>
          </cell>
          <cell r="FS39">
            <v>0</v>
          </cell>
          <cell r="FT39">
            <v>-96.8</v>
          </cell>
          <cell r="FU39">
            <v>0</v>
          </cell>
          <cell r="FV39">
            <v>-37</v>
          </cell>
          <cell r="FW39">
            <v>0</v>
          </cell>
          <cell r="FX39">
            <v>-256.7</v>
          </cell>
          <cell r="FY39">
            <v>0</v>
          </cell>
          <cell r="FZ39">
            <v>0</v>
          </cell>
          <cell r="GA39">
            <v>0</v>
          </cell>
          <cell r="GB39">
            <v>-27</v>
          </cell>
          <cell r="GC39">
            <v>0</v>
          </cell>
          <cell r="GD39">
            <v>0</v>
          </cell>
          <cell r="GE39">
            <v>0</v>
          </cell>
          <cell r="GF39">
            <v>-19.899999999999999</v>
          </cell>
          <cell r="GG39">
            <v>0</v>
          </cell>
          <cell r="GH39">
            <v>-14.9</v>
          </cell>
          <cell r="GI39">
            <v>-67.900000000000006</v>
          </cell>
          <cell r="GJ39">
            <v>-73.900000000000006</v>
          </cell>
          <cell r="GK39">
            <v>0</v>
          </cell>
          <cell r="GL39">
            <v>0</v>
          </cell>
          <cell r="GM39">
            <v>-54</v>
          </cell>
          <cell r="GN39">
            <v>0</v>
          </cell>
          <cell r="GO39">
            <v>0</v>
          </cell>
          <cell r="GP39">
            <v>0</v>
          </cell>
          <cell r="GQ39">
            <v>-28</v>
          </cell>
          <cell r="GR39">
            <v>0</v>
          </cell>
          <cell r="GS39">
            <v>-28</v>
          </cell>
          <cell r="GT39">
            <v>0</v>
          </cell>
          <cell r="GU39">
            <v>0</v>
          </cell>
          <cell r="GV39">
            <v>-34.9</v>
          </cell>
          <cell r="GW39">
            <v>-108.8</v>
          </cell>
          <cell r="GX39">
            <v>0</v>
          </cell>
          <cell r="GY39">
            <v>-27</v>
          </cell>
          <cell r="GZ39">
            <v>-61.9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-106.8</v>
          </cell>
          <cell r="HI39">
            <v>0</v>
          </cell>
          <cell r="HJ39">
            <v>-85</v>
          </cell>
          <cell r="HK39">
            <v>0</v>
          </cell>
          <cell r="HL39">
            <v>0</v>
          </cell>
          <cell r="HM39">
            <v>0</v>
          </cell>
          <cell r="HN39">
            <v>-163.9</v>
          </cell>
          <cell r="HO39">
            <v>-112.9</v>
          </cell>
          <cell r="HP39">
            <v>0</v>
          </cell>
          <cell r="HQ39">
            <v>0</v>
          </cell>
          <cell r="HR39">
            <v>-169.9</v>
          </cell>
          <cell r="HS39">
            <v>0</v>
          </cell>
          <cell r="HT39">
            <v>0</v>
          </cell>
          <cell r="HU39">
            <v>-19.899999999999999</v>
          </cell>
          <cell r="HV39">
            <v>-192.7</v>
          </cell>
          <cell r="HW39">
            <v>0</v>
          </cell>
          <cell r="HY39">
            <v>0</v>
          </cell>
          <cell r="HZ39">
            <v>-1212.0000000000002</v>
          </cell>
          <cell r="IA39">
            <v>-34.9</v>
          </cell>
          <cell r="IB39">
            <v>-478.20000000000005</v>
          </cell>
          <cell r="IC39">
            <v>-14</v>
          </cell>
          <cell r="ID39">
            <v>-496.5</v>
          </cell>
          <cell r="IE39">
            <v>0</v>
          </cell>
          <cell r="IF39">
            <v>-538.39999999999986</v>
          </cell>
          <cell r="IG39">
            <v>-73.900000000000006</v>
          </cell>
          <cell r="IH39">
            <v>-422.70000000000005</v>
          </cell>
          <cell r="II39">
            <v>-642.69999999999993</v>
          </cell>
          <cell r="IJ39">
            <v>-480.24999999999994</v>
          </cell>
          <cell r="IK39">
            <v>-225.70000000000002</v>
          </cell>
          <cell r="IL39">
            <v>-525.4</v>
          </cell>
          <cell r="IM39">
            <v>-191.9</v>
          </cell>
          <cell r="IN39">
            <v>-316.59999999999997</v>
          </cell>
          <cell r="IO39">
            <v>-624.39999999999986</v>
          </cell>
          <cell r="IP39">
            <v>-1736</v>
          </cell>
          <cell r="IQ39">
            <v>-263.8</v>
          </cell>
          <cell r="IR39">
            <v>-8277.3499999999985</v>
          </cell>
        </row>
        <row r="40">
          <cell r="D40">
            <v>-70</v>
          </cell>
          <cell r="E40">
            <v>-14</v>
          </cell>
          <cell r="F40">
            <v>0</v>
          </cell>
          <cell r="G40">
            <v>0</v>
          </cell>
          <cell r="H40">
            <v>-8</v>
          </cell>
          <cell r="I40">
            <v>-10</v>
          </cell>
          <cell r="J40">
            <v>0</v>
          </cell>
          <cell r="K40">
            <v>0</v>
          </cell>
          <cell r="L40">
            <v>-8</v>
          </cell>
          <cell r="M40">
            <v>-26</v>
          </cell>
          <cell r="N40">
            <v>0</v>
          </cell>
          <cell r="O40">
            <v>-5.9999999999999991</v>
          </cell>
          <cell r="P40">
            <v>0</v>
          </cell>
          <cell r="Q40">
            <v>-8</v>
          </cell>
          <cell r="R40">
            <v>-26</v>
          </cell>
          <cell r="S40">
            <v>0</v>
          </cell>
          <cell r="T40">
            <v>-210</v>
          </cell>
          <cell r="U40">
            <v>0</v>
          </cell>
          <cell r="V40">
            <v>0</v>
          </cell>
          <cell r="W40">
            <v>-102</v>
          </cell>
          <cell r="X40">
            <v>-10</v>
          </cell>
          <cell r="Y40">
            <v>-2</v>
          </cell>
          <cell r="Z40">
            <v>0</v>
          </cell>
          <cell r="AA40">
            <v>-52</v>
          </cell>
          <cell r="AB40">
            <v>-74</v>
          </cell>
          <cell r="AC40">
            <v>0</v>
          </cell>
          <cell r="AD40">
            <v>0</v>
          </cell>
          <cell r="AE40">
            <v>-11.999999999999998</v>
          </cell>
          <cell r="AF40">
            <v>-23.999999999999996</v>
          </cell>
          <cell r="AG40">
            <v>0</v>
          </cell>
          <cell r="AH40">
            <v>-22</v>
          </cell>
          <cell r="AI40">
            <v>-2</v>
          </cell>
          <cell r="AJ40">
            <v>-23.999999999999996</v>
          </cell>
          <cell r="AK40">
            <v>-92</v>
          </cell>
          <cell r="AL40">
            <v>0</v>
          </cell>
          <cell r="AM40">
            <v>-148</v>
          </cell>
          <cell r="AN40">
            <v>0</v>
          </cell>
          <cell r="AO40">
            <v>0</v>
          </cell>
          <cell r="AP40">
            <v>-140</v>
          </cell>
          <cell r="AQ40">
            <v>-23.999999999999996</v>
          </cell>
          <cell r="AR40">
            <v>0</v>
          </cell>
          <cell r="AS40">
            <v>0</v>
          </cell>
          <cell r="AT40">
            <v>-94</v>
          </cell>
          <cell r="AU40">
            <v>-86</v>
          </cell>
          <cell r="AV40">
            <v>0</v>
          </cell>
          <cell r="AW40">
            <v>0</v>
          </cell>
          <cell r="AX40">
            <v>-18</v>
          </cell>
          <cell r="AY40">
            <v>-2</v>
          </cell>
          <cell r="AZ40">
            <v>0</v>
          </cell>
          <cell r="BA40">
            <v>-22</v>
          </cell>
          <cell r="BB40">
            <v>0</v>
          </cell>
          <cell r="BC40">
            <v>-11.999999999999998</v>
          </cell>
          <cell r="BD40">
            <v>-126</v>
          </cell>
          <cell r="BE40">
            <v>0</v>
          </cell>
          <cell r="BF40">
            <v>-224</v>
          </cell>
          <cell r="BG40">
            <v>-8</v>
          </cell>
          <cell r="BH40">
            <v>0</v>
          </cell>
          <cell r="BI40">
            <v>-66</v>
          </cell>
          <cell r="BJ40">
            <v>-16</v>
          </cell>
          <cell r="BK40">
            <v>0</v>
          </cell>
          <cell r="BL40">
            <v>0</v>
          </cell>
          <cell r="BM40">
            <v>-62</v>
          </cell>
          <cell r="BN40">
            <v>-14</v>
          </cell>
          <cell r="BO40">
            <v>0</v>
          </cell>
          <cell r="BP40">
            <v>0</v>
          </cell>
          <cell r="BQ40">
            <v>0</v>
          </cell>
          <cell r="BR40">
            <v>-2</v>
          </cell>
          <cell r="BS40">
            <v>0</v>
          </cell>
          <cell r="BT40">
            <v>-18</v>
          </cell>
          <cell r="BU40">
            <v>-2</v>
          </cell>
          <cell r="BV40">
            <v>0</v>
          </cell>
          <cell r="BW40">
            <v>-100</v>
          </cell>
          <cell r="BX40">
            <v>0</v>
          </cell>
          <cell r="BY40">
            <v>-144</v>
          </cell>
          <cell r="BZ40">
            <v>0</v>
          </cell>
          <cell r="CA40">
            <v>0</v>
          </cell>
          <cell r="CB40">
            <v>0</v>
          </cell>
          <cell r="CC40">
            <v>-10</v>
          </cell>
          <cell r="CD40">
            <v>0</v>
          </cell>
          <cell r="CE40">
            <v>0</v>
          </cell>
          <cell r="CF40">
            <v>-44</v>
          </cell>
          <cell r="CG40">
            <v>-46</v>
          </cell>
          <cell r="CH40">
            <v>0</v>
          </cell>
          <cell r="CI40">
            <v>0</v>
          </cell>
          <cell r="CJ40">
            <v>-2</v>
          </cell>
          <cell r="CK40">
            <v>0</v>
          </cell>
          <cell r="CL40">
            <v>0</v>
          </cell>
          <cell r="CM40">
            <v>-16</v>
          </cell>
          <cell r="CN40">
            <v>0</v>
          </cell>
          <cell r="CO40">
            <v>-2</v>
          </cell>
          <cell r="CP40">
            <v>-81.999999999999986</v>
          </cell>
          <cell r="CQ40">
            <v>0</v>
          </cell>
          <cell r="CR40">
            <v>-138</v>
          </cell>
          <cell r="CS40">
            <v>-2</v>
          </cell>
          <cell r="CT40">
            <v>0</v>
          </cell>
          <cell r="CU40">
            <v>0</v>
          </cell>
          <cell r="CV40">
            <v>-10</v>
          </cell>
          <cell r="CW40">
            <v>0</v>
          </cell>
          <cell r="CX40">
            <v>0</v>
          </cell>
          <cell r="CY40">
            <v>-47.999999999999993</v>
          </cell>
          <cell r="CZ40">
            <v>-42</v>
          </cell>
          <cell r="DA40">
            <v>-2</v>
          </cell>
          <cell r="DB40">
            <v>0</v>
          </cell>
          <cell r="DC40">
            <v>0</v>
          </cell>
          <cell r="DD40">
            <v>-5.9999999999999991</v>
          </cell>
          <cell r="DE40">
            <v>0</v>
          </cell>
          <cell r="DF40">
            <v>-23.999999999999996</v>
          </cell>
          <cell r="DG40">
            <v>0</v>
          </cell>
          <cell r="DH40">
            <v>-16</v>
          </cell>
          <cell r="DI40">
            <v>-76</v>
          </cell>
          <cell r="DJ40">
            <v>-2</v>
          </cell>
          <cell r="DK40">
            <v>-104</v>
          </cell>
          <cell r="DL40">
            <v>-2</v>
          </cell>
          <cell r="DM40">
            <v>-45</v>
          </cell>
          <cell r="DN40">
            <v>0</v>
          </cell>
          <cell r="DO40">
            <v>-2</v>
          </cell>
          <cell r="DP40">
            <v>0</v>
          </cell>
          <cell r="DQ40">
            <v>0</v>
          </cell>
          <cell r="DR40">
            <v>-23.999999999999996</v>
          </cell>
          <cell r="DS40">
            <v>-44</v>
          </cell>
          <cell r="DT40">
            <v>0</v>
          </cell>
          <cell r="DU40">
            <v>0</v>
          </cell>
          <cell r="DV40">
            <v>-5.9999999999999991</v>
          </cell>
          <cell r="DW40">
            <v>-2</v>
          </cell>
          <cell r="DX40">
            <v>0</v>
          </cell>
          <cell r="DY40">
            <v>-30</v>
          </cell>
          <cell r="DZ40">
            <v>0</v>
          </cell>
          <cell r="EA40">
            <v>-21</v>
          </cell>
          <cell r="EB40">
            <v>-16</v>
          </cell>
          <cell r="EC40">
            <v>-2</v>
          </cell>
          <cell r="ED40">
            <v>-130</v>
          </cell>
          <cell r="EE40">
            <v>0</v>
          </cell>
          <cell r="EF40">
            <v>0</v>
          </cell>
          <cell r="EG40">
            <v>0</v>
          </cell>
          <cell r="EH40">
            <v>-10</v>
          </cell>
          <cell r="EI40">
            <v>0</v>
          </cell>
          <cell r="EJ40">
            <v>0</v>
          </cell>
          <cell r="EK40">
            <v>-36</v>
          </cell>
          <cell r="EL40">
            <v>-23.999999999999996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-20</v>
          </cell>
          <cell r="ES40">
            <v>0</v>
          </cell>
          <cell r="ET40">
            <v>-4</v>
          </cell>
          <cell r="EU40">
            <v>-66</v>
          </cell>
          <cell r="EV40">
            <v>-2</v>
          </cell>
          <cell r="EW40">
            <v>-52</v>
          </cell>
          <cell r="EX40">
            <v>0</v>
          </cell>
          <cell r="EY40">
            <v>0</v>
          </cell>
          <cell r="EZ40">
            <v>0</v>
          </cell>
          <cell r="FA40">
            <v>-10</v>
          </cell>
          <cell r="FB40">
            <v>0</v>
          </cell>
          <cell r="FC40">
            <v>0</v>
          </cell>
          <cell r="FD40">
            <v>-40.999999999999993</v>
          </cell>
          <cell r="FE40">
            <v>-36</v>
          </cell>
          <cell r="FF40">
            <v>0</v>
          </cell>
          <cell r="FG40">
            <v>-2</v>
          </cell>
          <cell r="FH40">
            <v>-4</v>
          </cell>
          <cell r="FI40">
            <v>0</v>
          </cell>
          <cell r="FJ40">
            <v>0</v>
          </cell>
          <cell r="FK40">
            <v>-26</v>
          </cell>
          <cell r="FL40">
            <v>0</v>
          </cell>
          <cell r="FM40">
            <v>-18</v>
          </cell>
          <cell r="FN40">
            <v>-64</v>
          </cell>
          <cell r="FO40">
            <v>-2</v>
          </cell>
          <cell r="FP40">
            <v>-20</v>
          </cell>
          <cell r="FQ40">
            <v>0</v>
          </cell>
          <cell r="FR40">
            <v>0</v>
          </cell>
          <cell r="FS40">
            <v>0</v>
          </cell>
          <cell r="FT40">
            <v>9</v>
          </cell>
          <cell r="FU40">
            <v>0</v>
          </cell>
          <cell r="FV40">
            <v>0</v>
          </cell>
          <cell r="FW40">
            <v>-23.999999999999996</v>
          </cell>
          <cell r="FX40">
            <v>-30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-5.9999999999999991</v>
          </cell>
          <cell r="GE40">
            <v>0</v>
          </cell>
          <cell r="GF40">
            <v>0</v>
          </cell>
          <cell r="GG40">
            <v>-34</v>
          </cell>
          <cell r="GH40">
            <v>-2</v>
          </cell>
          <cell r="GI40">
            <v>-18</v>
          </cell>
          <cell r="GJ40">
            <v>-2</v>
          </cell>
          <cell r="GK40">
            <v>0</v>
          </cell>
          <cell r="GL40">
            <v>0</v>
          </cell>
          <cell r="GM40">
            <v>-5.9999999999999991</v>
          </cell>
          <cell r="GN40">
            <v>0</v>
          </cell>
          <cell r="GO40">
            <v>0</v>
          </cell>
          <cell r="GP40">
            <v>-28</v>
          </cell>
          <cell r="GQ40">
            <v>-32</v>
          </cell>
          <cell r="GR40">
            <v>0</v>
          </cell>
          <cell r="GS40">
            <v>-4</v>
          </cell>
          <cell r="GT40">
            <v>0</v>
          </cell>
          <cell r="GU40">
            <v>0</v>
          </cell>
          <cell r="GV40">
            <v>0</v>
          </cell>
          <cell r="GW40">
            <v>-10</v>
          </cell>
          <cell r="GX40">
            <v>0</v>
          </cell>
          <cell r="GY40">
            <v>-5.9999999999999991</v>
          </cell>
          <cell r="GZ40">
            <v>-32</v>
          </cell>
          <cell r="HA40">
            <v>-2</v>
          </cell>
          <cell r="HB40">
            <v>-23.999999999999996</v>
          </cell>
          <cell r="HC40">
            <v>-2</v>
          </cell>
          <cell r="HD40">
            <v>0</v>
          </cell>
          <cell r="HE40">
            <v>0</v>
          </cell>
          <cell r="HF40">
            <v>174</v>
          </cell>
          <cell r="HG40">
            <v>0</v>
          </cell>
          <cell r="HH40">
            <v>0</v>
          </cell>
          <cell r="HI40">
            <v>-16</v>
          </cell>
          <cell r="HJ40">
            <v>-26</v>
          </cell>
          <cell r="HK40">
            <v>0</v>
          </cell>
          <cell r="HL40">
            <v>-0.6</v>
          </cell>
          <cell r="HM40">
            <v>-2</v>
          </cell>
          <cell r="HN40">
            <v>0</v>
          </cell>
          <cell r="HO40">
            <v>0</v>
          </cell>
          <cell r="HP40">
            <v>-2</v>
          </cell>
          <cell r="HQ40">
            <v>0</v>
          </cell>
          <cell r="HR40">
            <v>0</v>
          </cell>
          <cell r="HS40">
            <v>-59.6</v>
          </cell>
          <cell r="HT40">
            <v>0</v>
          </cell>
          <cell r="HU40">
            <v>-26</v>
          </cell>
          <cell r="HV40">
            <v>0</v>
          </cell>
          <cell r="HW40">
            <v>0</v>
          </cell>
          <cell r="HY40">
            <v>-378</v>
          </cell>
          <cell r="HZ40">
            <v>71</v>
          </cell>
          <cell r="IA40">
            <v>-2</v>
          </cell>
          <cell r="IB40">
            <v>0</v>
          </cell>
          <cell r="IC40">
            <v>-477</v>
          </cell>
          <cell r="ID40">
            <v>-464</v>
          </cell>
          <cell r="IE40">
            <v>-2</v>
          </cell>
          <cell r="IF40">
            <v>-6.6</v>
          </cell>
          <cell r="IG40">
            <v>-52</v>
          </cell>
          <cell r="IH40">
            <v>-62</v>
          </cell>
          <cell r="II40">
            <v>0</v>
          </cell>
          <cell r="IJ40">
            <v>-202</v>
          </cell>
          <cell r="IK40">
            <v>-4</v>
          </cell>
          <cell r="IL40">
            <v>-111</v>
          </cell>
          <cell r="IM40">
            <v>-773.6</v>
          </cell>
          <cell r="IN40">
            <v>-12</v>
          </cell>
          <cell r="IO40">
            <v>-1238</v>
          </cell>
          <cell r="IP40">
            <v>-16</v>
          </cell>
          <cell r="IQ40">
            <v>-45</v>
          </cell>
          <cell r="IR40">
            <v>-3774.2</v>
          </cell>
        </row>
        <row r="41">
          <cell r="D41">
            <v>-70</v>
          </cell>
          <cell r="E41">
            <v>-14</v>
          </cell>
          <cell r="F41">
            <v>0</v>
          </cell>
          <cell r="G41">
            <v>0</v>
          </cell>
          <cell r="H41">
            <v>-8</v>
          </cell>
          <cell r="I41">
            <v>-10</v>
          </cell>
          <cell r="J41">
            <v>0</v>
          </cell>
          <cell r="K41">
            <v>0</v>
          </cell>
          <cell r="L41">
            <v>-8</v>
          </cell>
          <cell r="M41">
            <v>-26</v>
          </cell>
          <cell r="N41">
            <v>0</v>
          </cell>
          <cell r="O41">
            <v>-5.9999999999999991</v>
          </cell>
          <cell r="P41">
            <v>0</v>
          </cell>
          <cell r="Q41">
            <v>-8</v>
          </cell>
          <cell r="R41">
            <v>-26</v>
          </cell>
          <cell r="S41">
            <v>0</v>
          </cell>
          <cell r="T41">
            <v>-210</v>
          </cell>
          <cell r="U41">
            <v>0</v>
          </cell>
          <cell r="V41">
            <v>0</v>
          </cell>
          <cell r="W41">
            <v>-102</v>
          </cell>
          <cell r="X41">
            <v>-10</v>
          </cell>
          <cell r="Y41">
            <v>-2</v>
          </cell>
          <cell r="Z41">
            <v>0</v>
          </cell>
          <cell r="AA41">
            <v>-52</v>
          </cell>
          <cell r="AB41">
            <v>-74</v>
          </cell>
          <cell r="AC41">
            <v>0</v>
          </cell>
          <cell r="AD41">
            <v>0</v>
          </cell>
          <cell r="AE41">
            <v>-11.999999999999998</v>
          </cell>
          <cell r="AF41">
            <v>-23.999999999999996</v>
          </cell>
          <cell r="AG41">
            <v>0</v>
          </cell>
          <cell r="AH41">
            <v>-22</v>
          </cell>
          <cell r="AI41">
            <v>-2</v>
          </cell>
          <cell r="AJ41">
            <v>-23.999999999999996</v>
          </cell>
          <cell r="AK41">
            <v>-92</v>
          </cell>
          <cell r="AL41">
            <v>0</v>
          </cell>
          <cell r="AM41">
            <v>-148</v>
          </cell>
          <cell r="AN41">
            <v>0</v>
          </cell>
          <cell r="AO41">
            <v>0</v>
          </cell>
          <cell r="AP41">
            <v>-140</v>
          </cell>
          <cell r="AQ41">
            <v>-23.999999999999996</v>
          </cell>
          <cell r="AR41">
            <v>0</v>
          </cell>
          <cell r="AS41">
            <v>0</v>
          </cell>
          <cell r="AT41">
            <v>-94</v>
          </cell>
          <cell r="AU41">
            <v>-86</v>
          </cell>
          <cell r="AV41">
            <v>0</v>
          </cell>
          <cell r="AW41">
            <v>0</v>
          </cell>
          <cell r="AX41">
            <v>-18</v>
          </cell>
          <cell r="AY41">
            <v>-2</v>
          </cell>
          <cell r="AZ41">
            <v>0</v>
          </cell>
          <cell r="BA41">
            <v>-22</v>
          </cell>
          <cell r="BB41">
            <v>0</v>
          </cell>
          <cell r="BC41">
            <v>-11.999999999999998</v>
          </cell>
          <cell r="BD41">
            <v>-126</v>
          </cell>
          <cell r="BE41">
            <v>0</v>
          </cell>
          <cell r="BF41">
            <v>-224</v>
          </cell>
          <cell r="BG41">
            <v>-8</v>
          </cell>
          <cell r="BH41">
            <v>0</v>
          </cell>
          <cell r="BI41">
            <v>-66</v>
          </cell>
          <cell r="BJ41">
            <v>-16</v>
          </cell>
          <cell r="BK41">
            <v>0</v>
          </cell>
          <cell r="BL41">
            <v>0</v>
          </cell>
          <cell r="BM41">
            <v>-62</v>
          </cell>
          <cell r="BN41">
            <v>-14</v>
          </cell>
          <cell r="BO41">
            <v>0</v>
          </cell>
          <cell r="BP41">
            <v>0</v>
          </cell>
          <cell r="BQ41">
            <v>0</v>
          </cell>
          <cell r="BR41">
            <v>-2</v>
          </cell>
          <cell r="BS41">
            <v>0</v>
          </cell>
          <cell r="BT41">
            <v>-18</v>
          </cell>
          <cell r="BU41">
            <v>-2</v>
          </cell>
          <cell r="BV41">
            <v>0</v>
          </cell>
          <cell r="BW41">
            <v>-100</v>
          </cell>
          <cell r="BX41">
            <v>0</v>
          </cell>
          <cell r="BY41">
            <v>-144</v>
          </cell>
          <cell r="BZ41">
            <v>0</v>
          </cell>
          <cell r="CA41">
            <v>0</v>
          </cell>
          <cell r="CB41">
            <v>0</v>
          </cell>
          <cell r="CC41">
            <v>-10</v>
          </cell>
          <cell r="CD41">
            <v>0</v>
          </cell>
          <cell r="CE41">
            <v>0</v>
          </cell>
          <cell r="CF41">
            <v>-44</v>
          </cell>
          <cell r="CG41">
            <v>-46</v>
          </cell>
          <cell r="CH41">
            <v>0</v>
          </cell>
          <cell r="CI41">
            <v>0</v>
          </cell>
          <cell r="CJ41">
            <v>-2</v>
          </cell>
          <cell r="CK41">
            <v>0</v>
          </cell>
          <cell r="CL41">
            <v>0</v>
          </cell>
          <cell r="CM41">
            <v>-16</v>
          </cell>
          <cell r="CN41">
            <v>0</v>
          </cell>
          <cell r="CO41">
            <v>-2</v>
          </cell>
          <cell r="CP41">
            <v>-81.999999999999986</v>
          </cell>
          <cell r="CQ41">
            <v>0</v>
          </cell>
          <cell r="CR41">
            <v>-138</v>
          </cell>
          <cell r="CS41">
            <v>-2</v>
          </cell>
          <cell r="CT41">
            <v>0</v>
          </cell>
          <cell r="CU41">
            <v>0</v>
          </cell>
          <cell r="CV41">
            <v>-10</v>
          </cell>
          <cell r="CW41">
            <v>0</v>
          </cell>
          <cell r="CX41">
            <v>0</v>
          </cell>
          <cell r="CY41">
            <v>-47.999999999999993</v>
          </cell>
          <cell r="CZ41">
            <v>-42</v>
          </cell>
          <cell r="DA41">
            <v>-2</v>
          </cell>
          <cell r="DB41">
            <v>0</v>
          </cell>
          <cell r="DC41">
            <v>0</v>
          </cell>
          <cell r="DD41">
            <v>-5.9999999999999991</v>
          </cell>
          <cell r="DE41">
            <v>0</v>
          </cell>
          <cell r="DF41">
            <v>-23.999999999999996</v>
          </cell>
          <cell r="DG41">
            <v>0</v>
          </cell>
          <cell r="DH41">
            <v>-16</v>
          </cell>
          <cell r="DI41">
            <v>-76</v>
          </cell>
          <cell r="DJ41">
            <v>-2</v>
          </cell>
          <cell r="DK41">
            <v>-104</v>
          </cell>
          <cell r="DL41">
            <v>-2</v>
          </cell>
          <cell r="DM41">
            <v>-45</v>
          </cell>
          <cell r="DN41">
            <v>0</v>
          </cell>
          <cell r="DO41">
            <v>-2</v>
          </cell>
          <cell r="DP41">
            <v>0</v>
          </cell>
          <cell r="DQ41">
            <v>0</v>
          </cell>
          <cell r="DR41">
            <v>-23.999999999999996</v>
          </cell>
          <cell r="DS41">
            <v>-44</v>
          </cell>
          <cell r="DT41">
            <v>0</v>
          </cell>
          <cell r="DU41">
            <v>0</v>
          </cell>
          <cell r="DV41">
            <v>-5.9999999999999991</v>
          </cell>
          <cell r="DW41">
            <v>-2</v>
          </cell>
          <cell r="DX41">
            <v>0</v>
          </cell>
          <cell r="DY41">
            <v>-30</v>
          </cell>
          <cell r="DZ41">
            <v>0</v>
          </cell>
          <cell r="EA41">
            <v>-21</v>
          </cell>
          <cell r="EB41">
            <v>-16</v>
          </cell>
          <cell r="EC41">
            <v>-2</v>
          </cell>
          <cell r="ED41">
            <v>-130</v>
          </cell>
          <cell r="EE41">
            <v>0</v>
          </cell>
          <cell r="EF41">
            <v>0</v>
          </cell>
          <cell r="EG41">
            <v>0</v>
          </cell>
          <cell r="EH41">
            <v>-10</v>
          </cell>
          <cell r="EI41">
            <v>0</v>
          </cell>
          <cell r="EJ41">
            <v>0</v>
          </cell>
          <cell r="EK41">
            <v>-36</v>
          </cell>
          <cell r="EL41">
            <v>-23.999999999999996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-20</v>
          </cell>
          <cell r="ES41">
            <v>0</v>
          </cell>
          <cell r="ET41">
            <v>-4</v>
          </cell>
          <cell r="EU41">
            <v>-66</v>
          </cell>
          <cell r="EV41">
            <v>-2</v>
          </cell>
          <cell r="EW41">
            <v>-52</v>
          </cell>
          <cell r="EX41">
            <v>0</v>
          </cell>
          <cell r="EY41">
            <v>0</v>
          </cell>
          <cell r="EZ41">
            <v>0</v>
          </cell>
          <cell r="FA41">
            <v>-10</v>
          </cell>
          <cell r="FB41">
            <v>0</v>
          </cell>
          <cell r="FC41">
            <v>0</v>
          </cell>
          <cell r="FD41">
            <v>-40.999999999999993</v>
          </cell>
          <cell r="FE41">
            <v>-36</v>
          </cell>
          <cell r="FF41">
            <v>0</v>
          </cell>
          <cell r="FG41">
            <v>-2</v>
          </cell>
          <cell r="FH41">
            <v>-4</v>
          </cell>
          <cell r="FI41">
            <v>0</v>
          </cell>
          <cell r="FJ41">
            <v>0</v>
          </cell>
          <cell r="FK41">
            <v>-26</v>
          </cell>
          <cell r="FL41">
            <v>0</v>
          </cell>
          <cell r="FM41">
            <v>-18</v>
          </cell>
          <cell r="FN41">
            <v>-64</v>
          </cell>
          <cell r="FO41">
            <v>-2</v>
          </cell>
          <cell r="FP41">
            <v>-20</v>
          </cell>
          <cell r="FQ41">
            <v>0</v>
          </cell>
          <cell r="FR41">
            <v>0</v>
          </cell>
          <cell r="FS41">
            <v>0</v>
          </cell>
          <cell r="FT41">
            <v>9</v>
          </cell>
          <cell r="FU41">
            <v>0</v>
          </cell>
          <cell r="FV41">
            <v>0</v>
          </cell>
          <cell r="FW41">
            <v>-23.999999999999996</v>
          </cell>
          <cell r="FX41">
            <v>-30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-5.9999999999999991</v>
          </cell>
          <cell r="GE41">
            <v>0</v>
          </cell>
          <cell r="GF41">
            <v>0</v>
          </cell>
          <cell r="GG41">
            <v>-34</v>
          </cell>
          <cell r="GH41">
            <v>-2</v>
          </cell>
          <cell r="GI41">
            <v>-18</v>
          </cell>
          <cell r="GJ41">
            <v>-2</v>
          </cell>
          <cell r="GK41">
            <v>0</v>
          </cell>
          <cell r="GL41">
            <v>0</v>
          </cell>
          <cell r="GM41">
            <v>-5.9999999999999991</v>
          </cell>
          <cell r="GN41">
            <v>0</v>
          </cell>
          <cell r="GO41">
            <v>0</v>
          </cell>
          <cell r="GP41">
            <v>-28</v>
          </cell>
          <cell r="GQ41">
            <v>-32</v>
          </cell>
          <cell r="GR41">
            <v>0</v>
          </cell>
          <cell r="GS41">
            <v>-4</v>
          </cell>
          <cell r="GT41">
            <v>0</v>
          </cell>
          <cell r="GU41">
            <v>0</v>
          </cell>
          <cell r="GV41">
            <v>0</v>
          </cell>
          <cell r="GW41">
            <v>-10</v>
          </cell>
          <cell r="GX41">
            <v>0</v>
          </cell>
          <cell r="GY41">
            <v>-5.9999999999999991</v>
          </cell>
          <cell r="GZ41">
            <v>-32</v>
          </cell>
          <cell r="HA41">
            <v>-2</v>
          </cell>
          <cell r="HB41">
            <v>-23.999999999999996</v>
          </cell>
          <cell r="HC41">
            <v>-2</v>
          </cell>
          <cell r="HD41">
            <v>0</v>
          </cell>
          <cell r="HE41">
            <v>0</v>
          </cell>
          <cell r="HF41">
            <v>174</v>
          </cell>
          <cell r="HG41">
            <v>0</v>
          </cell>
          <cell r="HH41">
            <v>0</v>
          </cell>
          <cell r="HI41">
            <v>-16</v>
          </cell>
          <cell r="HJ41">
            <v>-26</v>
          </cell>
          <cell r="HK41">
            <v>0</v>
          </cell>
          <cell r="HL41">
            <v>-0.6</v>
          </cell>
          <cell r="HM41">
            <v>-2</v>
          </cell>
          <cell r="HN41">
            <v>0</v>
          </cell>
          <cell r="HO41">
            <v>0</v>
          </cell>
          <cell r="HP41">
            <v>-2</v>
          </cell>
          <cell r="HQ41">
            <v>0</v>
          </cell>
          <cell r="HR41">
            <v>0</v>
          </cell>
          <cell r="HS41">
            <v>-59.6</v>
          </cell>
          <cell r="HT41">
            <v>0</v>
          </cell>
          <cell r="HU41">
            <v>-26</v>
          </cell>
          <cell r="HV41">
            <v>0</v>
          </cell>
          <cell r="HW41">
            <v>0</v>
          </cell>
          <cell r="HY41">
            <v>-378</v>
          </cell>
          <cell r="HZ41">
            <v>71</v>
          </cell>
          <cell r="IA41">
            <v>-2</v>
          </cell>
          <cell r="IB41">
            <v>0</v>
          </cell>
          <cell r="IC41">
            <v>-477</v>
          </cell>
          <cell r="ID41">
            <v>-464</v>
          </cell>
          <cell r="IE41">
            <v>-2</v>
          </cell>
          <cell r="IF41">
            <v>-6.6</v>
          </cell>
          <cell r="IG41">
            <v>-52</v>
          </cell>
          <cell r="IH41">
            <v>-62</v>
          </cell>
          <cell r="II41">
            <v>0</v>
          </cell>
          <cell r="IJ41">
            <v>-202</v>
          </cell>
          <cell r="IK41">
            <v>-4</v>
          </cell>
          <cell r="IL41">
            <v>-111</v>
          </cell>
          <cell r="IM41">
            <v>-773.6</v>
          </cell>
          <cell r="IN41">
            <v>-12</v>
          </cell>
          <cell r="IO41">
            <v>-1238</v>
          </cell>
          <cell r="IP41">
            <v>-16</v>
          </cell>
          <cell r="IQ41">
            <v>-45</v>
          </cell>
          <cell r="IR41">
            <v>-3774.2</v>
          </cell>
        </row>
        <row r="42">
          <cell r="D42">
            <v>6493.8400000000011</v>
          </cell>
          <cell r="E42">
            <v>11145.36</v>
          </cell>
          <cell r="F42">
            <v>3498.0200000000004</v>
          </cell>
          <cell r="G42">
            <v>3199.79</v>
          </cell>
          <cell r="H42">
            <v>5745.12</v>
          </cell>
          <cell r="I42">
            <v>5175.5900000000011</v>
          </cell>
          <cell r="J42">
            <v>15844.91</v>
          </cell>
          <cell r="K42">
            <v>0</v>
          </cell>
          <cell r="L42">
            <v>10609.7</v>
          </cell>
          <cell r="M42">
            <v>18685.539999999997</v>
          </cell>
          <cell r="N42">
            <v>8302.2999999999993</v>
          </cell>
          <cell r="O42">
            <v>10955.84</v>
          </cell>
          <cell r="P42">
            <v>4509.3900000000003</v>
          </cell>
          <cell r="Q42">
            <v>11161.61</v>
          </cell>
          <cell r="R42">
            <v>3045.5</v>
          </cell>
          <cell r="S42">
            <v>5450.17</v>
          </cell>
          <cell r="T42">
            <v>22004.039999999997</v>
          </cell>
          <cell r="U42">
            <v>16596.239999999998</v>
          </cell>
          <cell r="V42">
            <v>8386.1000000000022</v>
          </cell>
          <cell r="W42">
            <v>6447.37</v>
          </cell>
          <cell r="X42">
            <v>12535.779999999999</v>
          </cell>
          <cell r="Y42">
            <v>9913.3799999999992</v>
          </cell>
          <cell r="Z42">
            <v>9828.9699999999975</v>
          </cell>
          <cell r="AA42">
            <v>15973.710000000001</v>
          </cell>
          <cell r="AB42">
            <v>14830.7</v>
          </cell>
          <cell r="AC42">
            <v>11191.119999999999</v>
          </cell>
          <cell r="AD42">
            <v>13357.869999999997</v>
          </cell>
          <cell r="AE42">
            <v>9506.9700000000012</v>
          </cell>
          <cell r="AF42">
            <v>16952.88</v>
          </cell>
          <cell r="AG42">
            <v>9325.43</v>
          </cell>
          <cell r="AH42">
            <v>11341.939999999999</v>
          </cell>
          <cell r="AI42">
            <v>11177.660000000002</v>
          </cell>
          <cell r="AJ42">
            <v>12238.120000000003</v>
          </cell>
          <cell r="AK42">
            <v>11343.96</v>
          </cell>
          <cell r="AL42">
            <v>18457.97</v>
          </cell>
          <cell r="AM42">
            <v>17839.28</v>
          </cell>
          <cell r="AN42">
            <v>16259.09</v>
          </cell>
          <cell r="AO42">
            <v>7105.8700000000008</v>
          </cell>
          <cell r="AP42">
            <v>9786.3499999999985</v>
          </cell>
          <cell r="AQ42">
            <v>16690.93</v>
          </cell>
          <cell r="AR42">
            <v>13146.119999999999</v>
          </cell>
          <cell r="AS42">
            <v>15720.2</v>
          </cell>
          <cell r="AT42">
            <v>21904.69</v>
          </cell>
          <cell r="AU42">
            <v>22194.510000000002</v>
          </cell>
          <cell r="AV42">
            <v>21115.260000000002</v>
          </cell>
          <cell r="AW42">
            <v>19424.739999999998</v>
          </cell>
          <cell r="AX42">
            <v>14294.710000000001</v>
          </cell>
          <cell r="AY42">
            <v>24136.140000000003</v>
          </cell>
          <cell r="AZ42">
            <v>9675.58</v>
          </cell>
          <cell r="BA42">
            <v>15062.94</v>
          </cell>
          <cell r="BB42">
            <v>15403.88</v>
          </cell>
          <cell r="BC42">
            <v>19755.22</v>
          </cell>
          <cell r="BD42">
            <v>15764.250000000002</v>
          </cell>
          <cell r="BE42">
            <v>26848.81</v>
          </cell>
          <cell r="BF42">
            <v>24676.400000000005</v>
          </cell>
          <cell r="BG42">
            <v>22266.55</v>
          </cell>
          <cell r="BH42">
            <v>12673.359999999997</v>
          </cell>
          <cell r="BI42">
            <v>5972.7399999999989</v>
          </cell>
          <cell r="BJ42">
            <v>13444.719999999998</v>
          </cell>
          <cell r="BK42">
            <v>10633.91</v>
          </cell>
          <cell r="BL42">
            <v>12395.480000000001</v>
          </cell>
          <cell r="BM42">
            <v>14673.769999999997</v>
          </cell>
          <cell r="BN42">
            <v>18960.620000000003</v>
          </cell>
          <cell r="BO42">
            <v>16351.67</v>
          </cell>
          <cell r="BP42">
            <v>15371.179999999998</v>
          </cell>
          <cell r="BQ42">
            <v>12748.560000000001</v>
          </cell>
          <cell r="BR42">
            <v>20579.580000000002</v>
          </cell>
          <cell r="BS42">
            <v>11964.499999999998</v>
          </cell>
          <cell r="BT42">
            <v>10540.59</v>
          </cell>
          <cell r="BU42">
            <v>10476.670000000002</v>
          </cell>
          <cell r="BV42">
            <v>15064.26</v>
          </cell>
          <cell r="BW42">
            <v>11549.670000000002</v>
          </cell>
          <cell r="BX42">
            <v>22005.13</v>
          </cell>
          <cell r="BY42">
            <v>21057.84</v>
          </cell>
          <cell r="BZ42">
            <v>19551.829999999998</v>
          </cell>
          <cell r="CA42">
            <v>7800.35</v>
          </cell>
          <cell r="CB42">
            <v>0</v>
          </cell>
          <cell r="CC42">
            <v>7523.23</v>
          </cell>
          <cell r="CD42">
            <v>11918.99</v>
          </cell>
          <cell r="CE42">
            <v>13319.13</v>
          </cell>
          <cell r="CF42">
            <v>15164.47</v>
          </cell>
          <cell r="CG42">
            <v>17770.850000000002</v>
          </cell>
          <cell r="CH42">
            <v>17301.98</v>
          </cell>
          <cell r="CI42">
            <v>15236.77</v>
          </cell>
          <cell r="CJ42">
            <v>12195.359999999999</v>
          </cell>
          <cell r="CK42">
            <v>18325.070000000003</v>
          </cell>
          <cell r="CL42">
            <v>10097.27</v>
          </cell>
          <cell r="CM42">
            <v>10531.54</v>
          </cell>
          <cell r="CN42">
            <v>10335.620000000001</v>
          </cell>
          <cell r="CO42">
            <v>15186.85</v>
          </cell>
          <cell r="CP42">
            <v>11058.660000000002</v>
          </cell>
          <cell r="CQ42">
            <v>20372.72</v>
          </cell>
          <cell r="CR42">
            <v>18796.770000000004</v>
          </cell>
          <cell r="CS42">
            <v>17453.82</v>
          </cell>
          <cell r="CT42">
            <v>9880.0399999999991</v>
          </cell>
          <cell r="CU42">
            <v>105.24000000000001</v>
          </cell>
          <cell r="CV42">
            <v>22515.580000000005</v>
          </cell>
          <cell r="CW42">
            <v>12819.119999999999</v>
          </cell>
          <cell r="CX42">
            <v>16956.53</v>
          </cell>
          <cell r="CY42">
            <v>17746.46</v>
          </cell>
          <cell r="CZ42">
            <v>24980.65</v>
          </cell>
          <cell r="DA42">
            <v>19934.910000000003</v>
          </cell>
          <cell r="DB42">
            <v>19603.16</v>
          </cell>
          <cell r="DC42">
            <v>17517.320000000003</v>
          </cell>
          <cell r="DD42">
            <v>26123.38</v>
          </cell>
          <cell r="DE42">
            <v>14168.050000000001</v>
          </cell>
          <cell r="DF42">
            <v>16513.98</v>
          </cell>
          <cell r="DG42">
            <v>13561.7</v>
          </cell>
          <cell r="DH42">
            <v>18542.97</v>
          </cell>
          <cell r="DI42">
            <v>14339.189999999999</v>
          </cell>
          <cell r="DJ42">
            <v>29679.389999999996</v>
          </cell>
          <cell r="DK42">
            <v>25267.089999999997</v>
          </cell>
          <cell r="DL42">
            <v>22765.109999999997</v>
          </cell>
          <cell r="DM42">
            <v>10769.9</v>
          </cell>
          <cell r="DN42">
            <v>-273.54999999999995</v>
          </cell>
          <cell r="DO42">
            <v>16157.870000000003</v>
          </cell>
          <cell r="DP42">
            <v>12059.44</v>
          </cell>
          <cell r="DQ42">
            <v>16204.51</v>
          </cell>
          <cell r="DR42">
            <v>18183.98</v>
          </cell>
          <cell r="DS42">
            <v>24333.99</v>
          </cell>
          <cell r="DT42">
            <v>17470.320000000003</v>
          </cell>
          <cell r="DU42">
            <v>17104.84</v>
          </cell>
          <cell r="DV42">
            <v>17714.679999999997</v>
          </cell>
          <cell r="DW42">
            <v>23508.320000000011</v>
          </cell>
          <cell r="DX42">
            <v>19120.420000000002</v>
          </cell>
          <cell r="DY42">
            <v>17731.079999999998</v>
          </cell>
          <cell r="DZ42">
            <v>12973.109999999999</v>
          </cell>
          <cell r="EA42">
            <v>17397.120000000003</v>
          </cell>
          <cell r="EB42">
            <v>12980.510000000002</v>
          </cell>
          <cell r="EC42">
            <v>30596.42</v>
          </cell>
          <cell r="ED42">
            <v>27207.37</v>
          </cell>
          <cell r="EE42">
            <v>28864.399999999994</v>
          </cell>
          <cell r="EF42">
            <v>11825.08</v>
          </cell>
          <cell r="EG42">
            <v>0</v>
          </cell>
          <cell r="EH42">
            <v>13798.460000000001</v>
          </cell>
          <cell r="EI42">
            <v>11231.980000000001</v>
          </cell>
          <cell r="EJ42">
            <v>15242.27</v>
          </cell>
          <cell r="EK42">
            <v>14494.41</v>
          </cell>
          <cell r="EL42">
            <v>21868.61</v>
          </cell>
          <cell r="EM42">
            <v>17566.960000000003</v>
          </cell>
          <cell r="EN42">
            <v>17647.170000000002</v>
          </cell>
          <cell r="EO42">
            <v>17022.460000000003</v>
          </cell>
          <cell r="EP42">
            <v>22352.839999999997</v>
          </cell>
          <cell r="EQ42">
            <v>11415.800000000001</v>
          </cell>
          <cell r="ER42">
            <v>11542.53</v>
          </cell>
          <cell r="ES42">
            <v>10766.869999999999</v>
          </cell>
          <cell r="ET42">
            <v>15855.730000000001</v>
          </cell>
          <cell r="EU42">
            <v>12899.670000000002</v>
          </cell>
          <cell r="EV42">
            <v>30229.140000000007</v>
          </cell>
          <cell r="EW42">
            <v>17791.899999999998</v>
          </cell>
          <cell r="EX42">
            <v>15679.589999999998</v>
          </cell>
          <cell r="EY42">
            <v>9232.9699999999975</v>
          </cell>
          <cell r="EZ42">
            <v>0</v>
          </cell>
          <cell r="FA42">
            <v>15954.489999999998</v>
          </cell>
          <cell r="FB42">
            <v>13942.07</v>
          </cell>
          <cell r="FC42">
            <v>14387.06</v>
          </cell>
          <cell r="FD42">
            <v>16438.91</v>
          </cell>
          <cell r="FE42">
            <v>23149.68</v>
          </cell>
          <cell r="FF42">
            <v>20552.55</v>
          </cell>
          <cell r="FG42">
            <v>16014.960000000001</v>
          </cell>
          <cell r="FH42">
            <v>15695.53</v>
          </cell>
          <cell r="FI42">
            <v>23123.7</v>
          </cell>
          <cell r="FJ42">
            <v>11052.939999999999</v>
          </cell>
          <cell r="FK42">
            <v>13545.920000000002</v>
          </cell>
          <cell r="FL42">
            <v>11305.15</v>
          </cell>
          <cell r="FM42">
            <v>19529.099999999999</v>
          </cell>
          <cell r="FN42">
            <v>14645.999999999998</v>
          </cell>
          <cell r="FO42">
            <v>32475.199999999997</v>
          </cell>
          <cell r="FP42">
            <v>23459.239999999998</v>
          </cell>
          <cell r="FQ42">
            <v>20535.66</v>
          </cell>
          <cell r="FR42">
            <v>12320.29</v>
          </cell>
          <cell r="FS42">
            <v>0</v>
          </cell>
          <cell r="FT42">
            <v>9996.4200000000019</v>
          </cell>
          <cell r="FU42">
            <v>11291.759999999998</v>
          </cell>
          <cell r="FV42">
            <v>10043.890000000001</v>
          </cell>
          <cell r="FW42">
            <v>14450.08</v>
          </cell>
          <cell r="FX42">
            <v>17139.239999999998</v>
          </cell>
          <cell r="FY42">
            <v>11518.069999999998</v>
          </cell>
          <cell r="FZ42">
            <v>14015.04</v>
          </cell>
          <cell r="GA42">
            <v>10645.589999999998</v>
          </cell>
          <cell r="GB42">
            <v>17001.53</v>
          </cell>
          <cell r="GC42">
            <v>8261.09</v>
          </cell>
          <cell r="GD42">
            <v>11996.699999999999</v>
          </cell>
          <cell r="GE42">
            <v>7047.13</v>
          </cell>
          <cell r="GF42">
            <v>10975.050000000003</v>
          </cell>
          <cell r="GG42">
            <v>9875.7999999999993</v>
          </cell>
          <cell r="GH42">
            <v>19568.480000000003</v>
          </cell>
          <cell r="GI42">
            <v>15760.339999999998</v>
          </cell>
          <cell r="GJ42">
            <v>14114.5</v>
          </cell>
          <cell r="GK42">
            <v>6668.3</v>
          </cell>
          <cell r="GL42">
            <v>0</v>
          </cell>
          <cell r="GM42">
            <v>10362.820000000002</v>
          </cell>
          <cell r="GN42">
            <v>8331.2000000000007</v>
          </cell>
          <cell r="GO42">
            <v>10672.77</v>
          </cell>
          <cell r="GP42">
            <v>9573.7900000000009</v>
          </cell>
          <cell r="GQ42">
            <v>13840.580000000002</v>
          </cell>
          <cell r="GR42">
            <v>12343.279999999999</v>
          </cell>
          <cell r="GS42">
            <v>16669.82</v>
          </cell>
          <cell r="GT42">
            <v>9498.1899999999987</v>
          </cell>
          <cell r="GU42">
            <v>14147.48</v>
          </cell>
          <cell r="GV42">
            <v>9266.99</v>
          </cell>
          <cell r="GW42">
            <v>10695.49</v>
          </cell>
          <cell r="GX42">
            <v>8321.630000000001</v>
          </cell>
          <cell r="GY42">
            <v>9904.619999999999</v>
          </cell>
          <cell r="GZ42">
            <v>9740.0599999999977</v>
          </cell>
          <cell r="HA42">
            <v>19679.88</v>
          </cell>
          <cell r="HB42">
            <v>13795.66</v>
          </cell>
          <cell r="HC42">
            <v>13660.93</v>
          </cell>
          <cell r="HD42">
            <v>6720.7899999999991</v>
          </cell>
          <cell r="HE42">
            <v>0</v>
          </cell>
          <cell r="HF42">
            <v>10273.989999999998</v>
          </cell>
          <cell r="HG42">
            <v>8289.41</v>
          </cell>
          <cell r="HH42">
            <v>9951.010000000002</v>
          </cell>
          <cell r="HI42">
            <v>11227.24</v>
          </cell>
          <cell r="HJ42">
            <v>18507.149999999998</v>
          </cell>
          <cell r="HK42">
            <v>13071.94</v>
          </cell>
          <cell r="HL42">
            <v>13123.49</v>
          </cell>
          <cell r="HM42">
            <v>13169.579999999998</v>
          </cell>
          <cell r="HN42">
            <v>17291.719999999998</v>
          </cell>
          <cell r="HO42">
            <v>9817.18</v>
          </cell>
          <cell r="HP42">
            <v>10520.060000000001</v>
          </cell>
          <cell r="HQ42">
            <v>16799.55</v>
          </cell>
          <cell r="HR42">
            <v>12218.1</v>
          </cell>
          <cell r="HS42">
            <v>8510.93</v>
          </cell>
          <cell r="HT42">
            <v>21496.389999999996</v>
          </cell>
          <cell r="HU42">
            <v>16455.900000000001</v>
          </cell>
          <cell r="HV42">
            <v>14574.66</v>
          </cell>
          <cell r="HW42">
            <v>6452.05</v>
          </cell>
          <cell r="HY42">
            <v>28531.989999999998</v>
          </cell>
          <cell r="HZ42">
            <v>160399.65000000002</v>
          </cell>
          <cell r="IA42">
            <v>127075.4</v>
          </cell>
          <cell r="IB42">
            <v>147921.61000000002</v>
          </cell>
          <cell r="IC42">
            <v>175576.62999999998</v>
          </cell>
          <cell r="ID42">
            <v>222752.17</v>
          </cell>
          <cell r="IE42">
            <v>194262.97</v>
          </cell>
          <cell r="IF42">
            <v>177569.04</v>
          </cell>
          <cell r="IG42">
            <v>160618.65</v>
          </cell>
          <cell r="IH42">
            <v>242228.18000000005</v>
          </cell>
          <cell r="II42">
            <v>132467.55000000002</v>
          </cell>
          <cell r="IJ42">
            <v>150978.60999999999</v>
          </cell>
          <cell r="IK42">
            <v>132678.36000000002</v>
          </cell>
          <cell r="IL42">
            <v>177828.75000000003</v>
          </cell>
          <cell r="IM42">
            <v>135754.20000000001</v>
          </cell>
          <cell r="IN42">
            <v>276859.7</v>
          </cell>
          <cell r="IO42">
            <v>244111.83</v>
          </cell>
          <cell r="IP42">
            <v>222322.37999999998</v>
          </cell>
          <cell r="IQ42">
            <v>109835.09999999999</v>
          </cell>
          <cell r="IR42">
            <v>3219772.7700000009</v>
          </cell>
        </row>
        <row r="43">
          <cell r="D43">
            <v>1545.21</v>
          </cell>
          <cell r="E43">
            <v>3457.99</v>
          </cell>
          <cell r="F43">
            <v>851.41</v>
          </cell>
          <cell r="G43">
            <v>694.41</v>
          </cell>
          <cell r="H43">
            <v>1141.25</v>
          </cell>
          <cell r="I43">
            <v>1213.71</v>
          </cell>
          <cell r="J43">
            <v>3943.72</v>
          </cell>
          <cell r="K43">
            <v>0</v>
          </cell>
          <cell r="L43">
            <v>2739.26</v>
          </cell>
          <cell r="M43">
            <v>5415.33</v>
          </cell>
          <cell r="N43">
            <v>1634.02</v>
          </cell>
          <cell r="O43">
            <v>2172.11</v>
          </cell>
          <cell r="P43">
            <v>1097.4000000000001</v>
          </cell>
          <cell r="Q43">
            <v>3195.03</v>
          </cell>
          <cell r="R43">
            <v>893.67</v>
          </cell>
          <cell r="S43">
            <v>1394.8599999999997</v>
          </cell>
          <cell r="T43">
            <v>5882.8399999999992</v>
          </cell>
          <cell r="U43">
            <v>4323.51</v>
          </cell>
          <cell r="V43">
            <v>1653.2800000000002</v>
          </cell>
          <cell r="W43">
            <v>1584.16</v>
          </cell>
          <cell r="X43">
            <v>4623.5200000000004</v>
          </cell>
          <cell r="Y43">
            <v>2677.96</v>
          </cell>
          <cell r="Z43">
            <v>2878.72</v>
          </cell>
          <cell r="AA43">
            <v>4554.4300000000012</v>
          </cell>
          <cell r="AB43">
            <v>3920.37</v>
          </cell>
          <cell r="AC43">
            <v>2221.9899999999998</v>
          </cell>
          <cell r="AD43">
            <v>3537.18</v>
          </cell>
          <cell r="AE43">
            <v>2445.5300000000002</v>
          </cell>
          <cell r="AF43">
            <v>5274.95</v>
          </cell>
          <cell r="AG43">
            <v>1848.88</v>
          </cell>
          <cell r="AH43">
            <v>2138.34</v>
          </cell>
          <cell r="AI43">
            <v>3006.11</v>
          </cell>
          <cell r="AJ43">
            <v>3485.14</v>
          </cell>
          <cell r="AK43">
            <v>2753.48</v>
          </cell>
          <cell r="AL43">
            <v>5234.18</v>
          </cell>
          <cell r="AM43">
            <v>4988.17</v>
          </cell>
          <cell r="AN43">
            <v>3247.6</v>
          </cell>
          <cell r="AO43">
            <v>1523.97</v>
          </cell>
          <cell r="AP43">
            <v>2296.3300000000004</v>
          </cell>
          <cell r="AQ43">
            <v>4804.1000000000013</v>
          </cell>
          <cell r="AR43">
            <v>2682.85</v>
          </cell>
          <cell r="AS43">
            <v>3903.99</v>
          </cell>
          <cell r="AT43">
            <v>4911.1099999999997</v>
          </cell>
          <cell r="AU43">
            <v>5084.92</v>
          </cell>
          <cell r="AV43">
            <v>4888.2799999999988</v>
          </cell>
          <cell r="AW43">
            <v>4305.78</v>
          </cell>
          <cell r="AX43">
            <v>3130.16</v>
          </cell>
          <cell r="AY43">
            <v>5933.78</v>
          </cell>
          <cell r="AZ43">
            <v>1975.2800000000002</v>
          </cell>
          <cell r="BA43">
            <v>3475.34</v>
          </cell>
          <cell r="BB43">
            <v>3749.39</v>
          </cell>
          <cell r="BC43">
            <v>4342.3900000000003</v>
          </cell>
          <cell r="BD43">
            <v>3812.71</v>
          </cell>
          <cell r="BE43">
            <v>6060.94</v>
          </cell>
          <cell r="BF43">
            <v>5735.41</v>
          </cell>
          <cell r="BG43">
            <v>4146.83</v>
          </cell>
          <cell r="BH43">
            <v>2898.43</v>
          </cell>
          <cell r="BI43">
            <v>1752.57</v>
          </cell>
          <cell r="BJ43">
            <v>3523.26</v>
          </cell>
          <cell r="BK43">
            <v>2737.63</v>
          </cell>
          <cell r="BL43">
            <v>3458</v>
          </cell>
          <cell r="BM43">
            <v>2823.75</v>
          </cell>
          <cell r="BN43">
            <v>2876.63</v>
          </cell>
          <cell r="BO43">
            <v>4157.8100000000004</v>
          </cell>
          <cell r="BP43">
            <v>2773.89</v>
          </cell>
          <cell r="BQ43">
            <v>2749.7200000000003</v>
          </cell>
          <cell r="BR43">
            <v>5417.58</v>
          </cell>
          <cell r="BS43">
            <v>2663.46</v>
          </cell>
          <cell r="BT43">
            <v>1834.7300000000002</v>
          </cell>
          <cell r="BU43">
            <v>2807.1299999999997</v>
          </cell>
          <cell r="BV43">
            <v>2943.1000000000004</v>
          </cell>
          <cell r="BW43">
            <v>2900.8</v>
          </cell>
          <cell r="BX43">
            <v>4822.58</v>
          </cell>
          <cell r="BY43">
            <v>3633.09</v>
          </cell>
          <cell r="BZ43">
            <v>3094.19</v>
          </cell>
          <cell r="CA43">
            <v>1656.26</v>
          </cell>
          <cell r="CB43">
            <v>0</v>
          </cell>
          <cell r="CC43">
            <v>2846.46</v>
          </cell>
          <cell r="CD43">
            <v>2784.11</v>
          </cell>
          <cell r="CE43">
            <v>3034.38</v>
          </cell>
          <cell r="CF43">
            <v>2838.3</v>
          </cell>
          <cell r="CG43">
            <v>4119.57</v>
          </cell>
          <cell r="CH43">
            <v>4247.6000000000004</v>
          </cell>
          <cell r="CI43">
            <v>3030.99</v>
          </cell>
          <cell r="CJ43">
            <v>2767.47</v>
          </cell>
          <cell r="CK43">
            <v>4485.95</v>
          </cell>
          <cell r="CL43">
            <v>2063.4899999999998</v>
          </cell>
          <cell r="CM43">
            <v>1792.15</v>
          </cell>
          <cell r="CN43">
            <v>2543.2199999999998</v>
          </cell>
          <cell r="CO43">
            <v>3344.66</v>
          </cell>
          <cell r="CP43">
            <v>2748.01</v>
          </cell>
          <cell r="CQ43">
            <v>4561.2299999999996</v>
          </cell>
          <cell r="CR43">
            <v>3715.28</v>
          </cell>
          <cell r="CS43">
            <v>3221.1</v>
          </cell>
          <cell r="CT43">
            <v>2301.39</v>
          </cell>
          <cell r="CU43">
            <v>35.85</v>
          </cell>
          <cell r="CV43">
            <v>6592.28</v>
          </cell>
          <cell r="CW43">
            <v>3041.16</v>
          </cell>
          <cell r="CX43">
            <v>4408.7700000000004</v>
          </cell>
          <cell r="CY43">
            <v>4027.88</v>
          </cell>
          <cell r="CZ43">
            <v>6157.29</v>
          </cell>
          <cell r="DA43">
            <v>5722.43</v>
          </cell>
          <cell r="DB43">
            <v>4012.89</v>
          </cell>
          <cell r="DC43">
            <v>4303.8</v>
          </cell>
          <cell r="DD43">
            <v>6862.09</v>
          </cell>
          <cell r="DE43">
            <v>3049.63</v>
          </cell>
          <cell r="DF43">
            <v>4220.37</v>
          </cell>
          <cell r="DG43">
            <v>3826.94</v>
          </cell>
          <cell r="DH43">
            <v>4462.76</v>
          </cell>
          <cell r="DI43">
            <v>3742.96</v>
          </cell>
          <cell r="DJ43">
            <v>7863.81</v>
          </cell>
          <cell r="DK43">
            <v>5786.16</v>
          </cell>
          <cell r="DL43">
            <v>4726.09</v>
          </cell>
          <cell r="DM43">
            <v>2725.68</v>
          </cell>
          <cell r="DN43">
            <v>-241.99999999999997</v>
          </cell>
          <cell r="DO43">
            <v>6530.04</v>
          </cell>
          <cell r="DP43">
            <v>4958.9399999999996</v>
          </cell>
          <cell r="DQ43">
            <v>5339.62</v>
          </cell>
          <cell r="DR43">
            <v>5965.15</v>
          </cell>
          <cell r="DS43">
            <v>9068.5</v>
          </cell>
          <cell r="DT43">
            <v>8549</v>
          </cell>
          <cell r="DU43">
            <v>6300.9999999999991</v>
          </cell>
          <cell r="DV43">
            <v>5643.89</v>
          </cell>
          <cell r="DW43">
            <v>10495.830000000002</v>
          </cell>
          <cell r="DX43">
            <v>6869.88</v>
          </cell>
          <cell r="DY43">
            <v>6469.1</v>
          </cell>
          <cell r="DZ43">
            <v>5115.1099999999997</v>
          </cell>
          <cell r="EA43">
            <v>7035.54</v>
          </cell>
          <cell r="EB43">
            <v>5619.72</v>
          </cell>
          <cell r="EC43">
            <v>11307.61</v>
          </cell>
          <cell r="ED43">
            <v>9681.18</v>
          </cell>
          <cell r="EE43">
            <v>12056.769999999999</v>
          </cell>
          <cell r="EF43">
            <v>5305.87</v>
          </cell>
          <cell r="EG43">
            <v>0</v>
          </cell>
          <cell r="EH43">
            <v>7335.7</v>
          </cell>
          <cell r="EI43">
            <v>5098.41</v>
          </cell>
          <cell r="EJ43">
            <v>6291.2800000000007</v>
          </cell>
          <cell r="EK43">
            <v>7125.85</v>
          </cell>
          <cell r="EL43">
            <v>9892.52</v>
          </cell>
          <cell r="EM43">
            <v>8508.23</v>
          </cell>
          <cell r="EN43">
            <v>8590.36</v>
          </cell>
          <cell r="EO43">
            <v>7711.4800000000005</v>
          </cell>
          <cell r="EP43">
            <v>11043.73</v>
          </cell>
          <cell r="EQ43">
            <v>5137.0200000000004</v>
          </cell>
          <cell r="ER43">
            <v>5366.67</v>
          </cell>
          <cell r="ES43">
            <v>4927.2299999999996</v>
          </cell>
          <cell r="ET43">
            <v>7737.02</v>
          </cell>
          <cell r="EU43">
            <v>5450.2500000000009</v>
          </cell>
          <cell r="EV43">
            <v>14026.450000000003</v>
          </cell>
          <cell r="EW43">
            <v>9153.26</v>
          </cell>
          <cell r="EX43">
            <v>5941.85</v>
          </cell>
          <cell r="EY43">
            <v>3739.62</v>
          </cell>
          <cell r="EZ43">
            <v>0</v>
          </cell>
          <cell r="FA43">
            <v>7472.24</v>
          </cell>
          <cell r="FB43">
            <v>5857.18</v>
          </cell>
          <cell r="FC43">
            <v>6657.47</v>
          </cell>
          <cell r="FD43">
            <v>7105.71</v>
          </cell>
          <cell r="FE43">
            <v>10877.07</v>
          </cell>
          <cell r="FF43">
            <v>8148.09</v>
          </cell>
          <cell r="FG43">
            <v>7199.7100000000009</v>
          </cell>
          <cell r="FH43">
            <v>7190.72</v>
          </cell>
          <cell r="FI43">
            <v>10593.96</v>
          </cell>
          <cell r="FJ43">
            <v>4462.3</v>
          </cell>
          <cell r="FK43">
            <v>5549.04</v>
          </cell>
          <cell r="FL43">
            <v>5707.76</v>
          </cell>
          <cell r="FM43">
            <v>8572.1</v>
          </cell>
          <cell r="FN43">
            <v>7524</v>
          </cell>
          <cell r="FO43">
            <v>14431.04</v>
          </cell>
          <cell r="FP43">
            <v>10373.48</v>
          </cell>
          <cell r="FQ43">
            <v>8928.4599999999991</v>
          </cell>
          <cell r="FR43">
            <v>6164.54</v>
          </cell>
          <cell r="FS43">
            <v>0</v>
          </cell>
          <cell r="FT43">
            <v>4763.8600000000006</v>
          </cell>
          <cell r="FU43">
            <v>3915.98</v>
          </cell>
          <cell r="FV43">
            <v>5091.1800000000012</v>
          </cell>
          <cell r="FW43">
            <v>6286.66</v>
          </cell>
          <cell r="FX43">
            <v>7199.63</v>
          </cell>
          <cell r="FY43">
            <v>4782.09</v>
          </cell>
          <cell r="FZ43">
            <v>6499.01</v>
          </cell>
          <cell r="GA43">
            <v>4466.51</v>
          </cell>
          <cell r="GB43">
            <v>6762.41</v>
          </cell>
          <cell r="GC43">
            <v>3504.05</v>
          </cell>
          <cell r="GD43">
            <v>4758.96</v>
          </cell>
          <cell r="GE43">
            <v>2825.21</v>
          </cell>
          <cell r="GF43">
            <v>5779</v>
          </cell>
          <cell r="GG43">
            <v>4174.4399999999996</v>
          </cell>
          <cell r="GH43">
            <v>8196.15</v>
          </cell>
          <cell r="GI43">
            <v>6735.33</v>
          </cell>
          <cell r="GJ43">
            <v>6365.49</v>
          </cell>
          <cell r="GK43">
            <v>3135.6</v>
          </cell>
          <cell r="GL43">
            <v>0</v>
          </cell>
          <cell r="GM43">
            <v>4710.7299999999996</v>
          </cell>
          <cell r="GN43">
            <v>3524.19</v>
          </cell>
          <cell r="GO43">
            <v>4013</v>
          </cell>
          <cell r="GP43">
            <v>4657.54</v>
          </cell>
          <cell r="GQ43">
            <v>6458.01</v>
          </cell>
          <cell r="GR43">
            <v>5537.66</v>
          </cell>
          <cell r="GS43">
            <v>7676.89</v>
          </cell>
          <cell r="GT43">
            <v>4738.6000000000004</v>
          </cell>
          <cell r="GU43">
            <v>6525.62</v>
          </cell>
          <cell r="GV43">
            <v>3465.1799999999994</v>
          </cell>
          <cell r="GW43">
            <v>4396.1899999999996</v>
          </cell>
          <cell r="GX43">
            <v>2915.18</v>
          </cell>
          <cell r="GY43">
            <v>3721.65</v>
          </cell>
          <cell r="GZ43">
            <v>4356.92</v>
          </cell>
          <cell r="HA43">
            <v>7704.37</v>
          </cell>
          <cell r="HB43">
            <v>5960.26</v>
          </cell>
          <cell r="HC43">
            <v>5787.94</v>
          </cell>
          <cell r="HD43">
            <v>3045.97</v>
          </cell>
          <cell r="HE43">
            <v>0</v>
          </cell>
          <cell r="HF43">
            <v>4491.13</v>
          </cell>
          <cell r="HG43">
            <v>2904.57</v>
          </cell>
          <cell r="HH43">
            <v>4386.7</v>
          </cell>
          <cell r="HI43">
            <v>4825.75</v>
          </cell>
          <cell r="HJ43">
            <v>7045.92</v>
          </cell>
          <cell r="HK43">
            <v>5019.37</v>
          </cell>
          <cell r="HL43">
            <v>5693.89</v>
          </cell>
          <cell r="HM43">
            <v>5528.7199999999993</v>
          </cell>
          <cell r="HN43">
            <v>6667.23</v>
          </cell>
          <cell r="HO43">
            <v>3420.66</v>
          </cell>
          <cell r="HP43">
            <v>4191.1099999999997</v>
          </cell>
          <cell r="HQ43">
            <v>5812.51</v>
          </cell>
          <cell r="HR43">
            <v>5023.0600000000004</v>
          </cell>
          <cell r="HS43">
            <v>2818.42</v>
          </cell>
          <cell r="HT43">
            <v>8740.19</v>
          </cell>
          <cell r="HU43">
            <v>6668.9700000000012</v>
          </cell>
          <cell r="HV43">
            <v>5409.92</v>
          </cell>
          <cell r="HW43">
            <v>2804.26</v>
          </cell>
          <cell r="HY43">
            <v>6972.1200000000008</v>
          </cell>
          <cell r="HZ43">
            <v>61151.30999999999</v>
          </cell>
          <cell r="IA43">
            <v>41034.39</v>
          </cell>
          <cell r="IB43">
            <v>50157.52</v>
          </cell>
          <cell r="IC43">
            <v>56263.38</v>
          </cell>
          <cell r="ID43">
            <v>73914.14</v>
          </cell>
          <cell r="IE43">
            <v>65726.26999999999</v>
          </cell>
          <cell r="IF43">
            <v>59621.590000000004</v>
          </cell>
          <cell r="IG43">
            <v>53415.86</v>
          </cell>
          <cell r="IH43">
            <v>85478.459999999992</v>
          </cell>
          <cell r="II43">
            <v>40093.850000000006</v>
          </cell>
          <cell r="IJ43">
            <v>46364.11</v>
          </cell>
          <cell r="IK43">
            <v>44333.19</v>
          </cell>
          <cell r="IL43">
            <v>59641.45</v>
          </cell>
          <cell r="IM43">
            <v>46795.380000000005</v>
          </cell>
          <cell r="IN43">
            <v>94343.41</v>
          </cell>
          <cell r="IO43">
            <v>78313.429999999993</v>
          </cell>
          <cell r="IP43">
            <v>67249.75</v>
          </cell>
          <cell r="IQ43">
            <v>36954.870000000003</v>
          </cell>
          <cell r="IR43">
            <v>1067824.48</v>
          </cell>
        </row>
        <row r="44">
          <cell r="D44">
            <v>793.4</v>
          </cell>
          <cell r="E44">
            <v>1178.53</v>
          </cell>
          <cell r="F44">
            <v>402.74</v>
          </cell>
          <cell r="G44">
            <v>418.23</v>
          </cell>
          <cell r="H44">
            <v>464.7</v>
          </cell>
          <cell r="I44">
            <v>666.07</v>
          </cell>
          <cell r="J44">
            <v>1993.6899999999998</v>
          </cell>
          <cell r="K44">
            <v>0</v>
          </cell>
          <cell r="L44">
            <v>1356.4</v>
          </cell>
          <cell r="M44">
            <v>1986.16</v>
          </cell>
          <cell r="N44">
            <v>1152.2</v>
          </cell>
          <cell r="O44">
            <v>1594.2500000000002</v>
          </cell>
          <cell r="P44">
            <v>591.79</v>
          </cell>
          <cell r="Q44">
            <v>1402.54</v>
          </cell>
          <cell r="R44">
            <v>410.49</v>
          </cell>
          <cell r="S44">
            <v>232.35</v>
          </cell>
          <cell r="T44">
            <v>2505.9</v>
          </cell>
          <cell r="U44">
            <v>2157.6999999999998</v>
          </cell>
          <cell r="V44">
            <v>1593.64</v>
          </cell>
          <cell r="W44">
            <v>839.3</v>
          </cell>
          <cell r="X44">
            <v>1718.2</v>
          </cell>
          <cell r="Y44">
            <v>1078.51</v>
          </cell>
          <cell r="Z44">
            <v>1305.92</v>
          </cell>
          <cell r="AA44">
            <v>1765.86</v>
          </cell>
          <cell r="AB44">
            <v>1928.02</v>
          </cell>
          <cell r="AC44">
            <v>1238.49</v>
          </cell>
          <cell r="AD44">
            <v>1950.88</v>
          </cell>
          <cell r="AE44">
            <v>1254.69</v>
          </cell>
          <cell r="AF44">
            <v>1712.62</v>
          </cell>
          <cell r="AG44">
            <v>1406.09</v>
          </cell>
          <cell r="AH44">
            <v>1949.9</v>
          </cell>
          <cell r="AI44">
            <v>1556.74</v>
          </cell>
          <cell r="AJ44">
            <v>1586.74</v>
          </cell>
          <cell r="AK44">
            <v>1401.84</v>
          </cell>
          <cell r="AL44">
            <v>1581.2600000000002</v>
          </cell>
          <cell r="AM44">
            <v>2199.58</v>
          </cell>
          <cell r="AN44">
            <v>2046.64</v>
          </cell>
          <cell r="AO44">
            <v>1493.49</v>
          </cell>
          <cell r="AP44">
            <v>1040.8800000000001</v>
          </cell>
          <cell r="AQ44">
            <v>1552.77</v>
          </cell>
          <cell r="AR44">
            <v>1189.22</v>
          </cell>
          <cell r="AS44">
            <v>1724.82</v>
          </cell>
          <cell r="AT44">
            <v>1949.29</v>
          </cell>
          <cell r="AU44">
            <v>2180.2600000000002</v>
          </cell>
          <cell r="AV44">
            <v>2278.91</v>
          </cell>
          <cell r="AW44">
            <v>1991.89</v>
          </cell>
          <cell r="AX44">
            <v>1494.8</v>
          </cell>
          <cell r="AY44">
            <v>2159.2600000000002</v>
          </cell>
          <cell r="AZ44">
            <v>986.77</v>
          </cell>
          <cell r="BA44">
            <v>1575.71</v>
          </cell>
          <cell r="BB44">
            <v>1659.8</v>
          </cell>
          <cell r="BC44">
            <v>2496.44</v>
          </cell>
          <cell r="BD44">
            <v>1711.95</v>
          </cell>
          <cell r="BE44">
            <v>2181.36</v>
          </cell>
          <cell r="BF44">
            <v>2758.29</v>
          </cell>
          <cell r="BG44">
            <v>2662.14</v>
          </cell>
          <cell r="BH44">
            <v>1583.1000000000001</v>
          </cell>
          <cell r="BI44">
            <v>641.71</v>
          </cell>
          <cell r="BJ44">
            <v>1230.9000000000001</v>
          </cell>
          <cell r="BK44">
            <v>1245.82</v>
          </cell>
          <cell r="BL44">
            <v>1409.94</v>
          </cell>
          <cell r="BM44">
            <v>1312.96</v>
          </cell>
          <cell r="BN44">
            <v>2527.04</v>
          </cell>
          <cell r="BO44">
            <v>1797.86</v>
          </cell>
          <cell r="BP44">
            <v>1536.76</v>
          </cell>
          <cell r="BQ44">
            <v>1133.92</v>
          </cell>
          <cell r="BR44">
            <v>1104.08</v>
          </cell>
          <cell r="BS44">
            <v>1693.5</v>
          </cell>
          <cell r="BT44">
            <v>1189.21</v>
          </cell>
          <cell r="BU44">
            <v>1107.6600000000001</v>
          </cell>
          <cell r="BV44">
            <v>1618.82</v>
          </cell>
          <cell r="BW44">
            <v>1365.18</v>
          </cell>
          <cell r="BX44">
            <v>1887.38</v>
          </cell>
          <cell r="BY44">
            <v>2090.34</v>
          </cell>
          <cell r="BZ44">
            <v>1947.06</v>
          </cell>
          <cell r="CA44">
            <v>1106.42</v>
          </cell>
          <cell r="CB44">
            <v>0</v>
          </cell>
          <cell r="CC44">
            <v>572.78</v>
          </cell>
          <cell r="CD44">
            <v>1411.39</v>
          </cell>
          <cell r="CE44">
            <v>1312.94</v>
          </cell>
          <cell r="CF44">
            <v>1373.26</v>
          </cell>
          <cell r="CG44">
            <v>1558.72</v>
          </cell>
          <cell r="CH44">
            <v>1805.19</v>
          </cell>
          <cell r="CI44">
            <v>1463.56</v>
          </cell>
          <cell r="CJ44">
            <v>1144.02</v>
          </cell>
          <cell r="CK44">
            <v>1626.83</v>
          </cell>
          <cell r="CL44">
            <v>1169</v>
          </cell>
          <cell r="CM44">
            <v>1384.3900000000003</v>
          </cell>
          <cell r="CN44">
            <v>1047.27</v>
          </cell>
          <cell r="CO44">
            <v>1639.71</v>
          </cell>
          <cell r="CP44">
            <v>1206.54</v>
          </cell>
          <cell r="CQ44">
            <v>1600.9799999999998</v>
          </cell>
          <cell r="CR44">
            <v>2036.58</v>
          </cell>
          <cell r="CS44">
            <v>1939.6</v>
          </cell>
          <cell r="CT44">
            <v>1567.92</v>
          </cell>
          <cell r="CU44">
            <v>0</v>
          </cell>
          <cell r="CV44">
            <v>1961.88</v>
          </cell>
          <cell r="CW44">
            <v>1525.09</v>
          </cell>
          <cell r="CX44">
            <v>1673.15</v>
          </cell>
          <cell r="CY44">
            <v>1761.99</v>
          </cell>
          <cell r="CZ44">
            <v>2354.2600000000002</v>
          </cell>
          <cell r="DA44">
            <v>1998.9</v>
          </cell>
          <cell r="DB44">
            <v>1902.66</v>
          </cell>
          <cell r="DC44">
            <v>1784.2</v>
          </cell>
          <cell r="DD44">
            <v>2332.0500000000002</v>
          </cell>
          <cell r="DE44">
            <v>1700.09</v>
          </cell>
          <cell r="DF44">
            <v>2165.9</v>
          </cell>
          <cell r="DG44">
            <v>1265.97</v>
          </cell>
          <cell r="DH44">
            <v>2132.16</v>
          </cell>
          <cell r="DI44">
            <v>1414.04</v>
          </cell>
          <cell r="DJ44">
            <v>2265.42</v>
          </cell>
          <cell r="DK44">
            <v>2697.8200000000006</v>
          </cell>
          <cell r="DL44">
            <v>2675.6100000000006</v>
          </cell>
          <cell r="DM44">
            <v>1736.51</v>
          </cell>
          <cell r="DN44">
            <v>0</v>
          </cell>
          <cell r="DO44">
            <v>444.2</v>
          </cell>
          <cell r="DP44">
            <v>-44.76</v>
          </cell>
          <cell r="DQ44">
            <v>1332.6</v>
          </cell>
          <cell r="DR44">
            <v>1510.28</v>
          </cell>
          <cell r="DS44">
            <v>1901.18</v>
          </cell>
          <cell r="DT44">
            <v>-3.5499999999999994</v>
          </cell>
          <cell r="DU44">
            <v>1243.76</v>
          </cell>
          <cell r="DV44">
            <v>1988.09</v>
          </cell>
          <cell r="DW44">
            <v>222.1</v>
          </cell>
          <cell r="DX44">
            <v>0</v>
          </cell>
          <cell r="DY44">
            <v>0</v>
          </cell>
          <cell r="DZ44">
            <v>0</v>
          </cell>
          <cell r="EA44">
            <v>577.46</v>
          </cell>
          <cell r="EB44">
            <v>0</v>
          </cell>
          <cell r="EC44">
            <v>0</v>
          </cell>
          <cell r="ED44">
            <v>1510.28</v>
          </cell>
          <cell r="EE44">
            <v>921.59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755.14</v>
          </cell>
          <cell r="EK44">
            <v>533.04</v>
          </cell>
          <cell r="EL44">
            <v>1243.76</v>
          </cell>
          <cell r="EM44">
            <v>0</v>
          </cell>
          <cell r="EN44">
            <v>0</v>
          </cell>
          <cell r="EO44">
            <v>932.82</v>
          </cell>
          <cell r="EP44">
            <v>0</v>
          </cell>
          <cell r="EQ44">
            <v>0</v>
          </cell>
          <cell r="ER44">
            <v>0</v>
          </cell>
          <cell r="ES44">
            <v>-14.92</v>
          </cell>
          <cell r="ET44">
            <v>0</v>
          </cell>
          <cell r="EU44">
            <v>0</v>
          </cell>
          <cell r="EV44">
            <v>0</v>
          </cell>
          <cell r="EW44">
            <v>-535.71</v>
          </cell>
          <cell r="EX44">
            <v>-222.1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-0.89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-6.2200000000000006</v>
          </cell>
          <cell r="FY44">
            <v>0</v>
          </cell>
          <cell r="FZ44">
            <v>-88.84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-2.74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-177.68</v>
          </cell>
          <cell r="GQ44">
            <v>-0.44000000000000006</v>
          </cell>
          <cell r="GR44">
            <v>-1.78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-4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-11.11</v>
          </cell>
          <cell r="HK44">
            <v>-0.44000000000000006</v>
          </cell>
          <cell r="HL44">
            <v>-25.76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25.76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Y44">
            <v>3315.29</v>
          </cell>
          <cell r="HZ44">
            <v>8659.26</v>
          </cell>
          <cell r="IA44">
            <v>6808.01</v>
          </cell>
          <cell r="IB44">
            <v>9932.74</v>
          </cell>
          <cell r="IC44">
            <v>10493.7</v>
          </cell>
          <cell r="ID44">
            <v>14341.54</v>
          </cell>
          <cell r="IE44">
            <v>11107.269999999999</v>
          </cell>
          <cell r="IF44">
            <v>9974.91</v>
          </cell>
          <cell r="IG44">
            <v>11088.939999999999</v>
          </cell>
          <cell r="IH44">
            <v>11143.1</v>
          </cell>
          <cell r="II44">
            <v>8107.65</v>
          </cell>
          <cell r="IJ44">
            <v>9859.36</v>
          </cell>
          <cell r="IK44">
            <v>7211.5700000000006</v>
          </cell>
          <cell r="IL44">
            <v>11453.869999999999</v>
          </cell>
          <cell r="IM44">
            <v>7535.8</v>
          </cell>
          <cell r="IN44">
            <v>9748.75</v>
          </cell>
          <cell r="IO44">
            <v>15258.190000000002</v>
          </cell>
          <cell r="IP44">
            <v>14128.24</v>
          </cell>
          <cell r="IQ44">
            <v>9081.08</v>
          </cell>
          <cell r="IR44">
            <v>189249.27</v>
          </cell>
        </row>
        <row r="45">
          <cell r="D45">
            <v>612.20000000000005</v>
          </cell>
          <cell r="E45">
            <v>674.19000000000017</v>
          </cell>
          <cell r="F45">
            <v>244.66</v>
          </cell>
          <cell r="G45">
            <v>225.84</v>
          </cell>
          <cell r="H45">
            <v>326.20999999999998</v>
          </cell>
          <cell r="I45">
            <v>345.03</v>
          </cell>
          <cell r="J45">
            <v>1075.1199999999999</v>
          </cell>
          <cell r="K45">
            <v>0</v>
          </cell>
          <cell r="L45">
            <v>915</v>
          </cell>
          <cell r="M45">
            <v>1022.44</v>
          </cell>
          <cell r="N45">
            <v>703.57</v>
          </cell>
          <cell r="O45">
            <v>948.51</v>
          </cell>
          <cell r="P45">
            <v>264.51</v>
          </cell>
          <cell r="Q45">
            <v>763.37</v>
          </cell>
          <cell r="R45">
            <v>288.57</v>
          </cell>
          <cell r="S45">
            <v>282.3</v>
          </cell>
          <cell r="T45">
            <v>1260.69</v>
          </cell>
          <cell r="U45">
            <v>1198.93</v>
          </cell>
          <cell r="V45">
            <v>693.04</v>
          </cell>
          <cell r="W45">
            <v>646.99</v>
          </cell>
          <cell r="X45">
            <v>854.63</v>
          </cell>
          <cell r="Y45">
            <v>890.81000000000006</v>
          </cell>
          <cell r="Z45">
            <v>777.75000000000011</v>
          </cell>
          <cell r="AA45">
            <v>1129.2</v>
          </cell>
          <cell r="AB45">
            <v>1038.24</v>
          </cell>
          <cell r="AC45">
            <v>769.83</v>
          </cell>
          <cell r="AD45">
            <v>1111.52</v>
          </cell>
          <cell r="AE45">
            <v>746.53</v>
          </cell>
          <cell r="AF45">
            <v>903.36</v>
          </cell>
          <cell r="AG45">
            <v>753.71</v>
          </cell>
          <cell r="AH45">
            <v>944.66</v>
          </cell>
          <cell r="AI45">
            <v>771.62</v>
          </cell>
          <cell r="AJ45">
            <v>890.81000000000006</v>
          </cell>
          <cell r="AK45">
            <v>997.46</v>
          </cell>
          <cell r="AL45">
            <v>922.45</v>
          </cell>
          <cell r="AM45">
            <v>1122.93</v>
          </cell>
          <cell r="AN45">
            <v>1166.8400000000001</v>
          </cell>
          <cell r="AO45">
            <v>674.05</v>
          </cell>
          <cell r="AP45">
            <v>443.30999999999995</v>
          </cell>
          <cell r="AQ45">
            <v>474.07</v>
          </cell>
          <cell r="AR45">
            <v>512.61</v>
          </cell>
          <cell r="AS45">
            <v>693.8</v>
          </cell>
          <cell r="AT45">
            <v>1526.79</v>
          </cell>
          <cell r="AU45">
            <v>1259.54</v>
          </cell>
          <cell r="AV45">
            <v>637.78</v>
          </cell>
          <cell r="AW45">
            <v>1218.69</v>
          </cell>
          <cell r="AX45">
            <v>997.58</v>
          </cell>
          <cell r="AY45">
            <v>1109.55</v>
          </cell>
          <cell r="AZ45">
            <v>416.47</v>
          </cell>
          <cell r="BA45">
            <v>718.39</v>
          </cell>
          <cell r="BB45">
            <v>437.18</v>
          </cell>
          <cell r="BC45">
            <v>1246.02</v>
          </cell>
          <cell r="BD45">
            <v>552.65</v>
          </cell>
          <cell r="BE45">
            <v>1511.52</v>
          </cell>
          <cell r="BF45">
            <v>1178.46</v>
          </cell>
          <cell r="BG45">
            <v>1593.67</v>
          </cell>
          <cell r="BH45">
            <v>545.38</v>
          </cell>
          <cell r="BI45">
            <v>0</v>
          </cell>
          <cell r="BJ45">
            <v>0</v>
          </cell>
          <cell r="BK45">
            <v>0</v>
          </cell>
          <cell r="BL45">
            <v>87.13000000000001</v>
          </cell>
          <cell r="BM45">
            <v>1014.4</v>
          </cell>
          <cell r="BN45">
            <v>992.62</v>
          </cell>
          <cell r="BO45">
            <v>0</v>
          </cell>
          <cell r="BP45">
            <v>933.5</v>
          </cell>
          <cell r="BQ45">
            <v>877.49</v>
          </cell>
          <cell r="BR45">
            <v>603.66</v>
          </cell>
          <cell r="BS45">
            <v>0</v>
          </cell>
          <cell r="BT45">
            <v>0</v>
          </cell>
          <cell r="BU45">
            <v>0</v>
          </cell>
          <cell r="BV45">
            <v>902.38</v>
          </cell>
          <cell r="BW45">
            <v>0</v>
          </cell>
          <cell r="BX45">
            <v>1169.3499999999999</v>
          </cell>
          <cell r="BY45">
            <v>988.21</v>
          </cell>
          <cell r="BZ45">
            <v>1194.8800000000001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753.45</v>
          </cell>
          <cell r="CF45">
            <v>1054.8499999999999</v>
          </cell>
          <cell r="CG45">
            <v>1032.43</v>
          </cell>
          <cell r="CH45">
            <v>0</v>
          </cell>
          <cell r="CI45">
            <v>1169.07</v>
          </cell>
          <cell r="CJ45">
            <v>862.9</v>
          </cell>
          <cell r="CK45">
            <v>824.06999999999994</v>
          </cell>
          <cell r="CL45">
            <v>0</v>
          </cell>
          <cell r="CM45">
            <v>0</v>
          </cell>
          <cell r="CN45">
            <v>0</v>
          </cell>
          <cell r="CO45">
            <v>1059.76</v>
          </cell>
          <cell r="CP45">
            <v>0</v>
          </cell>
          <cell r="CQ45">
            <v>1072.33</v>
          </cell>
          <cell r="CR45">
            <v>921.05</v>
          </cell>
          <cell r="CS45">
            <v>1089.08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949.78</v>
          </cell>
          <cell r="CY45">
            <v>1535.78</v>
          </cell>
          <cell r="CZ45">
            <v>1436.8500000000001</v>
          </cell>
          <cell r="DA45">
            <v>0</v>
          </cell>
          <cell r="DB45">
            <v>1473.38</v>
          </cell>
          <cell r="DC45">
            <v>1296.82</v>
          </cell>
          <cell r="DD45">
            <v>1260.28</v>
          </cell>
          <cell r="DE45">
            <v>0</v>
          </cell>
          <cell r="DF45">
            <v>0</v>
          </cell>
          <cell r="DG45">
            <v>0</v>
          </cell>
          <cell r="DH45">
            <v>1375.96</v>
          </cell>
          <cell r="DI45">
            <v>0</v>
          </cell>
          <cell r="DJ45">
            <v>1686.47</v>
          </cell>
          <cell r="DK45">
            <v>1276.6500000000001</v>
          </cell>
          <cell r="DL45">
            <v>1558.06</v>
          </cell>
          <cell r="DM45">
            <v>0</v>
          </cell>
          <cell r="DN45">
            <v>0</v>
          </cell>
          <cell r="DO45">
            <v>-37.64</v>
          </cell>
          <cell r="DP45">
            <v>0</v>
          </cell>
          <cell r="DQ45">
            <v>438.36</v>
          </cell>
          <cell r="DR45">
            <v>584.48</v>
          </cell>
          <cell r="DS45">
            <v>547.95000000000005</v>
          </cell>
          <cell r="DT45">
            <v>-37.64</v>
          </cell>
          <cell r="DU45">
            <v>694.07</v>
          </cell>
          <cell r="DV45">
            <v>583.35</v>
          </cell>
          <cell r="DW45">
            <v>438.36</v>
          </cell>
          <cell r="DX45">
            <v>0</v>
          </cell>
          <cell r="DY45">
            <v>0</v>
          </cell>
          <cell r="DZ45">
            <v>0</v>
          </cell>
          <cell r="EA45">
            <v>603.17999999999995</v>
          </cell>
          <cell r="EB45">
            <v>0</v>
          </cell>
          <cell r="EC45">
            <v>803.66</v>
          </cell>
          <cell r="ED45">
            <v>884.34</v>
          </cell>
          <cell r="EE45">
            <v>1205.49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-182.65</v>
          </cell>
          <cell r="EX45">
            <v>-182.65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37.260000000000005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-5.1100000000000003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-109.59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-9.1300000000000008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Y45">
            <v>1702.5</v>
          </cell>
          <cell r="HZ45">
            <v>1965.25</v>
          </cell>
          <cell r="IA45">
            <v>1648.08</v>
          </cell>
          <cell r="IB45">
            <v>3926.11</v>
          </cell>
          <cell r="IC45">
            <v>7062.119999999999</v>
          </cell>
          <cell r="ID45">
            <v>6638.42</v>
          </cell>
          <cell r="IE45">
            <v>2445.0899999999997</v>
          </cell>
          <cell r="IF45">
            <v>6600.23</v>
          </cell>
          <cell r="IG45">
            <v>6279.67</v>
          </cell>
          <cell r="IH45">
            <v>6161.7199999999993</v>
          </cell>
          <cell r="II45">
            <v>1873.7500000000002</v>
          </cell>
          <cell r="IJ45">
            <v>2611.56</v>
          </cell>
          <cell r="IK45">
            <v>1473.3100000000002</v>
          </cell>
          <cell r="IL45">
            <v>6841.4800000000005</v>
          </cell>
          <cell r="IM45">
            <v>1838.6799999999998</v>
          </cell>
          <cell r="IN45">
            <v>7448.08</v>
          </cell>
          <cell r="IO45">
            <v>7449.68</v>
          </cell>
          <cell r="IP45">
            <v>8861.5600000000013</v>
          </cell>
          <cell r="IQ45">
            <v>1912.4699999999998</v>
          </cell>
          <cell r="IR45">
            <v>84739.760000000009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-36.74</v>
          </cell>
          <cell r="T46">
            <v>39.340000000000003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62.58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27.12</v>
          </cell>
          <cell r="AE46">
            <v>402.7</v>
          </cell>
          <cell r="AF46">
            <v>-62.58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36.74</v>
          </cell>
          <cell r="AM46">
            <v>-39.340000000000003</v>
          </cell>
          <cell r="AN46">
            <v>603.41999999999996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511.89</v>
          </cell>
          <cell r="AU46">
            <v>203.4</v>
          </cell>
          <cell r="AV46">
            <v>0</v>
          </cell>
          <cell r="AW46">
            <v>725.46</v>
          </cell>
          <cell r="AX46">
            <v>284.76</v>
          </cell>
          <cell r="AY46">
            <v>705.12</v>
          </cell>
          <cell r="AZ46">
            <v>0</v>
          </cell>
          <cell r="BA46">
            <v>0</v>
          </cell>
          <cell r="BB46">
            <v>0</v>
          </cell>
          <cell r="BC46">
            <v>325.44</v>
          </cell>
          <cell r="BD46">
            <v>0</v>
          </cell>
          <cell r="BE46">
            <v>962.76</v>
          </cell>
          <cell r="BF46">
            <v>541.44000000000005</v>
          </cell>
          <cell r="BG46">
            <v>1130.3399999999999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610.20000000000005</v>
          </cell>
          <cell r="BN46">
            <v>0</v>
          </cell>
          <cell r="BO46">
            <v>0</v>
          </cell>
          <cell r="BP46">
            <v>420.35999999999996</v>
          </cell>
          <cell r="BQ46">
            <v>244.08</v>
          </cell>
          <cell r="BR46">
            <v>454.26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664.44000000000017</v>
          </cell>
          <cell r="BY46">
            <v>622.79999999999995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568.16</v>
          </cell>
          <cell r="CG46">
            <v>0</v>
          </cell>
          <cell r="CH46">
            <v>0</v>
          </cell>
          <cell r="CI46">
            <v>445.31</v>
          </cell>
          <cell r="CJ46">
            <v>0</v>
          </cell>
          <cell r="CK46">
            <v>692.89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325.44</v>
          </cell>
          <cell r="CR46">
            <v>40.68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648.16999999999996</v>
          </cell>
          <cell r="CZ46">
            <v>0</v>
          </cell>
          <cell r="DA46">
            <v>0</v>
          </cell>
          <cell r="DB46">
            <v>518.53</v>
          </cell>
          <cell r="DC46">
            <v>0</v>
          </cell>
          <cell r="DD46">
            <v>628.72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97.22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38.89</v>
          </cell>
          <cell r="DS46">
            <v>0</v>
          </cell>
          <cell r="DT46">
            <v>0</v>
          </cell>
          <cell r="DU46">
            <v>77.78</v>
          </cell>
          <cell r="DV46">
            <v>0</v>
          </cell>
          <cell r="DW46">
            <v>194.45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233.34000000000003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77.78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Y46">
            <v>0</v>
          </cell>
          <cell r="HZ46">
            <v>0</v>
          </cell>
          <cell r="IA46">
            <v>62.58</v>
          </cell>
          <cell r="IB46">
            <v>0</v>
          </cell>
          <cell r="IC46">
            <v>2688.4300000000003</v>
          </cell>
          <cell r="ID46">
            <v>203.4</v>
          </cell>
          <cell r="IE46">
            <v>0</v>
          </cell>
          <cell r="IF46">
            <v>2214.56</v>
          </cell>
          <cell r="IG46">
            <v>931.54000000000008</v>
          </cell>
          <cell r="IH46">
            <v>2612.8599999999997</v>
          </cell>
          <cell r="II46">
            <v>0</v>
          </cell>
          <cell r="IJ46">
            <v>0</v>
          </cell>
          <cell r="IK46">
            <v>0</v>
          </cell>
          <cell r="IL46">
            <v>325.44</v>
          </cell>
          <cell r="IM46">
            <v>0</v>
          </cell>
          <cell r="IN46">
            <v>1952.6400000000003</v>
          </cell>
          <cell r="IO46">
            <v>1302.1400000000001</v>
          </cell>
          <cell r="IP46">
            <v>1733.7599999999998</v>
          </cell>
          <cell r="IQ46">
            <v>0</v>
          </cell>
          <cell r="IR46">
            <v>14027.35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-36.74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-15.31</v>
          </cell>
          <cell r="AE47">
            <v>-402.7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36.74</v>
          </cell>
          <cell r="AM47">
            <v>0</v>
          </cell>
          <cell r="AN47">
            <v>369.14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-13.42</v>
          </cell>
          <cell r="AU47">
            <v>295.31</v>
          </cell>
          <cell r="AV47">
            <v>0</v>
          </cell>
          <cell r="AW47">
            <v>15.31</v>
          </cell>
          <cell r="AX47">
            <v>604.04999999999995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187.93</v>
          </cell>
          <cell r="BD47">
            <v>0</v>
          </cell>
          <cell r="BE47">
            <v>0</v>
          </cell>
          <cell r="BF47">
            <v>0</v>
          </cell>
          <cell r="BG47">
            <v>476.53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60.4</v>
          </cell>
          <cell r="BM47">
            <v>0</v>
          </cell>
          <cell r="BN47">
            <v>422.84</v>
          </cell>
          <cell r="BO47">
            <v>0</v>
          </cell>
          <cell r="BP47">
            <v>0</v>
          </cell>
          <cell r="BQ47">
            <v>288.60000000000002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134.22999999999999</v>
          </cell>
          <cell r="BW47">
            <v>0</v>
          </cell>
          <cell r="BX47">
            <v>0</v>
          </cell>
          <cell r="BY47">
            <v>0</v>
          </cell>
          <cell r="BZ47">
            <v>785.27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355.72</v>
          </cell>
          <cell r="CF47">
            <v>0</v>
          </cell>
          <cell r="CG47">
            <v>449.68000000000006</v>
          </cell>
          <cell r="CH47">
            <v>0</v>
          </cell>
          <cell r="CI47">
            <v>0</v>
          </cell>
          <cell r="CJ47">
            <v>422.84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281.88999999999993</v>
          </cell>
          <cell r="CS47">
            <v>543.65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523.38</v>
          </cell>
          <cell r="CY47">
            <v>0</v>
          </cell>
          <cell r="CZ47">
            <v>671.3</v>
          </cell>
          <cell r="DA47">
            <v>0</v>
          </cell>
          <cell r="DB47">
            <v>0</v>
          </cell>
          <cell r="DC47">
            <v>553.71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201.35</v>
          </cell>
          <cell r="DL47">
            <v>523.51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-4.03</v>
          </cell>
          <cell r="DT47">
            <v>0</v>
          </cell>
          <cell r="DU47">
            <v>0</v>
          </cell>
          <cell r="DV47">
            <v>201.35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80.540000000000006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-40.270000000000003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80.540000000000006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Y47">
            <v>0</v>
          </cell>
          <cell r="HZ47">
            <v>40.270000000000003</v>
          </cell>
          <cell r="IA47">
            <v>0</v>
          </cell>
          <cell r="IB47">
            <v>939.5</v>
          </cell>
          <cell r="IC47">
            <v>-13.42</v>
          </cell>
          <cell r="ID47">
            <v>1835.1</v>
          </cell>
          <cell r="IE47">
            <v>0</v>
          </cell>
          <cell r="IF47">
            <v>0</v>
          </cell>
          <cell r="IG47">
            <v>1667.85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322.15999999999997</v>
          </cell>
          <cell r="IM47">
            <v>0</v>
          </cell>
          <cell r="IN47">
            <v>80.540000000000006</v>
          </cell>
          <cell r="IO47">
            <v>483.2399999999999</v>
          </cell>
          <cell r="IP47">
            <v>2698.1000000000004</v>
          </cell>
          <cell r="IQ47">
            <v>0</v>
          </cell>
          <cell r="IR47">
            <v>8053.3399999999992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120.81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-120.81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</row>
        <row r="49">
          <cell r="D49">
            <v>563.54999999999995</v>
          </cell>
          <cell r="E49">
            <v>524.79999999999995</v>
          </cell>
          <cell r="F49">
            <v>221.6</v>
          </cell>
          <cell r="G49">
            <v>465.93</v>
          </cell>
          <cell r="H49">
            <v>353.18</v>
          </cell>
          <cell r="I49">
            <v>387.80000000000007</v>
          </cell>
          <cell r="J49">
            <v>1740.4699999999998</v>
          </cell>
          <cell r="K49">
            <v>0</v>
          </cell>
          <cell r="L49">
            <v>1038.3499999999999</v>
          </cell>
          <cell r="M49">
            <v>1240.9100000000001</v>
          </cell>
          <cell r="N49">
            <v>929.48</v>
          </cell>
          <cell r="O49">
            <v>839.17</v>
          </cell>
          <cell r="P49">
            <v>268.77999999999997</v>
          </cell>
          <cell r="Q49">
            <v>671.63</v>
          </cell>
          <cell r="R49">
            <v>249.3</v>
          </cell>
          <cell r="S49">
            <v>235.12</v>
          </cell>
          <cell r="T49">
            <v>1253.73</v>
          </cell>
          <cell r="U49">
            <v>1399.76</v>
          </cell>
          <cell r="V49">
            <v>612.23</v>
          </cell>
          <cell r="W49">
            <v>516.35</v>
          </cell>
          <cell r="X49">
            <v>756.53</v>
          </cell>
          <cell r="Y49">
            <v>664.79999999999984</v>
          </cell>
          <cell r="Z49">
            <v>871.12</v>
          </cell>
          <cell r="AA49">
            <v>1344.75</v>
          </cell>
          <cell r="AB49">
            <v>1199.32</v>
          </cell>
          <cell r="AC49">
            <v>1039.1300000000001</v>
          </cell>
          <cell r="AD49">
            <v>939.39</v>
          </cell>
          <cell r="AE49">
            <v>962.58</v>
          </cell>
          <cell r="AF49">
            <v>1149.55</v>
          </cell>
          <cell r="AG49">
            <v>923.66</v>
          </cell>
          <cell r="AH49">
            <v>827.32</v>
          </cell>
          <cell r="AI49">
            <v>818.45</v>
          </cell>
          <cell r="AJ49">
            <v>840.42</v>
          </cell>
          <cell r="AK49">
            <v>796.37</v>
          </cell>
          <cell r="AL49">
            <v>1471.14</v>
          </cell>
          <cell r="AM49">
            <v>955.65</v>
          </cell>
          <cell r="AN49">
            <v>1163.4000000000001</v>
          </cell>
          <cell r="AO49">
            <v>635.83000000000004</v>
          </cell>
          <cell r="AP49">
            <v>724.06</v>
          </cell>
          <cell r="AQ49">
            <v>613.41999999999996</v>
          </cell>
          <cell r="AR49">
            <v>779.46</v>
          </cell>
          <cell r="AS49">
            <v>1259.01</v>
          </cell>
          <cell r="AT49">
            <v>1664.6800000000003</v>
          </cell>
          <cell r="AU49">
            <v>1582.18</v>
          </cell>
          <cell r="AV49">
            <v>1412.44</v>
          </cell>
          <cell r="AW49">
            <v>1093.47</v>
          </cell>
          <cell r="AX49">
            <v>1051.75</v>
          </cell>
          <cell r="AY49">
            <v>1321.11</v>
          </cell>
          <cell r="AZ49">
            <v>855.38</v>
          </cell>
          <cell r="BA49">
            <v>1425.45</v>
          </cell>
          <cell r="BB49">
            <v>866.64</v>
          </cell>
          <cell r="BC49">
            <v>969.63</v>
          </cell>
          <cell r="BD49">
            <v>915.69</v>
          </cell>
          <cell r="BE49">
            <v>1750.72</v>
          </cell>
          <cell r="BF49">
            <v>1102.8</v>
          </cell>
          <cell r="BG49">
            <v>1337.1999999999998</v>
          </cell>
          <cell r="BH49">
            <v>1001.39</v>
          </cell>
          <cell r="BI49">
            <v>389.86</v>
          </cell>
          <cell r="BJ49">
            <v>588.33000000000004</v>
          </cell>
          <cell r="BK49">
            <v>680.48</v>
          </cell>
          <cell r="BL49">
            <v>850.6</v>
          </cell>
          <cell r="BM49">
            <v>847.05999999999983</v>
          </cell>
          <cell r="BN49">
            <v>1080.97</v>
          </cell>
          <cell r="BO49">
            <v>1063.25</v>
          </cell>
          <cell r="BP49">
            <v>878.95</v>
          </cell>
          <cell r="BQ49">
            <v>893.13000000000011</v>
          </cell>
          <cell r="BR49">
            <v>1013.63</v>
          </cell>
          <cell r="BS49">
            <v>1173.69</v>
          </cell>
          <cell r="BT49">
            <v>683.46</v>
          </cell>
          <cell r="BU49">
            <v>645.04</v>
          </cell>
          <cell r="BV49">
            <v>765.53999999999985</v>
          </cell>
          <cell r="BW49">
            <v>812.13</v>
          </cell>
          <cell r="BX49">
            <v>1594.87</v>
          </cell>
          <cell r="BY49">
            <v>913.04</v>
          </cell>
          <cell r="BZ49">
            <v>1142.6199999999999</v>
          </cell>
          <cell r="CA49">
            <v>486.65</v>
          </cell>
          <cell r="CB49">
            <v>0</v>
          </cell>
          <cell r="CC49">
            <v>381.43000000000006</v>
          </cell>
          <cell r="CD49">
            <v>662.5100000000001</v>
          </cell>
          <cell r="CE49">
            <v>875.55</v>
          </cell>
          <cell r="CF49">
            <v>883.33</v>
          </cell>
          <cell r="CG49">
            <v>1066.82</v>
          </cell>
          <cell r="CH49">
            <v>1088.75</v>
          </cell>
          <cell r="CI49">
            <v>722.5</v>
          </cell>
          <cell r="CJ49">
            <v>835.36</v>
          </cell>
          <cell r="CK49">
            <v>934.93</v>
          </cell>
          <cell r="CL49">
            <v>837.33</v>
          </cell>
          <cell r="CM49">
            <v>679.88</v>
          </cell>
          <cell r="CN49">
            <v>519.96</v>
          </cell>
          <cell r="CO49">
            <v>827.04</v>
          </cell>
          <cell r="CP49">
            <v>908.14</v>
          </cell>
          <cell r="CQ49">
            <v>1468.51</v>
          </cell>
          <cell r="CR49">
            <v>764.22</v>
          </cell>
          <cell r="CS49">
            <v>1032.68</v>
          </cell>
          <cell r="CT49">
            <v>722.82</v>
          </cell>
          <cell r="CU49">
            <v>0</v>
          </cell>
          <cell r="CV49">
            <v>599.99</v>
          </cell>
          <cell r="CW49">
            <v>627.9</v>
          </cell>
          <cell r="CX49">
            <v>1102.31</v>
          </cell>
          <cell r="CY49">
            <v>1165.0999999999999</v>
          </cell>
          <cell r="CZ49">
            <v>1416.2599999999998</v>
          </cell>
          <cell r="DA49">
            <v>1318.59</v>
          </cell>
          <cell r="DB49">
            <v>1123.24</v>
          </cell>
          <cell r="DC49">
            <v>1239.75</v>
          </cell>
          <cell r="DD49">
            <v>1402.31</v>
          </cell>
          <cell r="DE49">
            <v>1400.48</v>
          </cell>
          <cell r="DF49">
            <v>1383.22</v>
          </cell>
          <cell r="DG49">
            <v>706.39</v>
          </cell>
          <cell r="DH49">
            <v>1053.48</v>
          </cell>
          <cell r="DI49">
            <v>983.71</v>
          </cell>
          <cell r="DJ49">
            <v>1925.56</v>
          </cell>
          <cell r="DK49">
            <v>1042.6500000000001</v>
          </cell>
          <cell r="DL49">
            <v>1420.28</v>
          </cell>
          <cell r="DM49">
            <v>769.44</v>
          </cell>
          <cell r="DN49">
            <v>0</v>
          </cell>
          <cell r="DO49">
            <v>551.59</v>
          </cell>
          <cell r="DP49">
            <v>889.32</v>
          </cell>
          <cell r="DQ49">
            <v>1230.47</v>
          </cell>
          <cell r="DR49">
            <v>1442.62</v>
          </cell>
          <cell r="DS49">
            <v>1230.47</v>
          </cell>
          <cell r="DT49">
            <v>1205.45</v>
          </cell>
          <cell r="DU49">
            <v>1060.75</v>
          </cell>
          <cell r="DV49">
            <v>1396.09</v>
          </cell>
          <cell r="DW49">
            <v>1103.18</v>
          </cell>
          <cell r="DX49">
            <v>2441.31</v>
          </cell>
          <cell r="DY49">
            <v>1070.75</v>
          </cell>
          <cell r="DZ49">
            <v>742.53</v>
          </cell>
          <cell r="EA49">
            <v>1018.32</v>
          </cell>
          <cell r="EB49">
            <v>721.31</v>
          </cell>
          <cell r="EC49">
            <v>2168.4899999999998</v>
          </cell>
          <cell r="ED49">
            <v>1230.47</v>
          </cell>
          <cell r="EE49">
            <v>2206.36</v>
          </cell>
          <cell r="EF49">
            <v>770.94</v>
          </cell>
          <cell r="EG49">
            <v>0</v>
          </cell>
          <cell r="EH49">
            <v>381.87</v>
          </cell>
          <cell r="EI49">
            <v>636.45000000000005</v>
          </cell>
          <cell r="EJ49">
            <v>1060.75</v>
          </cell>
          <cell r="EK49">
            <v>806.17</v>
          </cell>
          <cell r="EL49">
            <v>1866.88</v>
          </cell>
          <cell r="EM49">
            <v>1001.35</v>
          </cell>
          <cell r="EN49">
            <v>1145.6099999999999</v>
          </cell>
          <cell r="EO49">
            <v>1272.9000000000001</v>
          </cell>
          <cell r="EP49">
            <v>1103.18</v>
          </cell>
          <cell r="EQ49">
            <v>599.62</v>
          </cell>
          <cell r="ER49">
            <v>728.11</v>
          </cell>
          <cell r="ES49">
            <v>761.74</v>
          </cell>
          <cell r="ET49">
            <v>594.02</v>
          </cell>
          <cell r="EU49">
            <v>975.89</v>
          </cell>
          <cell r="EV49">
            <v>2121.5</v>
          </cell>
          <cell r="EW49">
            <v>1018.32</v>
          </cell>
          <cell r="EX49">
            <v>806.17</v>
          </cell>
          <cell r="EY49">
            <v>770.94</v>
          </cell>
          <cell r="EZ49">
            <v>0</v>
          </cell>
          <cell r="FA49">
            <v>641.85</v>
          </cell>
          <cell r="FB49">
            <v>1068.31</v>
          </cell>
          <cell r="FC49">
            <v>727.43</v>
          </cell>
          <cell r="FD49">
            <v>727.43</v>
          </cell>
          <cell r="FE49">
            <v>941.42</v>
          </cell>
          <cell r="FF49">
            <v>1365.27</v>
          </cell>
          <cell r="FG49">
            <v>855.8</v>
          </cell>
          <cell r="FH49">
            <v>1283.7</v>
          </cell>
          <cell r="FI49">
            <v>1212.24</v>
          </cell>
          <cell r="FJ49">
            <v>1499.01</v>
          </cell>
          <cell r="FK49">
            <v>770.98</v>
          </cell>
          <cell r="FL49">
            <v>217.39</v>
          </cell>
          <cell r="FM49">
            <v>941.38</v>
          </cell>
          <cell r="FN49">
            <v>1026.96</v>
          </cell>
          <cell r="FO49">
            <v>1754.39</v>
          </cell>
          <cell r="FP49">
            <v>543.80999999999995</v>
          </cell>
          <cell r="FQ49">
            <v>1112.54</v>
          </cell>
          <cell r="FR49">
            <v>899.43</v>
          </cell>
          <cell r="FS49">
            <v>0</v>
          </cell>
          <cell r="FT49">
            <v>341.89</v>
          </cell>
          <cell r="FU49">
            <v>470.69</v>
          </cell>
          <cell r="FV49">
            <v>742.32</v>
          </cell>
          <cell r="FW49">
            <v>1069.75</v>
          </cell>
          <cell r="FX49">
            <v>892.60000000000014</v>
          </cell>
          <cell r="FY49">
            <v>853.65</v>
          </cell>
          <cell r="FZ49">
            <v>709.46</v>
          </cell>
          <cell r="GA49">
            <v>941.38</v>
          </cell>
          <cell r="GB49">
            <v>813.01</v>
          </cell>
          <cell r="GC49">
            <v>517.32000000000005</v>
          </cell>
          <cell r="GD49">
            <v>902.19</v>
          </cell>
          <cell r="GE49">
            <v>427.9</v>
          </cell>
          <cell r="GF49">
            <v>420.77</v>
          </cell>
          <cell r="GG49">
            <v>727.43</v>
          </cell>
          <cell r="GH49">
            <v>1026.96</v>
          </cell>
          <cell r="GI49">
            <v>667.52</v>
          </cell>
          <cell r="GJ49">
            <v>813.01</v>
          </cell>
          <cell r="GK49">
            <v>560.39</v>
          </cell>
          <cell r="GL49">
            <v>0</v>
          </cell>
          <cell r="GM49">
            <v>471.6</v>
          </cell>
          <cell r="GN49">
            <v>429.2</v>
          </cell>
          <cell r="GO49">
            <v>414.05</v>
          </cell>
          <cell r="GP49">
            <v>655.22000000000014</v>
          </cell>
          <cell r="GQ49">
            <v>857.06</v>
          </cell>
          <cell r="GR49">
            <v>627.27</v>
          </cell>
          <cell r="GS49">
            <v>1071.31</v>
          </cell>
          <cell r="GT49">
            <v>300.44</v>
          </cell>
          <cell r="GU49">
            <v>653.88</v>
          </cell>
          <cell r="GV49">
            <v>1123.21</v>
          </cell>
          <cell r="GW49">
            <v>691.31</v>
          </cell>
          <cell r="GX49">
            <v>428.41999999999996</v>
          </cell>
          <cell r="GY49">
            <v>685.68</v>
          </cell>
          <cell r="GZ49">
            <v>551.73</v>
          </cell>
          <cell r="HA49">
            <v>1501.68</v>
          </cell>
          <cell r="HB49">
            <v>564.04999999999995</v>
          </cell>
          <cell r="HC49">
            <v>685.55</v>
          </cell>
          <cell r="HD49">
            <v>560.92999999999984</v>
          </cell>
          <cell r="HE49">
            <v>0</v>
          </cell>
          <cell r="HF49">
            <v>386.82</v>
          </cell>
          <cell r="HG49">
            <v>825.79999999999984</v>
          </cell>
          <cell r="HH49">
            <v>602.14</v>
          </cell>
          <cell r="HI49">
            <v>558.67999999999995</v>
          </cell>
          <cell r="HJ49">
            <v>1020.38</v>
          </cell>
          <cell r="HK49">
            <v>787.43</v>
          </cell>
          <cell r="HL49">
            <v>601.41999999999996</v>
          </cell>
          <cell r="HM49">
            <v>902.58</v>
          </cell>
          <cell r="HN49">
            <v>930.84</v>
          </cell>
          <cell r="HO49">
            <v>475.27000000000004</v>
          </cell>
          <cell r="HP49">
            <v>604.56999999999994</v>
          </cell>
          <cell r="HQ49">
            <v>1656.96</v>
          </cell>
          <cell r="HR49">
            <v>730.72</v>
          </cell>
          <cell r="HS49">
            <v>966.47</v>
          </cell>
          <cell r="HT49">
            <v>429.92</v>
          </cell>
          <cell r="HU49">
            <v>701.2</v>
          </cell>
          <cell r="HV49">
            <v>772.56</v>
          </cell>
          <cell r="HW49">
            <v>518.19000000000005</v>
          </cell>
          <cell r="HY49">
            <v>2193.8200000000002</v>
          </cell>
          <cell r="HZ49">
            <v>6240.1200000000008</v>
          </cell>
          <cell r="IA49">
            <v>7956.5199999999995</v>
          </cell>
          <cell r="IB49">
            <v>10201.679999999998</v>
          </cell>
          <cell r="IC49">
            <v>11517.97</v>
          </cell>
          <cell r="ID49">
            <v>13542.16</v>
          </cell>
          <cell r="IE49">
            <v>13503.050000000001</v>
          </cell>
          <cell r="IF49">
            <v>10201.9</v>
          </cell>
          <cell r="IG49">
            <v>12118.01</v>
          </cell>
          <cell r="IH49">
            <v>12878.77</v>
          </cell>
          <cell r="II49">
            <v>12775.760000000002</v>
          </cell>
          <cell r="IJ49">
            <v>10606.41</v>
          </cell>
          <cell r="IK49">
            <v>8060.2</v>
          </cell>
          <cell r="IL49">
            <v>9518.6299999999992</v>
          </cell>
          <cell r="IM49">
            <v>9635.1299999999992</v>
          </cell>
          <cell r="IN49">
            <v>17448.859999999997</v>
          </cell>
          <cell r="IO49">
            <v>10757.460000000001</v>
          </cell>
          <cell r="IP49">
            <v>13892.129999999997</v>
          </cell>
          <cell r="IQ49">
            <v>8309.1800000000021</v>
          </cell>
          <cell r="IR49">
            <v>201357.76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738.83</v>
          </cell>
          <cell r="AQ50">
            <v>1418.82</v>
          </cell>
          <cell r="AR50">
            <v>1046.1300000000001</v>
          </cell>
          <cell r="AS50">
            <v>1333.82</v>
          </cell>
          <cell r="AT50">
            <v>1678.72</v>
          </cell>
          <cell r="AU50">
            <v>1843.81</v>
          </cell>
          <cell r="AV50">
            <v>2915.4399999999996</v>
          </cell>
          <cell r="AW50">
            <v>1346.9</v>
          </cell>
          <cell r="AX50">
            <v>1039.5899999999999</v>
          </cell>
          <cell r="AY50">
            <v>1817.6599999999999</v>
          </cell>
          <cell r="AZ50">
            <v>562.22</v>
          </cell>
          <cell r="BA50">
            <v>1102.26</v>
          </cell>
          <cell r="BB50">
            <v>1281.51</v>
          </cell>
          <cell r="BC50">
            <v>1856.89</v>
          </cell>
          <cell r="BD50">
            <v>1268.44</v>
          </cell>
          <cell r="BE50">
            <v>490.37000000000006</v>
          </cell>
          <cell r="BF50">
            <v>1797.75</v>
          </cell>
          <cell r="BG50">
            <v>1469.38</v>
          </cell>
          <cell r="BH50">
            <v>1327.6</v>
          </cell>
          <cell r="BI50">
            <v>627.54999999999995</v>
          </cell>
          <cell r="BJ50">
            <v>1837.27</v>
          </cell>
          <cell r="BK50">
            <v>1392.66</v>
          </cell>
          <cell r="BL50">
            <v>1529.97</v>
          </cell>
          <cell r="BM50">
            <v>1534.87</v>
          </cell>
          <cell r="BN50">
            <v>2275.34</v>
          </cell>
          <cell r="BO50">
            <v>2366.88</v>
          </cell>
          <cell r="BP50">
            <v>1438.43</v>
          </cell>
          <cell r="BQ50">
            <v>1706.51</v>
          </cell>
          <cell r="BR50">
            <v>2497.64</v>
          </cell>
          <cell r="BS50">
            <v>1458.51</v>
          </cell>
          <cell r="BT50">
            <v>1242.94</v>
          </cell>
          <cell r="BU50">
            <v>1301.26</v>
          </cell>
          <cell r="BV50">
            <v>2026.88</v>
          </cell>
          <cell r="BW50">
            <v>1667.28</v>
          </cell>
          <cell r="BX50">
            <v>1726.12</v>
          </cell>
          <cell r="BY50">
            <v>2652.7499999999995</v>
          </cell>
          <cell r="BZ50">
            <v>2866.82</v>
          </cell>
          <cell r="CA50">
            <v>1406.87</v>
          </cell>
          <cell r="CB50">
            <v>0</v>
          </cell>
          <cell r="CC50">
            <v>860.67</v>
          </cell>
          <cell r="CD50">
            <v>1332.02</v>
          </cell>
          <cell r="CE50">
            <v>862.56</v>
          </cell>
          <cell r="CF50">
            <v>1471.42</v>
          </cell>
          <cell r="CG50">
            <v>1400.39</v>
          </cell>
          <cell r="CH50">
            <v>1823.4</v>
          </cell>
          <cell r="CI50">
            <v>1377.79</v>
          </cell>
          <cell r="CJ50">
            <v>875.91</v>
          </cell>
          <cell r="CK50">
            <v>1173.53</v>
          </cell>
          <cell r="CL50">
            <v>1201.31</v>
          </cell>
          <cell r="CM50">
            <v>1172.8399999999999</v>
          </cell>
          <cell r="CN50">
            <v>1093.4000000000001</v>
          </cell>
          <cell r="CO50">
            <v>1594.49</v>
          </cell>
          <cell r="CP50">
            <v>1255.0999999999999</v>
          </cell>
          <cell r="CQ50">
            <v>1364.81</v>
          </cell>
          <cell r="CR50">
            <v>1634.62</v>
          </cell>
          <cell r="CS50">
            <v>1232.6199999999999</v>
          </cell>
          <cell r="CT50">
            <v>1307.52</v>
          </cell>
          <cell r="CU50">
            <v>0</v>
          </cell>
          <cell r="CV50">
            <v>2419.7800000000002</v>
          </cell>
          <cell r="CW50">
            <v>1235.3599999999999</v>
          </cell>
          <cell r="CX50">
            <v>1294</v>
          </cell>
          <cell r="CY50">
            <v>1379.73</v>
          </cell>
          <cell r="CZ50">
            <v>2283.91</v>
          </cell>
          <cell r="DA50">
            <v>2335.67</v>
          </cell>
          <cell r="DB50">
            <v>1636.91</v>
          </cell>
          <cell r="DC50">
            <v>1649.85</v>
          </cell>
          <cell r="DD50">
            <v>2426.25</v>
          </cell>
          <cell r="DE50">
            <v>1517.57</v>
          </cell>
          <cell r="DF50">
            <v>2078.1999999999998</v>
          </cell>
          <cell r="DG50">
            <v>1530.16</v>
          </cell>
          <cell r="DH50">
            <v>2193.33</v>
          </cell>
          <cell r="DI50">
            <v>1630.44</v>
          </cell>
          <cell r="DJ50">
            <v>2219.21</v>
          </cell>
          <cell r="DK50">
            <v>2456.92</v>
          </cell>
          <cell r="DL50">
            <v>2383.13</v>
          </cell>
          <cell r="DM50">
            <v>1332.55</v>
          </cell>
          <cell r="DN50">
            <v>0</v>
          </cell>
          <cell r="DO50">
            <v>810.41</v>
          </cell>
          <cell r="DP50">
            <v>929.46</v>
          </cell>
          <cell r="DQ50">
            <v>733.14</v>
          </cell>
          <cell r="DR50">
            <v>1161.6400000000001</v>
          </cell>
          <cell r="DS50">
            <v>1075.46</v>
          </cell>
          <cell r="DT50">
            <v>58.48</v>
          </cell>
          <cell r="DU50">
            <v>694.65</v>
          </cell>
          <cell r="DV50">
            <v>699.57</v>
          </cell>
          <cell r="DW50">
            <v>194.1</v>
          </cell>
          <cell r="DX50">
            <v>1593.26</v>
          </cell>
          <cell r="DY50">
            <v>1632.12</v>
          </cell>
          <cell r="DZ50">
            <v>1282.5999999999999</v>
          </cell>
          <cell r="EA50">
            <v>810.78</v>
          </cell>
          <cell r="EB50">
            <v>1111.5899999999999</v>
          </cell>
          <cell r="EC50">
            <v>889.16</v>
          </cell>
          <cell r="ED50">
            <v>1181.7600000000002</v>
          </cell>
          <cell r="EE50">
            <v>1184.07</v>
          </cell>
          <cell r="EF50">
            <v>932.64</v>
          </cell>
          <cell r="EG50">
            <v>0</v>
          </cell>
          <cell r="EH50">
            <v>0</v>
          </cell>
          <cell r="EI50">
            <v>153.80000000000001</v>
          </cell>
          <cell r="EJ50">
            <v>0</v>
          </cell>
          <cell r="EK50">
            <v>-76.900000000000006</v>
          </cell>
          <cell r="EL50">
            <v>76.900000000000006</v>
          </cell>
          <cell r="EM50">
            <v>-0.38</v>
          </cell>
          <cell r="EN50">
            <v>0</v>
          </cell>
          <cell r="EO50">
            <v>0</v>
          </cell>
          <cell r="EP50">
            <v>0</v>
          </cell>
          <cell r="EQ50">
            <v>-310.88</v>
          </cell>
          <cell r="ER50">
            <v>-272.02</v>
          </cell>
          <cell r="ES50">
            <v>-96.13</v>
          </cell>
          <cell r="ET50">
            <v>0</v>
          </cell>
          <cell r="EU50">
            <v>0</v>
          </cell>
          <cell r="EV50">
            <v>0</v>
          </cell>
          <cell r="EW50">
            <v>-165.63</v>
          </cell>
          <cell r="EX50">
            <v>0</v>
          </cell>
          <cell r="EY50">
            <v>-194.3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-8.84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69.510000000000005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-69.790000000000006</v>
          </cell>
          <cell r="FQ50">
            <v>190.6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-68</v>
          </cell>
          <cell r="GF50">
            <v>0</v>
          </cell>
          <cell r="GG50">
            <v>-204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-388.2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Y50">
            <v>1366.38</v>
          </cell>
          <cell r="HZ50">
            <v>7346.9500000000007</v>
          </cell>
          <cell r="IA50">
            <v>6089.43</v>
          </cell>
          <cell r="IB50">
            <v>5753.4900000000007</v>
          </cell>
          <cell r="IC50">
            <v>6761.2800000000007</v>
          </cell>
          <cell r="ID50">
            <v>8955.81</v>
          </cell>
          <cell r="IE50">
            <v>9490.65</v>
          </cell>
          <cell r="IF50">
            <v>6494.6799999999994</v>
          </cell>
          <cell r="IG50">
            <v>5971.4299999999994</v>
          </cell>
          <cell r="IH50">
            <v>8109.1799999999994</v>
          </cell>
          <cell r="II50">
            <v>6021.99</v>
          </cell>
          <cell r="IJ50">
            <v>7025.85</v>
          </cell>
          <cell r="IK50">
            <v>6324.8</v>
          </cell>
          <cell r="IL50">
            <v>8482.3700000000008</v>
          </cell>
          <cell r="IM50">
            <v>6728.85</v>
          </cell>
          <cell r="IN50">
            <v>6689.67</v>
          </cell>
          <cell r="IO50">
            <v>9488.380000000001</v>
          </cell>
          <cell r="IP50">
            <v>9326.6200000000008</v>
          </cell>
          <cell r="IQ50">
            <v>6112.88</v>
          </cell>
          <cell r="IR50">
            <v>132540.69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66.42</v>
          </cell>
          <cell r="CV51">
            <v>199.26</v>
          </cell>
          <cell r="CW51">
            <v>0</v>
          </cell>
          <cell r="CX51">
            <v>132.84</v>
          </cell>
          <cell r="CY51">
            <v>66.42</v>
          </cell>
          <cell r="CZ51">
            <v>132.84</v>
          </cell>
          <cell r="DA51">
            <v>132.84</v>
          </cell>
          <cell r="DB51">
            <v>66.42</v>
          </cell>
          <cell r="DC51">
            <v>132.84</v>
          </cell>
          <cell r="DD51">
            <v>132.84</v>
          </cell>
          <cell r="DE51">
            <v>135.78</v>
          </cell>
          <cell r="DF51">
            <v>135.78</v>
          </cell>
          <cell r="DG51">
            <v>66.42</v>
          </cell>
          <cell r="DH51">
            <v>66.42</v>
          </cell>
          <cell r="DI51">
            <v>66.42</v>
          </cell>
          <cell r="DJ51">
            <v>132.84</v>
          </cell>
          <cell r="DK51">
            <v>141.32</v>
          </cell>
          <cell r="DL51">
            <v>70.66</v>
          </cell>
          <cell r="DM51">
            <v>135.78</v>
          </cell>
          <cell r="DN51">
            <v>0</v>
          </cell>
          <cell r="DO51">
            <v>194.1</v>
          </cell>
          <cell r="DP51">
            <v>-73.8</v>
          </cell>
          <cell r="DQ51">
            <v>-22.149999999999995</v>
          </cell>
          <cell r="DR51">
            <v>122.07</v>
          </cell>
          <cell r="DS51">
            <v>-301.72000000000003</v>
          </cell>
          <cell r="DT51">
            <v>59.31</v>
          </cell>
          <cell r="DU51">
            <v>27.47</v>
          </cell>
          <cell r="DV51">
            <v>-28.14</v>
          </cell>
          <cell r="DW51">
            <v>-38.380000000000003</v>
          </cell>
          <cell r="DX51">
            <v>-76.56</v>
          </cell>
          <cell r="DY51">
            <v>204.31999999999996</v>
          </cell>
          <cell r="DZ51">
            <v>-505.62</v>
          </cell>
          <cell r="EA51">
            <v>-337.09</v>
          </cell>
          <cell r="EB51">
            <v>-118.77</v>
          </cell>
          <cell r="EC51">
            <v>-294.72000000000003</v>
          </cell>
          <cell r="ED51">
            <v>261.20999999999998</v>
          </cell>
          <cell r="EE51">
            <v>-233.82</v>
          </cell>
          <cell r="EF51">
            <v>-273.8</v>
          </cell>
          <cell r="EG51">
            <v>0</v>
          </cell>
          <cell r="EH51">
            <v>109.72</v>
          </cell>
          <cell r="EI51">
            <v>212.3</v>
          </cell>
          <cell r="EJ51">
            <v>261.45</v>
          </cell>
          <cell r="EK51">
            <v>301.98</v>
          </cell>
          <cell r="EL51">
            <v>450.87</v>
          </cell>
          <cell r="EM51">
            <v>259.89999999999998</v>
          </cell>
          <cell r="EN51">
            <v>46.28</v>
          </cell>
          <cell r="EO51">
            <v>273.5</v>
          </cell>
          <cell r="EP51">
            <v>223.25</v>
          </cell>
          <cell r="EQ51">
            <v>31.1</v>
          </cell>
          <cell r="ER51">
            <v>-317.55</v>
          </cell>
          <cell r="ES51">
            <v>392.58999999999992</v>
          </cell>
          <cell r="ET51">
            <v>291.25000000000006</v>
          </cell>
          <cell r="EU51">
            <v>356.1</v>
          </cell>
          <cell r="EV51">
            <v>875.75</v>
          </cell>
          <cell r="EW51">
            <v>108.88</v>
          </cell>
          <cell r="EX51">
            <v>362.18</v>
          </cell>
          <cell r="EY51">
            <v>215.86</v>
          </cell>
          <cell r="EZ51">
            <v>0</v>
          </cell>
          <cell r="FA51">
            <v>-133.15</v>
          </cell>
          <cell r="FB51">
            <v>408.56</v>
          </cell>
          <cell r="FC51">
            <v>150.44</v>
          </cell>
          <cell r="FD51">
            <v>86.63</v>
          </cell>
          <cell r="FE51">
            <v>20.28</v>
          </cell>
          <cell r="FF51">
            <v>223.15000000000003</v>
          </cell>
          <cell r="FG51">
            <v>274.08</v>
          </cell>
          <cell r="FH51">
            <v>14.81</v>
          </cell>
          <cell r="FI51">
            <v>-225.46</v>
          </cell>
          <cell r="FJ51">
            <v>266.70999999999998</v>
          </cell>
          <cell r="FK51">
            <v>-284.57</v>
          </cell>
          <cell r="FL51">
            <v>338.19</v>
          </cell>
          <cell r="FM51">
            <v>412.06</v>
          </cell>
          <cell r="FN51">
            <v>198.05</v>
          </cell>
          <cell r="FO51">
            <v>-244.78000000000003</v>
          </cell>
          <cell r="FP51">
            <v>200.81</v>
          </cell>
          <cell r="FQ51">
            <v>345.62</v>
          </cell>
          <cell r="FR51">
            <v>-62.82</v>
          </cell>
          <cell r="FS51">
            <v>0</v>
          </cell>
          <cell r="FT51">
            <v>207.71</v>
          </cell>
          <cell r="FU51">
            <v>-69.599999999999994</v>
          </cell>
          <cell r="FV51">
            <v>57.7</v>
          </cell>
          <cell r="FW51">
            <v>149.05000000000001</v>
          </cell>
          <cell r="FX51">
            <v>102.38000000000001</v>
          </cell>
          <cell r="FY51">
            <v>111.49</v>
          </cell>
          <cell r="FZ51">
            <v>156.93</v>
          </cell>
          <cell r="GA51">
            <v>-11.99</v>
          </cell>
          <cell r="GB51">
            <v>298.04000000000002</v>
          </cell>
          <cell r="GC51">
            <v>-146.66999999999999</v>
          </cell>
          <cell r="GD51">
            <v>343.5</v>
          </cell>
          <cell r="GE51">
            <v>254.97000000000003</v>
          </cell>
          <cell r="GF51">
            <v>21.93</v>
          </cell>
          <cell r="GG51">
            <v>190.31000000000003</v>
          </cell>
          <cell r="GH51">
            <v>91.08</v>
          </cell>
          <cell r="GI51">
            <v>-19.46</v>
          </cell>
          <cell r="GJ51">
            <v>-280.26</v>
          </cell>
          <cell r="GK51">
            <v>251.11</v>
          </cell>
          <cell r="GL51">
            <v>0</v>
          </cell>
          <cell r="GM51">
            <v>157.63</v>
          </cell>
          <cell r="GN51">
            <v>247.36</v>
          </cell>
          <cell r="GO51">
            <v>39.799999999999997</v>
          </cell>
          <cell r="GP51">
            <v>-31.99</v>
          </cell>
          <cell r="GQ51">
            <v>225.66</v>
          </cell>
          <cell r="GR51">
            <v>5.93</v>
          </cell>
          <cell r="GS51">
            <v>-116.74</v>
          </cell>
          <cell r="GT51">
            <v>167.98</v>
          </cell>
          <cell r="GU51">
            <v>399.38</v>
          </cell>
          <cell r="GV51">
            <v>202.47</v>
          </cell>
          <cell r="GW51">
            <v>85.12</v>
          </cell>
          <cell r="GX51">
            <v>-151.53999999999996</v>
          </cell>
          <cell r="GY51">
            <v>58.8</v>
          </cell>
          <cell r="GZ51">
            <v>219.34</v>
          </cell>
          <cell r="HA51">
            <v>-36.72</v>
          </cell>
          <cell r="HB51">
            <v>291.52999999999997</v>
          </cell>
          <cell r="HC51">
            <v>516.30999999999995</v>
          </cell>
          <cell r="HD51">
            <v>334.86</v>
          </cell>
          <cell r="HE51">
            <v>0</v>
          </cell>
          <cell r="HF51">
            <v>383.56</v>
          </cell>
          <cell r="HG51">
            <v>-11.77</v>
          </cell>
          <cell r="HH51">
            <v>-38.229999999999997</v>
          </cell>
          <cell r="HI51">
            <v>118.13999999999999</v>
          </cell>
          <cell r="HJ51">
            <v>5.28</v>
          </cell>
          <cell r="HK51">
            <v>414.31</v>
          </cell>
          <cell r="HL51">
            <v>238.87</v>
          </cell>
          <cell r="HM51">
            <v>-67.53</v>
          </cell>
          <cell r="HN51">
            <v>75.709999999999994</v>
          </cell>
          <cell r="HO51">
            <v>322.36</v>
          </cell>
          <cell r="HP51">
            <v>218.69</v>
          </cell>
          <cell r="HQ51">
            <v>367.7</v>
          </cell>
          <cell r="HR51">
            <v>21.45</v>
          </cell>
          <cell r="HS51">
            <v>39.020000000000003</v>
          </cell>
          <cell r="HT51">
            <v>289.89</v>
          </cell>
          <cell r="HU51">
            <v>133.37</v>
          </cell>
          <cell r="HV51">
            <v>98.37</v>
          </cell>
          <cell r="HW51">
            <v>45.59</v>
          </cell>
          <cell r="HY51">
            <v>66.42</v>
          </cell>
          <cell r="HZ51">
            <v>1118.8300000000002</v>
          </cell>
          <cell r="IA51">
            <v>713.05</v>
          </cell>
          <cell r="IB51">
            <v>581.84999999999991</v>
          </cell>
          <cell r="IC51">
            <v>812.30000000000007</v>
          </cell>
          <cell r="ID51">
            <v>635.58999999999992</v>
          </cell>
          <cell r="IE51">
            <v>1206.93</v>
          </cell>
          <cell r="IF51">
            <v>693.31000000000006</v>
          </cell>
          <cell r="IG51">
            <v>481.47</v>
          </cell>
          <cell r="IH51">
            <v>865.38000000000011</v>
          </cell>
          <cell r="II51">
            <v>735.19</v>
          </cell>
          <cell r="IJ51">
            <v>385.28999999999996</v>
          </cell>
          <cell r="IK51">
            <v>762.71</v>
          </cell>
          <cell r="IL51">
            <v>534.82000000000016</v>
          </cell>
          <cell r="IM51">
            <v>950.47</v>
          </cell>
          <cell r="IN51">
            <v>813.33999999999992</v>
          </cell>
          <cell r="IO51">
            <v>1117.6599999999999</v>
          </cell>
          <cell r="IP51">
            <v>879.06</v>
          </cell>
          <cell r="IQ51">
            <v>646.58000000000004</v>
          </cell>
          <cell r="IR51">
            <v>14000.249999999998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362.6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-362.6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</row>
        <row r="53">
          <cell r="D53">
            <v>2307.79</v>
          </cell>
          <cell r="E53">
            <v>3923.42</v>
          </cell>
          <cell r="F53">
            <v>1547.84</v>
          </cell>
          <cell r="G53">
            <v>1066.22</v>
          </cell>
          <cell r="H53">
            <v>1725.13</v>
          </cell>
          <cell r="I53">
            <v>2189.5500000000002</v>
          </cell>
          <cell r="J53">
            <v>5781.59</v>
          </cell>
          <cell r="K53">
            <v>0</v>
          </cell>
          <cell r="L53">
            <v>3589.96</v>
          </cell>
          <cell r="M53">
            <v>7548.6</v>
          </cell>
          <cell r="N53">
            <v>3088.04</v>
          </cell>
          <cell r="O53">
            <v>4316.8900000000003</v>
          </cell>
          <cell r="P53">
            <v>1931.51</v>
          </cell>
          <cell r="Q53">
            <v>4089.2</v>
          </cell>
          <cell r="R53">
            <v>662.8</v>
          </cell>
          <cell r="S53">
            <v>3076.18</v>
          </cell>
          <cell r="T53">
            <v>8883.06</v>
          </cell>
          <cell r="U53">
            <v>6370.75</v>
          </cell>
          <cell r="V53">
            <v>3037.45</v>
          </cell>
          <cell r="W53">
            <v>2256.75</v>
          </cell>
          <cell r="X53">
            <v>3471.33</v>
          </cell>
          <cell r="Y53">
            <v>3901.8399999999997</v>
          </cell>
          <cell r="Z53">
            <v>3574.21</v>
          </cell>
          <cell r="AA53">
            <v>5536.37</v>
          </cell>
          <cell r="AB53">
            <v>5521.44</v>
          </cell>
          <cell r="AC53">
            <v>4821.75</v>
          </cell>
          <cell r="AD53">
            <v>4851.6399999999994</v>
          </cell>
          <cell r="AE53">
            <v>3243.94</v>
          </cell>
          <cell r="AF53">
            <v>6280.66</v>
          </cell>
          <cell r="AG53">
            <v>3671.99</v>
          </cell>
          <cell r="AH53">
            <v>4417.24</v>
          </cell>
          <cell r="AI53">
            <v>4182.6000000000004</v>
          </cell>
          <cell r="AJ53">
            <v>4280.63</v>
          </cell>
          <cell r="AK53">
            <v>4775.16</v>
          </cell>
          <cell r="AL53">
            <v>7750.55</v>
          </cell>
          <cell r="AM53">
            <v>6851.97</v>
          </cell>
          <cell r="AN53">
            <v>5904.28</v>
          </cell>
          <cell r="AO53">
            <v>2141.7800000000002</v>
          </cell>
          <cell r="AP53">
            <v>3553.91</v>
          </cell>
          <cell r="AQ53">
            <v>5914.68</v>
          </cell>
          <cell r="AR53">
            <v>5326.63</v>
          </cell>
          <cell r="AS53">
            <v>5351.14</v>
          </cell>
          <cell r="AT53">
            <v>7479.55</v>
          </cell>
          <cell r="AU53">
            <v>7862.39</v>
          </cell>
          <cell r="AV53">
            <v>7216.47</v>
          </cell>
          <cell r="AW53">
            <v>7553.92</v>
          </cell>
          <cell r="AX53">
            <v>4134.83</v>
          </cell>
          <cell r="AY53">
            <v>9026.6299999999992</v>
          </cell>
          <cell r="AZ53">
            <v>4040.29</v>
          </cell>
          <cell r="BA53">
            <v>5602.31</v>
          </cell>
          <cell r="BB53">
            <v>6029.7699999999995</v>
          </cell>
          <cell r="BC53">
            <v>6460.1</v>
          </cell>
          <cell r="BD53">
            <v>5966.9700000000012</v>
          </cell>
          <cell r="BE53">
            <v>11494.66</v>
          </cell>
          <cell r="BF53">
            <v>9399.32</v>
          </cell>
          <cell r="BG53">
            <v>7682.31</v>
          </cell>
          <cell r="BH53">
            <v>3890.31</v>
          </cell>
          <cell r="BI53">
            <v>2112.9499999999998</v>
          </cell>
          <cell r="BJ53">
            <v>4892.1099999999988</v>
          </cell>
          <cell r="BK53">
            <v>4090.56</v>
          </cell>
          <cell r="BL53">
            <v>4067.86</v>
          </cell>
          <cell r="BM53">
            <v>4972.8199999999988</v>
          </cell>
          <cell r="BN53">
            <v>6777.74</v>
          </cell>
          <cell r="BO53">
            <v>5312.46</v>
          </cell>
          <cell r="BP53">
            <v>5512.86</v>
          </cell>
          <cell r="BQ53">
            <v>3777.46</v>
          </cell>
          <cell r="BR53">
            <v>7465.170000000001</v>
          </cell>
          <cell r="BS53">
            <v>3736</v>
          </cell>
          <cell r="BT53">
            <v>4421.16</v>
          </cell>
          <cell r="BU53">
            <v>3563.35</v>
          </cell>
          <cell r="BV53">
            <v>5260.07</v>
          </cell>
          <cell r="BW53">
            <v>3823.4</v>
          </cell>
          <cell r="BX53">
            <v>8144.7</v>
          </cell>
          <cell r="BY53">
            <v>7959.97</v>
          </cell>
          <cell r="BZ53">
            <v>6611.14</v>
          </cell>
          <cell r="CA53">
            <v>2367.1999999999994</v>
          </cell>
          <cell r="CB53">
            <v>0</v>
          </cell>
          <cell r="CC53">
            <v>2110.6999999999998</v>
          </cell>
          <cell r="CD53">
            <v>4185.07</v>
          </cell>
          <cell r="CE53">
            <v>4649.1499999999996</v>
          </cell>
          <cell r="CF53">
            <v>5472.11</v>
          </cell>
          <cell r="CG53">
            <v>6607.29</v>
          </cell>
          <cell r="CH53">
            <v>6653.13</v>
          </cell>
          <cell r="CI53">
            <v>4996.55</v>
          </cell>
          <cell r="CJ53">
            <v>3931.11</v>
          </cell>
          <cell r="CK53">
            <v>6690.1800000000012</v>
          </cell>
          <cell r="CL53">
            <v>3639.61</v>
          </cell>
          <cell r="CM53">
            <v>4521.47</v>
          </cell>
          <cell r="CN53">
            <v>3983.35</v>
          </cell>
          <cell r="CO53">
            <v>4899.8999999999996</v>
          </cell>
          <cell r="CP53">
            <v>3821.58</v>
          </cell>
          <cell r="CQ53">
            <v>8152.5599999999995</v>
          </cell>
          <cell r="CR53">
            <v>7595.71</v>
          </cell>
          <cell r="CS53">
            <v>6823.51</v>
          </cell>
          <cell r="CT53">
            <v>2944.92</v>
          </cell>
          <cell r="CU53">
            <v>2.97</v>
          </cell>
          <cell r="CV53">
            <v>8138.75</v>
          </cell>
          <cell r="CW53">
            <v>3826.0500000000006</v>
          </cell>
          <cell r="CX53">
            <v>5211.95</v>
          </cell>
          <cell r="CY53">
            <v>5289.56</v>
          </cell>
          <cell r="CZ53">
            <v>7544.38</v>
          </cell>
          <cell r="DA53">
            <v>6945.13</v>
          </cell>
          <cell r="DB53">
            <v>6381.26</v>
          </cell>
          <cell r="DC53">
            <v>4651.8500000000004</v>
          </cell>
          <cell r="DD53">
            <v>8071.39</v>
          </cell>
          <cell r="DE53">
            <v>4909.9799999999996</v>
          </cell>
          <cell r="DF53">
            <v>4718.87</v>
          </cell>
          <cell r="DG53">
            <v>4253.96</v>
          </cell>
          <cell r="DH53">
            <v>5292.25</v>
          </cell>
          <cell r="DI53">
            <v>4157.37</v>
          </cell>
          <cell r="DJ53">
            <v>10456.589999999998</v>
          </cell>
          <cell r="DK53">
            <v>8521.7099999999991</v>
          </cell>
          <cell r="DL53">
            <v>6853.5999999999995</v>
          </cell>
          <cell r="DM53">
            <v>3245.43</v>
          </cell>
          <cell r="DN53">
            <v>-31.550000000000004</v>
          </cell>
          <cell r="DO53">
            <v>5480.86</v>
          </cell>
          <cell r="DP53">
            <v>3651.91</v>
          </cell>
          <cell r="DQ53">
            <v>5234.21</v>
          </cell>
          <cell r="DR53">
            <v>5493.09</v>
          </cell>
          <cell r="DS53">
            <v>8003.6</v>
          </cell>
          <cell r="DT53">
            <v>5015.1000000000004</v>
          </cell>
          <cell r="DU53">
            <v>5105.33</v>
          </cell>
          <cell r="DV53">
            <v>5100.8900000000003</v>
          </cell>
          <cell r="DW53">
            <v>8571.3700000000008</v>
          </cell>
          <cell r="DX53">
            <v>6779.99</v>
          </cell>
          <cell r="DY53">
            <v>5627.51</v>
          </cell>
          <cell r="DZ53">
            <v>4714.74</v>
          </cell>
          <cell r="EA53">
            <v>5786.04</v>
          </cell>
          <cell r="EB53">
            <v>4410.08</v>
          </cell>
          <cell r="EC53">
            <v>11833.51</v>
          </cell>
          <cell r="ED53">
            <v>8951.8700000000008</v>
          </cell>
          <cell r="EE53">
            <v>8794.99</v>
          </cell>
          <cell r="EF53">
            <v>3643.15</v>
          </cell>
          <cell r="EG53">
            <v>0</v>
          </cell>
          <cell r="EH53">
            <v>3939.7500000000005</v>
          </cell>
          <cell r="EI53">
            <v>4716.72</v>
          </cell>
          <cell r="EJ53">
            <v>4878.5</v>
          </cell>
          <cell r="EK53">
            <v>4338.24</v>
          </cell>
          <cell r="EL53">
            <v>7203.77</v>
          </cell>
          <cell r="EM53">
            <v>6116.69</v>
          </cell>
          <cell r="EN53">
            <v>5892.65</v>
          </cell>
          <cell r="EO53">
            <v>5094.3900000000003</v>
          </cell>
          <cell r="EP53">
            <v>7866.93</v>
          </cell>
          <cell r="EQ53">
            <v>4779.84</v>
          </cell>
          <cell r="ER53">
            <v>5115.88</v>
          </cell>
          <cell r="ES53">
            <v>3889.19</v>
          </cell>
          <cell r="ET53">
            <v>5415.91</v>
          </cell>
          <cell r="EU53">
            <v>4737.07</v>
          </cell>
          <cell r="EV53">
            <v>10889.19</v>
          </cell>
          <cell r="EW53">
            <v>6829.53</v>
          </cell>
          <cell r="EX53">
            <v>7165.9499999999989</v>
          </cell>
          <cell r="EY53">
            <v>3304.72</v>
          </cell>
          <cell r="EZ53">
            <v>0</v>
          </cell>
          <cell r="FA53">
            <v>6281.4399999999987</v>
          </cell>
          <cell r="FB53">
            <v>4475.43</v>
          </cell>
          <cell r="FC53">
            <v>5364.54</v>
          </cell>
          <cell r="FD53">
            <v>5962.37</v>
          </cell>
          <cell r="FE53">
            <v>7577.82</v>
          </cell>
          <cell r="FF53">
            <v>8261.17</v>
          </cell>
          <cell r="FG53">
            <v>6178.03</v>
          </cell>
          <cell r="FH53">
            <v>5266.67</v>
          </cell>
          <cell r="FI53">
            <v>8579.27</v>
          </cell>
          <cell r="FJ53">
            <v>3989.23</v>
          </cell>
          <cell r="FK53">
            <v>6232.45</v>
          </cell>
          <cell r="FL53">
            <v>4327.49</v>
          </cell>
          <cell r="FM53">
            <v>7555.56</v>
          </cell>
          <cell r="FN53">
            <v>5080.59</v>
          </cell>
          <cell r="FO53">
            <v>13027.63</v>
          </cell>
          <cell r="FP53">
            <v>8945.17</v>
          </cell>
          <cell r="FQ53">
            <v>7272.13</v>
          </cell>
          <cell r="FR53">
            <v>3947.22</v>
          </cell>
          <cell r="FS53">
            <v>0</v>
          </cell>
          <cell r="FT53">
            <v>3863.75</v>
          </cell>
          <cell r="FU53">
            <v>6037.28</v>
          </cell>
          <cell r="FV53">
            <v>3279.14</v>
          </cell>
          <cell r="FW53">
            <v>5529.1</v>
          </cell>
          <cell r="FX53">
            <v>7396.76</v>
          </cell>
          <cell r="FY53">
            <v>4554.21</v>
          </cell>
          <cell r="FZ53">
            <v>5751.61</v>
          </cell>
          <cell r="GA53">
            <v>4028.33</v>
          </cell>
          <cell r="GB53">
            <v>7579.3399999999992</v>
          </cell>
          <cell r="GC53">
            <v>3709.22</v>
          </cell>
          <cell r="GD53">
            <v>4910.97</v>
          </cell>
          <cell r="GE53">
            <v>2781.59</v>
          </cell>
          <cell r="GF53">
            <v>4016.54</v>
          </cell>
          <cell r="GG53">
            <v>3676.45</v>
          </cell>
          <cell r="GH53">
            <v>8210.6299999999992</v>
          </cell>
          <cell r="GI53">
            <v>6598.75</v>
          </cell>
          <cell r="GJ53">
            <v>5941.14</v>
          </cell>
          <cell r="GK53">
            <v>2158.98</v>
          </cell>
          <cell r="GL53">
            <v>0</v>
          </cell>
          <cell r="GM53">
            <v>3854.58</v>
          </cell>
          <cell r="GN53">
            <v>3504.7</v>
          </cell>
          <cell r="GO53">
            <v>4663.7699999999995</v>
          </cell>
          <cell r="GP53">
            <v>3855.75</v>
          </cell>
          <cell r="GQ53">
            <v>4801.16</v>
          </cell>
          <cell r="GR53">
            <v>5007.3100000000004</v>
          </cell>
          <cell r="GS53">
            <v>6108.92</v>
          </cell>
          <cell r="GT53">
            <v>3409.61</v>
          </cell>
          <cell r="GU53">
            <v>5367.36</v>
          </cell>
          <cell r="GV53">
            <v>3256.91</v>
          </cell>
          <cell r="GW53">
            <v>4250.29</v>
          </cell>
          <cell r="GX53">
            <v>3941.2</v>
          </cell>
          <cell r="GY53">
            <v>3975.41</v>
          </cell>
          <cell r="GZ53">
            <v>3525.06</v>
          </cell>
          <cell r="HA53">
            <v>8575.51</v>
          </cell>
          <cell r="HB53">
            <v>5466.62</v>
          </cell>
          <cell r="HC53">
            <v>5101.3599999999997</v>
          </cell>
          <cell r="HD53">
            <v>2015.85</v>
          </cell>
          <cell r="HE53">
            <v>0</v>
          </cell>
          <cell r="HF53">
            <v>4104.88</v>
          </cell>
          <cell r="HG53">
            <v>3511.23</v>
          </cell>
          <cell r="HH53">
            <v>4043.27</v>
          </cell>
          <cell r="HI53">
            <v>4347.8599999999997</v>
          </cell>
          <cell r="HJ53">
            <v>8110.3</v>
          </cell>
          <cell r="HK53">
            <v>5427.75</v>
          </cell>
          <cell r="HL53">
            <v>5683.93</v>
          </cell>
          <cell r="HM53">
            <v>5231.37</v>
          </cell>
          <cell r="HN53">
            <v>7553.54</v>
          </cell>
          <cell r="HO53">
            <v>4525.2</v>
          </cell>
          <cell r="HP53">
            <v>4559.0600000000004</v>
          </cell>
          <cell r="HQ53">
            <v>7154.03</v>
          </cell>
          <cell r="HR53">
            <v>4852.99</v>
          </cell>
          <cell r="HS53">
            <v>3589.2200000000003</v>
          </cell>
          <cell r="HT53">
            <v>9651.99</v>
          </cell>
          <cell r="HU53">
            <v>6961.86</v>
          </cell>
          <cell r="HV53">
            <v>6792.43</v>
          </cell>
          <cell r="HW53">
            <v>2326.44</v>
          </cell>
          <cell r="HY53">
            <v>10202.82</v>
          </cell>
          <cell r="HZ53">
            <v>55976.249999999993</v>
          </cell>
          <cell r="IA53">
            <v>48775.26</v>
          </cell>
          <cell r="IB53">
            <v>51383.96</v>
          </cell>
          <cell r="IC53">
            <v>60001.950000000004</v>
          </cell>
          <cell r="ID53">
            <v>79596.200000000012</v>
          </cell>
          <cell r="IE53">
            <v>71112.759999999995</v>
          </cell>
          <cell r="IF53">
            <v>64016.7</v>
          </cell>
          <cell r="IG53">
            <v>51460.41</v>
          </cell>
          <cell r="IH53">
            <v>90600.44</v>
          </cell>
          <cell r="II53">
            <v>50126.3</v>
          </cell>
          <cell r="IJ53">
            <v>58694.1</v>
          </cell>
          <cell r="IK53">
            <v>50752.78</v>
          </cell>
          <cell r="IL53">
            <v>61884.6</v>
          </cell>
          <cell r="IM53">
            <v>48225.75</v>
          </cell>
          <cell r="IN53">
            <v>111263.70000000001</v>
          </cell>
          <cell r="IO53">
            <v>92965.54</v>
          </cell>
          <cell r="IP53">
            <v>81313.59</v>
          </cell>
          <cell r="IQ53">
            <v>35023.449999999997</v>
          </cell>
          <cell r="IR53">
            <v>1173376.56</v>
          </cell>
        </row>
        <row r="54">
          <cell r="D54">
            <v>23.72</v>
          </cell>
          <cell r="E54">
            <v>-3.4100000000000006</v>
          </cell>
          <cell r="F54">
            <v>24.3</v>
          </cell>
          <cell r="G54">
            <v>2.98</v>
          </cell>
          <cell r="H54">
            <v>-67.02</v>
          </cell>
          <cell r="I54">
            <v>41.38</v>
          </cell>
          <cell r="J54">
            <v>28.28</v>
          </cell>
          <cell r="K54">
            <v>0</v>
          </cell>
          <cell r="L54">
            <v>66.38</v>
          </cell>
          <cell r="M54">
            <v>-50.29</v>
          </cell>
          <cell r="N54">
            <v>35.51</v>
          </cell>
          <cell r="O54">
            <v>18.329999999999998</v>
          </cell>
          <cell r="P54">
            <v>40.76</v>
          </cell>
          <cell r="Q54">
            <v>8.6300000000000008</v>
          </cell>
          <cell r="R54">
            <v>10.02</v>
          </cell>
          <cell r="S54">
            <v>55.72</v>
          </cell>
          <cell r="T54">
            <v>65.760000000000005</v>
          </cell>
          <cell r="U54">
            <v>-99.67</v>
          </cell>
          <cell r="V54">
            <v>3.23</v>
          </cell>
          <cell r="W54">
            <v>33.630000000000003</v>
          </cell>
          <cell r="X54">
            <v>53.66</v>
          </cell>
          <cell r="Y54">
            <v>51.07</v>
          </cell>
          <cell r="Z54">
            <v>22.809999999999995</v>
          </cell>
          <cell r="AA54">
            <v>9.32</v>
          </cell>
          <cell r="AB54">
            <v>134.37</v>
          </cell>
          <cell r="AC54">
            <v>48.28</v>
          </cell>
          <cell r="AD54">
            <v>26</v>
          </cell>
          <cell r="AE54">
            <v>48.77</v>
          </cell>
          <cell r="AF54">
            <v>125.32</v>
          </cell>
          <cell r="AG54">
            <v>43.34</v>
          </cell>
          <cell r="AH54">
            <v>38.299999999999997</v>
          </cell>
          <cell r="AI54">
            <v>78.650000000000006</v>
          </cell>
          <cell r="AJ54">
            <v>32.35</v>
          </cell>
          <cell r="AK54">
            <v>7.93</v>
          </cell>
          <cell r="AL54">
            <v>44.28</v>
          </cell>
          <cell r="AM54">
            <v>230.4</v>
          </cell>
          <cell r="AN54">
            <v>197.15</v>
          </cell>
          <cell r="AO54">
            <v>4.3099999999999996</v>
          </cell>
          <cell r="AP54">
            <v>-15.87</v>
          </cell>
          <cell r="AQ54">
            <v>-18.740000000000002</v>
          </cell>
          <cell r="AR54">
            <v>-47.6</v>
          </cell>
          <cell r="AS54">
            <v>5.17</v>
          </cell>
          <cell r="AT54">
            <v>111.39</v>
          </cell>
          <cell r="AU54">
            <v>100</v>
          </cell>
          <cell r="AV54">
            <v>41.86</v>
          </cell>
          <cell r="AW54">
            <v>22.27</v>
          </cell>
          <cell r="AX54">
            <v>36.69</v>
          </cell>
          <cell r="AY54">
            <v>179.46999999999997</v>
          </cell>
          <cell r="AZ54">
            <v>-43.31</v>
          </cell>
          <cell r="BA54">
            <v>-47.38</v>
          </cell>
          <cell r="BB54">
            <v>117.71</v>
          </cell>
          <cell r="BC54">
            <v>-19.79</v>
          </cell>
          <cell r="BD54">
            <v>-1.9799999999999998</v>
          </cell>
          <cell r="BE54">
            <v>133.63</v>
          </cell>
          <cell r="BF54">
            <v>96.39</v>
          </cell>
          <cell r="BG54">
            <v>27.51</v>
          </cell>
          <cell r="BH54">
            <v>10.71</v>
          </cell>
          <cell r="BI54">
            <v>-4.9599999999999991</v>
          </cell>
          <cell r="BJ54">
            <v>22.809999999999995</v>
          </cell>
          <cell r="BK54">
            <v>21.82</v>
          </cell>
          <cell r="BL54">
            <v>22.809999999999995</v>
          </cell>
          <cell r="BM54">
            <v>-6.94</v>
          </cell>
          <cell r="BN54">
            <v>5.0199999999999996</v>
          </cell>
          <cell r="BO54">
            <v>-1.9799999999999998</v>
          </cell>
          <cell r="BP54">
            <v>30.74</v>
          </cell>
          <cell r="BQ54">
            <v>-5.57</v>
          </cell>
          <cell r="BR54">
            <v>-24.26</v>
          </cell>
          <cell r="BS54">
            <v>70.23</v>
          </cell>
          <cell r="BT54">
            <v>32.840000000000003</v>
          </cell>
          <cell r="BU54">
            <v>33.93</v>
          </cell>
          <cell r="BV54">
            <v>-11.46</v>
          </cell>
          <cell r="BW54">
            <v>0</v>
          </cell>
          <cell r="BX54">
            <v>24.08</v>
          </cell>
          <cell r="BY54">
            <v>19.86</v>
          </cell>
          <cell r="BZ54">
            <v>-0.96</v>
          </cell>
          <cell r="CA54">
            <v>4.3099999999999996</v>
          </cell>
          <cell r="CB54">
            <v>0</v>
          </cell>
          <cell r="CC54">
            <v>1.32</v>
          </cell>
          <cell r="CD54">
            <v>22.56</v>
          </cell>
          <cell r="CE54">
            <v>-25.29</v>
          </cell>
          <cell r="CF54">
            <v>3.97</v>
          </cell>
          <cell r="CG54">
            <v>-32.729999999999997</v>
          </cell>
          <cell r="CH54">
            <v>-4.46</v>
          </cell>
          <cell r="CI54">
            <v>7.83</v>
          </cell>
          <cell r="CJ54">
            <v>-1.25</v>
          </cell>
          <cell r="CK54">
            <v>29.38</v>
          </cell>
          <cell r="CL54">
            <v>-26.72</v>
          </cell>
          <cell r="CM54">
            <v>-29.83</v>
          </cell>
          <cell r="CN54">
            <v>-13.539999999999997</v>
          </cell>
          <cell r="CO54">
            <v>11.84</v>
          </cell>
          <cell r="CP54">
            <v>0</v>
          </cell>
          <cell r="CQ54">
            <v>18.559999999999999</v>
          </cell>
          <cell r="CR54">
            <v>-23.71</v>
          </cell>
          <cell r="CS54">
            <v>-7.11</v>
          </cell>
          <cell r="CT54">
            <v>-15.509999999999998</v>
          </cell>
          <cell r="CU54">
            <v>0</v>
          </cell>
          <cell r="CV54">
            <v>52.98</v>
          </cell>
          <cell r="CW54">
            <v>-26.25</v>
          </cell>
          <cell r="CX54">
            <v>-3.49</v>
          </cell>
          <cell r="CY54">
            <v>100.9</v>
          </cell>
          <cell r="CZ54">
            <v>394.88</v>
          </cell>
          <cell r="DA54">
            <v>98.63</v>
          </cell>
          <cell r="DB54">
            <v>28.37</v>
          </cell>
          <cell r="DC54">
            <v>141.19999999999999</v>
          </cell>
          <cell r="DD54">
            <v>193.16</v>
          </cell>
          <cell r="DE54">
            <v>-35.89</v>
          </cell>
          <cell r="DF54">
            <v>78.44</v>
          </cell>
          <cell r="DG54">
            <v>318.87</v>
          </cell>
          <cell r="DH54">
            <v>10.16</v>
          </cell>
          <cell r="DI54">
            <v>53.18</v>
          </cell>
          <cell r="DJ54">
            <v>224.43</v>
          </cell>
          <cell r="DK54">
            <v>100.12</v>
          </cell>
          <cell r="DL54">
            <v>216.65</v>
          </cell>
          <cell r="DM54">
            <v>-66.67</v>
          </cell>
          <cell r="DN54">
            <v>0</v>
          </cell>
          <cell r="DO54">
            <v>-3.97</v>
          </cell>
          <cell r="DP54">
            <v>77.7</v>
          </cell>
          <cell r="DQ54">
            <v>127.94</v>
          </cell>
          <cell r="DR54">
            <v>85.22</v>
          </cell>
          <cell r="DS54">
            <v>178.13</v>
          </cell>
          <cell r="DT54">
            <v>180.83</v>
          </cell>
          <cell r="DU54">
            <v>41.77</v>
          </cell>
          <cell r="DV54">
            <v>237.55</v>
          </cell>
          <cell r="DW54">
            <v>182.99</v>
          </cell>
          <cell r="DX54">
            <v>242.77</v>
          </cell>
          <cell r="DY54">
            <v>-20.81</v>
          </cell>
          <cell r="DZ54">
            <v>155.09</v>
          </cell>
          <cell r="EA54">
            <v>43.07</v>
          </cell>
          <cell r="EB54">
            <v>35.119999999999997</v>
          </cell>
          <cell r="EC54">
            <v>261.7</v>
          </cell>
          <cell r="ED54">
            <v>263.44</v>
          </cell>
          <cell r="EE54">
            <v>65.61</v>
          </cell>
          <cell r="EF54">
            <v>115.92</v>
          </cell>
          <cell r="EG54">
            <v>0</v>
          </cell>
          <cell r="EH54">
            <v>23.51</v>
          </cell>
          <cell r="EI54">
            <v>24.79</v>
          </cell>
          <cell r="EJ54">
            <v>72.02</v>
          </cell>
          <cell r="EK54">
            <v>29.96</v>
          </cell>
          <cell r="EL54">
            <v>78.97</v>
          </cell>
          <cell r="EM54">
            <v>99.01</v>
          </cell>
          <cell r="EN54">
            <v>30.17</v>
          </cell>
          <cell r="EO54">
            <v>123.85</v>
          </cell>
          <cell r="EP54">
            <v>78.17</v>
          </cell>
          <cell r="EQ54">
            <v>-4.5599999999999996</v>
          </cell>
          <cell r="ER54">
            <v>12.769999999999998</v>
          </cell>
          <cell r="ES54">
            <v>33.33</v>
          </cell>
          <cell r="ET54">
            <v>29.28</v>
          </cell>
          <cell r="EU54">
            <v>29.75</v>
          </cell>
          <cell r="EV54">
            <v>81.77</v>
          </cell>
          <cell r="EW54">
            <v>103.31</v>
          </cell>
          <cell r="EX54">
            <v>68.64</v>
          </cell>
          <cell r="EY54">
            <v>-2.74</v>
          </cell>
          <cell r="EZ54">
            <v>0</v>
          </cell>
          <cell r="FA54">
            <v>25</v>
          </cell>
          <cell r="FB54">
            <v>40.61</v>
          </cell>
          <cell r="FC54">
            <v>38.479999999999997</v>
          </cell>
          <cell r="FD54">
            <v>53.01</v>
          </cell>
          <cell r="FE54">
            <v>336.02</v>
          </cell>
          <cell r="FF54">
            <v>101.3</v>
          </cell>
          <cell r="FG54">
            <v>-27.42</v>
          </cell>
          <cell r="FH54">
            <v>101.86</v>
          </cell>
          <cell r="FI54">
            <v>137.62</v>
          </cell>
          <cell r="FJ54">
            <v>117.66</v>
          </cell>
          <cell r="FK54">
            <v>3.5200000000000005</v>
          </cell>
          <cell r="FL54">
            <v>172.02</v>
          </cell>
          <cell r="FM54">
            <v>1.4999999999999998</v>
          </cell>
          <cell r="FN54">
            <v>21.35</v>
          </cell>
          <cell r="FO54">
            <v>245.83</v>
          </cell>
          <cell r="FP54">
            <v>112.45</v>
          </cell>
          <cell r="FQ54">
            <v>118.42</v>
          </cell>
          <cell r="FR54">
            <v>-0.52</v>
          </cell>
          <cell r="FS54">
            <v>0</v>
          </cell>
          <cell r="FT54">
            <v>1.45</v>
          </cell>
          <cell r="FU54">
            <v>14.84</v>
          </cell>
          <cell r="FV54">
            <v>12.79</v>
          </cell>
          <cell r="FW54">
            <v>34.17</v>
          </cell>
          <cell r="FX54">
            <v>86.55</v>
          </cell>
          <cell r="FY54">
            <v>55.23</v>
          </cell>
          <cell r="FZ54">
            <v>35.54</v>
          </cell>
          <cell r="GA54">
            <v>70.049999999999983</v>
          </cell>
          <cell r="GB54">
            <v>51.43</v>
          </cell>
          <cell r="GC54">
            <v>79.05</v>
          </cell>
          <cell r="GD54">
            <v>31.14</v>
          </cell>
          <cell r="GE54">
            <v>79.13</v>
          </cell>
          <cell r="GF54">
            <v>23.8</v>
          </cell>
          <cell r="GG54">
            <v>51.46</v>
          </cell>
          <cell r="GH54">
            <v>113.24</v>
          </cell>
          <cell r="GI54">
            <v>65.489999999999995</v>
          </cell>
          <cell r="GJ54">
            <v>18.18</v>
          </cell>
          <cell r="GK54">
            <v>12.53</v>
          </cell>
          <cell r="GL54">
            <v>0</v>
          </cell>
          <cell r="GM54">
            <v>22.02</v>
          </cell>
          <cell r="GN54">
            <v>17.54</v>
          </cell>
          <cell r="GO54">
            <v>65.099999999999994</v>
          </cell>
          <cell r="GP54">
            <v>-0.38</v>
          </cell>
          <cell r="GQ54">
            <v>85.43</v>
          </cell>
          <cell r="GR54">
            <v>50.1</v>
          </cell>
          <cell r="GS54">
            <v>55.57</v>
          </cell>
          <cell r="GT54">
            <v>48.77</v>
          </cell>
          <cell r="GU54">
            <v>48.08</v>
          </cell>
          <cell r="GV54">
            <v>-53.44</v>
          </cell>
          <cell r="GW54">
            <v>20.07</v>
          </cell>
          <cell r="GX54">
            <v>83.88</v>
          </cell>
          <cell r="GY54">
            <v>15.21</v>
          </cell>
          <cell r="GZ54">
            <v>83.81</v>
          </cell>
          <cell r="HA54">
            <v>74.349999999999994</v>
          </cell>
          <cell r="HB54">
            <v>52.95</v>
          </cell>
          <cell r="HC54">
            <v>6.7699999999999987</v>
          </cell>
          <cell r="HD54">
            <v>-2.86</v>
          </cell>
          <cell r="HE54">
            <v>0</v>
          </cell>
          <cell r="HF54">
            <v>-9.69</v>
          </cell>
          <cell r="HG54">
            <v>-1.66</v>
          </cell>
          <cell r="HH54">
            <v>-3.32</v>
          </cell>
          <cell r="HI54">
            <v>32.74</v>
          </cell>
          <cell r="HJ54">
            <v>139.30000000000001</v>
          </cell>
          <cell r="HK54">
            <v>45.01</v>
          </cell>
          <cell r="HL54">
            <v>44.699999999999996</v>
          </cell>
          <cell r="HM54">
            <v>85.88</v>
          </cell>
          <cell r="HN54">
            <v>31.2</v>
          </cell>
          <cell r="HO54">
            <v>162.12</v>
          </cell>
          <cell r="HP54">
            <v>8.35</v>
          </cell>
          <cell r="HQ54">
            <v>223.18</v>
          </cell>
          <cell r="HR54">
            <v>15</v>
          </cell>
          <cell r="HS54">
            <v>-17.239999999999998</v>
          </cell>
          <cell r="HT54">
            <v>107.07000000000001</v>
          </cell>
          <cell r="HU54">
            <v>-2.93</v>
          </cell>
          <cell r="HV54">
            <v>50.22</v>
          </cell>
          <cell r="HW54">
            <v>13.750000000000002</v>
          </cell>
          <cell r="HY54">
            <v>36.520000000000003</v>
          </cell>
          <cell r="HZ54">
            <v>166.93999999999997</v>
          </cell>
          <cell r="IA54">
            <v>219.72</v>
          </cell>
          <cell r="IB54">
            <v>338.00000000000006</v>
          </cell>
          <cell r="IC54">
            <v>386.34000000000003</v>
          </cell>
          <cell r="ID54">
            <v>1547.32</v>
          </cell>
          <cell r="IE54">
            <v>742.09</v>
          </cell>
          <cell r="IF54">
            <v>295.53999999999996</v>
          </cell>
          <cell r="IG54">
            <v>954.18</v>
          </cell>
          <cell r="IH54">
            <v>982.27</v>
          </cell>
          <cell r="II54">
            <v>586.76</v>
          </cell>
          <cell r="IJ54">
            <v>145.73999999999998</v>
          </cell>
          <cell r="IK54">
            <v>1323.01</v>
          </cell>
          <cell r="IL54">
            <v>159.59000000000003</v>
          </cell>
          <cell r="IM54">
            <v>273.39999999999998</v>
          </cell>
          <cell r="IN54">
            <v>1384.6599999999999</v>
          </cell>
          <cell r="IO54">
            <v>1083.53</v>
          </cell>
          <cell r="IP54">
            <v>661.41</v>
          </cell>
          <cell r="IQ54">
            <v>76.459999999999994</v>
          </cell>
          <cell r="IR54">
            <v>11363.48</v>
          </cell>
        </row>
        <row r="55">
          <cell r="D55">
            <v>639.72</v>
          </cell>
          <cell r="E55">
            <v>1152.3399999999999</v>
          </cell>
          <cell r="F55">
            <v>197.13</v>
          </cell>
          <cell r="G55">
            <v>326.18</v>
          </cell>
          <cell r="H55">
            <v>1759.12</v>
          </cell>
          <cell r="I55">
            <v>332.05</v>
          </cell>
          <cell r="J55">
            <v>1242.82</v>
          </cell>
          <cell r="K55">
            <v>0</v>
          </cell>
          <cell r="L55">
            <v>886.94</v>
          </cell>
          <cell r="M55">
            <v>1345.51</v>
          </cell>
          <cell r="N55">
            <v>710.18</v>
          </cell>
          <cell r="O55">
            <v>1004.72</v>
          </cell>
          <cell r="P55">
            <v>295.55</v>
          </cell>
          <cell r="Q55">
            <v>1082.17</v>
          </cell>
          <cell r="R55">
            <v>368.65</v>
          </cell>
          <cell r="S55">
            <v>247.12</v>
          </cell>
          <cell r="T55">
            <v>1740.93</v>
          </cell>
          <cell r="U55">
            <v>1132.9799999999998</v>
          </cell>
          <cell r="V55">
            <v>714.91</v>
          </cell>
          <cell r="W55">
            <v>559.54999999999995</v>
          </cell>
          <cell r="X55">
            <v>1042.45</v>
          </cell>
          <cell r="Y55">
            <v>648.6</v>
          </cell>
          <cell r="Z55">
            <v>768.57</v>
          </cell>
          <cell r="AA55">
            <v>1624.83</v>
          </cell>
          <cell r="AB55">
            <v>1035.43</v>
          </cell>
          <cell r="AC55">
            <v>1028.3399999999999</v>
          </cell>
          <cell r="AD55">
            <v>874.99</v>
          </cell>
          <cell r="AE55">
            <v>810.18</v>
          </cell>
          <cell r="AF55">
            <v>1545.69</v>
          </cell>
          <cell r="AG55">
            <v>654.90999999999985</v>
          </cell>
          <cell r="AH55">
            <v>936.49</v>
          </cell>
          <cell r="AI55">
            <v>613.61999999999989</v>
          </cell>
          <cell r="AJ55">
            <v>1034.76</v>
          </cell>
          <cell r="AK55">
            <v>588.41</v>
          </cell>
          <cell r="AL55">
            <v>1220.1500000000001</v>
          </cell>
          <cell r="AM55">
            <v>1600.33</v>
          </cell>
          <cell r="AN55">
            <v>1094.8599999999999</v>
          </cell>
          <cell r="AO55">
            <v>600.32000000000005</v>
          </cell>
          <cell r="AP55">
            <v>994.88</v>
          </cell>
          <cell r="AQ55">
            <v>1995.02</v>
          </cell>
          <cell r="AR55">
            <v>1363.85</v>
          </cell>
          <cell r="AS55">
            <v>1442.07</v>
          </cell>
          <cell r="AT55">
            <v>2064.29</v>
          </cell>
          <cell r="AU55">
            <v>1696.12</v>
          </cell>
          <cell r="AV55">
            <v>1680.0399999999997</v>
          </cell>
          <cell r="AW55">
            <v>1802.53</v>
          </cell>
          <cell r="AX55">
            <v>1481.92</v>
          </cell>
          <cell r="AY55">
            <v>1868.34</v>
          </cell>
          <cell r="AZ55">
            <v>760.83</v>
          </cell>
          <cell r="BA55">
            <v>1198.82</v>
          </cell>
          <cell r="BB55">
            <v>1172.5</v>
          </cell>
          <cell r="BC55">
            <v>1868.8099999999997</v>
          </cell>
          <cell r="BD55">
            <v>1404.59</v>
          </cell>
          <cell r="BE55">
            <v>2172.4499999999998</v>
          </cell>
          <cell r="BF55">
            <v>1953.9</v>
          </cell>
          <cell r="BG55">
            <v>1667.6100000000001</v>
          </cell>
          <cell r="BH55">
            <v>1376.99</v>
          </cell>
          <cell r="BI55">
            <v>446.77</v>
          </cell>
          <cell r="BJ55">
            <v>1302.42</v>
          </cell>
          <cell r="BK55">
            <v>877.73</v>
          </cell>
          <cell r="BL55">
            <v>889.61000000000013</v>
          </cell>
          <cell r="BM55">
            <v>1542.73</v>
          </cell>
          <cell r="BN55">
            <v>1932.43</v>
          </cell>
          <cell r="BO55">
            <v>1597.28</v>
          </cell>
          <cell r="BP55">
            <v>1432.0200000000002</v>
          </cell>
          <cell r="BQ55">
            <v>1060.8499999999999</v>
          </cell>
          <cell r="BR55">
            <v>2032.6</v>
          </cell>
          <cell r="BS55">
            <v>1091.96</v>
          </cell>
          <cell r="BT55">
            <v>997.27</v>
          </cell>
          <cell r="BU55">
            <v>971.42</v>
          </cell>
          <cell r="BV55">
            <v>1413.32</v>
          </cell>
          <cell r="BW55">
            <v>1084.9100000000001</v>
          </cell>
          <cell r="BX55">
            <v>1919.71</v>
          </cell>
          <cell r="BY55">
            <v>2102.59</v>
          </cell>
          <cell r="BZ55">
            <v>1716.19</v>
          </cell>
          <cell r="CA55">
            <v>759.81</v>
          </cell>
          <cell r="CB55">
            <v>0</v>
          </cell>
          <cell r="CC55">
            <v>744.09</v>
          </cell>
          <cell r="CD55">
            <v>1283.96</v>
          </cell>
          <cell r="CE55">
            <v>1488</v>
          </cell>
          <cell r="CF55">
            <v>1479.25</v>
          </cell>
          <cell r="CG55">
            <v>1529.04</v>
          </cell>
          <cell r="CH55">
            <v>1654.92</v>
          </cell>
          <cell r="CI55">
            <v>1481.93</v>
          </cell>
          <cell r="CJ55">
            <v>1308.56</v>
          </cell>
          <cell r="CK55">
            <v>1605.04</v>
          </cell>
          <cell r="CL55">
            <v>1076.5</v>
          </cell>
          <cell r="CM55">
            <v>965.35</v>
          </cell>
          <cell r="CN55">
            <v>1114.5999999999999</v>
          </cell>
          <cell r="CO55">
            <v>1594.2199999999998</v>
          </cell>
          <cell r="CP55">
            <v>1096.75</v>
          </cell>
          <cell r="CQ55">
            <v>1696.41</v>
          </cell>
          <cell r="CR55">
            <v>1745.62</v>
          </cell>
          <cell r="CS55">
            <v>1407.06</v>
          </cell>
          <cell r="CT55">
            <v>1034.57</v>
          </cell>
          <cell r="CU55">
            <v>0</v>
          </cell>
          <cell r="CV55">
            <v>2347.52</v>
          </cell>
          <cell r="CW55">
            <v>1655.5</v>
          </cell>
          <cell r="CX55">
            <v>1652.83</v>
          </cell>
          <cell r="CY55">
            <v>1754.4</v>
          </cell>
          <cell r="CZ55">
            <v>2540.65</v>
          </cell>
          <cell r="DA55">
            <v>1363.33</v>
          </cell>
          <cell r="DB55">
            <v>1730.6</v>
          </cell>
          <cell r="DC55">
            <v>1715.9</v>
          </cell>
          <cell r="DD55">
            <v>2764.7</v>
          </cell>
          <cell r="DE55">
            <v>1376.41</v>
          </cell>
          <cell r="DF55">
            <v>1502.57</v>
          </cell>
          <cell r="DG55">
            <v>1408.4700000000003</v>
          </cell>
          <cell r="DH55">
            <v>1955.88</v>
          </cell>
          <cell r="DI55">
            <v>1621.81</v>
          </cell>
          <cell r="DJ55">
            <v>2306.9</v>
          </cell>
          <cell r="DK55">
            <v>2922.99</v>
          </cell>
          <cell r="DL55">
            <v>2118.35</v>
          </cell>
          <cell r="DM55">
            <v>818.92</v>
          </cell>
          <cell r="DN55">
            <v>0</v>
          </cell>
          <cell r="DO55">
            <v>2185.6799999999998</v>
          </cell>
          <cell r="DP55">
            <v>1660.35</v>
          </cell>
          <cell r="DQ55">
            <v>1642.66</v>
          </cell>
          <cell r="DR55">
            <v>1764.73</v>
          </cell>
          <cell r="DS55">
            <v>2368.7600000000002</v>
          </cell>
          <cell r="DT55">
            <v>2429.98</v>
          </cell>
          <cell r="DU55">
            <v>1837.4</v>
          </cell>
          <cell r="DV55">
            <v>1785.37</v>
          </cell>
          <cell r="DW55">
            <v>2048.83</v>
          </cell>
          <cell r="DX55">
            <v>1228.47</v>
          </cell>
          <cell r="DY55">
            <v>2668.64</v>
          </cell>
          <cell r="DZ55">
            <v>995.9</v>
          </cell>
          <cell r="EA55">
            <v>1759.29</v>
          </cell>
          <cell r="EB55">
            <v>1191.3599999999999</v>
          </cell>
          <cell r="EC55">
            <v>3496.27</v>
          </cell>
          <cell r="ED55">
            <v>3024.13</v>
          </cell>
          <cell r="EE55">
            <v>2672.12</v>
          </cell>
          <cell r="EF55">
            <v>1316.57</v>
          </cell>
          <cell r="EG55">
            <v>0</v>
          </cell>
          <cell r="EH55">
            <v>1917.27</v>
          </cell>
          <cell r="EI55">
            <v>389.51</v>
          </cell>
          <cell r="EJ55">
            <v>1797.73</v>
          </cell>
          <cell r="EK55">
            <v>1421.28</v>
          </cell>
          <cell r="EL55">
            <v>1029.69</v>
          </cell>
          <cell r="EM55">
            <v>1536.26</v>
          </cell>
          <cell r="EN55">
            <v>1926.95</v>
          </cell>
          <cell r="EO55">
            <v>1598.37</v>
          </cell>
          <cell r="EP55">
            <v>2027.48</v>
          </cell>
          <cell r="EQ55">
            <v>1021.91</v>
          </cell>
          <cell r="ER55">
            <v>935.69</v>
          </cell>
          <cell r="ES55">
            <v>868.79</v>
          </cell>
          <cell r="ET55">
            <v>1897.95</v>
          </cell>
          <cell r="EU55">
            <v>1341.67</v>
          </cell>
          <cell r="EV55">
            <v>2224.38</v>
          </cell>
          <cell r="EW55">
            <v>1447.45</v>
          </cell>
          <cell r="EX55">
            <v>1654.89</v>
          </cell>
          <cell r="EY55">
            <v>1393.12</v>
          </cell>
          <cell r="EZ55">
            <v>0</v>
          </cell>
          <cell r="FA55">
            <v>1742.26</v>
          </cell>
          <cell r="FB55">
            <v>2087.4899999999998</v>
          </cell>
          <cell r="FC55">
            <v>1438.73</v>
          </cell>
          <cell r="FD55">
            <v>2250.48</v>
          </cell>
          <cell r="FE55">
            <v>3482.07</v>
          </cell>
          <cell r="FF55">
            <v>2432.5</v>
          </cell>
          <cell r="FG55">
            <v>1822.91</v>
          </cell>
          <cell r="FH55">
            <v>1797.18</v>
          </cell>
          <cell r="FI55">
            <v>2760.88</v>
          </cell>
          <cell r="FJ55">
            <v>805.73</v>
          </cell>
          <cell r="FK55">
            <v>1163.2</v>
          </cell>
          <cell r="FL55">
            <v>922.66</v>
          </cell>
          <cell r="FM55">
            <v>1947.05</v>
          </cell>
          <cell r="FN55">
            <v>1511.55</v>
          </cell>
          <cell r="FO55">
            <v>3394.99</v>
          </cell>
          <cell r="FP55">
            <v>3296.2</v>
          </cell>
          <cell r="FQ55">
            <v>2457.1899999999996</v>
          </cell>
          <cell r="FR55">
            <v>1353.27</v>
          </cell>
          <cell r="FS55">
            <v>0</v>
          </cell>
          <cell r="FT55">
            <v>796.71</v>
          </cell>
          <cell r="FU55">
            <v>917.58</v>
          </cell>
          <cell r="FV55">
            <v>860.76</v>
          </cell>
          <cell r="FW55">
            <v>1293.73</v>
          </cell>
          <cell r="FX55">
            <v>1438.21</v>
          </cell>
          <cell r="FY55">
            <v>1151.56</v>
          </cell>
          <cell r="FZ55">
            <v>1580.46</v>
          </cell>
          <cell r="GA55">
            <v>1141.47</v>
          </cell>
          <cell r="GB55">
            <v>1490.09</v>
          </cell>
          <cell r="GC55">
            <v>554.47</v>
          </cell>
          <cell r="GD55">
            <v>1034.3499999999999</v>
          </cell>
          <cell r="GE55">
            <v>724.34</v>
          </cell>
          <cell r="GF55">
            <v>684.68</v>
          </cell>
          <cell r="GG55">
            <v>1255.82</v>
          </cell>
          <cell r="GH55">
            <v>1635.19</v>
          </cell>
          <cell r="GI55">
            <v>1445.33</v>
          </cell>
          <cell r="GJ55">
            <v>1101.24</v>
          </cell>
          <cell r="GK55">
            <v>544.14</v>
          </cell>
          <cell r="GL55">
            <v>0</v>
          </cell>
          <cell r="GM55">
            <v>1104.99</v>
          </cell>
          <cell r="GN55">
            <v>840.18</v>
          </cell>
          <cell r="GO55">
            <v>1467.21</v>
          </cell>
          <cell r="GP55">
            <v>1108.43</v>
          </cell>
          <cell r="GQ55">
            <v>1394.04</v>
          </cell>
          <cell r="GR55">
            <v>1102.06</v>
          </cell>
          <cell r="GS55">
            <v>1779.98</v>
          </cell>
          <cell r="GT55">
            <v>797.65</v>
          </cell>
          <cell r="GU55">
            <v>1145.52</v>
          </cell>
          <cell r="GV55">
            <v>1172.46</v>
          </cell>
          <cell r="GW55">
            <v>1180.52</v>
          </cell>
          <cell r="GX55">
            <v>1099.57</v>
          </cell>
          <cell r="GY55">
            <v>1442.49</v>
          </cell>
          <cell r="GZ55">
            <v>999.31</v>
          </cell>
          <cell r="HA55">
            <v>1772.7</v>
          </cell>
          <cell r="HB55">
            <v>1454.46</v>
          </cell>
          <cell r="HC55">
            <v>1424.5</v>
          </cell>
          <cell r="HD55">
            <v>755.31</v>
          </cell>
          <cell r="HE55">
            <v>0</v>
          </cell>
          <cell r="HF55">
            <v>877.17</v>
          </cell>
          <cell r="HG55">
            <v>1074.23</v>
          </cell>
          <cell r="HH55">
            <v>892.7</v>
          </cell>
          <cell r="HI55">
            <v>1334.69</v>
          </cell>
          <cell r="HJ55">
            <v>2113.64</v>
          </cell>
          <cell r="HK55">
            <v>1359</v>
          </cell>
          <cell r="HL55">
            <v>1295.06</v>
          </cell>
          <cell r="HM55">
            <v>1473.92</v>
          </cell>
          <cell r="HN55">
            <v>1933.33</v>
          </cell>
          <cell r="HO55">
            <v>852.39</v>
          </cell>
          <cell r="HP55">
            <v>926.00999999999988</v>
          </cell>
          <cell r="HQ55">
            <v>1545.9999999999998</v>
          </cell>
          <cell r="HR55">
            <v>1352.77</v>
          </cell>
          <cell r="HS55">
            <v>1074.6199999999999</v>
          </cell>
          <cell r="HT55">
            <v>2251.42</v>
          </cell>
          <cell r="HU55">
            <v>1987.18</v>
          </cell>
          <cell r="HV55">
            <v>1326.64</v>
          </cell>
          <cell r="HW55">
            <v>725.53</v>
          </cell>
          <cell r="HY55">
            <v>2640.92</v>
          </cell>
          <cell r="HZ55">
            <v>17207.920000000002</v>
          </cell>
          <cell r="IA55">
            <v>12996.11</v>
          </cell>
          <cell r="IB55">
            <v>14667.05</v>
          </cell>
          <cell r="IC55">
            <v>19397.96</v>
          </cell>
          <cell r="ID55">
            <v>20892.13</v>
          </cell>
          <cell r="IE55">
            <v>18578.09</v>
          </cell>
          <cell r="IF55">
            <v>17564.830000000002</v>
          </cell>
          <cell r="IG55">
            <v>15858.309999999996</v>
          </cell>
          <cell r="IH55">
            <v>22568.010000000002</v>
          </cell>
          <cell r="II55">
            <v>11306.219999999998</v>
          </cell>
          <cell r="IJ55">
            <v>14513.630000000001</v>
          </cell>
          <cell r="IK55">
            <v>11733.42</v>
          </cell>
          <cell r="IL55">
            <v>18033.390000000003</v>
          </cell>
          <cell r="IM55">
            <v>13539.449999999997</v>
          </cell>
          <cell r="IN55">
            <v>24337.689999999995</v>
          </cell>
          <cell r="IO55">
            <v>24721.11</v>
          </cell>
          <cell r="IP55">
            <v>19773.629999999997</v>
          </cell>
          <cell r="IQ55">
            <v>11393.46</v>
          </cell>
          <cell r="IR55">
            <v>311723.33</v>
          </cell>
        </row>
        <row r="56">
          <cell r="D56">
            <v>0</v>
          </cell>
          <cell r="E56">
            <v>227.1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156.6</v>
          </cell>
          <cell r="N56">
            <v>30.9</v>
          </cell>
          <cell r="O56">
            <v>28</v>
          </cell>
          <cell r="P56">
            <v>0</v>
          </cell>
          <cell r="Q56">
            <v>-69</v>
          </cell>
          <cell r="R56">
            <v>162</v>
          </cell>
          <cell r="S56">
            <v>0</v>
          </cell>
          <cell r="T56">
            <v>283.45</v>
          </cell>
          <cell r="U56">
            <v>87.350000000000009</v>
          </cell>
          <cell r="V56">
            <v>60.45</v>
          </cell>
          <cell r="W56">
            <v>0</v>
          </cell>
          <cell r="X56">
            <v>0</v>
          </cell>
          <cell r="Y56">
            <v>-86.1</v>
          </cell>
          <cell r="Z56">
            <v>-390.35</v>
          </cell>
          <cell r="AA56">
            <v>0</v>
          </cell>
          <cell r="AB56">
            <v>0</v>
          </cell>
          <cell r="AC56">
            <v>0</v>
          </cell>
          <cell r="AD56">
            <v>39</v>
          </cell>
          <cell r="AE56">
            <v>-24.7</v>
          </cell>
          <cell r="AF56">
            <v>0</v>
          </cell>
          <cell r="AG56">
            <v>0</v>
          </cell>
          <cell r="AH56">
            <v>64.349999999999994</v>
          </cell>
          <cell r="AI56">
            <v>84.9</v>
          </cell>
          <cell r="AJ56">
            <v>79.2</v>
          </cell>
          <cell r="AK56">
            <v>0</v>
          </cell>
          <cell r="AL56">
            <v>114.1</v>
          </cell>
          <cell r="AM56">
            <v>-92.25</v>
          </cell>
          <cell r="AN56">
            <v>323.64999999999998</v>
          </cell>
          <cell r="AO56">
            <v>10.75</v>
          </cell>
          <cell r="AP56">
            <v>0</v>
          </cell>
          <cell r="AQ56">
            <v>-81.599999999999994</v>
          </cell>
          <cell r="AR56">
            <v>277.75</v>
          </cell>
          <cell r="AS56">
            <v>-16.45</v>
          </cell>
          <cell r="AT56">
            <v>0</v>
          </cell>
          <cell r="AU56">
            <v>0</v>
          </cell>
          <cell r="AV56">
            <v>0</v>
          </cell>
          <cell r="AW56">
            <v>-676.8</v>
          </cell>
          <cell r="AX56">
            <v>6.15</v>
          </cell>
          <cell r="AY56">
            <v>0</v>
          </cell>
          <cell r="AZ56">
            <v>99</v>
          </cell>
          <cell r="BA56">
            <v>0</v>
          </cell>
          <cell r="BB56">
            <v>28.5</v>
          </cell>
          <cell r="BC56">
            <v>-51</v>
          </cell>
          <cell r="BD56">
            <v>110.4</v>
          </cell>
          <cell r="BE56">
            <v>52.35</v>
          </cell>
          <cell r="BF56">
            <v>78.40000000000002</v>
          </cell>
          <cell r="BG56">
            <v>38.800000000000004</v>
          </cell>
          <cell r="BH56">
            <v>16.8</v>
          </cell>
          <cell r="BI56">
            <v>0</v>
          </cell>
          <cell r="BJ56">
            <v>34.65</v>
          </cell>
          <cell r="BK56">
            <v>-429.55</v>
          </cell>
          <cell r="BL56">
            <v>11.55</v>
          </cell>
          <cell r="BM56">
            <v>0</v>
          </cell>
          <cell r="BN56">
            <v>0</v>
          </cell>
          <cell r="BO56">
            <v>0</v>
          </cell>
          <cell r="BP56">
            <v>35.85</v>
          </cell>
          <cell r="BQ56">
            <v>0</v>
          </cell>
          <cell r="BR56">
            <v>0</v>
          </cell>
          <cell r="BS56">
            <v>41.4</v>
          </cell>
          <cell r="BT56">
            <v>52.3</v>
          </cell>
          <cell r="BU56">
            <v>10.199999999999999</v>
          </cell>
          <cell r="BV56">
            <v>0</v>
          </cell>
          <cell r="BW56">
            <v>-118.80000000000001</v>
          </cell>
          <cell r="BX56">
            <v>0</v>
          </cell>
          <cell r="BY56">
            <v>54.6</v>
          </cell>
          <cell r="BZ56">
            <v>181.05</v>
          </cell>
          <cell r="CA56">
            <v>0</v>
          </cell>
          <cell r="CB56">
            <v>0</v>
          </cell>
          <cell r="CC56">
            <v>0</v>
          </cell>
          <cell r="CD56">
            <v>224.70000000000002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514.79999999999995</v>
          </cell>
          <cell r="CJ56">
            <v>23.1</v>
          </cell>
          <cell r="CK56">
            <v>242.45</v>
          </cell>
          <cell r="CL56">
            <v>111.24999999999999</v>
          </cell>
          <cell r="CM56">
            <v>28.5</v>
          </cell>
          <cell r="CN56">
            <v>16.5</v>
          </cell>
          <cell r="CO56">
            <v>186</v>
          </cell>
          <cell r="CP56">
            <v>0</v>
          </cell>
          <cell r="CQ56">
            <v>79.400000000000006</v>
          </cell>
          <cell r="CR56">
            <v>65.7</v>
          </cell>
          <cell r="CS56">
            <v>145.94999999999999</v>
          </cell>
          <cell r="CT56">
            <v>0</v>
          </cell>
          <cell r="CU56">
            <v>0</v>
          </cell>
          <cell r="CV56">
            <v>91.749999999999986</v>
          </cell>
          <cell r="CW56">
            <v>923.29999999999984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714.9</v>
          </cell>
          <cell r="DC56">
            <v>30.9</v>
          </cell>
          <cell r="DD56">
            <v>38.549999999999997</v>
          </cell>
          <cell r="DE56">
            <v>-37.049999999999997</v>
          </cell>
          <cell r="DF56">
            <v>209.4</v>
          </cell>
          <cell r="DG56">
            <v>136.80000000000001</v>
          </cell>
          <cell r="DH56">
            <v>-6.9</v>
          </cell>
          <cell r="DI56">
            <v>0</v>
          </cell>
          <cell r="DJ56">
            <v>0</v>
          </cell>
          <cell r="DK56">
            <v>0</v>
          </cell>
          <cell r="DL56">
            <v>202.55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139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91.3</v>
          </cell>
          <cell r="DW56">
            <v>81.45</v>
          </cell>
          <cell r="DX56">
            <v>0</v>
          </cell>
          <cell r="DY56">
            <v>56.100000000000009</v>
          </cell>
          <cell r="DZ56">
            <v>446.30000000000007</v>
          </cell>
          <cell r="EA56">
            <v>39.549999999999997</v>
          </cell>
          <cell r="EB56">
            <v>0</v>
          </cell>
          <cell r="EC56">
            <v>121.3</v>
          </cell>
          <cell r="ED56">
            <v>198.5</v>
          </cell>
          <cell r="EE56">
            <v>-61.75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110.25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150.6</v>
          </cell>
          <cell r="ER56">
            <v>-45.9</v>
          </cell>
          <cell r="ES56">
            <v>0</v>
          </cell>
          <cell r="ET56">
            <v>-109.7</v>
          </cell>
          <cell r="EU56">
            <v>0</v>
          </cell>
          <cell r="EV56">
            <v>0</v>
          </cell>
          <cell r="EW56">
            <v>0</v>
          </cell>
          <cell r="EX56">
            <v>74.7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63.100000000000009</v>
          </cell>
          <cell r="FF56">
            <v>0</v>
          </cell>
          <cell r="FG56">
            <v>0</v>
          </cell>
          <cell r="FH56">
            <v>0</v>
          </cell>
          <cell r="FI56">
            <v>45.250000000000007</v>
          </cell>
          <cell r="FJ56">
            <v>16.5</v>
          </cell>
          <cell r="FK56">
            <v>16.5</v>
          </cell>
          <cell r="FL56">
            <v>-415.45</v>
          </cell>
          <cell r="FM56">
            <v>99.45</v>
          </cell>
          <cell r="FN56">
            <v>-56.05</v>
          </cell>
          <cell r="FO56">
            <v>127.59999999999998</v>
          </cell>
          <cell r="FP56">
            <v>0</v>
          </cell>
          <cell r="FQ56">
            <v>0</v>
          </cell>
          <cell r="FR56">
            <v>58.2</v>
          </cell>
          <cell r="FS56">
            <v>0</v>
          </cell>
          <cell r="FT56">
            <v>56.4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-732.45</v>
          </cell>
          <cell r="GA56">
            <v>0</v>
          </cell>
          <cell r="GB56">
            <v>0</v>
          </cell>
          <cell r="GC56">
            <v>27</v>
          </cell>
          <cell r="GD56">
            <v>0</v>
          </cell>
          <cell r="GE56">
            <v>0</v>
          </cell>
          <cell r="GF56">
            <v>-2.65</v>
          </cell>
          <cell r="GG56">
            <v>0</v>
          </cell>
          <cell r="GH56">
            <v>64.900000000000006</v>
          </cell>
          <cell r="GI56">
            <v>252.8</v>
          </cell>
          <cell r="GJ56">
            <v>139.4</v>
          </cell>
          <cell r="GK56">
            <v>0</v>
          </cell>
          <cell r="GL56">
            <v>0</v>
          </cell>
          <cell r="GM56">
            <v>29.700000000000003</v>
          </cell>
          <cell r="GN56">
            <v>-239.15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77.400000000000006</v>
          </cell>
          <cell r="GW56">
            <v>57.6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130.65</v>
          </cell>
          <cell r="HD56">
            <v>0</v>
          </cell>
          <cell r="HE56">
            <v>0</v>
          </cell>
          <cell r="HF56">
            <v>0</v>
          </cell>
          <cell r="HG56">
            <v>-21.4</v>
          </cell>
          <cell r="HH56">
            <v>0</v>
          </cell>
          <cell r="HI56">
            <v>0</v>
          </cell>
          <cell r="HJ56">
            <v>7.5</v>
          </cell>
          <cell r="HK56">
            <v>0</v>
          </cell>
          <cell r="HL56">
            <v>-454.3</v>
          </cell>
          <cell r="HM56">
            <v>0</v>
          </cell>
          <cell r="HN56">
            <v>35.549999999999997</v>
          </cell>
          <cell r="HO56">
            <v>42.9</v>
          </cell>
          <cell r="HP56">
            <v>0</v>
          </cell>
          <cell r="HQ56">
            <v>0</v>
          </cell>
          <cell r="HR56">
            <v>172.65</v>
          </cell>
          <cell r="HS56">
            <v>0</v>
          </cell>
          <cell r="HT56">
            <v>0</v>
          </cell>
          <cell r="HU56">
            <v>0</v>
          </cell>
          <cell r="HV56">
            <v>94.45</v>
          </cell>
          <cell r="HW56">
            <v>9.6</v>
          </cell>
          <cell r="HY56">
            <v>0</v>
          </cell>
          <cell r="HZ56">
            <v>357.99999999999994</v>
          </cell>
          <cell r="IA56">
            <v>649.54999999999995</v>
          </cell>
          <cell r="IB56">
            <v>-146</v>
          </cell>
          <cell r="IC56">
            <v>0</v>
          </cell>
          <cell r="ID56">
            <v>70.600000000000009</v>
          </cell>
          <cell r="IE56">
            <v>0</v>
          </cell>
          <cell r="IF56">
            <v>-559</v>
          </cell>
          <cell r="IG56">
            <v>126.75</v>
          </cell>
          <cell r="IH56">
            <v>599.84999999999991</v>
          </cell>
          <cell r="II56">
            <v>559.9</v>
          </cell>
          <cell r="IJ56">
            <v>466.85</v>
          </cell>
          <cell r="IK56">
            <v>307.75000000000006</v>
          </cell>
          <cell r="IL56">
            <v>337.59999999999997</v>
          </cell>
          <cell r="IM56">
            <v>97.549999999999969</v>
          </cell>
          <cell r="IN56">
            <v>559.65</v>
          </cell>
          <cell r="IO56">
            <v>841.2</v>
          </cell>
          <cell r="IP56">
            <v>1356.8000000000002</v>
          </cell>
          <cell r="IQ56">
            <v>155.79999999999998</v>
          </cell>
          <cell r="IR56">
            <v>5782.85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32.21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-32.21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80.2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126.6</v>
          </cell>
          <cell r="DF57">
            <v>0</v>
          </cell>
          <cell r="DG57">
            <v>0</v>
          </cell>
          <cell r="DH57">
            <v>0</v>
          </cell>
          <cell r="DI57">
            <v>665.37</v>
          </cell>
          <cell r="DJ57">
            <v>554.17999999999995</v>
          </cell>
          <cell r="DK57">
            <v>0</v>
          </cell>
          <cell r="DL57">
            <v>0</v>
          </cell>
          <cell r="DM57">
            <v>53.91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213.1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-80.2</v>
          </cell>
          <cell r="FB57">
            <v>0</v>
          </cell>
          <cell r="FC57">
            <v>0</v>
          </cell>
          <cell r="FD57">
            <v>0</v>
          </cell>
          <cell r="FE57">
            <v>-213.1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-126.6</v>
          </cell>
          <cell r="FK57">
            <v>0</v>
          </cell>
          <cell r="FL57">
            <v>0</v>
          </cell>
          <cell r="FM57">
            <v>0</v>
          </cell>
          <cell r="FN57">
            <v>-665.37</v>
          </cell>
          <cell r="FO57">
            <v>-554.17999999999995</v>
          </cell>
          <cell r="FP57">
            <v>0</v>
          </cell>
          <cell r="FQ57">
            <v>0</v>
          </cell>
          <cell r="FR57">
            <v>-53.91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25.7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25.7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25.7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51.4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25.7</v>
          </cell>
          <cell r="BO58">
            <v>25.7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67.58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25.7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25.7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25.7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51.4</v>
          </cell>
          <cell r="EB58">
            <v>0</v>
          </cell>
          <cell r="EC58">
            <v>0</v>
          </cell>
          <cell r="ED58">
            <v>0</v>
          </cell>
          <cell r="EE58">
            <v>22.62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25.7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25.7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25.7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Y58">
            <v>0</v>
          </cell>
          <cell r="HZ58">
            <v>25.7</v>
          </cell>
          <cell r="IA58">
            <v>0</v>
          </cell>
          <cell r="IB58">
            <v>0</v>
          </cell>
          <cell r="IC58">
            <v>25.7</v>
          </cell>
          <cell r="ID58">
            <v>51.4</v>
          </cell>
          <cell r="IE58">
            <v>51.4</v>
          </cell>
          <cell r="IF58">
            <v>0</v>
          </cell>
          <cell r="IG58">
            <v>25.7</v>
          </cell>
          <cell r="IH58">
            <v>0</v>
          </cell>
          <cell r="II58">
            <v>0</v>
          </cell>
          <cell r="IJ58">
            <v>67.58</v>
          </cell>
          <cell r="IK58">
            <v>51.4</v>
          </cell>
          <cell r="IL58">
            <v>154.19999999999999</v>
          </cell>
          <cell r="IM58">
            <v>0</v>
          </cell>
          <cell r="IN58">
            <v>0</v>
          </cell>
          <cell r="IO58">
            <v>0</v>
          </cell>
          <cell r="IP58">
            <v>22.62</v>
          </cell>
          <cell r="IQ58">
            <v>0</v>
          </cell>
          <cell r="IR58">
            <v>475.69999999999993</v>
          </cell>
        </row>
        <row r="59">
          <cell r="D59">
            <v>8.25</v>
          </cell>
          <cell r="E59">
            <v>10.4</v>
          </cell>
          <cell r="F59">
            <v>8.34</v>
          </cell>
          <cell r="G59">
            <v>0</v>
          </cell>
          <cell r="H59">
            <v>10.34</v>
          </cell>
          <cell r="I59">
            <v>0</v>
          </cell>
          <cell r="J59">
            <v>39.22</v>
          </cell>
          <cell r="K59">
            <v>0</v>
          </cell>
          <cell r="L59">
            <v>17.41</v>
          </cell>
          <cell r="M59">
            <v>20.28</v>
          </cell>
          <cell r="N59">
            <v>18.399999999999999</v>
          </cell>
          <cell r="O59">
            <v>33.86</v>
          </cell>
          <cell r="P59">
            <v>19.09</v>
          </cell>
          <cell r="Q59">
            <v>18.04</v>
          </cell>
          <cell r="R59">
            <v>0</v>
          </cell>
          <cell r="S59">
            <v>0</v>
          </cell>
          <cell r="T59">
            <v>88.34</v>
          </cell>
          <cell r="U59">
            <v>24.93</v>
          </cell>
          <cell r="V59">
            <v>17.87</v>
          </cell>
          <cell r="W59">
            <v>10.64</v>
          </cell>
          <cell r="X59">
            <v>15.46</v>
          </cell>
          <cell r="Y59">
            <v>23.31</v>
          </cell>
          <cell r="Z59">
            <v>20.22</v>
          </cell>
          <cell r="AA59">
            <v>15.46</v>
          </cell>
          <cell r="AB59">
            <v>53.51</v>
          </cell>
          <cell r="AC59">
            <v>23.31</v>
          </cell>
          <cell r="AD59">
            <v>15.46</v>
          </cell>
          <cell r="AE59">
            <v>19.45</v>
          </cell>
          <cell r="AF59">
            <v>23.31</v>
          </cell>
          <cell r="AG59">
            <v>22.85</v>
          </cell>
          <cell r="AH59">
            <v>25.34</v>
          </cell>
          <cell r="AI59">
            <v>39.270000000000003</v>
          </cell>
          <cell r="AJ59">
            <v>8.07</v>
          </cell>
          <cell r="AK59">
            <v>23.31</v>
          </cell>
          <cell r="AL59">
            <v>46.38</v>
          </cell>
          <cell r="AM59">
            <v>21.84</v>
          </cell>
          <cell r="AN59">
            <v>21.3</v>
          </cell>
          <cell r="AO59">
            <v>21.37</v>
          </cell>
          <cell r="AP59">
            <v>10.02</v>
          </cell>
          <cell r="AQ59">
            <v>18.39</v>
          </cell>
          <cell r="AR59">
            <v>15.22</v>
          </cell>
          <cell r="AS59">
            <v>22.83</v>
          </cell>
          <cell r="AT59">
            <v>20.399999999999999</v>
          </cell>
          <cell r="AU59">
            <v>60.88</v>
          </cell>
          <cell r="AV59">
            <v>44.04</v>
          </cell>
          <cell r="AW59">
            <v>25.319999999999997</v>
          </cell>
          <cell r="AX59">
            <v>32.43</v>
          </cell>
          <cell r="AY59">
            <v>15.22</v>
          </cell>
          <cell r="AZ59">
            <v>22.65</v>
          </cell>
          <cell r="BA59">
            <v>12.04</v>
          </cell>
          <cell r="BB59">
            <v>60.88</v>
          </cell>
          <cell r="BC59">
            <v>20.96</v>
          </cell>
          <cell r="BD59">
            <v>22.83</v>
          </cell>
          <cell r="BE59">
            <v>38.049999999999997</v>
          </cell>
          <cell r="BF59">
            <v>34.24</v>
          </cell>
          <cell r="BG59">
            <v>34.229999999999997</v>
          </cell>
          <cell r="BH59">
            <v>22.65</v>
          </cell>
          <cell r="BI59">
            <v>6.29</v>
          </cell>
          <cell r="BJ59">
            <v>12.97</v>
          </cell>
          <cell r="BK59">
            <v>16.760000000000002</v>
          </cell>
          <cell r="BL59">
            <v>7.61</v>
          </cell>
          <cell r="BM59">
            <v>21.92</v>
          </cell>
          <cell r="BN59">
            <v>44.29</v>
          </cell>
          <cell r="BO59">
            <v>32.409999999999997</v>
          </cell>
          <cell r="BP59">
            <v>15.22</v>
          </cell>
          <cell r="BQ59">
            <v>22.37</v>
          </cell>
          <cell r="BR59">
            <v>15.22</v>
          </cell>
          <cell r="BS59">
            <v>35.75</v>
          </cell>
          <cell r="BT59">
            <v>19.100000000000001</v>
          </cell>
          <cell r="BU59">
            <v>36.68</v>
          </cell>
          <cell r="BV59">
            <v>11.38</v>
          </cell>
          <cell r="BW59">
            <v>14.77</v>
          </cell>
          <cell r="BX59">
            <v>51.9</v>
          </cell>
          <cell r="BY59">
            <v>20.59</v>
          </cell>
          <cell r="BZ59">
            <v>13.57</v>
          </cell>
          <cell r="CA59">
            <v>12.83</v>
          </cell>
          <cell r="CB59">
            <v>0</v>
          </cell>
          <cell r="CC59">
            <v>5.7799999999999994</v>
          </cell>
          <cell r="CD59">
            <v>12.67</v>
          </cell>
          <cell r="CE59">
            <v>12.67</v>
          </cell>
          <cell r="CF59">
            <v>19.82</v>
          </cell>
          <cell r="CG59">
            <v>39.64</v>
          </cell>
          <cell r="CH59">
            <v>33.450000000000003</v>
          </cell>
          <cell r="CI59">
            <v>26.44</v>
          </cell>
          <cell r="CJ59">
            <v>25.34</v>
          </cell>
          <cell r="CK59">
            <v>19.82</v>
          </cell>
          <cell r="CL59">
            <v>25.5</v>
          </cell>
          <cell r="CM59">
            <v>16.79</v>
          </cell>
          <cell r="CN59">
            <v>30.86</v>
          </cell>
          <cell r="CO59">
            <v>3.53</v>
          </cell>
          <cell r="CP59">
            <v>22.54</v>
          </cell>
          <cell r="CQ59">
            <v>32.49</v>
          </cell>
          <cell r="CR59">
            <v>19.13</v>
          </cell>
          <cell r="CS59">
            <v>25.68</v>
          </cell>
          <cell r="CT59">
            <v>16.41</v>
          </cell>
          <cell r="CU59">
            <v>0</v>
          </cell>
          <cell r="CV59">
            <v>5.49</v>
          </cell>
          <cell r="CW59">
            <v>11.01</v>
          </cell>
          <cell r="CX59">
            <v>11.01</v>
          </cell>
          <cell r="CY59">
            <v>16.53</v>
          </cell>
          <cell r="CZ59">
            <v>48.03</v>
          </cell>
          <cell r="DA59">
            <v>19.39</v>
          </cell>
          <cell r="DB59">
            <v>14</v>
          </cell>
          <cell r="DC59">
            <v>16.5</v>
          </cell>
          <cell r="DD59">
            <v>11.04</v>
          </cell>
          <cell r="DE59">
            <v>24.45</v>
          </cell>
          <cell r="DF59">
            <v>21.23</v>
          </cell>
          <cell r="DG59">
            <v>22.02</v>
          </cell>
          <cell r="DH59">
            <v>7.47</v>
          </cell>
          <cell r="DI59">
            <v>3.89</v>
          </cell>
          <cell r="DJ59">
            <v>43.98</v>
          </cell>
          <cell r="DK59">
            <v>22.18</v>
          </cell>
          <cell r="DL59">
            <v>16.62</v>
          </cell>
          <cell r="DM59">
            <v>18.350000000000001</v>
          </cell>
          <cell r="DN59">
            <v>0</v>
          </cell>
          <cell r="DO59">
            <v>2.6</v>
          </cell>
          <cell r="DP59">
            <v>10.32</v>
          </cell>
          <cell r="DQ59">
            <v>8.66</v>
          </cell>
          <cell r="DR59">
            <v>15.81</v>
          </cell>
          <cell r="DS59">
            <v>52.59</v>
          </cell>
          <cell r="DT59">
            <v>13.36</v>
          </cell>
          <cell r="DU59">
            <v>20.86</v>
          </cell>
          <cell r="DV59">
            <v>15.37</v>
          </cell>
          <cell r="DW59">
            <v>14.04</v>
          </cell>
          <cell r="DX59">
            <v>41.3</v>
          </cell>
          <cell r="DY59">
            <v>23.35</v>
          </cell>
          <cell r="DZ59">
            <v>26.46</v>
          </cell>
          <cell r="EA59">
            <v>9.58</v>
          </cell>
          <cell r="EB59">
            <v>10.1</v>
          </cell>
          <cell r="EC59">
            <v>9.44</v>
          </cell>
          <cell r="ED59">
            <v>20.190000000000001</v>
          </cell>
          <cell r="EE59">
            <v>30.35</v>
          </cell>
          <cell r="EF59">
            <v>13.79</v>
          </cell>
          <cell r="EG59">
            <v>0</v>
          </cell>
          <cell r="EH59">
            <v>10.1</v>
          </cell>
          <cell r="EI59">
            <v>0</v>
          </cell>
          <cell r="EJ59">
            <v>15.15</v>
          </cell>
          <cell r="EK59">
            <v>14.79</v>
          </cell>
          <cell r="EL59">
            <v>25.25</v>
          </cell>
          <cell r="EM59">
            <v>20.2</v>
          </cell>
          <cell r="EN59">
            <v>15.15</v>
          </cell>
          <cell r="EO59">
            <v>15.15</v>
          </cell>
          <cell r="EP59">
            <v>10.1</v>
          </cell>
          <cell r="EQ59">
            <v>11.15</v>
          </cell>
          <cell r="ER59">
            <v>18.88</v>
          </cell>
          <cell r="ES59">
            <v>5.05</v>
          </cell>
          <cell r="ET59">
            <v>0</v>
          </cell>
          <cell r="EU59">
            <v>8.94</v>
          </cell>
          <cell r="EV59">
            <v>10.1</v>
          </cell>
          <cell r="EW59">
            <v>15.14</v>
          </cell>
          <cell r="EX59">
            <v>9.9600000000000009</v>
          </cell>
          <cell r="EY59">
            <v>5.75</v>
          </cell>
          <cell r="EZ59">
            <v>0</v>
          </cell>
          <cell r="FA59">
            <v>5.05</v>
          </cell>
          <cell r="FB59">
            <v>4.49</v>
          </cell>
          <cell r="FC59">
            <v>9.9700000000000006</v>
          </cell>
          <cell r="FD59">
            <v>19.940000000000001</v>
          </cell>
          <cell r="FE59">
            <v>65</v>
          </cell>
          <cell r="FF59">
            <v>29.91</v>
          </cell>
          <cell r="FG59">
            <v>74.45</v>
          </cell>
          <cell r="FH59">
            <v>14.89</v>
          </cell>
          <cell r="FI59">
            <v>19.940000000000001</v>
          </cell>
          <cell r="FJ59">
            <v>22.4</v>
          </cell>
          <cell r="FK59">
            <v>25.29</v>
          </cell>
          <cell r="FL59">
            <v>35.090000000000003</v>
          </cell>
          <cell r="FM59">
            <v>0</v>
          </cell>
          <cell r="FN59">
            <v>4.92</v>
          </cell>
          <cell r="FO59">
            <v>292.68</v>
          </cell>
          <cell r="FP59">
            <v>58</v>
          </cell>
          <cell r="FQ59">
            <v>194.25</v>
          </cell>
          <cell r="FR59">
            <v>14.88</v>
          </cell>
          <cell r="FS59">
            <v>0</v>
          </cell>
          <cell r="FT59">
            <v>4.92</v>
          </cell>
          <cell r="FU59">
            <v>4.99</v>
          </cell>
          <cell r="FV59">
            <v>0</v>
          </cell>
          <cell r="FW59">
            <v>9.84</v>
          </cell>
          <cell r="FX59">
            <v>34.44</v>
          </cell>
          <cell r="FY59">
            <v>9.84</v>
          </cell>
          <cell r="FZ59">
            <v>103.32</v>
          </cell>
          <cell r="GA59">
            <v>9.84</v>
          </cell>
          <cell r="GB59">
            <v>7.21</v>
          </cell>
          <cell r="GC59">
            <v>16.649999999999999</v>
          </cell>
          <cell r="GD59">
            <v>15.59</v>
          </cell>
          <cell r="GE59">
            <v>24.73</v>
          </cell>
          <cell r="GF59">
            <v>5.28</v>
          </cell>
          <cell r="GG59">
            <v>3.89</v>
          </cell>
          <cell r="GH59">
            <v>149.79</v>
          </cell>
          <cell r="GI59">
            <v>14.58</v>
          </cell>
          <cell r="GJ59">
            <v>16.3</v>
          </cell>
          <cell r="GK59">
            <v>5.55</v>
          </cell>
          <cell r="GL59">
            <v>0</v>
          </cell>
          <cell r="GM59">
            <v>11.57</v>
          </cell>
          <cell r="GN59">
            <v>7.18</v>
          </cell>
          <cell r="GO59">
            <v>9.84</v>
          </cell>
          <cell r="GP59">
            <v>4.6900000000000004</v>
          </cell>
          <cell r="GQ59">
            <v>19.66</v>
          </cell>
          <cell r="GR59">
            <v>14.73</v>
          </cell>
          <cell r="GS59">
            <v>93.89</v>
          </cell>
          <cell r="GT59">
            <v>35.14</v>
          </cell>
          <cell r="GU59">
            <v>7.64</v>
          </cell>
          <cell r="GV59">
            <v>22.8</v>
          </cell>
          <cell r="GW59">
            <v>14.39</v>
          </cell>
          <cell r="GX59">
            <v>4.92</v>
          </cell>
          <cell r="GY59">
            <v>5.38</v>
          </cell>
          <cell r="GZ59">
            <v>3.89</v>
          </cell>
          <cell r="HA59">
            <v>87.99</v>
          </cell>
          <cell r="HB59">
            <v>9.7899999999999991</v>
          </cell>
          <cell r="HC59">
            <v>7.85</v>
          </cell>
          <cell r="HD59">
            <v>10.73</v>
          </cell>
          <cell r="HE59">
            <v>0</v>
          </cell>
          <cell r="HF59">
            <v>18.13</v>
          </cell>
          <cell r="HG59">
            <v>8.41</v>
          </cell>
          <cell r="HH59">
            <v>3.49</v>
          </cell>
          <cell r="HI59">
            <v>9.3800000000000008</v>
          </cell>
          <cell r="HJ59">
            <v>24.4</v>
          </cell>
          <cell r="HK59">
            <v>12.55</v>
          </cell>
          <cell r="HL59">
            <v>23.21</v>
          </cell>
          <cell r="HM59">
            <v>14.64</v>
          </cell>
          <cell r="HN59">
            <v>9.76</v>
          </cell>
          <cell r="HO59">
            <v>16.28</v>
          </cell>
          <cell r="HP59">
            <v>12.27</v>
          </cell>
          <cell r="HQ59">
            <v>39.17</v>
          </cell>
          <cell r="HR59">
            <v>1.99</v>
          </cell>
          <cell r="HS59">
            <v>14.66</v>
          </cell>
          <cell r="HT59">
            <v>25.91</v>
          </cell>
          <cell r="HU59">
            <v>6.25</v>
          </cell>
          <cell r="HV59">
            <v>5.7799999999999994</v>
          </cell>
          <cell r="HW59">
            <v>8.69</v>
          </cell>
          <cell r="HY59">
            <v>35.200000000000003</v>
          </cell>
          <cell r="HZ59">
            <v>120.85999999999999</v>
          </cell>
          <cell r="IA59">
            <v>122.69999999999999</v>
          </cell>
          <cell r="IB59">
            <v>121.45</v>
          </cell>
          <cell r="IC59">
            <v>178.92</v>
          </cell>
          <cell r="ID59">
            <v>467.69</v>
          </cell>
          <cell r="IE59">
            <v>292.41000000000003</v>
          </cell>
          <cell r="IF59">
            <v>427.31999999999994</v>
          </cell>
          <cell r="IG59">
            <v>238.53000000000003</v>
          </cell>
          <cell r="IH59">
            <v>173.57999999999996</v>
          </cell>
          <cell r="II59">
            <v>280.17999999999995</v>
          </cell>
          <cell r="IJ59">
            <v>238.12999999999997</v>
          </cell>
          <cell r="IK59">
            <v>344.22000000000014</v>
          </cell>
          <cell r="IL59">
            <v>91.679999999999993</v>
          </cell>
          <cell r="IM59">
            <v>133.73999999999998</v>
          </cell>
          <cell r="IN59">
            <v>788.70999999999992</v>
          </cell>
          <cell r="IO59">
            <v>330.27000000000004</v>
          </cell>
          <cell r="IP59">
            <v>400.82</v>
          </cell>
          <cell r="IQ59">
            <v>168.86999999999998</v>
          </cell>
          <cell r="IR59">
            <v>4955.28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21.99</v>
          </cell>
          <cell r="HG60">
            <v>0</v>
          </cell>
          <cell r="HH60">
            <v>64.260000000000005</v>
          </cell>
          <cell r="HI60">
            <v>0</v>
          </cell>
          <cell r="HJ60">
            <v>60.67</v>
          </cell>
          <cell r="HK60">
            <v>6.96</v>
          </cell>
          <cell r="HL60">
            <v>22.47</v>
          </cell>
          <cell r="HM60">
            <v>0</v>
          </cell>
          <cell r="HN60">
            <v>54.560000000000009</v>
          </cell>
          <cell r="HO60">
            <v>0</v>
          </cell>
          <cell r="HP60">
            <v>0</v>
          </cell>
          <cell r="HQ60">
            <v>0</v>
          </cell>
          <cell r="HR60">
            <v>47.47</v>
          </cell>
          <cell r="HS60">
            <v>0</v>
          </cell>
          <cell r="HT60">
            <v>0</v>
          </cell>
          <cell r="HU60">
            <v>0</v>
          </cell>
          <cell r="HV60">
            <v>24.29</v>
          </cell>
          <cell r="HW60">
            <v>0</v>
          </cell>
          <cell r="HY60">
            <v>0</v>
          </cell>
          <cell r="HZ60">
            <v>21.99</v>
          </cell>
          <cell r="IA60">
            <v>0</v>
          </cell>
          <cell r="IB60">
            <v>64.260000000000005</v>
          </cell>
          <cell r="IC60">
            <v>0</v>
          </cell>
          <cell r="ID60">
            <v>60.67</v>
          </cell>
          <cell r="IE60">
            <v>6.96</v>
          </cell>
          <cell r="IF60">
            <v>22.47</v>
          </cell>
          <cell r="IG60">
            <v>0</v>
          </cell>
          <cell r="IH60">
            <v>54.560000000000009</v>
          </cell>
          <cell r="II60">
            <v>0</v>
          </cell>
          <cell r="IJ60">
            <v>0</v>
          </cell>
          <cell r="IK60">
            <v>0</v>
          </cell>
          <cell r="IL60">
            <v>47.47</v>
          </cell>
          <cell r="IM60">
            <v>0</v>
          </cell>
          <cell r="IN60">
            <v>0</v>
          </cell>
          <cell r="IO60">
            <v>0</v>
          </cell>
          <cell r="IP60">
            <v>24.29</v>
          </cell>
          <cell r="IQ60">
            <v>0</v>
          </cell>
          <cell r="IR60">
            <v>302.67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354.1</v>
          </cell>
          <cell r="AC61">
            <v>91.71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143.11000000000001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-354.1</v>
          </cell>
          <cell r="EM61">
            <v>-91.71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-143.11000000000001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</row>
        <row r="62">
          <cell r="D62">
            <v>5937.79</v>
          </cell>
          <cell r="E62">
            <v>13470.11</v>
          </cell>
          <cell r="F62">
            <v>3664.1300000000006</v>
          </cell>
          <cell r="G62">
            <v>4117.6000000000004</v>
          </cell>
          <cell r="H62">
            <v>4196.38</v>
          </cell>
          <cell r="I62">
            <v>6653.26</v>
          </cell>
          <cell r="J62">
            <v>17944.55</v>
          </cell>
          <cell r="K62">
            <v>0</v>
          </cell>
          <cell r="L62">
            <v>15287.6</v>
          </cell>
          <cell r="M62">
            <v>16759.43</v>
          </cell>
          <cell r="N62">
            <v>8829.6</v>
          </cell>
          <cell r="O62">
            <v>13508.95</v>
          </cell>
          <cell r="P62">
            <v>2961.8</v>
          </cell>
          <cell r="Q62">
            <v>12519.57</v>
          </cell>
          <cell r="R62">
            <v>4315.74</v>
          </cell>
          <cell r="S62">
            <v>3802.06</v>
          </cell>
          <cell r="T62">
            <v>21259.41</v>
          </cell>
          <cell r="U62">
            <v>16504.310000000001</v>
          </cell>
          <cell r="V62">
            <v>12842.49</v>
          </cell>
          <cell r="W62">
            <v>9411.19</v>
          </cell>
          <cell r="X62">
            <v>13491.37</v>
          </cell>
          <cell r="Y62">
            <v>11907.56</v>
          </cell>
          <cell r="Z62">
            <v>11927.13</v>
          </cell>
          <cell r="AA62">
            <v>15082.86</v>
          </cell>
          <cell r="AB62">
            <v>17748.87</v>
          </cell>
          <cell r="AC62">
            <v>16761.650000000001</v>
          </cell>
          <cell r="AD62">
            <v>7723.19</v>
          </cell>
          <cell r="AE62">
            <v>13304.91</v>
          </cell>
          <cell r="AF62">
            <v>14516.63</v>
          </cell>
          <cell r="AG62">
            <v>8483.76</v>
          </cell>
          <cell r="AH62">
            <v>13590.030000000002</v>
          </cell>
          <cell r="AI62">
            <v>10619.599999999999</v>
          </cell>
          <cell r="AJ62">
            <v>15119.25</v>
          </cell>
          <cell r="AK62">
            <v>11354.240000000002</v>
          </cell>
          <cell r="AL62">
            <v>17072.03</v>
          </cell>
          <cell r="AM62">
            <v>23867.74</v>
          </cell>
          <cell r="AN62">
            <v>16358.260000000002</v>
          </cell>
          <cell r="AO62">
            <v>11860.46</v>
          </cell>
          <cell r="AP62">
            <v>13125.72</v>
          </cell>
          <cell r="AQ62">
            <v>16846.599999999999</v>
          </cell>
          <cell r="AR62">
            <v>13784.06</v>
          </cell>
          <cell r="AS62">
            <v>14622.97</v>
          </cell>
          <cell r="AT62">
            <v>18424.29</v>
          </cell>
          <cell r="AU62">
            <v>21958.79</v>
          </cell>
          <cell r="AV62">
            <v>19820.599999999999</v>
          </cell>
          <cell r="AW62">
            <v>14091.39</v>
          </cell>
          <cell r="AX62">
            <v>15596.45</v>
          </cell>
          <cell r="AY62">
            <v>15646.769999999999</v>
          </cell>
          <cell r="AZ62">
            <v>11650.800000000001</v>
          </cell>
          <cell r="BA62">
            <v>18261.02</v>
          </cell>
          <cell r="BB62">
            <v>14038.25</v>
          </cell>
          <cell r="BC62">
            <v>22516.83</v>
          </cell>
          <cell r="BD62">
            <v>11754.019999999999</v>
          </cell>
          <cell r="BE62">
            <v>21344.58</v>
          </cell>
          <cell r="BF62">
            <v>20822.330000000002</v>
          </cell>
          <cell r="BG62">
            <v>20253.55</v>
          </cell>
          <cell r="BH62">
            <v>14753.94</v>
          </cell>
          <cell r="BI62">
            <v>6697.35</v>
          </cell>
          <cell r="BJ62">
            <v>13191.57</v>
          </cell>
          <cell r="BK62">
            <v>10775.64</v>
          </cell>
          <cell r="BL62">
            <v>11367.67</v>
          </cell>
          <cell r="BM62">
            <v>15430.63</v>
          </cell>
          <cell r="BN62">
            <v>16777.04</v>
          </cell>
          <cell r="BO62">
            <v>19809.32</v>
          </cell>
          <cell r="BP62">
            <v>15078.17</v>
          </cell>
          <cell r="BQ62">
            <v>18731.07</v>
          </cell>
          <cell r="BR62">
            <v>15509.12</v>
          </cell>
          <cell r="BS62">
            <v>10614.99</v>
          </cell>
          <cell r="BT62">
            <v>13429.71</v>
          </cell>
          <cell r="BU62">
            <v>10681.93</v>
          </cell>
          <cell r="BV62">
            <v>10342.239999999998</v>
          </cell>
          <cell r="BW62">
            <v>15814.47</v>
          </cell>
          <cell r="BX62">
            <v>23357.08</v>
          </cell>
          <cell r="BY62">
            <v>19579.760000000002</v>
          </cell>
          <cell r="BZ62">
            <v>18476.5</v>
          </cell>
          <cell r="CA62">
            <v>12424.62</v>
          </cell>
          <cell r="CB62">
            <v>0</v>
          </cell>
          <cell r="CC62">
            <v>12484</v>
          </cell>
          <cell r="CD62">
            <v>8897.3700000000008</v>
          </cell>
          <cell r="CE62">
            <v>13185.32</v>
          </cell>
          <cell r="CF62">
            <v>13140.59</v>
          </cell>
          <cell r="CG62">
            <v>15389.59</v>
          </cell>
          <cell r="CH62">
            <v>17713.400000000001</v>
          </cell>
          <cell r="CI62">
            <v>15972.620000000003</v>
          </cell>
          <cell r="CJ62">
            <v>15609.56</v>
          </cell>
          <cell r="CK62">
            <v>18884.689999999999</v>
          </cell>
          <cell r="CL62">
            <v>9770.9500000000007</v>
          </cell>
          <cell r="CM62">
            <v>16363.1</v>
          </cell>
          <cell r="CN62">
            <v>11292.41</v>
          </cell>
          <cell r="CO62">
            <v>16035.67</v>
          </cell>
          <cell r="CP62">
            <v>10032.81</v>
          </cell>
          <cell r="CQ62">
            <v>17993.47</v>
          </cell>
          <cell r="CR62">
            <v>17389.849999999999</v>
          </cell>
          <cell r="CS62">
            <v>16079.21</v>
          </cell>
          <cell r="CT62">
            <v>10528.25</v>
          </cell>
          <cell r="CU62">
            <v>0</v>
          </cell>
          <cell r="CV62">
            <v>17491.759999999998</v>
          </cell>
          <cell r="CW62">
            <v>12378.7</v>
          </cell>
          <cell r="CX62">
            <v>15722.45</v>
          </cell>
          <cell r="CY62">
            <v>17914.77</v>
          </cell>
          <cell r="CZ62">
            <v>22405.98</v>
          </cell>
          <cell r="DA62">
            <v>20101.650000000001</v>
          </cell>
          <cell r="DB62">
            <v>18420.22</v>
          </cell>
          <cell r="DC62">
            <v>23034.19</v>
          </cell>
          <cell r="DD62">
            <v>26190.249999999996</v>
          </cell>
          <cell r="DE62">
            <v>15272.3</v>
          </cell>
          <cell r="DF62">
            <v>18149.189999999999</v>
          </cell>
          <cell r="DG62">
            <v>15983.88</v>
          </cell>
          <cell r="DH62">
            <v>19067.96</v>
          </cell>
          <cell r="DI62">
            <v>15665.09</v>
          </cell>
          <cell r="DJ62">
            <v>26253.14</v>
          </cell>
          <cell r="DK62">
            <v>25249.93</v>
          </cell>
          <cell r="DL62">
            <v>22076.09</v>
          </cell>
          <cell r="DM62">
            <v>14300.43</v>
          </cell>
          <cell r="DN62">
            <v>0</v>
          </cell>
          <cell r="DO62">
            <v>15918.060000000001</v>
          </cell>
          <cell r="DP62">
            <v>12786.01</v>
          </cell>
          <cell r="DQ62">
            <v>15351.37</v>
          </cell>
          <cell r="DR62">
            <v>16647.240000000002</v>
          </cell>
          <cell r="DS62">
            <v>20683.849999999999</v>
          </cell>
          <cell r="DT62">
            <v>19166.919999999998</v>
          </cell>
          <cell r="DU62">
            <v>13958.55</v>
          </cell>
          <cell r="DV62">
            <v>15430.61</v>
          </cell>
          <cell r="DW62">
            <v>19188.87</v>
          </cell>
          <cell r="DX62">
            <v>14848.37</v>
          </cell>
          <cell r="DY62">
            <v>15186.92</v>
          </cell>
          <cell r="DZ62">
            <v>11049.65</v>
          </cell>
          <cell r="EA62">
            <v>15180.23</v>
          </cell>
          <cell r="EB62">
            <v>14241.8</v>
          </cell>
          <cell r="EC62">
            <v>25003.32</v>
          </cell>
          <cell r="ED62">
            <v>20664.689999999999</v>
          </cell>
          <cell r="EE62">
            <v>19504.14</v>
          </cell>
          <cell r="EF62">
            <v>11906.37</v>
          </cell>
          <cell r="EG62">
            <v>184.76</v>
          </cell>
          <cell r="EH62">
            <v>15816.090000000002</v>
          </cell>
          <cell r="EI62">
            <v>11213.79</v>
          </cell>
          <cell r="EJ62">
            <v>13475.89</v>
          </cell>
          <cell r="EK62">
            <v>18449.93</v>
          </cell>
          <cell r="EL62">
            <v>25145.15</v>
          </cell>
          <cell r="EM62">
            <v>20404.919999999998</v>
          </cell>
          <cell r="EN62">
            <v>14260.96</v>
          </cell>
          <cell r="EO62">
            <v>20060.37</v>
          </cell>
          <cell r="EP62">
            <v>19017.68</v>
          </cell>
          <cell r="EQ62">
            <v>12484.12</v>
          </cell>
          <cell r="ER62">
            <v>17363.28</v>
          </cell>
          <cell r="ES62">
            <v>11184.57</v>
          </cell>
          <cell r="ET62">
            <v>20082.91</v>
          </cell>
          <cell r="EU62">
            <v>12947.61</v>
          </cell>
          <cell r="EV62">
            <v>30529.37</v>
          </cell>
          <cell r="EW62">
            <v>24159.14</v>
          </cell>
          <cell r="EX62">
            <v>19758.12</v>
          </cell>
          <cell r="EY62">
            <v>11468.67</v>
          </cell>
          <cell r="EZ62">
            <v>0</v>
          </cell>
          <cell r="FA62">
            <v>17188.509999999998</v>
          </cell>
          <cell r="FB62">
            <v>12898.37</v>
          </cell>
          <cell r="FC62">
            <v>13733.57</v>
          </cell>
          <cell r="FD62">
            <v>18341.45</v>
          </cell>
          <cell r="FE62">
            <v>21920.79</v>
          </cell>
          <cell r="FF62">
            <v>21582.98</v>
          </cell>
          <cell r="FG62">
            <v>16421.34</v>
          </cell>
          <cell r="FH62">
            <v>19857.25</v>
          </cell>
          <cell r="FI62">
            <v>21433.789999999997</v>
          </cell>
          <cell r="FJ62">
            <v>12383.93</v>
          </cell>
          <cell r="FK62">
            <v>18448.05</v>
          </cell>
          <cell r="FL62">
            <v>12426.9</v>
          </cell>
          <cell r="FM62">
            <v>19167.88</v>
          </cell>
          <cell r="FN62">
            <v>16756.79</v>
          </cell>
          <cell r="FO62">
            <v>25640.58</v>
          </cell>
          <cell r="FP62">
            <v>24137.59</v>
          </cell>
          <cell r="FQ62">
            <v>17937.230000000003</v>
          </cell>
          <cell r="FR62">
            <v>12744.44</v>
          </cell>
          <cell r="FS62">
            <v>0</v>
          </cell>
          <cell r="FT62">
            <v>12304.83</v>
          </cell>
          <cell r="FU62">
            <v>10761.91</v>
          </cell>
          <cell r="FV62">
            <v>14519.04</v>
          </cell>
          <cell r="FW62">
            <v>14265.41</v>
          </cell>
          <cell r="FX62">
            <v>14989.17</v>
          </cell>
          <cell r="FY62">
            <v>16972.78</v>
          </cell>
          <cell r="FZ62">
            <v>15611.480000000001</v>
          </cell>
          <cell r="GA62">
            <v>13598.61</v>
          </cell>
          <cell r="GB62">
            <v>14951.900000000001</v>
          </cell>
          <cell r="GC62">
            <v>9440.4</v>
          </cell>
          <cell r="GD62">
            <v>12482.17</v>
          </cell>
          <cell r="GE62">
            <v>10105.6</v>
          </cell>
          <cell r="GF62">
            <v>15194.66</v>
          </cell>
          <cell r="GG62">
            <v>14438.87</v>
          </cell>
          <cell r="GH62">
            <v>17905.830000000002</v>
          </cell>
          <cell r="GI62">
            <v>17277.46</v>
          </cell>
          <cell r="GJ62">
            <v>13105.03</v>
          </cell>
          <cell r="GK62">
            <v>11334.88</v>
          </cell>
          <cell r="GL62">
            <v>0</v>
          </cell>
          <cell r="GM62">
            <v>13846.26</v>
          </cell>
          <cell r="GN62">
            <v>10597.58</v>
          </cell>
          <cell r="GO62">
            <v>10123.82</v>
          </cell>
          <cell r="GP62">
            <v>12017.03</v>
          </cell>
          <cell r="GQ62">
            <v>15621.910000000002</v>
          </cell>
          <cell r="GR62">
            <v>16313.64</v>
          </cell>
          <cell r="GS62">
            <v>15363.83</v>
          </cell>
          <cell r="GT62">
            <v>15998</v>
          </cell>
          <cell r="GU62">
            <v>14268.3</v>
          </cell>
          <cell r="GV62">
            <v>11873.8</v>
          </cell>
          <cell r="GW62">
            <v>13063.18</v>
          </cell>
          <cell r="GX62">
            <v>10360.67</v>
          </cell>
          <cell r="GY62">
            <v>14771.88</v>
          </cell>
          <cell r="GZ62">
            <v>12760.2</v>
          </cell>
          <cell r="HA62">
            <v>19327.099999999999</v>
          </cell>
          <cell r="HB62">
            <v>16704.18</v>
          </cell>
          <cell r="HC62">
            <v>12079.17</v>
          </cell>
          <cell r="HD62">
            <v>11001.34</v>
          </cell>
          <cell r="HE62">
            <v>0</v>
          </cell>
          <cell r="HF62">
            <v>18467.29</v>
          </cell>
          <cell r="HG62">
            <v>15175.77</v>
          </cell>
          <cell r="HH62">
            <v>17807.63</v>
          </cell>
          <cell r="HI62">
            <v>17490.09</v>
          </cell>
          <cell r="HJ62">
            <v>21449.62</v>
          </cell>
          <cell r="HK62">
            <v>23141.4</v>
          </cell>
          <cell r="HL62">
            <v>18877.09</v>
          </cell>
          <cell r="HM62">
            <v>20214.560000000001</v>
          </cell>
          <cell r="HN62">
            <v>23214.250000000004</v>
          </cell>
          <cell r="HO62">
            <v>13975.57</v>
          </cell>
          <cell r="HP62">
            <v>17141.23</v>
          </cell>
          <cell r="HQ62">
            <v>19887.64</v>
          </cell>
          <cell r="HR62">
            <v>16784.810000000001</v>
          </cell>
          <cell r="HS62">
            <v>16527.57</v>
          </cell>
          <cell r="HT62">
            <v>22458.69</v>
          </cell>
          <cell r="HU62">
            <v>21046</v>
          </cell>
          <cell r="HV62">
            <v>16302.33</v>
          </cell>
          <cell r="HW62">
            <v>13719.78</v>
          </cell>
          <cell r="HY62">
            <v>35356.81</v>
          </cell>
          <cell r="HZ62">
            <v>180516.44999999998</v>
          </cell>
          <cell r="IA62">
            <v>134840.89000000001</v>
          </cell>
          <cell r="IB62">
            <v>155954.46000000002</v>
          </cell>
          <cell r="IC62">
            <v>181400.67</v>
          </cell>
          <cell r="ID62">
            <v>220744.02000000002</v>
          </cell>
          <cell r="IE62">
            <v>229733.80999999997</v>
          </cell>
          <cell r="IF62">
            <v>165778.84</v>
          </cell>
          <cell r="IG62">
            <v>206723.18</v>
          </cell>
          <cell r="IH62">
            <v>219581.68</v>
          </cell>
          <cell r="II62">
            <v>139628.59</v>
          </cell>
          <cell r="IJ62">
            <v>186986.83000000002</v>
          </cell>
          <cell r="IK62">
            <v>140592.9</v>
          </cell>
          <cell r="IL62">
            <v>196783.88999999998</v>
          </cell>
          <cell r="IM62">
            <v>156609.21000000002</v>
          </cell>
          <cell r="IN62">
            <v>250687.25000000003</v>
          </cell>
          <cell r="IO62">
            <v>252158.08000000002</v>
          </cell>
          <cell r="IP62">
            <v>208433.94000000003</v>
          </cell>
          <cell r="IQ62">
            <v>148885.67000000001</v>
          </cell>
          <cell r="IR62">
            <v>3411397.1700000004</v>
          </cell>
        </row>
        <row r="63">
          <cell r="D63">
            <v>288.44</v>
          </cell>
          <cell r="E63">
            <v>2957.28</v>
          </cell>
          <cell r="F63">
            <v>1038.74</v>
          </cell>
          <cell r="G63">
            <v>1057.3900000000001</v>
          </cell>
          <cell r="H63">
            <v>1673.54</v>
          </cell>
          <cell r="I63">
            <v>2149.84</v>
          </cell>
          <cell r="J63">
            <v>2494.81</v>
          </cell>
          <cell r="K63">
            <v>0</v>
          </cell>
          <cell r="L63">
            <v>3727.99</v>
          </cell>
          <cell r="M63">
            <v>1668.64</v>
          </cell>
          <cell r="N63">
            <v>1686.8300000000002</v>
          </cell>
          <cell r="O63">
            <v>2093.63</v>
          </cell>
          <cell r="P63">
            <v>349.72</v>
          </cell>
          <cell r="Q63">
            <v>3357.7</v>
          </cell>
          <cell r="R63">
            <v>989.09</v>
          </cell>
          <cell r="S63">
            <v>2037.15</v>
          </cell>
          <cell r="T63">
            <v>4311.74</v>
          </cell>
          <cell r="U63">
            <v>4403</v>
          </cell>
          <cell r="V63">
            <v>3023.35</v>
          </cell>
          <cell r="W63">
            <v>534.20000000000005</v>
          </cell>
          <cell r="X63">
            <v>2860.85</v>
          </cell>
          <cell r="Y63">
            <v>1886.9699999999998</v>
          </cell>
          <cell r="Z63">
            <v>3350.15</v>
          </cell>
          <cell r="AA63">
            <v>3840.0399999999995</v>
          </cell>
          <cell r="AB63">
            <v>3925.18</v>
          </cell>
          <cell r="AC63">
            <v>1020.4</v>
          </cell>
          <cell r="AD63">
            <v>892.3</v>
          </cell>
          <cell r="AE63">
            <v>3731.85</v>
          </cell>
          <cell r="AF63">
            <v>2203.17</v>
          </cell>
          <cell r="AG63">
            <v>533.57000000000005</v>
          </cell>
          <cell r="AH63">
            <v>2849.65</v>
          </cell>
          <cell r="AI63">
            <v>2241.42</v>
          </cell>
          <cell r="AJ63">
            <v>3692.25</v>
          </cell>
          <cell r="AK63">
            <v>3657.4</v>
          </cell>
          <cell r="AL63">
            <v>5595.44</v>
          </cell>
          <cell r="AM63">
            <v>4752.8999999999987</v>
          </cell>
          <cell r="AN63">
            <v>3855.75</v>
          </cell>
          <cell r="AO63">
            <v>2989.41</v>
          </cell>
          <cell r="AP63">
            <v>4148.82</v>
          </cell>
          <cell r="AQ63">
            <v>4212.1099999999997</v>
          </cell>
          <cell r="AR63">
            <v>756.87</v>
          </cell>
          <cell r="AS63">
            <v>4503</v>
          </cell>
          <cell r="AT63">
            <v>4831.45</v>
          </cell>
          <cell r="AU63">
            <v>5026.84</v>
          </cell>
          <cell r="AV63">
            <v>1386.32</v>
          </cell>
          <cell r="AW63">
            <v>0</v>
          </cell>
          <cell r="AX63">
            <v>3844.47</v>
          </cell>
          <cell r="AY63">
            <v>2759.1</v>
          </cell>
          <cell r="AZ63">
            <v>2465.0700000000002</v>
          </cell>
          <cell r="BA63">
            <v>3005.91</v>
          </cell>
          <cell r="BB63">
            <v>3848.89</v>
          </cell>
          <cell r="BC63">
            <v>6970.19</v>
          </cell>
          <cell r="BD63">
            <v>1688.85</v>
          </cell>
          <cell r="BE63">
            <v>4696</v>
          </cell>
          <cell r="BF63">
            <v>3143.08</v>
          </cell>
          <cell r="BG63">
            <v>5202.33</v>
          </cell>
          <cell r="BH63">
            <v>3820.48</v>
          </cell>
          <cell r="BI63">
            <v>2211.86</v>
          </cell>
          <cell r="BJ63">
            <v>1624.5600000000002</v>
          </cell>
          <cell r="BK63">
            <v>575.41999999999996</v>
          </cell>
          <cell r="BL63">
            <v>503.2</v>
          </cell>
          <cell r="BM63">
            <v>1403.25</v>
          </cell>
          <cell r="BN63">
            <v>4380.38</v>
          </cell>
          <cell r="BO63">
            <v>3356.34</v>
          </cell>
          <cell r="BP63">
            <v>0</v>
          </cell>
          <cell r="BQ63">
            <v>5068.99</v>
          </cell>
          <cell r="BR63">
            <v>1464.64</v>
          </cell>
          <cell r="BS63">
            <v>1706.0800000000002</v>
          </cell>
          <cell r="BT63">
            <v>2605.0899999999997</v>
          </cell>
          <cell r="BU63">
            <v>2763.89</v>
          </cell>
          <cell r="BV63">
            <v>92.67</v>
          </cell>
          <cell r="BW63">
            <v>1579.67</v>
          </cell>
          <cell r="BX63">
            <v>5406.05</v>
          </cell>
          <cell r="BY63">
            <v>2157.86</v>
          </cell>
          <cell r="BZ63">
            <v>4098.26</v>
          </cell>
          <cell r="CA63">
            <v>2576.73</v>
          </cell>
          <cell r="CB63">
            <v>0</v>
          </cell>
          <cell r="CC63">
            <v>2730.3</v>
          </cell>
          <cell r="CD63">
            <v>0</v>
          </cell>
          <cell r="CE63">
            <v>1563.1</v>
          </cell>
          <cell r="CF63">
            <v>3221.69</v>
          </cell>
          <cell r="CG63">
            <v>3756.81</v>
          </cell>
          <cell r="CH63">
            <v>2238.52</v>
          </cell>
          <cell r="CI63">
            <v>0</v>
          </cell>
          <cell r="CJ63">
            <v>3205.46</v>
          </cell>
          <cell r="CK63">
            <v>1951.11</v>
          </cell>
          <cell r="CL63">
            <v>1742.76</v>
          </cell>
          <cell r="CM63">
            <v>2401.5300000000002</v>
          </cell>
          <cell r="CN63">
            <v>2040.9</v>
          </cell>
          <cell r="CO63">
            <v>3182.75</v>
          </cell>
          <cell r="CP63">
            <v>-56.5</v>
          </cell>
          <cell r="CQ63">
            <v>3810.33</v>
          </cell>
          <cell r="CR63">
            <v>2056.38</v>
          </cell>
          <cell r="CS63">
            <v>2553.8000000000002</v>
          </cell>
          <cell r="CT63">
            <v>2680.62</v>
          </cell>
          <cell r="CU63">
            <v>0</v>
          </cell>
          <cell r="CV63">
            <v>3677.35</v>
          </cell>
          <cell r="CW63">
            <v>681.5</v>
          </cell>
          <cell r="CX63">
            <v>0</v>
          </cell>
          <cell r="CY63">
            <v>4119.1000000000004</v>
          </cell>
          <cell r="CZ63">
            <v>5128.33</v>
          </cell>
          <cell r="DA63">
            <v>1675.51</v>
          </cell>
          <cell r="DB63">
            <v>2507.63</v>
          </cell>
          <cell r="DC63">
            <v>5496.36</v>
          </cell>
          <cell r="DD63">
            <v>4094.6600000000003</v>
          </cell>
          <cell r="DE63">
            <v>2297.7199999999998</v>
          </cell>
          <cell r="DF63">
            <v>2429.38</v>
          </cell>
          <cell r="DG63">
            <v>3897.99</v>
          </cell>
          <cell r="DH63">
            <v>4321.37</v>
          </cell>
          <cell r="DI63">
            <v>57.29</v>
          </cell>
          <cell r="DJ63">
            <v>5822.9300000000012</v>
          </cell>
          <cell r="DK63">
            <v>2192.54</v>
          </cell>
          <cell r="DL63">
            <v>3562.14</v>
          </cell>
          <cell r="DM63">
            <v>3709.23</v>
          </cell>
          <cell r="DN63">
            <v>0</v>
          </cell>
          <cell r="DO63">
            <v>2765.18</v>
          </cell>
          <cell r="DP63">
            <v>316.44</v>
          </cell>
          <cell r="DQ63">
            <v>2778.03</v>
          </cell>
          <cell r="DR63">
            <v>3754.86</v>
          </cell>
          <cell r="DS63">
            <v>3757.45</v>
          </cell>
          <cell r="DT63">
            <v>3937.6300000000006</v>
          </cell>
          <cell r="DU63">
            <v>2448.96</v>
          </cell>
          <cell r="DV63">
            <v>1495.06</v>
          </cell>
          <cell r="DW63">
            <v>2293.85</v>
          </cell>
          <cell r="DX63">
            <v>2320.17</v>
          </cell>
          <cell r="DY63">
            <v>1949.13</v>
          </cell>
          <cell r="DZ63">
            <v>193.88</v>
          </cell>
          <cell r="EA63">
            <v>3488.73</v>
          </cell>
          <cell r="EB63">
            <v>0</v>
          </cell>
          <cell r="EC63">
            <v>4206.5200000000004</v>
          </cell>
          <cell r="ED63">
            <v>1834.34</v>
          </cell>
          <cell r="EE63">
            <v>3371.5</v>
          </cell>
          <cell r="EF63">
            <v>1568.33</v>
          </cell>
          <cell r="EG63">
            <v>0</v>
          </cell>
          <cell r="EH63">
            <v>3253.33</v>
          </cell>
          <cell r="EI63">
            <v>0</v>
          </cell>
          <cell r="EJ63">
            <v>0</v>
          </cell>
          <cell r="EK63">
            <v>4000.62</v>
          </cell>
          <cell r="EL63">
            <v>2548.67</v>
          </cell>
          <cell r="EM63">
            <v>3520.38</v>
          </cell>
          <cell r="EN63">
            <v>2215.2800000000002</v>
          </cell>
          <cell r="EO63">
            <v>2612.5500000000002</v>
          </cell>
          <cell r="EP63">
            <v>1167.4100000000001</v>
          </cell>
          <cell r="EQ63">
            <v>1516.38</v>
          </cell>
          <cell r="ER63">
            <v>2782.11</v>
          </cell>
          <cell r="ES63">
            <v>916.66</v>
          </cell>
          <cell r="ET63">
            <v>3012.04</v>
          </cell>
          <cell r="EU63">
            <v>17.760000000000002</v>
          </cell>
          <cell r="EV63">
            <v>4900.7</v>
          </cell>
          <cell r="EW63">
            <v>1190.9000000000001</v>
          </cell>
          <cell r="EX63">
            <v>1932.7600000000002</v>
          </cell>
          <cell r="EY63">
            <v>25.23</v>
          </cell>
          <cell r="EZ63">
            <v>0</v>
          </cell>
          <cell r="FA63">
            <v>2558.73</v>
          </cell>
          <cell r="FB63">
            <v>1168.99</v>
          </cell>
          <cell r="FC63">
            <v>96.01</v>
          </cell>
          <cell r="FD63">
            <v>3718.04</v>
          </cell>
          <cell r="FE63">
            <v>4829.9000000000005</v>
          </cell>
          <cell r="FF63">
            <v>3759.82</v>
          </cell>
          <cell r="FG63">
            <v>3259.08</v>
          </cell>
          <cell r="FH63">
            <v>4489.84</v>
          </cell>
          <cell r="FI63">
            <v>1887.66</v>
          </cell>
          <cell r="FJ63">
            <v>2320.7500000000005</v>
          </cell>
          <cell r="FK63">
            <v>2485.5300000000002</v>
          </cell>
          <cell r="FL63">
            <v>1365.6699999999998</v>
          </cell>
          <cell r="FM63">
            <v>3671.95</v>
          </cell>
          <cell r="FN63">
            <v>2847.99</v>
          </cell>
          <cell r="FO63">
            <v>5607.9</v>
          </cell>
          <cell r="FP63">
            <v>3269.08</v>
          </cell>
          <cell r="FQ63">
            <v>644.25</v>
          </cell>
          <cell r="FR63">
            <v>1183.79</v>
          </cell>
          <cell r="FS63">
            <v>0</v>
          </cell>
          <cell r="FT63">
            <v>1715.34</v>
          </cell>
          <cell r="FU63">
            <v>1425.27</v>
          </cell>
          <cell r="FV63">
            <v>3186.05</v>
          </cell>
          <cell r="FW63">
            <v>3130.9699999999993</v>
          </cell>
          <cell r="FX63">
            <v>3840.79</v>
          </cell>
          <cell r="FY63">
            <v>3708.05</v>
          </cell>
          <cell r="FZ63">
            <v>3469.41</v>
          </cell>
          <cell r="GA63">
            <v>1347.67</v>
          </cell>
          <cell r="GB63">
            <v>1806.64</v>
          </cell>
          <cell r="GC63">
            <v>1469.63</v>
          </cell>
          <cell r="GD63">
            <v>2296.9899999999998</v>
          </cell>
          <cell r="GE63">
            <v>1367.15</v>
          </cell>
          <cell r="GF63">
            <v>3637.24</v>
          </cell>
          <cell r="GG63">
            <v>2960.29</v>
          </cell>
          <cell r="GH63">
            <v>4148.24</v>
          </cell>
          <cell r="GI63">
            <v>2026.1</v>
          </cell>
          <cell r="GJ63">
            <v>0</v>
          </cell>
          <cell r="GK63">
            <v>144.29</v>
          </cell>
          <cell r="GL63">
            <v>0</v>
          </cell>
          <cell r="GM63">
            <v>3291.9800000000005</v>
          </cell>
          <cell r="GN63">
            <v>1718.22</v>
          </cell>
          <cell r="GO63">
            <v>1474.72</v>
          </cell>
          <cell r="GP63">
            <v>2923.31</v>
          </cell>
          <cell r="GQ63">
            <v>3744.96</v>
          </cell>
          <cell r="GR63">
            <v>3229.84</v>
          </cell>
          <cell r="GS63">
            <v>4472.0200000000004</v>
          </cell>
          <cell r="GT63">
            <v>4013.24</v>
          </cell>
          <cell r="GU63">
            <v>350.75</v>
          </cell>
          <cell r="GV63">
            <v>1655.28</v>
          </cell>
          <cell r="GW63">
            <v>2850.32</v>
          </cell>
          <cell r="GX63">
            <v>1186.83</v>
          </cell>
          <cell r="GY63">
            <v>1967.7099999999998</v>
          </cell>
          <cell r="GZ63">
            <v>2469.9899999999998</v>
          </cell>
          <cell r="HA63">
            <v>4064.16</v>
          </cell>
          <cell r="HB63">
            <v>713.15</v>
          </cell>
          <cell r="HC63">
            <v>167.73</v>
          </cell>
          <cell r="HD63">
            <v>1745.41</v>
          </cell>
          <cell r="HE63">
            <v>0</v>
          </cell>
          <cell r="HF63">
            <v>4831.83</v>
          </cell>
          <cell r="HG63">
            <v>2539.56</v>
          </cell>
          <cell r="HH63">
            <v>3808.29</v>
          </cell>
          <cell r="HI63">
            <v>4659.78</v>
          </cell>
          <cell r="HJ63">
            <v>4807.5699999999988</v>
          </cell>
          <cell r="HK63">
            <v>4491</v>
          </cell>
          <cell r="HL63">
            <v>5055.53</v>
          </cell>
          <cell r="HM63">
            <v>5450.46</v>
          </cell>
          <cell r="HN63">
            <v>3873.59</v>
          </cell>
          <cell r="HO63">
            <v>2247.7199999999998</v>
          </cell>
          <cell r="HP63">
            <v>3634.21</v>
          </cell>
          <cell r="HQ63">
            <v>1586</v>
          </cell>
          <cell r="HR63">
            <v>1663.36</v>
          </cell>
          <cell r="HS63">
            <v>3447.79</v>
          </cell>
          <cell r="HT63">
            <v>5282.06</v>
          </cell>
          <cell r="HU63">
            <v>2175.86</v>
          </cell>
          <cell r="HV63">
            <v>0</v>
          </cell>
          <cell r="HW63">
            <v>3966.95</v>
          </cell>
          <cell r="HY63">
            <v>7183.32</v>
          </cell>
          <cell r="HZ63">
            <v>36478.839999999997</v>
          </cell>
          <cell r="IA63">
            <v>12107.979999999998</v>
          </cell>
          <cell r="IB63">
            <v>22319.940000000006</v>
          </cell>
          <cell r="IC63">
            <v>41276.649999999994</v>
          </cell>
          <cell r="ID63">
            <v>47896.720000000008</v>
          </cell>
          <cell r="IE63">
            <v>34818.619999999995</v>
          </cell>
          <cell r="IF63">
            <v>24320.21</v>
          </cell>
          <cell r="IG63">
            <v>44483.939999999995</v>
          </cell>
          <cell r="IH63">
            <v>25521.219999999998</v>
          </cell>
          <cell r="II63">
            <v>21961.960000000003</v>
          </cell>
          <cell r="IJ63">
            <v>31383.480000000003</v>
          </cell>
          <cell r="IK63">
            <v>21759</v>
          </cell>
          <cell r="IL63">
            <v>39057.96</v>
          </cell>
          <cell r="IM63">
            <v>19659.62</v>
          </cell>
          <cell r="IN63">
            <v>55577.479999999996</v>
          </cell>
          <cell r="IO63">
            <v>29823.93</v>
          </cell>
          <cell r="IP63">
            <v>29791.52</v>
          </cell>
          <cell r="IQ63">
            <v>27433.820000000003</v>
          </cell>
          <cell r="IR63">
            <v>572856.20999999985</v>
          </cell>
        </row>
        <row r="64">
          <cell r="D64">
            <v>2236.2399999999998</v>
          </cell>
          <cell r="E64">
            <v>3679.96</v>
          </cell>
          <cell r="F64">
            <v>1196.49</v>
          </cell>
          <cell r="G64">
            <v>1555.61</v>
          </cell>
          <cell r="H64">
            <v>891.67</v>
          </cell>
          <cell r="I64">
            <v>1502.58</v>
          </cell>
          <cell r="J64">
            <v>5628.42</v>
          </cell>
          <cell r="K64">
            <v>0</v>
          </cell>
          <cell r="L64">
            <v>4203.12</v>
          </cell>
          <cell r="M64">
            <v>4294.24</v>
          </cell>
          <cell r="N64">
            <v>2914.1</v>
          </cell>
          <cell r="O64">
            <v>2945.07</v>
          </cell>
          <cell r="P64">
            <v>850.55</v>
          </cell>
          <cell r="Q64">
            <v>1444.18</v>
          </cell>
          <cell r="R64">
            <v>1036.4000000000001</v>
          </cell>
          <cell r="S64">
            <v>576.62</v>
          </cell>
          <cell r="T64">
            <v>3776.18</v>
          </cell>
          <cell r="U64">
            <v>3976.18</v>
          </cell>
          <cell r="V64">
            <v>3620.44</v>
          </cell>
          <cell r="W64">
            <v>3704.22</v>
          </cell>
          <cell r="X64">
            <v>3315.04</v>
          </cell>
          <cell r="Y64">
            <v>4731.0200000000004</v>
          </cell>
          <cell r="Z64">
            <v>3548.45</v>
          </cell>
          <cell r="AA64">
            <v>3068.04</v>
          </cell>
          <cell r="AB64">
            <v>4623.54</v>
          </cell>
          <cell r="AC64">
            <v>7083.57</v>
          </cell>
          <cell r="AD64">
            <v>2302.27</v>
          </cell>
          <cell r="AE64">
            <v>3581.27</v>
          </cell>
          <cell r="AF64">
            <v>3401.21</v>
          </cell>
          <cell r="AG64">
            <v>3218.55</v>
          </cell>
          <cell r="AH64">
            <v>3862.6</v>
          </cell>
          <cell r="AI64">
            <v>3940.55</v>
          </cell>
          <cell r="AJ64">
            <v>1500.76</v>
          </cell>
          <cell r="AK64">
            <v>2245.15</v>
          </cell>
          <cell r="AL64">
            <v>2128.5300000000002</v>
          </cell>
          <cell r="AM64">
            <v>3917.9</v>
          </cell>
          <cell r="AN64">
            <v>2871.56</v>
          </cell>
          <cell r="AO64">
            <v>2785.44</v>
          </cell>
          <cell r="AP64">
            <v>3869.91</v>
          </cell>
          <cell r="AQ64">
            <v>4195.12</v>
          </cell>
          <cell r="AR64">
            <v>5131.8900000000003</v>
          </cell>
          <cell r="AS64">
            <v>4421.8900000000003</v>
          </cell>
          <cell r="AT64">
            <v>4276.21</v>
          </cell>
          <cell r="AU64">
            <v>4436.4399999999996</v>
          </cell>
          <cell r="AV64">
            <v>7265.24</v>
          </cell>
          <cell r="AW64">
            <v>5711.27</v>
          </cell>
          <cell r="AX64">
            <v>4311.37</v>
          </cell>
          <cell r="AY64">
            <v>4136.8999999999996</v>
          </cell>
          <cell r="AZ64">
            <v>3855.7699999999995</v>
          </cell>
          <cell r="BA64">
            <v>5595.99</v>
          </cell>
          <cell r="BB64">
            <v>4031.95</v>
          </cell>
          <cell r="BC64">
            <v>2667.64</v>
          </cell>
          <cell r="BD64">
            <v>4386.67</v>
          </cell>
          <cell r="BE64">
            <v>2987.14</v>
          </cell>
          <cell r="BF64">
            <v>6167.27</v>
          </cell>
          <cell r="BG64">
            <v>4178.87</v>
          </cell>
          <cell r="BH64">
            <v>4145.55</v>
          </cell>
          <cell r="BI64">
            <v>2447.16</v>
          </cell>
          <cell r="BJ64">
            <v>4068.08</v>
          </cell>
          <cell r="BK64">
            <v>4249.58</v>
          </cell>
          <cell r="BL64">
            <v>4407.41</v>
          </cell>
          <cell r="BM64">
            <v>3322.3</v>
          </cell>
          <cell r="BN64">
            <v>3311.07</v>
          </cell>
          <cell r="BO64">
            <v>3406.1199999999994</v>
          </cell>
          <cell r="BP64">
            <v>6393.59</v>
          </cell>
          <cell r="BQ64">
            <v>3774.43</v>
          </cell>
          <cell r="BR64">
            <v>3653.57</v>
          </cell>
          <cell r="BS64">
            <v>3374.8</v>
          </cell>
          <cell r="BT64">
            <v>2952.04</v>
          </cell>
          <cell r="BU64">
            <v>2936.28</v>
          </cell>
          <cell r="BV64">
            <v>2824.69</v>
          </cell>
          <cell r="BW64">
            <v>7151.71</v>
          </cell>
          <cell r="BX64">
            <v>4703.1000000000004</v>
          </cell>
          <cell r="BY64">
            <v>5400.05</v>
          </cell>
          <cell r="BZ64">
            <v>3618.3</v>
          </cell>
          <cell r="CA64">
            <v>3105.24</v>
          </cell>
          <cell r="CB64">
            <v>0</v>
          </cell>
          <cell r="CC64">
            <v>3218.73</v>
          </cell>
          <cell r="CD64">
            <v>3822</v>
          </cell>
          <cell r="CE64">
            <v>5440.16</v>
          </cell>
          <cell r="CF64">
            <v>2734.71</v>
          </cell>
          <cell r="CG64">
            <v>2369.81</v>
          </cell>
          <cell r="CH64">
            <v>6166.72</v>
          </cell>
          <cell r="CI64">
            <v>5832.84</v>
          </cell>
          <cell r="CJ64">
            <v>4123.88</v>
          </cell>
          <cell r="CK64">
            <v>5701.329999999999</v>
          </cell>
          <cell r="CL64">
            <v>2884.87</v>
          </cell>
          <cell r="CM64">
            <v>5565.1</v>
          </cell>
          <cell r="CN64">
            <v>2884.81</v>
          </cell>
          <cell r="CO64">
            <v>4525.8900000000003</v>
          </cell>
          <cell r="CP64">
            <v>5092.8900000000003</v>
          </cell>
          <cell r="CQ64">
            <v>4623.83</v>
          </cell>
          <cell r="CR64">
            <v>6226.79</v>
          </cell>
          <cell r="CS64">
            <v>3831.92</v>
          </cell>
          <cell r="CT64">
            <v>2198.19</v>
          </cell>
          <cell r="CU64">
            <v>0</v>
          </cell>
          <cell r="CV64">
            <v>3959.8100000000004</v>
          </cell>
          <cell r="CW64">
            <v>4720.9399999999996</v>
          </cell>
          <cell r="CX64">
            <v>6969.14</v>
          </cell>
          <cell r="CY64">
            <v>4152.9799999999996</v>
          </cell>
          <cell r="CZ64">
            <v>4323.63</v>
          </cell>
          <cell r="DA64">
            <v>5403.84</v>
          </cell>
          <cell r="DB64">
            <v>4932.33</v>
          </cell>
          <cell r="DC64">
            <v>5167.3</v>
          </cell>
          <cell r="DD64">
            <v>5050.96</v>
          </cell>
          <cell r="DE64">
            <v>5230.43</v>
          </cell>
          <cell r="DF64">
            <v>5113.6099999999997</v>
          </cell>
          <cell r="DG64">
            <v>3471.34</v>
          </cell>
          <cell r="DH64">
            <v>3427.08</v>
          </cell>
          <cell r="DI64">
            <v>6838.56</v>
          </cell>
          <cell r="DJ64">
            <v>5944.3</v>
          </cell>
          <cell r="DK64">
            <v>7734.58</v>
          </cell>
          <cell r="DL64">
            <v>4825.6099999999997</v>
          </cell>
          <cell r="DM64">
            <v>3017.65</v>
          </cell>
          <cell r="DN64">
            <v>0</v>
          </cell>
          <cell r="DO64">
            <v>3637.84</v>
          </cell>
          <cell r="DP64">
            <v>6083.11</v>
          </cell>
          <cell r="DQ64">
            <v>5440.43</v>
          </cell>
          <cell r="DR64">
            <v>3431.68</v>
          </cell>
          <cell r="DS64">
            <v>3775.46</v>
          </cell>
          <cell r="DT64">
            <v>3465.59</v>
          </cell>
          <cell r="DU64">
            <v>2307.3000000000002</v>
          </cell>
          <cell r="DV64">
            <v>5184.34</v>
          </cell>
          <cell r="DW64">
            <v>4433.1899999999996</v>
          </cell>
          <cell r="DX64">
            <v>4718.22</v>
          </cell>
          <cell r="DY64">
            <v>4288.72</v>
          </cell>
          <cell r="DZ64">
            <v>4142.53</v>
          </cell>
          <cell r="EA64">
            <v>3088.42</v>
          </cell>
          <cell r="EB64">
            <v>6013.36</v>
          </cell>
          <cell r="EC64">
            <v>5112.83</v>
          </cell>
          <cell r="ED64">
            <v>5350.19</v>
          </cell>
          <cell r="EE64">
            <v>4529.88</v>
          </cell>
          <cell r="EF64">
            <v>3526.28</v>
          </cell>
          <cell r="EG64">
            <v>0</v>
          </cell>
          <cell r="EH64">
            <v>3183.57</v>
          </cell>
          <cell r="EI64">
            <v>4271.26</v>
          </cell>
          <cell r="EJ64">
            <v>5459.01</v>
          </cell>
          <cell r="EK64">
            <v>3020.47</v>
          </cell>
          <cell r="EL64">
            <v>4128.26</v>
          </cell>
          <cell r="EM64">
            <v>3304.63</v>
          </cell>
          <cell r="EN64">
            <v>3166.77</v>
          </cell>
          <cell r="EO64">
            <v>4466.08</v>
          </cell>
          <cell r="EP64">
            <v>4651.83</v>
          </cell>
          <cell r="EQ64">
            <v>4173.38</v>
          </cell>
          <cell r="ER64">
            <v>3624.49</v>
          </cell>
          <cell r="ES64">
            <v>3696.2</v>
          </cell>
          <cell r="ET64">
            <v>3382.9400000000005</v>
          </cell>
          <cell r="EU64">
            <v>4880.3899999999994</v>
          </cell>
          <cell r="EV64">
            <v>4249.7700000000004</v>
          </cell>
          <cell r="EW64">
            <v>6590.4</v>
          </cell>
          <cell r="EX64">
            <v>4771.38</v>
          </cell>
          <cell r="EY64">
            <v>4108.53</v>
          </cell>
          <cell r="EZ64">
            <v>0</v>
          </cell>
          <cell r="FA64">
            <v>5431.48</v>
          </cell>
          <cell r="FB64">
            <v>5331.86</v>
          </cell>
          <cell r="FC64">
            <v>6308.68</v>
          </cell>
          <cell r="FD64">
            <v>3972.31</v>
          </cell>
          <cell r="FE64">
            <v>3909.34</v>
          </cell>
          <cell r="FF64">
            <v>3918.05</v>
          </cell>
          <cell r="FG64">
            <v>3865.28</v>
          </cell>
          <cell r="FH64">
            <v>4907.97</v>
          </cell>
          <cell r="FI64">
            <v>5270.5</v>
          </cell>
          <cell r="FJ64">
            <v>3101.54</v>
          </cell>
          <cell r="FK64">
            <v>5647.53</v>
          </cell>
          <cell r="FL64">
            <v>4109.1899999999996</v>
          </cell>
          <cell r="FM64">
            <v>3949.09</v>
          </cell>
          <cell r="FN64">
            <v>5495.41</v>
          </cell>
          <cell r="FO64">
            <v>4824.45</v>
          </cell>
          <cell r="FP64">
            <v>6723.3</v>
          </cell>
          <cell r="FQ64">
            <v>5572.71</v>
          </cell>
          <cell r="FR64">
            <v>4477.8599999999997</v>
          </cell>
          <cell r="FS64">
            <v>0</v>
          </cell>
          <cell r="FT64">
            <v>3989.64</v>
          </cell>
          <cell r="FU64">
            <v>4327.2299999999996</v>
          </cell>
          <cell r="FV64">
            <v>4919.63</v>
          </cell>
          <cell r="FW64">
            <v>3217.27</v>
          </cell>
          <cell r="FX64">
            <v>3710.44</v>
          </cell>
          <cell r="FY64">
            <v>3229.38</v>
          </cell>
          <cell r="FZ64">
            <v>2757.31</v>
          </cell>
          <cell r="GA64">
            <v>4424.5200000000004</v>
          </cell>
          <cell r="GB64">
            <v>4927.49</v>
          </cell>
          <cell r="GC64">
            <v>3026.29</v>
          </cell>
          <cell r="GD64">
            <v>3193.47</v>
          </cell>
          <cell r="GE64">
            <v>4071.49</v>
          </cell>
          <cell r="GF64">
            <v>3338.65</v>
          </cell>
          <cell r="GG64">
            <v>3237.85</v>
          </cell>
          <cell r="GH64">
            <v>4430</v>
          </cell>
          <cell r="GI64">
            <v>5957.76</v>
          </cell>
          <cell r="GJ64">
            <v>5101.01</v>
          </cell>
          <cell r="GK64">
            <v>3768.35</v>
          </cell>
          <cell r="GL64">
            <v>0</v>
          </cell>
          <cell r="GM64">
            <v>3749.6700000000005</v>
          </cell>
          <cell r="GN64">
            <v>3894.87</v>
          </cell>
          <cell r="GO64">
            <v>4864.5</v>
          </cell>
          <cell r="GP64">
            <v>2874.77</v>
          </cell>
          <cell r="GQ64">
            <v>3781.62</v>
          </cell>
          <cell r="GR64">
            <v>3238.29</v>
          </cell>
          <cell r="GS64">
            <v>3023.7199999999993</v>
          </cell>
          <cell r="GT64">
            <v>4550.51</v>
          </cell>
          <cell r="GU64">
            <v>5308.4</v>
          </cell>
          <cell r="GV64">
            <v>4642.74</v>
          </cell>
          <cell r="GW64">
            <v>3302.8</v>
          </cell>
          <cell r="GX64">
            <v>4445.84</v>
          </cell>
          <cell r="GY64">
            <v>4120.5600000000004</v>
          </cell>
          <cell r="GZ64">
            <v>3731.11</v>
          </cell>
          <cell r="HA64">
            <v>4791.04</v>
          </cell>
          <cell r="HB64">
            <v>6376.86</v>
          </cell>
          <cell r="HC64">
            <v>4930.8999999999996</v>
          </cell>
          <cell r="HD64">
            <v>3247.54</v>
          </cell>
          <cell r="HE64">
            <v>0</v>
          </cell>
          <cell r="HF64">
            <v>5307.86</v>
          </cell>
          <cell r="HG64">
            <v>5988.0599999999995</v>
          </cell>
          <cell r="HH64">
            <v>6339.25</v>
          </cell>
          <cell r="HI64">
            <v>4727.05</v>
          </cell>
          <cell r="HJ64">
            <v>5223.71</v>
          </cell>
          <cell r="HK64">
            <v>6577.95</v>
          </cell>
          <cell r="HL64">
            <v>4878.0299999999988</v>
          </cell>
          <cell r="HM64">
            <v>5583.66</v>
          </cell>
          <cell r="HN64">
            <v>8232.2099999999991</v>
          </cell>
          <cell r="HO64">
            <v>5225.8100000000004</v>
          </cell>
          <cell r="HP64">
            <v>5164.21</v>
          </cell>
          <cell r="HQ64">
            <v>9290.26</v>
          </cell>
          <cell r="HR64">
            <v>5079.0999999999995</v>
          </cell>
          <cell r="HS64">
            <v>3979.57</v>
          </cell>
          <cell r="HT64">
            <v>5462.81</v>
          </cell>
          <cell r="HU64">
            <v>8226.2099999999991</v>
          </cell>
          <cell r="HV64">
            <v>7032.11</v>
          </cell>
          <cell r="HW64">
            <v>2310.58</v>
          </cell>
          <cell r="HY64">
            <v>12257.529999999999</v>
          </cell>
          <cell r="HZ64">
            <v>47736.800000000003</v>
          </cell>
          <cell r="IA64">
            <v>53748.310000000005</v>
          </cell>
          <cell r="IB64">
            <v>59674.159999999996</v>
          </cell>
          <cell r="IC64">
            <v>39689.460000000006</v>
          </cell>
          <cell r="ID64">
            <v>45095.9</v>
          </cell>
          <cell r="IE64">
            <v>58687.799999999996</v>
          </cell>
          <cell r="IF64">
            <v>45170.71</v>
          </cell>
          <cell r="IG64">
            <v>54278.45</v>
          </cell>
          <cell r="IH64">
            <v>59061.829999999994</v>
          </cell>
          <cell r="II64">
            <v>46366.499999999993</v>
          </cell>
          <cell r="IJ64">
            <v>51255.630000000005</v>
          </cell>
          <cell r="IK64">
            <v>47870.99</v>
          </cell>
          <cell r="IL64">
            <v>39349</v>
          </cell>
          <cell r="IM64">
            <v>54089.070000000007</v>
          </cell>
          <cell r="IN64">
            <v>49834.42</v>
          </cell>
          <cell r="IO64">
            <v>72447.49000000002</v>
          </cell>
          <cell r="IP64">
            <v>55240.430000000008</v>
          </cell>
          <cell r="IQ64">
            <v>40311.65</v>
          </cell>
          <cell r="IR64">
            <v>932166.13000000024</v>
          </cell>
        </row>
        <row r="65">
          <cell r="D65">
            <v>455.87</v>
          </cell>
          <cell r="E65">
            <v>331.99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2019.77</v>
          </cell>
          <cell r="K65">
            <v>0</v>
          </cell>
          <cell r="L65">
            <v>0</v>
          </cell>
          <cell r="M65">
            <v>2177.33</v>
          </cell>
          <cell r="N65">
            <v>623.62</v>
          </cell>
          <cell r="O65">
            <v>83.93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2353.56</v>
          </cell>
          <cell r="U65">
            <v>756.29</v>
          </cell>
          <cell r="V65">
            <v>0</v>
          </cell>
          <cell r="W65">
            <v>1074.6400000000001</v>
          </cell>
          <cell r="X65">
            <v>230.78999999999996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2573.38</v>
          </cell>
          <cell r="AD65">
            <v>0</v>
          </cell>
          <cell r="AE65">
            <v>0</v>
          </cell>
          <cell r="AF65">
            <v>2273.94</v>
          </cell>
          <cell r="AG65">
            <v>549.45000000000005</v>
          </cell>
          <cell r="AH65">
            <v>250.67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2658.83</v>
          </cell>
          <cell r="AN65">
            <v>2240.9499999999998</v>
          </cell>
          <cell r="AO65">
            <v>0</v>
          </cell>
          <cell r="AP65">
            <v>1006.63</v>
          </cell>
          <cell r="AQ65">
            <v>535.84</v>
          </cell>
          <cell r="AR65">
            <v>0</v>
          </cell>
          <cell r="AS65">
            <v>0</v>
          </cell>
          <cell r="AT65">
            <v>0</v>
          </cell>
          <cell r="AU65">
            <v>1762.41</v>
          </cell>
          <cell r="AV65">
            <v>3263.2599999999998</v>
          </cell>
          <cell r="AW65">
            <v>0</v>
          </cell>
          <cell r="AX65">
            <v>1684.28</v>
          </cell>
          <cell r="AY65">
            <v>3392.25</v>
          </cell>
          <cell r="AZ65">
            <v>836.89</v>
          </cell>
          <cell r="BA65">
            <v>94.64</v>
          </cell>
          <cell r="BB65">
            <v>268.88</v>
          </cell>
          <cell r="BC65">
            <v>0</v>
          </cell>
          <cell r="BD65">
            <v>0</v>
          </cell>
          <cell r="BE65">
            <v>0</v>
          </cell>
          <cell r="BF65">
            <v>2950.42</v>
          </cell>
          <cell r="BG65">
            <v>2570.8200000000002</v>
          </cell>
          <cell r="BH65">
            <v>0</v>
          </cell>
          <cell r="BI65">
            <v>188.91</v>
          </cell>
          <cell r="BJ65">
            <v>205.54</v>
          </cell>
          <cell r="BK65">
            <v>0</v>
          </cell>
          <cell r="BL65">
            <v>0</v>
          </cell>
          <cell r="BM65">
            <v>0</v>
          </cell>
          <cell r="BN65">
            <v>1361.29</v>
          </cell>
          <cell r="BO65">
            <v>2845.06</v>
          </cell>
          <cell r="BP65">
            <v>0</v>
          </cell>
          <cell r="BQ65">
            <v>375.4</v>
          </cell>
          <cell r="BR65">
            <v>2481.39</v>
          </cell>
          <cell r="BS65">
            <v>455.92</v>
          </cell>
          <cell r="BT65">
            <v>0</v>
          </cell>
          <cell r="BU65">
            <v>61.5</v>
          </cell>
          <cell r="BV65">
            <v>0</v>
          </cell>
          <cell r="BW65">
            <v>0</v>
          </cell>
          <cell r="BX65">
            <v>0</v>
          </cell>
          <cell r="BY65">
            <v>3137.0400000000004</v>
          </cell>
          <cell r="BZ65">
            <v>1955.18</v>
          </cell>
          <cell r="CA65">
            <v>0</v>
          </cell>
          <cell r="CB65">
            <v>0</v>
          </cell>
          <cell r="CC65">
            <v>413.63</v>
          </cell>
          <cell r="CD65">
            <v>0</v>
          </cell>
          <cell r="CE65">
            <v>0</v>
          </cell>
          <cell r="CF65">
            <v>-23</v>
          </cell>
          <cell r="CG65">
            <v>1352.16</v>
          </cell>
          <cell r="CH65">
            <v>1760.49</v>
          </cell>
          <cell r="CI65">
            <v>0</v>
          </cell>
          <cell r="CJ65">
            <v>0</v>
          </cell>
          <cell r="CK65">
            <v>2233.2600000000002</v>
          </cell>
          <cell r="CL65">
            <v>759.27</v>
          </cell>
          <cell r="CM65">
            <v>0</v>
          </cell>
          <cell r="CN65">
            <v>789.97</v>
          </cell>
          <cell r="CO65">
            <v>0</v>
          </cell>
          <cell r="CP65">
            <v>0</v>
          </cell>
          <cell r="CQ65">
            <v>0</v>
          </cell>
          <cell r="CR65">
            <v>2585.64</v>
          </cell>
          <cell r="CS65">
            <v>2209.5500000000002</v>
          </cell>
          <cell r="CT65">
            <v>0</v>
          </cell>
          <cell r="CU65">
            <v>0</v>
          </cell>
          <cell r="CV65">
            <v>563.28</v>
          </cell>
          <cell r="CW65">
            <v>0</v>
          </cell>
          <cell r="CX65">
            <v>0</v>
          </cell>
          <cell r="CY65">
            <v>0</v>
          </cell>
          <cell r="CZ65">
            <v>1831.7700000000002</v>
          </cell>
          <cell r="DA65">
            <v>2383.9299999999998</v>
          </cell>
          <cell r="DB65">
            <v>0</v>
          </cell>
          <cell r="DC65">
            <v>0</v>
          </cell>
          <cell r="DD65">
            <v>2799.15</v>
          </cell>
          <cell r="DE65">
            <v>796.14</v>
          </cell>
          <cell r="DF65">
            <v>0</v>
          </cell>
          <cell r="DG65">
            <v>1065.29</v>
          </cell>
          <cell r="DH65">
            <v>0</v>
          </cell>
          <cell r="DI65">
            <v>0</v>
          </cell>
          <cell r="DJ65">
            <v>0</v>
          </cell>
          <cell r="DK65">
            <v>2570.5500000000002</v>
          </cell>
          <cell r="DL65">
            <v>2148.37</v>
          </cell>
          <cell r="DM65">
            <v>0</v>
          </cell>
          <cell r="DN65">
            <v>0</v>
          </cell>
          <cell r="DO65">
            <v>722.65</v>
          </cell>
          <cell r="DP65">
            <v>0</v>
          </cell>
          <cell r="DQ65">
            <v>0</v>
          </cell>
          <cell r="DR65">
            <v>0</v>
          </cell>
          <cell r="DS65">
            <v>1592.45</v>
          </cell>
          <cell r="DT65">
            <v>2049.8200000000002</v>
          </cell>
          <cell r="DU65">
            <v>0</v>
          </cell>
          <cell r="DV65">
            <v>0</v>
          </cell>
          <cell r="DW65">
            <v>2913.4</v>
          </cell>
          <cell r="DX65">
            <v>677.81</v>
          </cell>
          <cell r="DY65">
            <v>0</v>
          </cell>
          <cell r="DZ65">
            <v>1054.78</v>
          </cell>
          <cell r="EA65">
            <v>0</v>
          </cell>
          <cell r="EB65">
            <v>0</v>
          </cell>
          <cell r="EC65">
            <v>0</v>
          </cell>
          <cell r="ED65">
            <v>2375.65</v>
          </cell>
          <cell r="EE65">
            <v>2100.17</v>
          </cell>
          <cell r="EF65">
            <v>0</v>
          </cell>
          <cell r="EG65">
            <v>0</v>
          </cell>
          <cell r="EH65">
            <v>727.15</v>
          </cell>
          <cell r="EI65">
            <v>0</v>
          </cell>
          <cell r="EJ65">
            <v>0</v>
          </cell>
          <cell r="EK65">
            <v>0</v>
          </cell>
          <cell r="EL65">
            <v>1698.34</v>
          </cell>
          <cell r="EM65">
            <v>1914.36</v>
          </cell>
          <cell r="EN65">
            <v>0</v>
          </cell>
          <cell r="EO65">
            <v>0</v>
          </cell>
          <cell r="EP65">
            <v>2745</v>
          </cell>
          <cell r="EQ65">
            <v>64.430000000000007</v>
          </cell>
          <cell r="ER65">
            <v>0</v>
          </cell>
          <cell r="ES65">
            <v>959.51</v>
          </cell>
          <cell r="ET65">
            <v>0</v>
          </cell>
          <cell r="EU65">
            <v>0</v>
          </cell>
          <cell r="EV65">
            <v>0</v>
          </cell>
          <cell r="EW65">
            <v>2216.0100000000002</v>
          </cell>
          <cell r="EX65">
            <v>2288.6</v>
          </cell>
          <cell r="EY65">
            <v>0</v>
          </cell>
          <cell r="EZ65">
            <v>0</v>
          </cell>
          <cell r="FA65">
            <v>961.26</v>
          </cell>
          <cell r="FB65">
            <v>0</v>
          </cell>
          <cell r="FC65">
            <v>0</v>
          </cell>
          <cell r="FD65">
            <v>0</v>
          </cell>
          <cell r="FE65">
            <v>1879.14</v>
          </cell>
          <cell r="FF65">
            <v>2293.1</v>
          </cell>
          <cell r="FG65">
            <v>0</v>
          </cell>
          <cell r="FH65">
            <v>0</v>
          </cell>
          <cell r="FI65">
            <v>3815.91</v>
          </cell>
          <cell r="FJ65">
            <v>-82.42</v>
          </cell>
          <cell r="FK65">
            <v>0</v>
          </cell>
          <cell r="FL65">
            <v>1206.07</v>
          </cell>
          <cell r="FM65">
            <v>0</v>
          </cell>
          <cell r="FN65">
            <v>0</v>
          </cell>
          <cell r="FO65">
            <v>0</v>
          </cell>
          <cell r="FP65">
            <v>2808.67</v>
          </cell>
          <cell r="FQ65">
            <v>1966.86</v>
          </cell>
          <cell r="FR65">
            <v>0</v>
          </cell>
          <cell r="FS65">
            <v>0</v>
          </cell>
          <cell r="FT65">
            <v>326.26</v>
          </cell>
          <cell r="FU65">
            <v>0</v>
          </cell>
          <cell r="FV65">
            <v>0</v>
          </cell>
          <cell r="FW65">
            <v>0</v>
          </cell>
          <cell r="FX65">
            <v>1298.8499999999999</v>
          </cell>
          <cell r="FY65">
            <v>1921.49</v>
          </cell>
          <cell r="FZ65">
            <v>0</v>
          </cell>
          <cell r="GA65">
            <v>0</v>
          </cell>
          <cell r="GB65">
            <v>2807.42</v>
          </cell>
          <cell r="GC65">
            <v>0</v>
          </cell>
          <cell r="GD65">
            <v>0</v>
          </cell>
          <cell r="GE65">
            <v>1004.64</v>
          </cell>
          <cell r="GF65">
            <v>0</v>
          </cell>
          <cell r="GG65">
            <v>0</v>
          </cell>
          <cell r="GH65">
            <v>0</v>
          </cell>
          <cell r="GI65">
            <v>2037.77</v>
          </cell>
          <cell r="GJ65">
            <v>1111.68</v>
          </cell>
          <cell r="GK65">
            <v>0</v>
          </cell>
          <cell r="GL65">
            <v>0</v>
          </cell>
          <cell r="GM65">
            <v>247.33</v>
          </cell>
          <cell r="GN65">
            <v>0</v>
          </cell>
          <cell r="GO65">
            <v>0</v>
          </cell>
          <cell r="GP65">
            <v>0</v>
          </cell>
          <cell r="GQ65">
            <v>1325.86</v>
          </cell>
          <cell r="GR65">
            <v>2504.2199999999998</v>
          </cell>
          <cell r="GS65">
            <v>0</v>
          </cell>
          <cell r="GT65">
            <v>0</v>
          </cell>
          <cell r="GU65">
            <v>3302.15</v>
          </cell>
          <cell r="GV65">
            <v>5.81</v>
          </cell>
          <cell r="GW65">
            <v>-4.6399999999999997</v>
          </cell>
          <cell r="GX65">
            <v>974.79</v>
          </cell>
          <cell r="GY65">
            <v>0</v>
          </cell>
          <cell r="GZ65">
            <v>0</v>
          </cell>
          <cell r="HA65">
            <v>0</v>
          </cell>
          <cell r="HB65">
            <v>2203.56</v>
          </cell>
          <cell r="HC65">
            <v>803.86</v>
          </cell>
          <cell r="HD65">
            <v>4.6100000000000003</v>
          </cell>
          <cell r="HE65">
            <v>0</v>
          </cell>
          <cell r="HF65">
            <v>134.15</v>
          </cell>
          <cell r="HG65">
            <v>0</v>
          </cell>
          <cell r="HH65">
            <v>0</v>
          </cell>
          <cell r="HI65">
            <v>0</v>
          </cell>
          <cell r="HJ65">
            <v>1977.27</v>
          </cell>
          <cell r="HK65">
            <v>3127.56</v>
          </cell>
          <cell r="HL65">
            <v>0</v>
          </cell>
          <cell r="HM65">
            <v>0</v>
          </cell>
          <cell r="HN65">
            <v>4247.43</v>
          </cell>
          <cell r="HO65">
            <v>0</v>
          </cell>
          <cell r="HP65">
            <v>0</v>
          </cell>
          <cell r="HQ65">
            <v>1631.2899999999997</v>
          </cell>
          <cell r="HR65">
            <v>0</v>
          </cell>
          <cell r="HS65">
            <v>0</v>
          </cell>
          <cell r="HT65">
            <v>0</v>
          </cell>
          <cell r="HU65">
            <v>3379.95</v>
          </cell>
          <cell r="HV65">
            <v>871.26</v>
          </cell>
          <cell r="HW65">
            <v>0</v>
          </cell>
          <cell r="HY65">
            <v>2726.05</v>
          </cell>
          <cell r="HZ65">
            <v>5399.87</v>
          </cell>
          <cell r="IA65">
            <v>0</v>
          </cell>
          <cell r="IB65">
            <v>0</v>
          </cell>
          <cell r="IC65">
            <v>-23</v>
          </cell>
          <cell r="ID65">
            <v>16079.54</v>
          </cell>
          <cell r="IE65">
            <v>28656.440000000002</v>
          </cell>
          <cell r="IF65">
            <v>0</v>
          </cell>
          <cell r="IG65">
            <v>2059.6799999999998</v>
          </cell>
          <cell r="IH65">
            <v>35188.630000000005</v>
          </cell>
          <cell r="II65">
            <v>4686.920000000001</v>
          </cell>
          <cell r="IJ65">
            <v>424.6</v>
          </cell>
          <cell r="IK65">
            <v>9016.7199999999993</v>
          </cell>
          <cell r="IL65">
            <v>0</v>
          </cell>
          <cell r="IM65">
            <v>0</v>
          </cell>
          <cell r="IN65">
            <v>0</v>
          </cell>
          <cell r="IO65">
            <v>31277.650000000005</v>
          </cell>
          <cell r="IP65">
            <v>21023.59</v>
          </cell>
          <cell r="IQ65">
            <v>4.6100000000000003</v>
          </cell>
          <cell r="IR65">
            <v>156521.29999999999</v>
          </cell>
        </row>
        <row r="66">
          <cell r="D66">
            <v>2008.08</v>
          </cell>
          <cell r="E66">
            <v>3339.13</v>
          </cell>
          <cell r="F66">
            <v>947.58000000000015</v>
          </cell>
          <cell r="G66">
            <v>960.32000000000016</v>
          </cell>
          <cell r="H66">
            <v>849.62</v>
          </cell>
          <cell r="I66">
            <v>2073.17</v>
          </cell>
          <cell r="J66">
            <v>3685.6600000000003</v>
          </cell>
          <cell r="K66">
            <v>0</v>
          </cell>
          <cell r="L66">
            <v>3544.55</v>
          </cell>
          <cell r="M66">
            <v>5004.37</v>
          </cell>
          <cell r="N66">
            <v>1992.45</v>
          </cell>
          <cell r="O66">
            <v>4736.63</v>
          </cell>
          <cell r="P66">
            <v>1421.59</v>
          </cell>
          <cell r="Q66">
            <v>5151.8500000000004</v>
          </cell>
          <cell r="R66">
            <v>1723.08</v>
          </cell>
          <cell r="S66">
            <v>2041.05</v>
          </cell>
          <cell r="T66">
            <v>6503.99</v>
          </cell>
          <cell r="U66">
            <v>4371.6099999999997</v>
          </cell>
          <cell r="V66">
            <v>3023.3</v>
          </cell>
          <cell r="W66">
            <v>2289.1799999999998</v>
          </cell>
          <cell r="X66">
            <v>3807.15</v>
          </cell>
          <cell r="Y66">
            <v>3653.13</v>
          </cell>
          <cell r="Z66">
            <v>3533.56</v>
          </cell>
          <cell r="AA66">
            <v>5866</v>
          </cell>
          <cell r="AB66">
            <v>4428.1499999999996</v>
          </cell>
          <cell r="AC66">
            <v>2827.1600000000003</v>
          </cell>
          <cell r="AD66">
            <v>3199.16</v>
          </cell>
          <cell r="AE66">
            <v>3478.01</v>
          </cell>
          <cell r="AF66">
            <v>4054.14</v>
          </cell>
          <cell r="AG66">
            <v>2732.6</v>
          </cell>
          <cell r="AH66">
            <v>3729.25</v>
          </cell>
          <cell r="AI66">
            <v>3285.47</v>
          </cell>
          <cell r="AJ66">
            <v>5192</v>
          </cell>
          <cell r="AK66">
            <v>4155.1000000000004</v>
          </cell>
          <cell r="AL66">
            <v>7243.12</v>
          </cell>
          <cell r="AM66">
            <v>6085.93</v>
          </cell>
          <cell r="AN66">
            <v>4595.17</v>
          </cell>
          <cell r="AO66">
            <v>3040.69</v>
          </cell>
          <cell r="AP66">
            <v>3346.42</v>
          </cell>
          <cell r="AQ66">
            <v>5025.92</v>
          </cell>
          <cell r="AR66">
            <v>6262.1</v>
          </cell>
          <cell r="AS66">
            <v>4033.4800000000005</v>
          </cell>
          <cell r="AT66">
            <v>6853.86</v>
          </cell>
          <cell r="AU66">
            <v>7464.56</v>
          </cell>
          <cell r="AV66">
            <v>4314.08</v>
          </cell>
          <cell r="AW66">
            <v>6228.07</v>
          </cell>
          <cell r="AX66">
            <v>4024.18</v>
          </cell>
          <cell r="AY66">
            <v>4743.55</v>
          </cell>
          <cell r="AZ66">
            <v>3089.7</v>
          </cell>
          <cell r="BA66">
            <v>5787.16</v>
          </cell>
          <cell r="BB66">
            <v>4731.68</v>
          </cell>
          <cell r="BC66">
            <v>9722.9</v>
          </cell>
          <cell r="BD66">
            <v>4467.24</v>
          </cell>
          <cell r="BE66">
            <v>7748.63</v>
          </cell>
          <cell r="BF66">
            <v>5300.33</v>
          </cell>
          <cell r="BG66">
            <v>5566.23</v>
          </cell>
          <cell r="BH66">
            <v>4033.29</v>
          </cell>
          <cell r="BI66">
            <v>2524.21</v>
          </cell>
          <cell r="BJ66">
            <v>4529.3300000000008</v>
          </cell>
          <cell r="BK66">
            <v>4261.8</v>
          </cell>
          <cell r="BL66">
            <v>4253.6000000000004</v>
          </cell>
          <cell r="BM66">
            <v>7147.74</v>
          </cell>
          <cell r="BN66">
            <v>5180.25</v>
          </cell>
          <cell r="BO66">
            <v>3856.28</v>
          </cell>
          <cell r="BP66">
            <v>6716.32</v>
          </cell>
          <cell r="BQ66">
            <v>4268.8599999999997</v>
          </cell>
          <cell r="BR66">
            <v>5465.36</v>
          </cell>
          <cell r="BS66">
            <v>3265.26</v>
          </cell>
          <cell r="BT66">
            <v>4359.4399999999996</v>
          </cell>
          <cell r="BU66">
            <v>3381.3800000000006</v>
          </cell>
          <cell r="BV66">
            <v>3322.84</v>
          </cell>
          <cell r="BW66">
            <v>5438.7599999999993</v>
          </cell>
          <cell r="BX66">
            <v>9963.26</v>
          </cell>
          <cell r="BY66">
            <v>4208.1899999999996</v>
          </cell>
          <cell r="BZ66">
            <v>5229.71</v>
          </cell>
          <cell r="CA66">
            <v>3181.77</v>
          </cell>
          <cell r="CB66">
            <v>0</v>
          </cell>
          <cell r="CC66">
            <v>3788.34</v>
          </cell>
          <cell r="CD66">
            <v>3669.66</v>
          </cell>
          <cell r="CE66">
            <v>4052.53</v>
          </cell>
          <cell r="CF66">
            <v>5225.99</v>
          </cell>
          <cell r="CG66">
            <v>5634.85</v>
          </cell>
          <cell r="CH66">
            <v>4308.25</v>
          </cell>
          <cell r="CI66">
            <v>6970.27</v>
          </cell>
          <cell r="CJ66">
            <v>4545.01</v>
          </cell>
          <cell r="CK66">
            <v>6235.48</v>
          </cell>
          <cell r="CL66">
            <v>2968.23</v>
          </cell>
          <cell r="CM66">
            <v>4945.54</v>
          </cell>
          <cell r="CN66">
            <v>3135.64</v>
          </cell>
          <cell r="CO66">
            <v>4480.25</v>
          </cell>
          <cell r="CP66">
            <v>3705.15</v>
          </cell>
          <cell r="CQ66">
            <v>6662.33</v>
          </cell>
          <cell r="CR66">
            <v>3557.54</v>
          </cell>
          <cell r="CS66">
            <v>4356.4399999999996</v>
          </cell>
          <cell r="CT66">
            <v>3133.7400000000002</v>
          </cell>
          <cell r="CU66">
            <v>0</v>
          </cell>
          <cell r="CV66">
            <v>5890.94</v>
          </cell>
          <cell r="CW66">
            <v>5112.08</v>
          </cell>
          <cell r="CX66">
            <v>6310.52</v>
          </cell>
          <cell r="CY66">
            <v>6563.3400000000011</v>
          </cell>
          <cell r="CZ66">
            <v>7334.11</v>
          </cell>
          <cell r="DA66">
            <v>6552.18</v>
          </cell>
          <cell r="DB66">
            <v>6684.5</v>
          </cell>
          <cell r="DC66">
            <v>6662.23</v>
          </cell>
          <cell r="DD66">
            <v>9372.33</v>
          </cell>
          <cell r="DE66">
            <v>4838.2</v>
          </cell>
          <cell r="DF66">
            <v>5919.24</v>
          </cell>
          <cell r="DG66">
            <v>4325.2</v>
          </cell>
          <cell r="DH66">
            <v>7177.9099999999989</v>
          </cell>
          <cell r="DI66">
            <v>6564.91</v>
          </cell>
          <cell r="DJ66">
            <v>10812.09</v>
          </cell>
          <cell r="DK66">
            <v>8119.63</v>
          </cell>
          <cell r="DL66">
            <v>8319.7900000000009</v>
          </cell>
          <cell r="DM66">
            <v>4670.5600000000004</v>
          </cell>
          <cell r="DN66">
            <v>0</v>
          </cell>
          <cell r="DO66">
            <v>6360.77</v>
          </cell>
          <cell r="DP66">
            <v>5018.51</v>
          </cell>
          <cell r="DQ66">
            <v>5277.25</v>
          </cell>
          <cell r="DR66">
            <v>6451.31</v>
          </cell>
          <cell r="DS66">
            <v>8357.7000000000007</v>
          </cell>
          <cell r="DT66">
            <v>6011.04</v>
          </cell>
          <cell r="DU66">
            <v>6871.35</v>
          </cell>
          <cell r="DV66">
            <v>6155.98</v>
          </cell>
          <cell r="DW66">
            <v>7226.76</v>
          </cell>
          <cell r="DX66">
            <v>5237.63</v>
          </cell>
          <cell r="DY66">
            <v>5635.59</v>
          </cell>
          <cell r="DZ66">
            <v>3615.8800000000006</v>
          </cell>
          <cell r="EA66">
            <v>6337.98</v>
          </cell>
          <cell r="EB66">
            <v>6346.68</v>
          </cell>
          <cell r="EC66">
            <v>11489.31</v>
          </cell>
          <cell r="ED66">
            <v>7767.99</v>
          </cell>
          <cell r="EE66">
            <v>5964.68</v>
          </cell>
          <cell r="EF66">
            <v>4042.36</v>
          </cell>
          <cell r="EG66">
            <v>0</v>
          </cell>
          <cell r="EH66">
            <v>5519.8</v>
          </cell>
          <cell r="EI66">
            <v>4830.0199999999995</v>
          </cell>
          <cell r="EJ66">
            <v>5374.4</v>
          </cell>
          <cell r="EK66">
            <v>6661.98</v>
          </cell>
          <cell r="EL66">
            <v>7904.27</v>
          </cell>
          <cell r="EM66">
            <v>6171.34</v>
          </cell>
          <cell r="EN66">
            <v>6062.94</v>
          </cell>
          <cell r="EO66">
            <v>6139.24</v>
          </cell>
          <cell r="EP66">
            <v>6767.54</v>
          </cell>
          <cell r="EQ66">
            <v>4459.7299999999996</v>
          </cell>
          <cell r="ER66">
            <v>5586.68</v>
          </cell>
          <cell r="ES66">
            <v>3548.24</v>
          </cell>
          <cell r="ET66">
            <v>5731.33</v>
          </cell>
          <cell r="EU66">
            <v>5336.89</v>
          </cell>
          <cell r="EV66">
            <v>13033.13</v>
          </cell>
          <cell r="EW66">
            <v>7237.2</v>
          </cell>
          <cell r="EX66">
            <v>6552.18</v>
          </cell>
          <cell r="EY66">
            <v>3900.27</v>
          </cell>
          <cell r="EZ66">
            <v>0</v>
          </cell>
          <cell r="FA66">
            <v>5476.8</v>
          </cell>
          <cell r="FB66">
            <v>4918.6400000000003</v>
          </cell>
          <cell r="FC66">
            <v>5377.84</v>
          </cell>
          <cell r="FD66">
            <v>7368</v>
          </cell>
          <cell r="FE66">
            <v>7717.89</v>
          </cell>
          <cell r="FF66">
            <v>6726.07</v>
          </cell>
          <cell r="FG66">
            <v>7107.43</v>
          </cell>
          <cell r="FH66">
            <v>6051.5</v>
          </cell>
          <cell r="FI66">
            <v>7603.92</v>
          </cell>
          <cell r="FJ66">
            <v>5382.43</v>
          </cell>
          <cell r="FK66">
            <v>6931.85</v>
          </cell>
          <cell r="FL66">
            <v>4365.83</v>
          </cell>
          <cell r="FM66">
            <v>7041.58</v>
          </cell>
          <cell r="FN66">
            <v>6307.31</v>
          </cell>
          <cell r="FO66">
            <v>10815.23</v>
          </cell>
          <cell r="FP66">
            <v>7570.08</v>
          </cell>
          <cell r="FQ66">
            <v>6871.78</v>
          </cell>
          <cell r="FR66">
            <v>4421.93</v>
          </cell>
          <cell r="FS66">
            <v>0</v>
          </cell>
          <cell r="FT66">
            <v>3839.11</v>
          </cell>
          <cell r="FU66">
            <v>3848.35</v>
          </cell>
          <cell r="FV66">
            <v>4158.1000000000004</v>
          </cell>
          <cell r="FW66">
            <v>5090.55</v>
          </cell>
          <cell r="FX66">
            <v>4829.74</v>
          </cell>
          <cell r="FY66">
            <v>4140.72</v>
          </cell>
          <cell r="FZ66">
            <v>5688.99</v>
          </cell>
          <cell r="GA66">
            <v>4378.45</v>
          </cell>
          <cell r="GB66">
            <v>3894.79</v>
          </cell>
          <cell r="GC66">
            <v>3536.12</v>
          </cell>
          <cell r="GD66">
            <v>4039.95</v>
          </cell>
          <cell r="GE66">
            <v>2494.5100000000002</v>
          </cell>
          <cell r="GF66">
            <v>4269.72</v>
          </cell>
          <cell r="GG66">
            <v>4268.5200000000004</v>
          </cell>
          <cell r="GH66">
            <v>7827.37</v>
          </cell>
          <cell r="GI66">
            <v>4334.1099999999997</v>
          </cell>
          <cell r="GJ66">
            <v>4231.3999999999996</v>
          </cell>
          <cell r="GK66">
            <v>3331.32</v>
          </cell>
          <cell r="GL66">
            <v>0</v>
          </cell>
          <cell r="GM66">
            <v>3975.96</v>
          </cell>
          <cell r="GN66">
            <v>3792.92</v>
          </cell>
          <cell r="GO66">
            <v>3863.43</v>
          </cell>
          <cell r="GP66">
            <v>4825.0600000000004</v>
          </cell>
          <cell r="GQ66">
            <v>3818.15</v>
          </cell>
          <cell r="GR66">
            <v>3929.1</v>
          </cell>
          <cell r="GS66">
            <v>5038.24</v>
          </cell>
          <cell r="GT66">
            <v>3740.78</v>
          </cell>
          <cell r="GU66">
            <v>3300.15</v>
          </cell>
          <cell r="GV66">
            <v>4135.7700000000004</v>
          </cell>
          <cell r="GW66">
            <v>3748.68</v>
          </cell>
          <cell r="GX66">
            <v>2649.25</v>
          </cell>
          <cell r="GY66">
            <v>3833.49</v>
          </cell>
          <cell r="GZ66">
            <v>4165.1899999999996</v>
          </cell>
          <cell r="HA66">
            <v>6811.53</v>
          </cell>
          <cell r="HB66">
            <v>4063.86</v>
          </cell>
          <cell r="HC66">
            <v>4202.38</v>
          </cell>
          <cell r="HD66">
            <v>3355.54</v>
          </cell>
          <cell r="HE66">
            <v>0</v>
          </cell>
          <cell r="HF66">
            <v>4811.0600000000004</v>
          </cell>
          <cell r="HG66">
            <v>5341.06</v>
          </cell>
          <cell r="HH66">
            <v>4441.75</v>
          </cell>
          <cell r="HI66">
            <v>5345.76</v>
          </cell>
          <cell r="HJ66">
            <v>5984.53</v>
          </cell>
          <cell r="HK66">
            <v>3892.98</v>
          </cell>
          <cell r="HL66">
            <v>6279.14</v>
          </cell>
          <cell r="HM66">
            <v>5984.97</v>
          </cell>
          <cell r="HN66">
            <v>3491.26</v>
          </cell>
          <cell r="HO66">
            <v>4715.51</v>
          </cell>
          <cell r="HP66">
            <v>4798.6400000000003</v>
          </cell>
          <cell r="HQ66">
            <v>4479.8599999999997</v>
          </cell>
          <cell r="HR66">
            <v>5432.35</v>
          </cell>
          <cell r="HS66">
            <v>5632.56</v>
          </cell>
          <cell r="HT66">
            <v>7601.31</v>
          </cell>
          <cell r="HU66">
            <v>5252.2399999999989</v>
          </cell>
          <cell r="HV66">
            <v>6289.64</v>
          </cell>
          <cell r="HW66">
            <v>4232.66</v>
          </cell>
          <cell r="HY66">
            <v>10167.89</v>
          </cell>
          <cell r="HZ66">
            <v>56364.310000000005</v>
          </cell>
          <cell r="IA66">
            <v>51655.849999999991</v>
          </cell>
          <cell r="IB66">
            <v>51636.78</v>
          </cell>
          <cell r="IC66">
            <v>68249.209999999992</v>
          </cell>
          <cell r="ID66">
            <v>70727.37000000001</v>
          </cell>
          <cell r="IE66">
            <v>56414.860000000008</v>
          </cell>
          <cell r="IF66">
            <v>66846.41</v>
          </cell>
          <cell r="IG66">
            <v>58973.759999999995</v>
          </cell>
          <cell r="IH66">
            <v>67159.650000000009</v>
          </cell>
          <cell r="II66">
            <v>46353.63</v>
          </cell>
          <cell r="IJ66">
            <v>60218.65</v>
          </cell>
          <cell r="IK66">
            <v>41434.530000000006</v>
          </cell>
          <cell r="IL66">
            <v>67694.2</v>
          </cell>
          <cell r="IM66">
            <v>58111.39</v>
          </cell>
          <cell r="IN66">
            <v>102048.35999999999</v>
          </cell>
          <cell r="IO66">
            <v>70001.09</v>
          </cell>
          <cell r="IP66">
            <v>66551.009999999995</v>
          </cell>
          <cell r="IQ66">
            <v>44367.430000000008</v>
          </cell>
          <cell r="IR66">
            <v>1114976.3799999999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-630</v>
          </cell>
          <cell r="R67">
            <v>0</v>
          </cell>
          <cell r="S67">
            <v>-1561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-300</v>
          </cell>
          <cell r="AW67">
            <v>0</v>
          </cell>
          <cell r="AX67">
            <v>-1570</v>
          </cell>
          <cell r="AY67">
            <v>-784.5</v>
          </cell>
          <cell r="AZ67">
            <v>0</v>
          </cell>
          <cell r="BA67">
            <v>0</v>
          </cell>
          <cell r="BB67">
            <v>0</v>
          </cell>
          <cell r="BC67">
            <v>-640</v>
          </cell>
          <cell r="BD67">
            <v>0</v>
          </cell>
          <cell r="BE67">
            <v>1096</v>
          </cell>
          <cell r="BF67">
            <v>-1116.5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-450</v>
          </cell>
          <cell r="BO67">
            <v>0</v>
          </cell>
          <cell r="BP67">
            <v>0</v>
          </cell>
          <cell r="BQ67">
            <v>0</v>
          </cell>
          <cell r="BR67">
            <v>-160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-320</v>
          </cell>
          <cell r="BY67">
            <v>-160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-320</v>
          </cell>
          <cell r="CH67">
            <v>0</v>
          </cell>
          <cell r="CI67">
            <v>0</v>
          </cell>
          <cell r="CJ67">
            <v>-470</v>
          </cell>
          <cell r="CK67">
            <v>-370</v>
          </cell>
          <cell r="CL67">
            <v>0</v>
          </cell>
          <cell r="CM67">
            <v>0</v>
          </cell>
          <cell r="CN67">
            <v>0</v>
          </cell>
          <cell r="CO67">
            <v>-470</v>
          </cell>
          <cell r="CP67">
            <v>0</v>
          </cell>
          <cell r="CQ67">
            <v>-320</v>
          </cell>
          <cell r="CR67">
            <v>-370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-400</v>
          </cell>
          <cell r="DT67">
            <v>0</v>
          </cell>
          <cell r="DU67">
            <v>0</v>
          </cell>
          <cell r="DV67">
            <v>-400</v>
          </cell>
          <cell r="DW67">
            <v>-150</v>
          </cell>
          <cell r="DX67">
            <v>0</v>
          </cell>
          <cell r="DY67">
            <v>0</v>
          </cell>
          <cell r="DZ67">
            <v>0</v>
          </cell>
          <cell r="EA67">
            <v>-400</v>
          </cell>
          <cell r="EB67">
            <v>0</v>
          </cell>
          <cell r="EC67">
            <v>-400</v>
          </cell>
          <cell r="ED67">
            <v>-150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-1200</v>
          </cell>
          <cell r="FY67">
            <v>-1700</v>
          </cell>
          <cell r="FZ67">
            <v>0</v>
          </cell>
          <cell r="GA67">
            <v>-300</v>
          </cell>
          <cell r="GB67">
            <v>-550</v>
          </cell>
          <cell r="GC67">
            <v>0</v>
          </cell>
          <cell r="GD67">
            <v>0</v>
          </cell>
          <cell r="GE67">
            <v>0</v>
          </cell>
          <cell r="GF67">
            <v>-1500</v>
          </cell>
          <cell r="GG67">
            <v>0</v>
          </cell>
          <cell r="GH67">
            <v>-1900</v>
          </cell>
          <cell r="GI67">
            <v>-550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-2370</v>
          </cell>
          <cell r="IE67">
            <v>-2000</v>
          </cell>
          <cell r="IF67">
            <v>0</v>
          </cell>
          <cell r="IG67">
            <v>-2740</v>
          </cell>
          <cell r="IH67">
            <v>-2014.5</v>
          </cell>
          <cell r="II67">
            <v>0</v>
          </cell>
          <cell r="IJ67">
            <v>0</v>
          </cell>
          <cell r="IK67">
            <v>0</v>
          </cell>
          <cell r="IL67">
            <v>-3640</v>
          </cell>
          <cell r="IM67">
            <v>0</v>
          </cell>
          <cell r="IN67">
            <v>-3405</v>
          </cell>
          <cell r="IO67">
            <v>-2346.5</v>
          </cell>
          <cell r="IP67">
            <v>0</v>
          </cell>
          <cell r="IQ67">
            <v>0</v>
          </cell>
          <cell r="IR67">
            <v>-18516</v>
          </cell>
        </row>
        <row r="68">
          <cell r="D68">
            <v>937.91</v>
          </cell>
          <cell r="E68">
            <v>1376.37</v>
          </cell>
          <cell r="F68">
            <v>393.09</v>
          </cell>
          <cell r="G68">
            <v>441.3</v>
          </cell>
          <cell r="H68">
            <v>421.75</v>
          </cell>
          <cell r="I68">
            <v>692.54</v>
          </cell>
          <cell r="J68">
            <v>1805.3</v>
          </cell>
          <cell r="K68">
            <v>0</v>
          </cell>
          <cell r="L68">
            <v>1410.4</v>
          </cell>
          <cell r="M68">
            <v>2031.52</v>
          </cell>
          <cell r="N68">
            <v>814.18</v>
          </cell>
          <cell r="O68">
            <v>1499.75</v>
          </cell>
          <cell r="P68">
            <v>268.37</v>
          </cell>
          <cell r="Q68">
            <v>1229.83</v>
          </cell>
          <cell r="R68">
            <v>462.93</v>
          </cell>
          <cell r="S68">
            <v>574.88</v>
          </cell>
          <cell r="T68">
            <v>2066.39</v>
          </cell>
          <cell r="U68">
            <v>1659.37</v>
          </cell>
          <cell r="V68">
            <v>1572.13</v>
          </cell>
          <cell r="W68">
            <v>720.07</v>
          </cell>
          <cell r="X68">
            <v>1247.4000000000001</v>
          </cell>
          <cell r="Y68">
            <v>1363.01</v>
          </cell>
          <cell r="Z68">
            <v>1239.27</v>
          </cell>
          <cell r="AA68">
            <v>1295.4100000000001</v>
          </cell>
          <cell r="AB68">
            <v>1131.71</v>
          </cell>
          <cell r="AC68">
            <v>1267.95</v>
          </cell>
          <cell r="AD68">
            <v>479.68</v>
          </cell>
          <cell r="AE68">
            <v>345.15</v>
          </cell>
          <cell r="AF68">
            <v>1779.14</v>
          </cell>
          <cell r="AG68">
            <v>484.03</v>
          </cell>
          <cell r="AH68">
            <v>430.51</v>
          </cell>
          <cell r="AI68">
            <v>951.52</v>
          </cell>
          <cell r="AJ68">
            <v>407.27</v>
          </cell>
          <cell r="AK68">
            <v>1070.81</v>
          </cell>
          <cell r="AL68">
            <v>1811.51</v>
          </cell>
          <cell r="AM68">
            <v>1245.3399999999999</v>
          </cell>
          <cell r="AN68">
            <v>1359.4400000000003</v>
          </cell>
          <cell r="AO68">
            <v>779.09</v>
          </cell>
          <cell r="AP68">
            <v>1014.56</v>
          </cell>
          <cell r="AQ68">
            <v>1554.32</v>
          </cell>
          <cell r="AR68">
            <v>1466.89</v>
          </cell>
          <cell r="AS68">
            <v>1182.8800000000003</v>
          </cell>
          <cell r="AT68">
            <v>1863.57</v>
          </cell>
          <cell r="AU68">
            <v>2258.58</v>
          </cell>
          <cell r="AV68">
            <v>2702.34</v>
          </cell>
          <cell r="AW68">
            <v>1525.11</v>
          </cell>
          <cell r="AX68">
            <v>2174.59</v>
          </cell>
          <cell r="AY68">
            <v>1030.18</v>
          </cell>
          <cell r="AZ68">
            <v>1040.23</v>
          </cell>
          <cell r="BA68">
            <v>2402.16</v>
          </cell>
          <cell r="BB68">
            <v>959.98</v>
          </cell>
          <cell r="BC68">
            <v>2408.88</v>
          </cell>
          <cell r="BD68">
            <v>1097.48</v>
          </cell>
          <cell r="BE68">
            <v>1790</v>
          </cell>
          <cell r="BF68">
            <v>3186.8800000000006</v>
          </cell>
          <cell r="BG68">
            <v>1872.04</v>
          </cell>
          <cell r="BH68">
            <v>1818.86</v>
          </cell>
          <cell r="BI68">
            <v>415.23</v>
          </cell>
          <cell r="BJ68">
            <v>1602.43</v>
          </cell>
          <cell r="BK68">
            <v>1260.67</v>
          </cell>
          <cell r="BL68">
            <v>1518.1499999999999</v>
          </cell>
          <cell r="BM68">
            <v>1711.7499999999998</v>
          </cell>
          <cell r="BN68">
            <v>1977.31</v>
          </cell>
          <cell r="BO68">
            <v>2806.78</v>
          </cell>
          <cell r="BP68">
            <v>1976.83</v>
          </cell>
          <cell r="BQ68">
            <v>1477.51</v>
          </cell>
          <cell r="BR68">
            <v>1900.5500000000002</v>
          </cell>
          <cell r="BS68">
            <v>1135</v>
          </cell>
          <cell r="BT68">
            <v>1749.17</v>
          </cell>
          <cell r="BU68">
            <v>1225.6400000000001</v>
          </cell>
          <cell r="BV68">
            <v>1501.12</v>
          </cell>
          <cell r="BW68">
            <v>1117.8399999999999</v>
          </cell>
          <cell r="BX68">
            <v>2142.38</v>
          </cell>
          <cell r="BY68">
            <v>2945.8400000000006</v>
          </cell>
          <cell r="BZ68">
            <v>1965.74</v>
          </cell>
          <cell r="CA68">
            <v>1401.73</v>
          </cell>
          <cell r="CB68">
            <v>0</v>
          </cell>
          <cell r="CC68">
            <v>1377.16</v>
          </cell>
          <cell r="CD68">
            <v>1266.3599999999999</v>
          </cell>
          <cell r="CE68">
            <v>1492.25</v>
          </cell>
          <cell r="CF68">
            <v>1469.05</v>
          </cell>
          <cell r="CG68">
            <v>1681.39</v>
          </cell>
          <cell r="CH68">
            <v>1534.68</v>
          </cell>
          <cell r="CI68">
            <v>1791.31</v>
          </cell>
          <cell r="CJ68">
            <v>1633.41</v>
          </cell>
          <cell r="CK68">
            <v>1681.9699999999998</v>
          </cell>
          <cell r="CL68">
            <v>936.17</v>
          </cell>
          <cell r="CM68">
            <v>1736.03</v>
          </cell>
          <cell r="CN68">
            <v>1383.48</v>
          </cell>
          <cell r="CO68">
            <v>1662.96</v>
          </cell>
          <cell r="CP68">
            <v>1058.04</v>
          </cell>
          <cell r="CQ68">
            <v>1883.72</v>
          </cell>
          <cell r="CR68">
            <v>2344.42</v>
          </cell>
          <cell r="CS68">
            <v>1660.17</v>
          </cell>
          <cell r="CT68">
            <v>1351.64</v>
          </cell>
          <cell r="CU68">
            <v>0</v>
          </cell>
          <cell r="CV68">
            <v>2185.1999999999998</v>
          </cell>
          <cell r="CW68">
            <v>1456.3500000000001</v>
          </cell>
          <cell r="CX68">
            <v>2150.52</v>
          </cell>
          <cell r="CY68">
            <v>2385.63</v>
          </cell>
          <cell r="CZ68">
            <v>2931.12</v>
          </cell>
          <cell r="DA68">
            <v>2542.63</v>
          </cell>
          <cell r="DB68">
            <v>2595.8099999999995</v>
          </cell>
          <cell r="DC68">
            <v>2602.21</v>
          </cell>
          <cell r="DD68">
            <v>2346.9699999999998</v>
          </cell>
          <cell r="DE68">
            <v>1391.55</v>
          </cell>
          <cell r="DF68">
            <v>2944.6599999999994</v>
          </cell>
          <cell r="DG68">
            <v>2277.13</v>
          </cell>
          <cell r="DH68">
            <v>2422.54</v>
          </cell>
          <cell r="DI68">
            <v>1580.74</v>
          </cell>
          <cell r="DJ68">
            <v>3086.07</v>
          </cell>
          <cell r="DK68">
            <v>3409.38</v>
          </cell>
          <cell r="DL68">
            <v>2803.66</v>
          </cell>
          <cell r="DM68">
            <v>2186.13</v>
          </cell>
          <cell r="DN68">
            <v>0</v>
          </cell>
          <cell r="DO68">
            <v>1583.42</v>
          </cell>
          <cell r="DP68">
            <v>926.4</v>
          </cell>
          <cell r="DQ68">
            <v>1301.1400000000001</v>
          </cell>
          <cell r="DR68">
            <v>2062.4299999999998</v>
          </cell>
          <cell r="DS68">
            <v>2157.7800000000002</v>
          </cell>
          <cell r="DT68">
            <v>1787.11</v>
          </cell>
          <cell r="DU68">
            <v>1791.73</v>
          </cell>
          <cell r="DV68">
            <v>1974.78</v>
          </cell>
          <cell r="DW68">
            <v>1910.98</v>
          </cell>
          <cell r="DX68">
            <v>1192.77</v>
          </cell>
          <cell r="DY68">
            <v>1882.68</v>
          </cell>
          <cell r="DZ68">
            <v>1462.31</v>
          </cell>
          <cell r="EA68">
            <v>1697.51</v>
          </cell>
          <cell r="EB68">
            <v>1584.28</v>
          </cell>
          <cell r="EC68">
            <v>3013.02</v>
          </cell>
          <cell r="ED68">
            <v>2029.16</v>
          </cell>
          <cell r="EE68">
            <v>2450.84</v>
          </cell>
          <cell r="EF68">
            <v>1466.18</v>
          </cell>
          <cell r="EG68">
            <v>184.76</v>
          </cell>
          <cell r="EH68">
            <v>2102.06</v>
          </cell>
          <cell r="EI68">
            <v>1784.15</v>
          </cell>
          <cell r="EJ68">
            <v>1729.73</v>
          </cell>
          <cell r="EK68">
            <v>2473.94</v>
          </cell>
          <cell r="EL68">
            <v>3454.84</v>
          </cell>
          <cell r="EM68">
            <v>2689.73</v>
          </cell>
          <cell r="EN68">
            <v>2308.4699999999998</v>
          </cell>
          <cell r="EO68">
            <v>2445.14</v>
          </cell>
          <cell r="EP68">
            <v>2818.98</v>
          </cell>
          <cell r="EQ68">
            <v>1485.96</v>
          </cell>
          <cell r="ER68">
            <v>2252.58</v>
          </cell>
          <cell r="ES68">
            <v>1674.0899999999997</v>
          </cell>
          <cell r="ET68">
            <v>2366.6799999999998</v>
          </cell>
          <cell r="EU68">
            <v>2103.02</v>
          </cell>
          <cell r="EV68">
            <v>4345.24</v>
          </cell>
          <cell r="EW68">
            <v>3337.63</v>
          </cell>
          <cell r="EX68">
            <v>2959.17</v>
          </cell>
          <cell r="EY68">
            <v>1878.24</v>
          </cell>
          <cell r="EZ68">
            <v>0</v>
          </cell>
          <cell r="FA68">
            <v>1617</v>
          </cell>
          <cell r="FB68">
            <v>1201.6500000000001</v>
          </cell>
          <cell r="FC68">
            <v>1181.1999999999998</v>
          </cell>
          <cell r="FD68">
            <v>1800.73</v>
          </cell>
          <cell r="FE68">
            <v>2180.87</v>
          </cell>
          <cell r="FF68">
            <v>2051.9499999999998</v>
          </cell>
          <cell r="FG68">
            <v>1687.63</v>
          </cell>
          <cell r="FH68">
            <v>2023.09</v>
          </cell>
          <cell r="FI68">
            <v>2070.85</v>
          </cell>
          <cell r="FJ68">
            <v>1007.8100000000001</v>
          </cell>
          <cell r="FK68">
            <v>1840.16</v>
          </cell>
          <cell r="FL68">
            <v>1059.8499999999999</v>
          </cell>
          <cell r="FM68">
            <v>2225.2800000000002</v>
          </cell>
          <cell r="FN68">
            <v>1962.68</v>
          </cell>
          <cell r="FO68">
            <v>2648.9199999999996</v>
          </cell>
          <cell r="FP68">
            <v>2331.2199999999998</v>
          </cell>
          <cell r="FQ68">
            <v>2246.8000000000002</v>
          </cell>
          <cell r="FR68">
            <v>1328.07</v>
          </cell>
          <cell r="FS68">
            <v>0</v>
          </cell>
          <cell r="FT68">
            <v>1309.42</v>
          </cell>
          <cell r="FU68">
            <v>693.27</v>
          </cell>
          <cell r="FV68">
            <v>1534.11</v>
          </cell>
          <cell r="FW68">
            <v>1272.21</v>
          </cell>
          <cell r="FX68">
            <v>1518.08</v>
          </cell>
          <cell r="FY68">
            <v>1784.59</v>
          </cell>
          <cell r="FZ68">
            <v>2046.3</v>
          </cell>
          <cell r="GA68">
            <v>1478.16</v>
          </cell>
          <cell r="GB68">
            <v>1330.73</v>
          </cell>
          <cell r="GC68">
            <v>745.58</v>
          </cell>
          <cell r="GD68">
            <v>1364.08</v>
          </cell>
          <cell r="GE68">
            <v>808</v>
          </cell>
          <cell r="GF68">
            <v>1408.86</v>
          </cell>
          <cell r="GG68">
            <v>1493.1</v>
          </cell>
          <cell r="GH68">
            <v>1636.08</v>
          </cell>
          <cell r="GI68">
            <v>1649.64</v>
          </cell>
          <cell r="GJ68">
            <v>1444.21</v>
          </cell>
          <cell r="GK68">
            <v>1210.3900000000001</v>
          </cell>
          <cell r="GL68">
            <v>0</v>
          </cell>
          <cell r="GM68">
            <v>1437.32</v>
          </cell>
          <cell r="GN68">
            <v>946.45</v>
          </cell>
          <cell r="GO68">
            <v>1374.49</v>
          </cell>
          <cell r="GP68">
            <v>1185.29</v>
          </cell>
          <cell r="GQ68">
            <v>1322.75</v>
          </cell>
          <cell r="GR68">
            <v>1671.9</v>
          </cell>
          <cell r="GS68">
            <v>1650.71</v>
          </cell>
          <cell r="GT68">
            <v>1435.25</v>
          </cell>
          <cell r="GU68">
            <v>1501.06</v>
          </cell>
          <cell r="GV68">
            <v>706.98</v>
          </cell>
          <cell r="GW68">
            <v>1402.9</v>
          </cell>
          <cell r="GX68">
            <v>736.83</v>
          </cell>
          <cell r="GY68">
            <v>1552.37</v>
          </cell>
          <cell r="GZ68">
            <v>1118.5899999999999</v>
          </cell>
          <cell r="HA68">
            <v>1714.01</v>
          </cell>
          <cell r="HB68">
            <v>1740.29</v>
          </cell>
          <cell r="HC68">
            <v>1199.3</v>
          </cell>
          <cell r="HD68">
            <v>1285.23</v>
          </cell>
          <cell r="HE68">
            <v>0</v>
          </cell>
          <cell r="HF68">
            <v>1853.66</v>
          </cell>
          <cell r="HG68">
            <v>863.9</v>
          </cell>
          <cell r="HH68">
            <v>1672.31</v>
          </cell>
          <cell r="HI68">
            <v>1555.15</v>
          </cell>
          <cell r="HJ68">
            <v>1908.47</v>
          </cell>
          <cell r="HK68">
            <v>2095.77</v>
          </cell>
          <cell r="HL68">
            <v>1644.13</v>
          </cell>
          <cell r="HM68">
            <v>1849.24</v>
          </cell>
          <cell r="HN68">
            <v>1916.71</v>
          </cell>
          <cell r="HO68">
            <v>796.95</v>
          </cell>
          <cell r="HP68">
            <v>1673.55</v>
          </cell>
          <cell r="HQ68">
            <v>1457.71</v>
          </cell>
          <cell r="HR68">
            <v>1886.24</v>
          </cell>
          <cell r="HS68">
            <v>1506.06</v>
          </cell>
          <cell r="HT68">
            <v>2123.63</v>
          </cell>
          <cell r="HU68">
            <v>1989.77</v>
          </cell>
          <cell r="HV68">
            <v>1430.88</v>
          </cell>
          <cell r="HW68">
            <v>1175.72</v>
          </cell>
          <cell r="HY68">
            <v>3272.5299999999997</v>
          </cell>
          <cell r="HZ68">
            <v>19245.760000000002</v>
          </cell>
          <cell r="IA68">
            <v>13622.19</v>
          </cell>
          <cell r="IB68">
            <v>16817.349999999999</v>
          </cell>
          <cell r="IC68">
            <v>19496.910000000003</v>
          </cell>
          <cell r="ID68">
            <v>23215.440000000002</v>
          </cell>
          <cell r="IE68">
            <v>24740.730000000003</v>
          </cell>
          <cell r="IF68">
            <v>19497.71</v>
          </cell>
          <cell r="IG68">
            <v>20848.930000000004</v>
          </cell>
          <cell r="IH68">
            <v>22319.64</v>
          </cell>
          <cell r="II68">
            <v>11737.21</v>
          </cell>
          <cell r="IJ68">
            <v>21178.23</v>
          </cell>
          <cell r="IK68">
            <v>14264.91</v>
          </cell>
          <cell r="IL68">
            <v>20769.54</v>
          </cell>
          <cell r="IM68">
            <v>16155.57</v>
          </cell>
          <cell r="IN68">
            <v>26769.46</v>
          </cell>
          <cell r="IO68">
            <v>28275.960000000003</v>
          </cell>
          <cell r="IP68">
            <v>23051.62</v>
          </cell>
          <cell r="IQ68">
            <v>17453.41</v>
          </cell>
          <cell r="IR68">
            <v>362733.10000000003</v>
          </cell>
        </row>
        <row r="69">
          <cell r="D69">
            <v>125.79</v>
          </cell>
          <cell r="E69">
            <v>253.57999999999998</v>
          </cell>
          <cell r="F69">
            <v>21.45</v>
          </cell>
          <cell r="G69">
            <v>27.88</v>
          </cell>
          <cell r="H69">
            <v>21.45</v>
          </cell>
          <cell r="I69">
            <v>34.31</v>
          </cell>
          <cell r="J69">
            <v>296.79000000000002</v>
          </cell>
          <cell r="K69">
            <v>0</v>
          </cell>
          <cell r="L69">
            <v>198.88</v>
          </cell>
          <cell r="M69">
            <v>343.85</v>
          </cell>
          <cell r="N69">
            <v>182.64</v>
          </cell>
          <cell r="O69">
            <v>229.67</v>
          </cell>
          <cell r="P69">
            <v>25.74</v>
          </cell>
          <cell r="Q69">
            <v>204.85</v>
          </cell>
          <cell r="R69">
            <v>25.74</v>
          </cell>
          <cell r="S69">
            <v>36.46</v>
          </cell>
          <cell r="T69">
            <v>353.64</v>
          </cell>
          <cell r="U69">
            <v>235.2</v>
          </cell>
          <cell r="V69">
            <v>274.08999999999997</v>
          </cell>
          <cell r="W69">
            <v>46.6</v>
          </cell>
          <cell r="X69">
            <v>55.39</v>
          </cell>
          <cell r="Y69">
            <v>35.54</v>
          </cell>
          <cell r="Z69">
            <v>43.77</v>
          </cell>
          <cell r="AA69">
            <v>46.75</v>
          </cell>
          <cell r="AB69">
            <v>45.26</v>
          </cell>
          <cell r="AC69">
            <v>65.25</v>
          </cell>
          <cell r="AD69">
            <v>29.86</v>
          </cell>
          <cell r="AE69">
            <v>48.38</v>
          </cell>
          <cell r="AF69">
            <v>73.31</v>
          </cell>
          <cell r="AG69">
            <v>43.91</v>
          </cell>
          <cell r="AH69">
            <v>53.9</v>
          </cell>
          <cell r="AI69">
            <v>36.89</v>
          </cell>
          <cell r="AJ69">
            <v>45.4</v>
          </cell>
          <cell r="AK69">
            <v>44.05</v>
          </cell>
          <cell r="AL69">
            <v>59.16</v>
          </cell>
          <cell r="AM69">
            <v>79.12</v>
          </cell>
          <cell r="AN69">
            <v>65.25</v>
          </cell>
          <cell r="AO69">
            <v>51.21</v>
          </cell>
          <cell r="AP69">
            <v>37.979999999999997</v>
          </cell>
          <cell r="AQ69">
            <v>39.72</v>
          </cell>
          <cell r="AR69">
            <v>38.43</v>
          </cell>
          <cell r="AS69">
            <v>39.06</v>
          </cell>
          <cell r="AT69">
            <v>51.52</v>
          </cell>
          <cell r="AU69">
            <v>50.66</v>
          </cell>
          <cell r="AV69">
            <v>60.3</v>
          </cell>
          <cell r="AW69">
            <v>37.150000000000006</v>
          </cell>
          <cell r="AX69">
            <v>41.21</v>
          </cell>
          <cell r="AY69">
            <v>66.099999999999994</v>
          </cell>
          <cell r="AZ69">
            <v>36.69</v>
          </cell>
          <cell r="BA69">
            <v>41.87</v>
          </cell>
          <cell r="BB69">
            <v>43.15</v>
          </cell>
          <cell r="BC69">
            <v>42.29</v>
          </cell>
          <cell r="BD69">
            <v>37.56</v>
          </cell>
          <cell r="BE69">
            <v>69.33</v>
          </cell>
          <cell r="BF69">
            <v>65.03</v>
          </cell>
          <cell r="BG69">
            <v>52.15</v>
          </cell>
          <cell r="BH69">
            <v>36.68</v>
          </cell>
          <cell r="BI69">
            <v>39.590000000000003</v>
          </cell>
          <cell r="BJ69">
            <v>57.04</v>
          </cell>
          <cell r="BK69">
            <v>40.61</v>
          </cell>
          <cell r="BL69">
            <v>48.42</v>
          </cell>
          <cell r="BM69">
            <v>75</v>
          </cell>
          <cell r="BN69">
            <v>49.429999999999993</v>
          </cell>
          <cell r="BO69">
            <v>66.81</v>
          </cell>
          <cell r="BP69">
            <v>60.03</v>
          </cell>
          <cell r="BQ69">
            <v>49.62</v>
          </cell>
          <cell r="BR69">
            <v>82.23</v>
          </cell>
          <cell r="BS69">
            <v>38.83</v>
          </cell>
          <cell r="BT69">
            <v>47.84</v>
          </cell>
          <cell r="BU69">
            <v>45.61999999999999</v>
          </cell>
          <cell r="BV69">
            <v>47.02</v>
          </cell>
          <cell r="BW69">
            <v>53.62</v>
          </cell>
          <cell r="BX69">
            <v>75.25</v>
          </cell>
          <cell r="BY69">
            <v>87.25</v>
          </cell>
          <cell r="BZ69">
            <v>70.049999999999983</v>
          </cell>
          <cell r="CA69">
            <v>43.19</v>
          </cell>
          <cell r="CB69">
            <v>0</v>
          </cell>
          <cell r="CC69">
            <v>50.09</v>
          </cell>
          <cell r="CD69">
            <v>33.03</v>
          </cell>
          <cell r="CE69">
            <v>43.89</v>
          </cell>
          <cell r="CF69">
            <v>47.61</v>
          </cell>
          <cell r="CG69">
            <v>46.41</v>
          </cell>
          <cell r="CH69">
            <v>63.5</v>
          </cell>
          <cell r="CI69">
            <v>58.73</v>
          </cell>
          <cell r="CJ69">
            <v>48.81</v>
          </cell>
          <cell r="CK69">
            <v>78.08</v>
          </cell>
          <cell r="CL69">
            <v>31.789999999999996</v>
          </cell>
          <cell r="CM69">
            <v>51.22</v>
          </cell>
          <cell r="CN69">
            <v>41.45</v>
          </cell>
          <cell r="CO69">
            <v>49.94</v>
          </cell>
          <cell r="CP69">
            <v>42.69</v>
          </cell>
          <cell r="CQ69">
            <v>69.739999999999995</v>
          </cell>
          <cell r="CR69">
            <v>65.900000000000006</v>
          </cell>
          <cell r="CS69">
            <v>54.93</v>
          </cell>
          <cell r="CT69">
            <v>41.54999999999999</v>
          </cell>
          <cell r="CU69">
            <v>0</v>
          </cell>
          <cell r="CV69">
            <v>85.49</v>
          </cell>
          <cell r="CW69">
            <v>85.49</v>
          </cell>
          <cell r="CX69">
            <v>85.49</v>
          </cell>
          <cell r="CY69">
            <v>85.49</v>
          </cell>
          <cell r="CZ69">
            <v>85.49</v>
          </cell>
          <cell r="DA69">
            <v>85.49</v>
          </cell>
          <cell r="DB69">
            <v>85.49</v>
          </cell>
          <cell r="DC69">
            <v>85.49</v>
          </cell>
          <cell r="DD69">
            <v>85.5</v>
          </cell>
          <cell r="DE69">
            <v>85.49</v>
          </cell>
          <cell r="DF69">
            <v>85.49</v>
          </cell>
          <cell r="DG69">
            <v>85.49</v>
          </cell>
          <cell r="DH69">
            <v>85.49</v>
          </cell>
          <cell r="DI69">
            <v>85.49</v>
          </cell>
          <cell r="DJ69">
            <v>85.49</v>
          </cell>
          <cell r="DK69">
            <v>85.49</v>
          </cell>
          <cell r="DL69">
            <v>85.49</v>
          </cell>
          <cell r="DM69">
            <v>85.48</v>
          </cell>
          <cell r="DN69">
            <v>0</v>
          </cell>
          <cell r="DO69">
            <v>59.39</v>
          </cell>
          <cell r="DP69">
            <v>59.39</v>
          </cell>
          <cell r="DQ69">
            <v>59.39</v>
          </cell>
          <cell r="DR69">
            <v>59.39</v>
          </cell>
          <cell r="DS69">
            <v>59.39</v>
          </cell>
          <cell r="DT69">
            <v>59.39</v>
          </cell>
          <cell r="DU69">
            <v>59.39</v>
          </cell>
          <cell r="DV69">
            <v>59.39</v>
          </cell>
          <cell r="DW69">
            <v>59.39</v>
          </cell>
          <cell r="DX69">
            <v>59.400000000000006</v>
          </cell>
          <cell r="DY69">
            <v>59.39</v>
          </cell>
          <cell r="DZ69">
            <v>59.39</v>
          </cell>
          <cell r="EA69">
            <v>59.39</v>
          </cell>
          <cell r="EB69">
            <v>59.39</v>
          </cell>
          <cell r="EC69">
            <v>59.39</v>
          </cell>
          <cell r="ED69">
            <v>59.39</v>
          </cell>
          <cell r="EE69">
            <v>59.39</v>
          </cell>
          <cell r="EF69">
            <v>59.39</v>
          </cell>
          <cell r="EG69">
            <v>0</v>
          </cell>
          <cell r="EH69">
            <v>78.650000000000006</v>
          </cell>
          <cell r="EI69">
            <v>58.65</v>
          </cell>
          <cell r="EJ69">
            <v>58.65</v>
          </cell>
          <cell r="EK69">
            <v>58.65</v>
          </cell>
          <cell r="EL69">
            <v>58.65</v>
          </cell>
          <cell r="EM69">
            <v>58.65</v>
          </cell>
          <cell r="EN69">
            <v>58.65</v>
          </cell>
          <cell r="EO69">
            <v>58.65</v>
          </cell>
          <cell r="EP69">
            <v>58.65</v>
          </cell>
          <cell r="EQ69">
            <v>58.65</v>
          </cell>
          <cell r="ER69">
            <v>69.72</v>
          </cell>
          <cell r="ES69">
            <v>58.65</v>
          </cell>
          <cell r="ET69">
            <v>58.65</v>
          </cell>
          <cell r="EU69">
            <v>58.65</v>
          </cell>
          <cell r="EV69">
            <v>58.65</v>
          </cell>
          <cell r="EW69">
            <v>58.65</v>
          </cell>
          <cell r="EX69">
            <v>58.65</v>
          </cell>
          <cell r="EY69">
            <v>58.65</v>
          </cell>
          <cell r="EZ69">
            <v>0</v>
          </cell>
          <cell r="FA69">
            <v>77.600000000000009</v>
          </cell>
          <cell r="FB69">
            <v>57.6</v>
          </cell>
          <cell r="FC69">
            <v>57.6</v>
          </cell>
          <cell r="FD69">
            <v>57.6</v>
          </cell>
          <cell r="FE69">
            <v>57.6</v>
          </cell>
          <cell r="FF69">
            <v>57.6</v>
          </cell>
          <cell r="FG69">
            <v>57.6</v>
          </cell>
          <cell r="FH69">
            <v>57.6</v>
          </cell>
          <cell r="FI69">
            <v>57.6</v>
          </cell>
          <cell r="FJ69">
            <v>57.6</v>
          </cell>
          <cell r="FK69">
            <v>57.6</v>
          </cell>
          <cell r="FL69">
            <v>57.6</v>
          </cell>
          <cell r="FM69">
            <v>57.6</v>
          </cell>
          <cell r="FN69">
            <v>57.6</v>
          </cell>
          <cell r="FO69">
            <v>57.6</v>
          </cell>
          <cell r="FP69">
            <v>57.6</v>
          </cell>
          <cell r="FQ69">
            <v>57.6</v>
          </cell>
          <cell r="FR69">
            <v>57.6</v>
          </cell>
          <cell r="FS69">
            <v>0</v>
          </cell>
          <cell r="FT69">
            <v>71.930000000000007</v>
          </cell>
          <cell r="FU69">
            <v>51.93</v>
          </cell>
          <cell r="FV69">
            <v>51.93</v>
          </cell>
          <cell r="FW69">
            <v>51.93</v>
          </cell>
          <cell r="FX69">
            <v>51.93</v>
          </cell>
          <cell r="FY69">
            <v>51.93</v>
          </cell>
          <cell r="FZ69">
            <v>51.93</v>
          </cell>
          <cell r="GA69">
            <v>51.93</v>
          </cell>
          <cell r="GB69">
            <v>51.93</v>
          </cell>
          <cell r="GC69">
            <v>51.93</v>
          </cell>
          <cell r="GD69">
            <v>51.93</v>
          </cell>
          <cell r="GE69">
            <v>51.93</v>
          </cell>
          <cell r="GF69">
            <v>51.93</v>
          </cell>
          <cell r="GG69">
            <v>51.93</v>
          </cell>
          <cell r="GH69">
            <v>71.94</v>
          </cell>
          <cell r="GI69">
            <v>51.93</v>
          </cell>
          <cell r="GJ69">
            <v>51.93</v>
          </cell>
          <cell r="GK69">
            <v>51.93</v>
          </cell>
          <cell r="GL69">
            <v>0</v>
          </cell>
          <cell r="GM69">
            <v>73.36</v>
          </cell>
          <cell r="GN69">
            <v>53.37</v>
          </cell>
          <cell r="GO69">
            <v>53.37</v>
          </cell>
          <cell r="GP69">
            <v>73.37</v>
          </cell>
          <cell r="GQ69">
            <v>53.37</v>
          </cell>
          <cell r="GR69">
            <v>53.37</v>
          </cell>
          <cell r="GS69">
            <v>53.37</v>
          </cell>
          <cell r="GT69">
            <v>53.37</v>
          </cell>
          <cell r="GU69">
            <v>53.37</v>
          </cell>
          <cell r="GV69">
            <v>53.37</v>
          </cell>
          <cell r="GW69">
            <v>53.37</v>
          </cell>
          <cell r="GX69">
            <v>53.37</v>
          </cell>
          <cell r="GY69">
            <v>53.37</v>
          </cell>
          <cell r="GZ69">
            <v>53.37</v>
          </cell>
          <cell r="HA69">
            <v>93.37</v>
          </cell>
          <cell r="HB69">
            <v>53.37</v>
          </cell>
          <cell r="HC69">
            <v>53.37</v>
          </cell>
          <cell r="HD69">
            <v>53.37</v>
          </cell>
          <cell r="HE69">
            <v>0</v>
          </cell>
          <cell r="HF69">
            <v>74.44</v>
          </cell>
          <cell r="HG69">
            <v>94.44</v>
          </cell>
          <cell r="HH69">
            <v>74.44</v>
          </cell>
          <cell r="HI69">
            <v>94.44</v>
          </cell>
          <cell r="HJ69">
            <v>74.44</v>
          </cell>
          <cell r="HK69">
            <v>94.44</v>
          </cell>
          <cell r="HL69">
            <v>74.44</v>
          </cell>
          <cell r="HM69">
            <v>74.44</v>
          </cell>
          <cell r="HN69">
            <v>74.44</v>
          </cell>
          <cell r="HO69">
            <v>74.44</v>
          </cell>
          <cell r="HP69">
            <v>74.45</v>
          </cell>
          <cell r="HQ69">
            <v>74.45</v>
          </cell>
          <cell r="HR69">
            <v>74.44</v>
          </cell>
          <cell r="HS69">
            <v>74.44</v>
          </cell>
          <cell r="HT69">
            <v>94.44</v>
          </cell>
          <cell r="HU69">
            <v>74.44</v>
          </cell>
          <cell r="HV69">
            <v>94.44</v>
          </cell>
          <cell r="HW69">
            <v>74.44</v>
          </cell>
          <cell r="HY69">
            <v>249.96</v>
          </cell>
          <cell r="HZ69">
            <v>976.67999999999984</v>
          </cell>
          <cell r="IA69">
            <v>629.92999999999984</v>
          </cell>
          <cell r="IB69">
            <v>643.88999999999987</v>
          </cell>
          <cell r="IC69">
            <v>723.2</v>
          </cell>
          <cell r="ID69">
            <v>666.93999999999983</v>
          </cell>
          <cell r="IE69">
            <v>1013.52</v>
          </cell>
          <cell r="IF69">
            <v>626.63999999999987</v>
          </cell>
          <cell r="IG69">
            <v>827.77</v>
          </cell>
          <cell r="IH69">
            <v>1084.45</v>
          </cell>
          <cell r="II69">
            <v>774.74</v>
          </cell>
          <cell r="IJ69">
            <v>876.45</v>
          </cell>
          <cell r="IK69">
            <v>633.73</v>
          </cell>
          <cell r="IL69">
            <v>830.36999999999989</v>
          </cell>
          <cell r="IM69">
            <v>644.53</v>
          </cell>
          <cell r="IN69">
            <v>830.81999999999994</v>
          </cell>
          <cell r="IO69">
            <v>1091.81</v>
          </cell>
          <cell r="IP69">
            <v>938.44999999999982</v>
          </cell>
          <cell r="IQ69">
            <v>887.57999999999993</v>
          </cell>
          <cell r="IR69">
            <v>14951.460000000001</v>
          </cell>
        </row>
        <row r="70">
          <cell r="D70">
            <v>252.56</v>
          </cell>
          <cell r="E70">
            <v>442.75</v>
          </cell>
          <cell r="F70">
            <v>0</v>
          </cell>
          <cell r="G70">
            <v>0</v>
          </cell>
          <cell r="H70">
            <v>266.27999999999997</v>
          </cell>
          <cell r="I70">
            <v>166.88</v>
          </cell>
          <cell r="J70">
            <v>400.59</v>
          </cell>
          <cell r="K70">
            <v>0</v>
          </cell>
          <cell r="L70">
            <v>337.32</v>
          </cell>
          <cell r="M70">
            <v>320.31</v>
          </cell>
          <cell r="N70">
            <v>156.31</v>
          </cell>
          <cell r="O70">
            <v>281.41000000000003</v>
          </cell>
          <cell r="P70">
            <v>0</v>
          </cell>
          <cell r="Q70">
            <v>254.1</v>
          </cell>
          <cell r="R70">
            <v>0</v>
          </cell>
          <cell r="S70">
            <v>0</v>
          </cell>
          <cell r="T70">
            <v>441.13</v>
          </cell>
          <cell r="U70">
            <v>282.31000000000006</v>
          </cell>
          <cell r="V70">
            <v>337.61</v>
          </cell>
          <cell r="W70">
            <v>252.57</v>
          </cell>
          <cell r="X70">
            <v>477.51</v>
          </cell>
          <cell r="Y70">
            <v>0</v>
          </cell>
          <cell r="Z70">
            <v>0</v>
          </cell>
          <cell r="AA70">
            <v>0</v>
          </cell>
          <cell r="AB70">
            <v>147.88</v>
          </cell>
          <cell r="AC70">
            <v>400.56</v>
          </cell>
          <cell r="AD70">
            <v>0</v>
          </cell>
          <cell r="AE70">
            <v>337.31</v>
          </cell>
          <cell r="AF70">
            <v>422.99</v>
          </cell>
          <cell r="AG70">
            <v>142.38999999999999</v>
          </cell>
          <cell r="AH70">
            <v>281.43000000000006</v>
          </cell>
          <cell r="AI70">
            <v>0</v>
          </cell>
          <cell r="AJ70">
            <v>254.09000000000003</v>
          </cell>
          <cell r="AK70">
            <v>0</v>
          </cell>
          <cell r="AL70">
            <v>0</v>
          </cell>
          <cell r="AM70">
            <v>408.19</v>
          </cell>
          <cell r="AN70">
            <v>255.37</v>
          </cell>
          <cell r="AO70">
            <v>300.67</v>
          </cell>
          <cell r="AP70">
            <v>-356.73</v>
          </cell>
          <cell r="AQ70">
            <v>262.89</v>
          </cell>
          <cell r="AR70">
            <v>0</v>
          </cell>
          <cell r="AS70">
            <v>0</v>
          </cell>
          <cell r="AT70">
            <v>0</v>
          </cell>
          <cell r="AU70">
            <v>147.87</v>
          </cell>
          <cell r="AV70">
            <v>332.9</v>
          </cell>
          <cell r="AW70">
            <v>0</v>
          </cell>
          <cell r="AX70">
            <v>219.94</v>
          </cell>
          <cell r="AY70">
            <v>7.67</v>
          </cell>
          <cell r="AZ70">
            <v>-17.93</v>
          </cell>
          <cell r="BA70">
            <v>156.81</v>
          </cell>
          <cell r="BB70">
            <v>0</v>
          </cell>
          <cell r="BC70">
            <v>191.94</v>
          </cell>
          <cell r="BD70">
            <v>0</v>
          </cell>
          <cell r="BE70">
            <v>0</v>
          </cell>
          <cell r="BF70">
            <v>318.33</v>
          </cell>
          <cell r="BG70">
            <v>182.86</v>
          </cell>
          <cell r="BH70">
            <v>158.21</v>
          </cell>
          <cell r="BI70">
            <v>-1140.95</v>
          </cell>
          <cell r="BJ70">
            <v>262.89999999999998</v>
          </cell>
          <cell r="BK70">
            <v>0</v>
          </cell>
          <cell r="BL70">
            <v>62.87</v>
          </cell>
          <cell r="BM70">
            <v>812.15</v>
          </cell>
          <cell r="BN70">
            <v>147.88</v>
          </cell>
          <cell r="BO70">
            <v>740.06</v>
          </cell>
          <cell r="BP70">
            <v>-833.11999999999989</v>
          </cell>
          <cell r="BQ70">
            <v>219.94</v>
          </cell>
          <cell r="BR70">
            <v>155.77000000000001</v>
          </cell>
          <cell r="BS70">
            <v>0</v>
          </cell>
          <cell r="BT70">
            <v>172.82</v>
          </cell>
          <cell r="BU70">
            <v>0</v>
          </cell>
          <cell r="BV70">
            <v>230.86</v>
          </cell>
          <cell r="BW70">
            <v>0</v>
          </cell>
          <cell r="BX70">
            <v>73.959999999999994</v>
          </cell>
          <cell r="BY70">
            <v>387.95</v>
          </cell>
          <cell r="BZ70">
            <v>323.08</v>
          </cell>
          <cell r="CA70">
            <v>195.14</v>
          </cell>
          <cell r="CB70">
            <v>0</v>
          </cell>
          <cell r="CC70">
            <v>263.57</v>
          </cell>
          <cell r="CD70">
            <v>0</v>
          </cell>
          <cell r="CE70">
            <v>119.45</v>
          </cell>
          <cell r="CF70">
            <v>0</v>
          </cell>
          <cell r="CG70">
            <v>0</v>
          </cell>
          <cell r="CH70">
            <v>69.2</v>
          </cell>
          <cell r="CI70">
            <v>888.46</v>
          </cell>
          <cell r="CJ70">
            <v>93.6</v>
          </cell>
          <cell r="CK70">
            <v>881.74</v>
          </cell>
          <cell r="CL70">
            <v>0</v>
          </cell>
          <cell r="CM70">
            <v>0</v>
          </cell>
          <cell r="CN70">
            <v>619.36</v>
          </cell>
          <cell r="CO70">
            <v>646.08000000000004</v>
          </cell>
          <cell r="CP70">
            <v>0</v>
          </cell>
          <cell r="CQ70">
            <v>144.22999999999999</v>
          </cell>
          <cell r="CR70">
            <v>0</v>
          </cell>
          <cell r="CS70">
            <v>700</v>
          </cell>
          <cell r="CT70">
            <v>0</v>
          </cell>
          <cell r="CU70">
            <v>0</v>
          </cell>
          <cell r="CV70">
            <v>393.65</v>
          </cell>
          <cell r="CW70">
            <v>0</v>
          </cell>
          <cell r="CX70">
            <v>-56.58</v>
          </cell>
          <cell r="CY70">
            <v>310.64999999999998</v>
          </cell>
          <cell r="CZ70">
            <v>369.69</v>
          </cell>
          <cell r="DA70">
            <v>-130.76</v>
          </cell>
          <cell r="DB70">
            <v>1052.45</v>
          </cell>
          <cell r="DC70">
            <v>504.25</v>
          </cell>
          <cell r="DD70">
            <v>213.72</v>
          </cell>
          <cell r="DE70">
            <v>799.56</v>
          </cell>
          <cell r="DF70">
            <v>542.48</v>
          </cell>
          <cell r="DG70">
            <v>285.86</v>
          </cell>
          <cell r="DH70">
            <v>-158.02000000000001</v>
          </cell>
          <cell r="DI70">
            <v>249.07</v>
          </cell>
          <cell r="DJ70">
            <v>225.6</v>
          </cell>
          <cell r="DK70">
            <v>402.23</v>
          </cell>
          <cell r="DL70">
            <v>-310.55</v>
          </cell>
          <cell r="DM70">
            <v>-718.18</v>
          </cell>
          <cell r="DN70">
            <v>0</v>
          </cell>
          <cell r="DO70">
            <v>262.88</v>
          </cell>
          <cell r="DP70">
            <v>0</v>
          </cell>
          <cell r="DQ70">
            <v>0</v>
          </cell>
          <cell r="DR70">
            <v>124.26</v>
          </cell>
          <cell r="DS70">
            <v>147.88</v>
          </cell>
          <cell r="DT70">
            <v>311.29000000000002</v>
          </cell>
          <cell r="DU70">
            <v>97.63</v>
          </cell>
          <cell r="DV70">
            <v>219.94</v>
          </cell>
          <cell r="DW70">
            <v>147.69</v>
          </cell>
          <cell r="DX70">
            <v>0</v>
          </cell>
          <cell r="DY70">
            <v>193.72</v>
          </cell>
          <cell r="DZ70">
            <v>136.12</v>
          </cell>
          <cell r="EA70">
            <v>124.25</v>
          </cell>
          <cell r="EB70">
            <v>0</v>
          </cell>
          <cell r="EC70">
            <v>147.93</v>
          </cell>
          <cell r="ED70">
            <v>263.99</v>
          </cell>
          <cell r="EE70">
            <v>153.85</v>
          </cell>
          <cell r="EF70">
            <v>382.38000000000005</v>
          </cell>
          <cell r="EG70">
            <v>0</v>
          </cell>
          <cell r="EH70">
            <v>243.51</v>
          </cell>
          <cell r="EI70">
            <v>0</v>
          </cell>
          <cell r="EJ70">
            <v>160</v>
          </cell>
          <cell r="EK70">
            <v>62.14</v>
          </cell>
          <cell r="EL70">
            <v>333.72</v>
          </cell>
          <cell r="EM70">
            <v>311.29000000000002</v>
          </cell>
          <cell r="EN70">
            <v>129.94999999999999</v>
          </cell>
          <cell r="EO70">
            <v>75.94</v>
          </cell>
          <cell r="EP70">
            <v>241.52</v>
          </cell>
          <cell r="EQ70">
            <v>0</v>
          </cell>
          <cell r="ER70">
            <v>410.8</v>
          </cell>
          <cell r="ES70">
            <v>68.06</v>
          </cell>
          <cell r="ET70">
            <v>434.95</v>
          </cell>
          <cell r="EU70">
            <v>295.38</v>
          </cell>
          <cell r="EV70">
            <v>147.93</v>
          </cell>
          <cell r="EW70">
            <v>429.08</v>
          </cell>
          <cell r="EX70">
            <v>289.23</v>
          </cell>
          <cell r="EY70">
            <v>121.28999999999999</v>
          </cell>
          <cell r="EZ70">
            <v>0</v>
          </cell>
          <cell r="FA70">
            <v>268.43</v>
          </cell>
          <cell r="FB70">
            <v>0</v>
          </cell>
          <cell r="FC70">
            <v>73.709999999999994</v>
          </cell>
          <cell r="FD70">
            <v>-26.63</v>
          </cell>
          <cell r="FE70">
            <v>206.95</v>
          </cell>
          <cell r="FF70">
            <v>311.29000000000002</v>
          </cell>
          <cell r="FG70">
            <v>114.14</v>
          </cell>
          <cell r="FH70">
            <v>147.94</v>
          </cell>
          <cell r="FI70">
            <v>342.39</v>
          </cell>
          <cell r="FJ70">
            <v>-146.38</v>
          </cell>
          <cell r="FK70">
            <v>214.9</v>
          </cell>
          <cell r="FL70">
            <v>0</v>
          </cell>
          <cell r="FM70">
            <v>262.72000000000003</v>
          </cell>
          <cell r="FN70">
            <v>147.69999999999999</v>
          </cell>
          <cell r="FO70">
            <v>147.93</v>
          </cell>
          <cell r="FP70">
            <v>327.02</v>
          </cell>
          <cell r="FQ70">
            <v>-249.45</v>
          </cell>
          <cell r="FR70">
            <v>-64.86</v>
          </cell>
          <cell r="FS70">
            <v>0</v>
          </cell>
          <cell r="FT70">
            <v>159.22</v>
          </cell>
          <cell r="FU70">
            <v>257.07</v>
          </cell>
          <cell r="FV70">
            <v>80</v>
          </cell>
          <cell r="FW70">
            <v>125.72</v>
          </cell>
          <cell r="FX70">
            <v>270.04000000000002</v>
          </cell>
          <cell r="FY70">
            <v>1543.37</v>
          </cell>
          <cell r="FZ70">
            <v>242.29</v>
          </cell>
          <cell r="GA70">
            <v>185.33</v>
          </cell>
          <cell r="GB70">
            <v>266.47000000000003</v>
          </cell>
          <cell r="GC70">
            <v>-41.64</v>
          </cell>
          <cell r="GD70">
            <v>226.34</v>
          </cell>
          <cell r="GE70">
            <v>33.85</v>
          </cell>
          <cell r="GF70">
            <v>262.70999999999998</v>
          </cell>
          <cell r="GG70">
            <v>-109.38</v>
          </cell>
          <cell r="GH70">
            <v>220.27</v>
          </cell>
          <cell r="GI70">
            <v>301.83999999999997</v>
          </cell>
          <cell r="GJ70">
            <v>423.07000000000005</v>
          </cell>
          <cell r="GK70">
            <v>495.46</v>
          </cell>
          <cell r="GL70">
            <v>0</v>
          </cell>
          <cell r="GM70">
            <v>230.3</v>
          </cell>
          <cell r="GN70">
            <v>87.78</v>
          </cell>
          <cell r="GO70">
            <v>80</v>
          </cell>
          <cell r="GP70">
            <v>125.73</v>
          </cell>
          <cell r="GQ70">
            <v>463.87</v>
          </cell>
          <cell r="GR70">
            <v>491.87</v>
          </cell>
          <cell r="GS70">
            <v>239.86</v>
          </cell>
          <cell r="GT70">
            <v>272.97000000000003</v>
          </cell>
          <cell r="GU70">
            <v>439.03</v>
          </cell>
          <cell r="GV70">
            <v>55.5</v>
          </cell>
          <cell r="GW70">
            <v>242.89</v>
          </cell>
          <cell r="GX70">
            <v>101.54</v>
          </cell>
          <cell r="GY70">
            <v>1315.22</v>
          </cell>
          <cell r="GZ70">
            <v>0</v>
          </cell>
          <cell r="HA70">
            <v>364.89</v>
          </cell>
          <cell r="HB70">
            <v>304.93</v>
          </cell>
          <cell r="HC70">
            <v>0</v>
          </cell>
          <cell r="HD70">
            <v>46.37</v>
          </cell>
          <cell r="HE70">
            <v>0</v>
          </cell>
          <cell r="HF70">
            <v>440.72</v>
          </cell>
          <cell r="HG70">
            <v>0</v>
          </cell>
          <cell r="HH70">
            <v>689.47000000000014</v>
          </cell>
          <cell r="HI70">
            <v>188.58</v>
          </cell>
          <cell r="HJ70">
            <v>305.82</v>
          </cell>
          <cell r="HK70">
            <v>591.55000000000007</v>
          </cell>
          <cell r="HL70">
            <v>62.45</v>
          </cell>
          <cell r="HM70">
            <v>336.83</v>
          </cell>
          <cell r="HN70">
            <v>251.73</v>
          </cell>
          <cell r="HO70">
            <v>0</v>
          </cell>
          <cell r="HP70">
            <v>343.2</v>
          </cell>
          <cell r="HQ70">
            <v>951.32</v>
          </cell>
          <cell r="HR70">
            <v>399.61</v>
          </cell>
          <cell r="HS70">
            <v>632.54999999999995</v>
          </cell>
          <cell r="HT70">
            <v>442.53</v>
          </cell>
          <cell r="HU70">
            <v>408.93</v>
          </cell>
          <cell r="HV70">
            <v>0</v>
          </cell>
          <cell r="HW70">
            <v>258.77999999999997</v>
          </cell>
          <cell r="HY70">
            <v>-992.55000000000007</v>
          </cell>
          <cell r="HZ70">
            <v>3708.33</v>
          </cell>
          <cell r="IA70">
            <v>344.85</v>
          </cell>
          <cell r="IB70">
            <v>1208.92</v>
          </cell>
          <cell r="IC70">
            <v>1988.8799999999999</v>
          </cell>
          <cell r="ID70">
            <v>2708.48</v>
          </cell>
          <cell r="IE70">
            <v>5373.21</v>
          </cell>
          <cell r="IF70">
            <v>1994.1100000000004</v>
          </cell>
          <cell r="IG70">
            <v>2951.3099999999995</v>
          </cell>
          <cell r="IH70">
            <v>3691.0299999999993</v>
          </cell>
          <cell r="II70">
            <v>947.81</v>
          </cell>
          <cell r="IJ70">
            <v>3066.7999999999997</v>
          </cell>
          <cell r="IK70">
            <v>2196.11</v>
          </cell>
          <cell r="IL70">
            <v>4218.51</v>
          </cell>
          <cell r="IM70">
            <v>1215.3200000000002</v>
          </cell>
          <cell r="IN70">
            <v>1915.2700000000002</v>
          </cell>
          <cell r="IO70">
            <v>3993.6199999999994</v>
          </cell>
          <cell r="IP70">
            <v>2049.77</v>
          </cell>
          <cell r="IQ70">
            <v>1512.87</v>
          </cell>
          <cell r="IR70">
            <v>44092.65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413.38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2000</v>
          </cell>
          <cell r="AK71">
            <v>0</v>
          </cell>
          <cell r="AL71">
            <v>0</v>
          </cell>
          <cell r="AM71">
            <v>2000</v>
          </cell>
          <cell r="AN71">
            <v>0</v>
          </cell>
          <cell r="AO71">
            <v>418.11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50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250</v>
          </cell>
          <cell r="DB71">
            <v>0</v>
          </cell>
          <cell r="DC71">
            <v>0</v>
          </cell>
          <cell r="DD71">
            <v>1724.44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370.59000000000003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150</v>
          </cell>
          <cell r="DW71">
            <v>0</v>
          </cell>
          <cell r="DX71">
            <v>0</v>
          </cell>
          <cell r="DY71">
            <v>150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3647.36</v>
          </cell>
          <cell r="EM71">
            <v>0</v>
          </cell>
          <cell r="EN71">
            <v>0</v>
          </cell>
          <cell r="EO71">
            <v>2000</v>
          </cell>
          <cell r="EP71">
            <v>0</v>
          </cell>
          <cell r="EQ71">
            <v>0</v>
          </cell>
          <cell r="ER71">
            <v>1431.69</v>
          </cell>
          <cell r="ES71">
            <v>0</v>
          </cell>
          <cell r="ET71">
            <v>3106.7300000000005</v>
          </cell>
          <cell r="EU71">
            <v>0</v>
          </cell>
          <cell r="EV71">
            <v>2000</v>
          </cell>
          <cell r="EW71">
            <v>2000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50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50</v>
          </cell>
          <cell r="GB71">
            <v>0</v>
          </cell>
          <cell r="GC71">
            <v>100</v>
          </cell>
          <cell r="GD71">
            <v>50</v>
          </cell>
          <cell r="GE71">
            <v>0</v>
          </cell>
          <cell r="GF71">
            <v>1851.74</v>
          </cell>
          <cell r="GG71">
            <v>0</v>
          </cell>
          <cell r="GH71">
            <v>0</v>
          </cell>
          <cell r="GI71">
            <v>581.38</v>
          </cell>
          <cell r="GJ71">
            <v>0</v>
          </cell>
          <cell r="GK71">
            <v>1036.27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50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100</v>
          </cell>
          <cell r="HV71">
            <v>0</v>
          </cell>
          <cell r="HW71">
            <v>100</v>
          </cell>
          <cell r="HY71">
            <v>0</v>
          </cell>
          <cell r="HZ71">
            <v>413.38</v>
          </cell>
          <cell r="IA71">
            <v>0</v>
          </cell>
          <cell r="IB71">
            <v>0</v>
          </cell>
          <cell r="IC71">
            <v>0</v>
          </cell>
          <cell r="ID71">
            <v>5647.3600000000006</v>
          </cell>
          <cell r="IE71">
            <v>250</v>
          </cell>
          <cell r="IF71">
            <v>0</v>
          </cell>
          <cell r="IG71">
            <v>2300</v>
          </cell>
          <cell r="IH71">
            <v>1724.44</v>
          </cell>
          <cell r="II71">
            <v>150</v>
          </cell>
          <cell r="IJ71">
            <v>1631.69</v>
          </cell>
          <cell r="IK71">
            <v>0</v>
          </cell>
          <cell r="IL71">
            <v>6958.47</v>
          </cell>
          <cell r="IM71">
            <v>0</v>
          </cell>
          <cell r="IN71">
            <v>2000</v>
          </cell>
          <cell r="IO71">
            <v>4681.38</v>
          </cell>
          <cell r="IP71">
            <v>0</v>
          </cell>
          <cell r="IQ71">
            <v>1924.97</v>
          </cell>
          <cell r="IR71">
            <v>27681.690000000006</v>
          </cell>
        </row>
        <row r="72">
          <cell r="D72">
            <v>156.81999999999996</v>
          </cell>
          <cell r="E72">
            <v>233.34000000000003</v>
          </cell>
          <cell r="F72">
            <v>66.78</v>
          </cell>
          <cell r="G72">
            <v>75.099999999999994</v>
          </cell>
          <cell r="H72">
            <v>72.069999999999993</v>
          </cell>
          <cell r="I72">
            <v>151.94999999999999</v>
          </cell>
          <cell r="J72">
            <v>305.25</v>
          </cell>
          <cell r="K72">
            <v>0</v>
          </cell>
          <cell r="L72">
            <v>236.94</v>
          </cell>
          <cell r="M72">
            <v>307.08999999999997</v>
          </cell>
          <cell r="N72">
            <v>133.01</v>
          </cell>
          <cell r="O72">
            <v>247.71</v>
          </cell>
          <cell r="P72">
            <v>45.83</v>
          </cell>
          <cell r="Q72">
            <v>208.03</v>
          </cell>
          <cell r="R72">
            <v>78.5</v>
          </cell>
          <cell r="S72">
            <v>96.9</v>
          </cell>
          <cell r="T72">
            <v>342.98</v>
          </cell>
          <cell r="U72">
            <v>280.35000000000002</v>
          </cell>
          <cell r="V72">
            <v>283.64</v>
          </cell>
          <cell r="W72">
            <v>175.50999999999996</v>
          </cell>
          <cell r="X72">
            <v>256.45</v>
          </cell>
          <cell r="Y72">
            <v>232.22</v>
          </cell>
          <cell r="Z72">
            <v>211.93</v>
          </cell>
          <cell r="AA72">
            <v>275.27</v>
          </cell>
          <cell r="AB72">
            <v>323.87</v>
          </cell>
          <cell r="AC72">
            <v>349.85</v>
          </cell>
          <cell r="AD72">
            <v>137.19999999999999</v>
          </cell>
          <cell r="AE72">
            <v>227.03</v>
          </cell>
          <cell r="AF72">
            <v>300.83</v>
          </cell>
          <cell r="AG72">
            <v>134.24</v>
          </cell>
          <cell r="AH72">
            <v>245.27</v>
          </cell>
          <cell r="AI72">
            <v>163.75</v>
          </cell>
          <cell r="AJ72">
            <v>257.42</v>
          </cell>
          <cell r="AK72">
            <v>181.73</v>
          </cell>
          <cell r="AL72">
            <v>307.04000000000002</v>
          </cell>
          <cell r="AM72">
            <v>437.56</v>
          </cell>
          <cell r="AN72">
            <v>290.24</v>
          </cell>
          <cell r="AO72">
            <v>271.05</v>
          </cell>
          <cell r="AP72">
            <v>127.29</v>
          </cell>
          <cell r="AQ72">
            <v>250.39</v>
          </cell>
          <cell r="AR72">
            <v>245.54</v>
          </cell>
          <cell r="AS72">
            <v>199.58</v>
          </cell>
          <cell r="AT72">
            <v>273.26</v>
          </cell>
          <cell r="AU72">
            <v>303.74</v>
          </cell>
          <cell r="AV72">
            <v>343.94</v>
          </cell>
          <cell r="AW72">
            <v>211.77</v>
          </cell>
          <cell r="AX72">
            <v>236.77</v>
          </cell>
          <cell r="AY72">
            <v>253.36</v>
          </cell>
          <cell r="AZ72">
            <v>120.6</v>
          </cell>
          <cell r="BA72">
            <v>268.82</v>
          </cell>
          <cell r="BB72">
            <v>153.72</v>
          </cell>
          <cell r="BC72">
            <v>262.07</v>
          </cell>
          <cell r="BD72">
            <v>178.98</v>
          </cell>
          <cell r="BE72">
            <v>310.36</v>
          </cell>
          <cell r="BF72">
            <v>367.3</v>
          </cell>
          <cell r="BG72">
            <v>300.89999999999998</v>
          </cell>
          <cell r="BH72">
            <v>225.08</v>
          </cell>
          <cell r="BI72">
            <v>0</v>
          </cell>
          <cell r="BJ72">
            <v>369.27</v>
          </cell>
          <cell r="BK72">
            <v>250.3</v>
          </cell>
          <cell r="BL72">
            <v>344.8</v>
          </cell>
          <cell r="BM72">
            <v>411.8</v>
          </cell>
          <cell r="BN72">
            <v>444.56</v>
          </cell>
          <cell r="BO72">
            <v>677.74</v>
          </cell>
          <cell r="BP72">
            <v>393.43</v>
          </cell>
          <cell r="BQ72">
            <v>350</v>
          </cell>
          <cell r="BR72">
            <v>399.95</v>
          </cell>
          <cell r="BS72">
            <v>209.96</v>
          </cell>
          <cell r="BT72">
            <v>387.18</v>
          </cell>
          <cell r="BU72">
            <v>267.62</v>
          </cell>
          <cell r="BV72">
            <v>344.57</v>
          </cell>
          <cell r="BW72">
            <v>248.41</v>
          </cell>
          <cell r="BX72">
            <v>471.1</v>
          </cell>
          <cell r="BY72">
            <v>648.78</v>
          </cell>
          <cell r="BZ72">
            <v>439.76</v>
          </cell>
          <cell r="CA72">
            <v>361.17</v>
          </cell>
          <cell r="CB72">
            <v>0</v>
          </cell>
          <cell r="CC72">
            <v>345.98</v>
          </cell>
          <cell r="CD72">
            <v>223.98</v>
          </cell>
          <cell r="CE72">
            <v>311.47000000000003</v>
          </cell>
          <cell r="CF72">
            <v>337.21999999999997</v>
          </cell>
          <cell r="CG72">
            <v>381.99</v>
          </cell>
          <cell r="CH72">
            <v>402.65</v>
          </cell>
          <cell r="CI72">
            <v>385.41</v>
          </cell>
          <cell r="CJ72">
            <v>372.61</v>
          </cell>
          <cell r="CK72">
            <v>436.82</v>
          </cell>
          <cell r="CL72">
            <v>185.92</v>
          </cell>
          <cell r="CM72">
            <v>432.14</v>
          </cell>
          <cell r="CN72">
            <v>314.02999999999997</v>
          </cell>
          <cell r="CO72">
            <v>392.17</v>
          </cell>
          <cell r="CP72">
            <v>258.60000000000002</v>
          </cell>
          <cell r="CQ72">
            <v>434.71999999999997</v>
          </cell>
          <cell r="CR72">
            <v>547.69000000000005</v>
          </cell>
          <cell r="CS72">
            <v>398.91</v>
          </cell>
          <cell r="CT72">
            <v>338.41</v>
          </cell>
          <cell r="CU72">
            <v>0</v>
          </cell>
          <cell r="CV72">
            <v>504.28</v>
          </cell>
          <cell r="CW72">
            <v>560.78</v>
          </cell>
          <cell r="CX72">
            <v>439.52</v>
          </cell>
          <cell r="CY72">
            <v>584.44000000000005</v>
          </cell>
          <cell r="CZ72">
            <v>660.03</v>
          </cell>
          <cell r="DA72">
            <v>667.14</v>
          </cell>
          <cell r="DB72">
            <v>516.41</v>
          </cell>
          <cell r="DC72">
            <v>633.91</v>
          </cell>
          <cell r="DD72">
            <v>711.09</v>
          </cell>
          <cell r="DE72">
            <v>438.25</v>
          </cell>
          <cell r="DF72">
            <v>632.31000000000006</v>
          </cell>
          <cell r="DG72">
            <v>433.9</v>
          </cell>
          <cell r="DH72">
            <v>580.49</v>
          </cell>
          <cell r="DI72">
            <v>289.02999999999997</v>
          </cell>
          <cell r="DJ72">
            <v>736.41</v>
          </cell>
          <cell r="DK72">
            <v>808.24</v>
          </cell>
          <cell r="DL72">
            <v>636.80999999999995</v>
          </cell>
          <cell r="DM72">
            <v>489.48</v>
          </cell>
          <cell r="DN72">
            <v>0</v>
          </cell>
          <cell r="DO72">
            <v>370</v>
          </cell>
          <cell r="DP72">
            <v>376.49</v>
          </cell>
          <cell r="DQ72">
            <v>299.52</v>
          </cell>
          <cell r="DR72">
            <v>503.04000000000008</v>
          </cell>
          <cell r="DS72">
            <v>502.79</v>
          </cell>
          <cell r="DT72">
            <v>517.01</v>
          </cell>
          <cell r="DU72">
            <v>336.58999999999992</v>
          </cell>
          <cell r="DV72">
            <v>506.97</v>
          </cell>
          <cell r="DW72">
            <v>523.97</v>
          </cell>
          <cell r="DX72">
            <v>315.91000000000003</v>
          </cell>
          <cell r="DY72">
            <v>416.11</v>
          </cell>
          <cell r="DZ72">
            <v>301.99</v>
          </cell>
          <cell r="EA72">
            <v>423.52</v>
          </cell>
          <cell r="EB72">
            <v>306.14999999999998</v>
          </cell>
          <cell r="EC72">
            <v>672.68</v>
          </cell>
          <cell r="ED72">
            <v>506.63</v>
          </cell>
          <cell r="EE72">
            <v>544.46</v>
          </cell>
          <cell r="EF72">
            <v>368.72</v>
          </cell>
          <cell r="EG72">
            <v>0</v>
          </cell>
          <cell r="EH72">
            <v>366.04</v>
          </cell>
          <cell r="EI72">
            <v>264.04000000000002</v>
          </cell>
          <cell r="EJ72">
            <v>314.41000000000008</v>
          </cell>
          <cell r="EK72">
            <v>440.8</v>
          </cell>
          <cell r="EL72">
            <v>685.62</v>
          </cell>
          <cell r="EM72">
            <v>548.1</v>
          </cell>
          <cell r="EN72">
            <v>318.89999999999998</v>
          </cell>
          <cell r="EO72">
            <v>524.97</v>
          </cell>
          <cell r="EP72">
            <v>499.88</v>
          </cell>
          <cell r="EQ72">
            <v>256.08</v>
          </cell>
          <cell r="ER72">
            <v>443.68</v>
          </cell>
          <cell r="ES72">
            <v>282.99</v>
          </cell>
          <cell r="ET72">
            <v>502.81</v>
          </cell>
          <cell r="EU72">
            <v>323.58</v>
          </cell>
          <cell r="EV72">
            <v>818.92</v>
          </cell>
          <cell r="EW72">
            <v>677.45</v>
          </cell>
          <cell r="EX72">
            <v>498.72</v>
          </cell>
          <cell r="EY72">
            <v>364.45</v>
          </cell>
          <cell r="EZ72">
            <v>0</v>
          </cell>
          <cell r="FA72">
            <v>348.88</v>
          </cell>
          <cell r="FB72">
            <v>213.96</v>
          </cell>
          <cell r="FC72">
            <v>258.83999999999997</v>
          </cell>
          <cell r="FD72">
            <v>365.72</v>
          </cell>
          <cell r="FE72">
            <v>453.68</v>
          </cell>
          <cell r="FF72">
            <v>472.31</v>
          </cell>
          <cell r="FG72">
            <v>330.18000000000006</v>
          </cell>
          <cell r="FH72">
            <v>455.71</v>
          </cell>
          <cell r="FI72">
            <v>442.57000000000005</v>
          </cell>
          <cell r="FJ72">
            <v>223.09</v>
          </cell>
          <cell r="FK72">
            <v>427.94</v>
          </cell>
          <cell r="FL72">
            <v>262.69</v>
          </cell>
          <cell r="FM72">
            <v>520.28</v>
          </cell>
          <cell r="FN72">
            <v>388.67</v>
          </cell>
          <cell r="FO72">
            <v>563.52</v>
          </cell>
          <cell r="FP72">
            <v>542.77</v>
          </cell>
          <cell r="FQ72">
            <v>419.25</v>
          </cell>
          <cell r="FR72">
            <v>308.2</v>
          </cell>
          <cell r="FS72">
            <v>0</v>
          </cell>
          <cell r="FT72">
            <v>347.16</v>
          </cell>
          <cell r="FU72">
            <v>260.88</v>
          </cell>
          <cell r="FV72">
            <v>354.32</v>
          </cell>
          <cell r="FW72">
            <v>314.20999999999998</v>
          </cell>
          <cell r="FX72">
            <v>404.41</v>
          </cell>
          <cell r="FY72">
            <v>497.15</v>
          </cell>
          <cell r="FZ72">
            <v>408.07</v>
          </cell>
          <cell r="GA72">
            <v>410.41</v>
          </cell>
          <cell r="GB72">
            <v>438.59</v>
          </cell>
          <cell r="GC72">
            <v>185.66</v>
          </cell>
          <cell r="GD72">
            <v>391.39</v>
          </cell>
          <cell r="GE72">
            <v>274.02999999999997</v>
          </cell>
          <cell r="GF72">
            <v>429.02000000000004</v>
          </cell>
          <cell r="GG72">
            <v>287.97000000000003</v>
          </cell>
          <cell r="GH72">
            <v>496.9</v>
          </cell>
          <cell r="GI72">
            <v>468.6</v>
          </cell>
          <cell r="GJ72">
            <v>343.25</v>
          </cell>
          <cell r="GK72">
            <v>360.58</v>
          </cell>
          <cell r="GL72">
            <v>0</v>
          </cell>
          <cell r="GM72">
            <v>380.11</v>
          </cell>
          <cell r="GN72">
            <v>240.09</v>
          </cell>
          <cell r="GO72">
            <v>392.89</v>
          </cell>
          <cell r="GP72">
            <v>324.07</v>
          </cell>
          <cell r="GQ72">
            <v>425.91</v>
          </cell>
          <cell r="GR72">
            <v>432.36</v>
          </cell>
          <cell r="GS72">
            <v>445.94</v>
          </cell>
          <cell r="GT72">
            <v>393.15</v>
          </cell>
          <cell r="GU72">
            <v>391.13</v>
          </cell>
          <cell r="GV72">
            <v>251.52000000000004</v>
          </cell>
          <cell r="GW72">
            <v>362.8</v>
          </cell>
          <cell r="GX72">
            <v>212.22</v>
          </cell>
          <cell r="GY72">
            <v>484.37</v>
          </cell>
          <cell r="GZ72">
            <v>296.52</v>
          </cell>
          <cell r="HA72">
            <v>513.07000000000005</v>
          </cell>
          <cell r="HB72">
            <v>593.79</v>
          </cell>
          <cell r="HC72">
            <v>292.02999999999997</v>
          </cell>
          <cell r="HD72">
            <v>326.98</v>
          </cell>
          <cell r="HE72">
            <v>0</v>
          </cell>
          <cell r="HF72">
            <v>520.64</v>
          </cell>
          <cell r="HG72">
            <v>229.65</v>
          </cell>
          <cell r="HH72">
            <v>537.47</v>
          </cell>
          <cell r="HI72">
            <v>416.70000000000005</v>
          </cell>
          <cell r="HJ72">
            <v>600.4</v>
          </cell>
          <cell r="HK72">
            <v>588.17000000000007</v>
          </cell>
          <cell r="HL72">
            <v>477.02</v>
          </cell>
          <cell r="HM72">
            <v>520.72</v>
          </cell>
          <cell r="HN72">
            <v>577.83000000000004</v>
          </cell>
          <cell r="HO72">
            <v>287.65999999999997</v>
          </cell>
          <cell r="HP72">
            <v>503.2</v>
          </cell>
          <cell r="HQ72">
            <v>416.75</v>
          </cell>
          <cell r="HR72">
            <v>552.04999999999995</v>
          </cell>
          <cell r="HS72">
            <v>398.5</v>
          </cell>
          <cell r="HT72">
            <v>682.6</v>
          </cell>
          <cell r="HU72">
            <v>687.5</v>
          </cell>
          <cell r="HV72">
            <v>342.33</v>
          </cell>
          <cell r="HW72">
            <v>336.32</v>
          </cell>
          <cell r="HY72">
            <v>459.61999999999995</v>
          </cell>
          <cell r="HZ72">
            <v>4292.54</v>
          </cell>
          <cell r="IA72">
            <v>3164.7100000000005</v>
          </cell>
          <cell r="IB72">
            <v>3739.8500000000004</v>
          </cell>
          <cell r="IC72">
            <v>4318.6000000000004</v>
          </cell>
          <cell r="ID72">
            <v>5338.9499999999989</v>
          </cell>
          <cell r="IE72">
            <v>5801.6699999999992</v>
          </cell>
          <cell r="IF72">
            <v>3960.9200000000005</v>
          </cell>
          <cell r="IG72">
            <v>4869.1899999999996</v>
          </cell>
          <cell r="IH72">
            <v>5283.11</v>
          </cell>
          <cell r="II72">
            <v>2741.8999999999996</v>
          </cell>
          <cell r="IJ72">
            <v>4758.5499999999993</v>
          </cell>
          <cell r="IK72">
            <v>3129.52</v>
          </cell>
          <cell r="IL72">
            <v>4956.8</v>
          </cell>
          <cell r="IM72">
            <v>3236.64</v>
          </cell>
          <cell r="IN72">
            <v>6104.2199999999993</v>
          </cell>
          <cell r="IO72">
            <v>6629.29</v>
          </cell>
          <cell r="IP72">
            <v>4787.01</v>
          </cell>
          <cell r="IQ72">
            <v>4034.08</v>
          </cell>
          <cell r="IR72">
            <v>81607.169999999984</v>
          </cell>
        </row>
        <row r="73">
          <cell r="D73">
            <v>-523.91999999999996</v>
          </cell>
          <cell r="E73">
            <v>855.71</v>
          </cell>
          <cell r="F73">
            <v>0</v>
          </cell>
          <cell r="G73">
            <v>0</v>
          </cell>
          <cell r="H73">
            <v>0</v>
          </cell>
          <cell r="I73">
            <v>-118.01</v>
          </cell>
          <cell r="J73">
            <v>1307.96</v>
          </cell>
          <cell r="K73">
            <v>0</v>
          </cell>
          <cell r="L73">
            <v>1628.4</v>
          </cell>
          <cell r="M73">
            <v>612.08000000000004</v>
          </cell>
          <cell r="N73">
            <v>326.45999999999998</v>
          </cell>
          <cell r="O73">
            <v>1391.1500000000003</v>
          </cell>
          <cell r="P73">
            <v>0</v>
          </cell>
          <cell r="Q73">
            <v>1299.03</v>
          </cell>
          <cell r="R73">
            <v>0</v>
          </cell>
          <cell r="S73">
            <v>0</v>
          </cell>
          <cell r="T73">
            <v>1109.8</v>
          </cell>
          <cell r="U73">
            <v>540</v>
          </cell>
          <cell r="V73">
            <v>707.93</v>
          </cell>
          <cell r="W73">
            <v>614.20000000000005</v>
          </cell>
          <cell r="X73">
            <v>827.41</v>
          </cell>
          <cell r="Y73">
            <v>5.6700000000000008</v>
          </cell>
          <cell r="Z73">
            <v>0</v>
          </cell>
          <cell r="AA73">
            <v>691.35</v>
          </cell>
          <cell r="AB73">
            <v>1123.28</v>
          </cell>
          <cell r="AC73">
            <v>1173.53</v>
          </cell>
          <cell r="AD73">
            <v>682.72</v>
          </cell>
          <cell r="AE73">
            <v>1555.91</v>
          </cell>
          <cell r="AF73">
            <v>7.9</v>
          </cell>
          <cell r="AG73">
            <v>645.02</v>
          </cell>
          <cell r="AH73">
            <v>1886.7500000000002</v>
          </cell>
          <cell r="AI73">
            <v>0</v>
          </cell>
          <cell r="AJ73">
            <v>1770.06</v>
          </cell>
          <cell r="AK73">
            <v>0</v>
          </cell>
          <cell r="AL73">
            <v>-72.77</v>
          </cell>
          <cell r="AM73">
            <v>2281.9699999999998</v>
          </cell>
          <cell r="AN73">
            <v>824.53</v>
          </cell>
          <cell r="AO73">
            <v>1224.79</v>
          </cell>
          <cell r="AP73">
            <v>-69.16</v>
          </cell>
          <cell r="AQ73">
            <v>770.28999999999985</v>
          </cell>
          <cell r="AR73">
            <v>-117.66</v>
          </cell>
          <cell r="AS73">
            <v>243.08</v>
          </cell>
          <cell r="AT73">
            <v>274.42</v>
          </cell>
          <cell r="AU73">
            <v>507.69</v>
          </cell>
          <cell r="AV73">
            <v>452.22</v>
          </cell>
          <cell r="AW73">
            <v>378.02</v>
          </cell>
          <cell r="AX73">
            <v>629.64</v>
          </cell>
          <cell r="AY73">
            <v>42.16</v>
          </cell>
          <cell r="AZ73">
            <v>223.78</v>
          </cell>
          <cell r="BA73">
            <v>907.66</v>
          </cell>
          <cell r="BB73">
            <v>0</v>
          </cell>
          <cell r="BC73">
            <v>890.92</v>
          </cell>
          <cell r="BD73">
            <v>-102.76</v>
          </cell>
          <cell r="BE73">
            <v>2647.12</v>
          </cell>
          <cell r="BF73">
            <v>440.19</v>
          </cell>
          <cell r="BG73">
            <v>327.35000000000002</v>
          </cell>
          <cell r="BH73">
            <v>515.79</v>
          </cell>
          <cell r="BI73">
            <v>11.340000000000002</v>
          </cell>
          <cell r="BJ73">
            <v>472.42</v>
          </cell>
          <cell r="BK73">
            <v>137.26</v>
          </cell>
          <cell r="BL73">
            <v>229.22</v>
          </cell>
          <cell r="BM73">
            <v>546.64</v>
          </cell>
          <cell r="BN73">
            <v>374.87</v>
          </cell>
          <cell r="BO73">
            <v>2054.13</v>
          </cell>
          <cell r="BP73">
            <v>371.09</v>
          </cell>
          <cell r="BQ73">
            <v>3146.3200000000006</v>
          </cell>
          <cell r="BR73">
            <v>65.66</v>
          </cell>
          <cell r="BS73">
            <v>429.14</v>
          </cell>
          <cell r="BT73">
            <v>1156.1300000000001</v>
          </cell>
          <cell r="BU73">
            <v>0</v>
          </cell>
          <cell r="BV73">
            <v>1978.47</v>
          </cell>
          <cell r="BW73">
            <v>224.46</v>
          </cell>
          <cell r="BX73">
            <v>841.98</v>
          </cell>
          <cell r="BY73">
            <v>766.8</v>
          </cell>
          <cell r="BZ73">
            <v>776.42</v>
          </cell>
          <cell r="CA73">
            <v>1559.65</v>
          </cell>
          <cell r="CB73">
            <v>0</v>
          </cell>
          <cell r="CC73">
            <v>296.2</v>
          </cell>
          <cell r="CD73">
            <v>-117.66</v>
          </cell>
          <cell r="CE73">
            <v>162.47</v>
          </cell>
          <cell r="CF73">
            <v>127.32</v>
          </cell>
          <cell r="CG73">
            <v>486.17</v>
          </cell>
          <cell r="CH73">
            <v>1169.3900000000001</v>
          </cell>
          <cell r="CI73">
            <v>45.6</v>
          </cell>
          <cell r="CJ73">
            <v>2006.78</v>
          </cell>
          <cell r="CK73">
            <v>54.9</v>
          </cell>
          <cell r="CL73">
            <v>261.94</v>
          </cell>
          <cell r="CM73">
            <v>1231.54</v>
          </cell>
          <cell r="CN73">
            <v>82.77</v>
          </cell>
          <cell r="CO73">
            <v>1565.63</v>
          </cell>
          <cell r="CP73">
            <v>-68.06</v>
          </cell>
          <cell r="CQ73">
            <v>684.57</v>
          </cell>
          <cell r="CR73">
            <v>375.49</v>
          </cell>
          <cell r="CS73">
            <v>313.49</v>
          </cell>
          <cell r="CT73">
            <v>784.1</v>
          </cell>
          <cell r="CU73">
            <v>0</v>
          </cell>
          <cell r="CV73">
            <v>231.76</v>
          </cell>
          <cell r="CW73">
            <v>-238.44</v>
          </cell>
          <cell r="CX73">
            <v>-176.16</v>
          </cell>
          <cell r="CY73">
            <v>-286.86</v>
          </cell>
          <cell r="CZ73">
            <v>-258.19</v>
          </cell>
          <cell r="DA73">
            <v>671.69</v>
          </cell>
          <cell r="DB73">
            <v>45.6</v>
          </cell>
          <cell r="DC73">
            <v>1882.44</v>
          </cell>
          <cell r="DD73">
            <v>-208.57</v>
          </cell>
          <cell r="DE73">
            <v>-605.04</v>
          </cell>
          <cell r="DF73">
            <v>482.02</v>
          </cell>
          <cell r="DG73">
            <v>141.68</v>
          </cell>
          <cell r="DH73">
            <v>1211.0999999999999</v>
          </cell>
          <cell r="DI73">
            <v>0</v>
          </cell>
          <cell r="DJ73">
            <v>-459.75</v>
          </cell>
          <cell r="DK73">
            <v>-72.709999999999994</v>
          </cell>
          <cell r="DL73">
            <v>4.7699999999999996</v>
          </cell>
          <cell r="DM73">
            <v>489.48999999999995</v>
          </cell>
          <cell r="DN73">
            <v>0</v>
          </cell>
          <cell r="DO73">
            <v>155.93</v>
          </cell>
          <cell r="DP73">
            <v>5.6700000000000008</v>
          </cell>
          <cell r="DQ73">
            <v>195.61</v>
          </cell>
          <cell r="DR73">
            <v>260.27</v>
          </cell>
          <cell r="DS73">
            <v>732.95</v>
          </cell>
          <cell r="DT73">
            <v>1028.04</v>
          </cell>
          <cell r="DU73">
            <v>45.6</v>
          </cell>
          <cell r="DV73">
            <v>84.15</v>
          </cell>
          <cell r="DW73">
            <v>-170.36</v>
          </cell>
          <cell r="DX73">
            <v>326.45999999999998</v>
          </cell>
          <cell r="DY73">
            <v>611.58000000000004</v>
          </cell>
          <cell r="DZ73">
            <v>82.77</v>
          </cell>
          <cell r="EA73">
            <v>360.43</v>
          </cell>
          <cell r="EB73">
            <v>-68.06</v>
          </cell>
          <cell r="EC73">
            <v>701.64</v>
          </cell>
          <cell r="ED73">
            <v>627.35</v>
          </cell>
          <cell r="EE73">
            <v>329.37000000000006</v>
          </cell>
          <cell r="EF73">
            <v>492.73</v>
          </cell>
          <cell r="EG73">
            <v>0</v>
          </cell>
          <cell r="EH73">
            <v>341.98</v>
          </cell>
          <cell r="EI73">
            <v>5.6700000000000008</v>
          </cell>
          <cell r="EJ73">
            <v>379.69</v>
          </cell>
          <cell r="EK73">
            <v>1731.33</v>
          </cell>
          <cell r="EL73">
            <v>685.42</v>
          </cell>
          <cell r="EM73">
            <v>1886.4399999999998</v>
          </cell>
          <cell r="EN73">
            <v>0</v>
          </cell>
          <cell r="EO73">
            <v>1737.8</v>
          </cell>
          <cell r="EP73">
            <v>66.87</v>
          </cell>
          <cell r="EQ73">
            <v>469.51</v>
          </cell>
          <cell r="ER73">
            <v>761.53</v>
          </cell>
          <cell r="ES73">
            <v>-19.829999999999998</v>
          </cell>
          <cell r="ET73">
            <v>1486.78</v>
          </cell>
          <cell r="EU73">
            <v>-68.06</v>
          </cell>
          <cell r="EV73">
            <v>975.03</v>
          </cell>
          <cell r="EW73">
            <v>421.82</v>
          </cell>
          <cell r="EX73">
            <v>407.43</v>
          </cell>
          <cell r="EY73">
            <v>1012.01</v>
          </cell>
          <cell r="EZ73">
            <v>0</v>
          </cell>
          <cell r="FA73">
            <v>448.33</v>
          </cell>
          <cell r="FB73">
            <v>5.6700000000000008</v>
          </cell>
          <cell r="FC73">
            <v>379.69</v>
          </cell>
          <cell r="FD73">
            <v>1085.68</v>
          </cell>
          <cell r="FE73">
            <v>685.42</v>
          </cell>
          <cell r="FF73">
            <v>1992.79</v>
          </cell>
          <cell r="FG73">
            <v>0</v>
          </cell>
          <cell r="FH73">
            <v>1723.6</v>
          </cell>
          <cell r="FI73">
            <v>-57.61</v>
          </cell>
          <cell r="FJ73">
            <v>469.51</v>
          </cell>
          <cell r="FK73">
            <v>842.54</v>
          </cell>
          <cell r="FL73">
            <v>0</v>
          </cell>
          <cell r="FM73">
            <v>1439.38</v>
          </cell>
          <cell r="FN73">
            <v>-450.57</v>
          </cell>
          <cell r="FO73">
            <v>975.03</v>
          </cell>
          <cell r="FP73">
            <v>507.85</v>
          </cell>
          <cell r="FQ73">
            <v>407.43</v>
          </cell>
          <cell r="FR73">
            <v>1031.8499999999999</v>
          </cell>
          <cell r="FS73">
            <v>0</v>
          </cell>
          <cell r="FT73">
            <v>546.75</v>
          </cell>
          <cell r="FU73">
            <v>-102.09</v>
          </cell>
          <cell r="FV73">
            <v>234.9</v>
          </cell>
          <cell r="FW73">
            <v>1062.55</v>
          </cell>
          <cell r="FX73">
            <v>264.89</v>
          </cell>
          <cell r="FY73">
            <v>1796.1</v>
          </cell>
          <cell r="FZ73">
            <v>947.18</v>
          </cell>
          <cell r="GA73">
            <v>1572.14</v>
          </cell>
          <cell r="GB73">
            <v>-22.16</v>
          </cell>
          <cell r="GC73">
            <v>366.83</v>
          </cell>
          <cell r="GD73">
            <v>868.02</v>
          </cell>
          <cell r="GE73">
            <v>0</v>
          </cell>
          <cell r="GF73">
            <v>1444.79</v>
          </cell>
          <cell r="GG73">
            <v>2248.59</v>
          </cell>
          <cell r="GH73">
            <v>975.03</v>
          </cell>
          <cell r="GI73">
            <v>418.33</v>
          </cell>
          <cell r="GJ73">
            <v>398.48</v>
          </cell>
          <cell r="GK73">
            <v>936.29</v>
          </cell>
          <cell r="GL73">
            <v>0</v>
          </cell>
          <cell r="GM73">
            <v>460.23</v>
          </cell>
          <cell r="GN73">
            <v>-136.12</v>
          </cell>
          <cell r="GO73">
            <v>-1979.5799999999997</v>
          </cell>
          <cell r="GP73">
            <v>-314.57</v>
          </cell>
          <cell r="GQ73">
            <v>685.42</v>
          </cell>
          <cell r="GR73">
            <v>762.69</v>
          </cell>
          <cell r="GS73">
            <v>439.97</v>
          </cell>
          <cell r="GT73">
            <v>1488.73</v>
          </cell>
          <cell r="GU73">
            <v>-377.74</v>
          </cell>
          <cell r="GV73">
            <v>366.83</v>
          </cell>
          <cell r="GW73">
            <v>1104.06</v>
          </cell>
          <cell r="GX73">
            <v>0</v>
          </cell>
          <cell r="GY73">
            <v>1444.79</v>
          </cell>
          <cell r="GZ73">
            <v>925.43</v>
          </cell>
          <cell r="HA73">
            <v>975.03</v>
          </cell>
          <cell r="HB73">
            <v>654.37</v>
          </cell>
          <cell r="HC73">
            <v>429.6</v>
          </cell>
          <cell r="HD73">
            <v>936.29</v>
          </cell>
          <cell r="HE73">
            <v>0</v>
          </cell>
          <cell r="HF73">
            <v>492.93</v>
          </cell>
          <cell r="HG73">
            <v>119.1</v>
          </cell>
          <cell r="HH73">
            <v>244.65</v>
          </cell>
          <cell r="HI73">
            <v>502.63</v>
          </cell>
          <cell r="HJ73">
            <v>567.41</v>
          </cell>
          <cell r="HK73">
            <v>1681.98</v>
          </cell>
          <cell r="HL73">
            <v>406.34999999999997</v>
          </cell>
          <cell r="HM73">
            <v>414.24</v>
          </cell>
          <cell r="HN73">
            <v>549.04999999999995</v>
          </cell>
          <cell r="HO73">
            <v>627.48</v>
          </cell>
          <cell r="HP73">
            <v>949.77</v>
          </cell>
          <cell r="HQ73">
            <v>0</v>
          </cell>
          <cell r="HR73">
            <v>1697.66</v>
          </cell>
          <cell r="HS73">
            <v>856.1</v>
          </cell>
          <cell r="HT73">
            <v>769.31</v>
          </cell>
          <cell r="HU73">
            <v>-1248.9000000000001</v>
          </cell>
          <cell r="HV73">
            <v>241.67</v>
          </cell>
          <cell r="HW73">
            <v>1264.33</v>
          </cell>
          <cell r="HY73">
            <v>32.460000000000093</v>
          </cell>
          <cell r="HZ73">
            <v>5899.9400000000005</v>
          </cell>
          <cell r="IA73">
            <v>-432.92999999999995</v>
          </cell>
          <cell r="IB73">
            <v>-86.429999999999467</v>
          </cell>
          <cell r="IC73">
            <v>5680.76</v>
          </cell>
          <cell r="ID73">
            <v>5737.3200000000006</v>
          </cell>
          <cell r="IE73">
            <v>15976.96</v>
          </cell>
          <cell r="IF73">
            <v>3362.1299999999997</v>
          </cell>
          <cell r="IG73">
            <v>17870.150000000001</v>
          </cell>
          <cell r="IH73">
            <v>562.17999999999984</v>
          </cell>
          <cell r="II73">
            <v>3907.9200000000005</v>
          </cell>
          <cell r="IJ73">
            <v>12192.750000000002</v>
          </cell>
          <cell r="IK73">
            <v>287.39</v>
          </cell>
          <cell r="IL73">
            <v>16589.040000000005</v>
          </cell>
          <cell r="IM73">
            <v>3497.07</v>
          </cell>
          <cell r="IN73">
            <v>9012.2199999999993</v>
          </cell>
          <cell r="IO73">
            <v>6282.3599999999988</v>
          </cell>
          <cell r="IP73">
            <v>5000.54</v>
          </cell>
          <cell r="IQ73">
            <v>10955.250000000002</v>
          </cell>
          <cell r="IR73">
            <v>122327.08000000002</v>
          </cell>
        </row>
        <row r="74">
          <cell r="D74">
            <v>3149.51</v>
          </cell>
          <cell r="E74">
            <v>6049.98</v>
          </cell>
          <cell r="F74">
            <v>837.39</v>
          </cell>
          <cell r="G74">
            <v>2309.11</v>
          </cell>
          <cell r="H74">
            <v>1867.2199999999998</v>
          </cell>
          <cell r="I74">
            <v>2241.44</v>
          </cell>
          <cell r="J74">
            <v>7452.47</v>
          </cell>
          <cell r="K74">
            <v>348.32</v>
          </cell>
          <cell r="L74">
            <v>4472.0600000000004</v>
          </cell>
          <cell r="M74">
            <v>5657.29</v>
          </cell>
          <cell r="N74">
            <v>3348.2700000000004</v>
          </cell>
          <cell r="O74">
            <v>4664.43</v>
          </cell>
          <cell r="P74">
            <v>3090.21</v>
          </cell>
          <cell r="Q74">
            <v>3517.63</v>
          </cell>
          <cell r="R74">
            <v>1672.79</v>
          </cell>
          <cell r="S74">
            <v>2043.72</v>
          </cell>
          <cell r="T74">
            <v>6096.72</v>
          </cell>
          <cell r="U74">
            <v>5995.64</v>
          </cell>
          <cell r="V74">
            <v>3004.44</v>
          </cell>
          <cell r="W74">
            <v>3506.69</v>
          </cell>
          <cell r="X74">
            <v>4452.57</v>
          </cell>
          <cell r="Y74">
            <v>4210.29</v>
          </cell>
          <cell r="Z74">
            <v>2933.39</v>
          </cell>
          <cell r="AA74">
            <v>3489.51</v>
          </cell>
          <cell r="AB74">
            <v>3642.64</v>
          </cell>
          <cell r="AC74">
            <v>4184.08</v>
          </cell>
          <cell r="AD74">
            <v>5127.59</v>
          </cell>
          <cell r="AE74">
            <v>4135.6899999999996</v>
          </cell>
          <cell r="AF74">
            <v>8221.0499999999993</v>
          </cell>
          <cell r="AG74">
            <v>3759.25</v>
          </cell>
          <cell r="AH74">
            <v>4031.89</v>
          </cell>
          <cell r="AI74">
            <v>4526.58</v>
          </cell>
          <cell r="AJ74">
            <v>4377.93</v>
          </cell>
          <cell r="AK74">
            <v>3239.89</v>
          </cell>
          <cell r="AL74">
            <v>3369</v>
          </cell>
          <cell r="AM74">
            <v>6989.89</v>
          </cell>
          <cell r="AN74">
            <v>5429.46</v>
          </cell>
          <cell r="AO74">
            <v>3412.14</v>
          </cell>
          <cell r="AP74">
            <v>5196.91</v>
          </cell>
          <cell r="AQ74">
            <v>5086.2700000000004</v>
          </cell>
          <cell r="AR74">
            <v>4726.6000000000004</v>
          </cell>
          <cell r="AS74">
            <v>6081.17</v>
          </cell>
          <cell r="AT74">
            <v>9650</v>
          </cell>
          <cell r="AU74">
            <v>11866.92</v>
          </cell>
          <cell r="AV74">
            <v>7569.8000000000011</v>
          </cell>
          <cell r="AW74">
            <v>5702.84</v>
          </cell>
          <cell r="AX74">
            <v>4986.2299999999996</v>
          </cell>
          <cell r="AY74">
            <v>8111.02</v>
          </cell>
          <cell r="AZ74">
            <v>3068.94</v>
          </cell>
          <cell r="BA74">
            <v>5362.6</v>
          </cell>
          <cell r="BB74">
            <v>4945.18</v>
          </cell>
          <cell r="BC74">
            <v>5210.51</v>
          </cell>
          <cell r="BD74">
            <v>6155.8399999999992</v>
          </cell>
          <cell r="BE74">
            <v>7511.5899999999992</v>
          </cell>
          <cell r="BF74">
            <v>7497.33</v>
          </cell>
          <cell r="BG74">
            <v>5315.26</v>
          </cell>
          <cell r="BH74">
            <v>3805.13</v>
          </cell>
          <cell r="BI74">
            <v>3918.5399999999995</v>
          </cell>
          <cell r="BJ74">
            <v>4565.12</v>
          </cell>
          <cell r="BK74">
            <v>2318.9899999999998</v>
          </cell>
          <cell r="BL74">
            <v>3355.71</v>
          </cell>
          <cell r="BM74">
            <v>5939.91</v>
          </cell>
          <cell r="BN74">
            <v>4537.4399999999996</v>
          </cell>
          <cell r="BO74">
            <v>3622.9</v>
          </cell>
          <cell r="BP74">
            <v>3073.35</v>
          </cell>
          <cell r="BQ74">
            <v>4561.71</v>
          </cell>
          <cell r="BR74">
            <v>8044.82</v>
          </cell>
          <cell r="BS74">
            <v>4955.1499999999996</v>
          </cell>
          <cell r="BT74">
            <v>5162.82</v>
          </cell>
          <cell r="BU74">
            <v>3559.58</v>
          </cell>
          <cell r="BV74">
            <v>4189.24</v>
          </cell>
          <cell r="BW74">
            <v>3922.98</v>
          </cell>
          <cell r="BX74">
            <v>5403.38</v>
          </cell>
          <cell r="BY74">
            <v>8553.2900000000009</v>
          </cell>
          <cell r="BZ74">
            <v>5952.04</v>
          </cell>
          <cell r="CA74">
            <v>4443.49</v>
          </cell>
          <cell r="CB74">
            <v>892.04000000000008</v>
          </cell>
          <cell r="CC74">
            <v>6082.29</v>
          </cell>
          <cell r="CD74">
            <v>2503.2900000000004</v>
          </cell>
          <cell r="CE74">
            <v>6556.5</v>
          </cell>
          <cell r="CF74">
            <v>5548.67</v>
          </cell>
          <cell r="CG74">
            <v>5443.8</v>
          </cell>
          <cell r="CH74">
            <v>6128.19</v>
          </cell>
          <cell r="CI74">
            <v>4250.33</v>
          </cell>
          <cell r="CJ74">
            <v>4416.95</v>
          </cell>
          <cell r="CK74">
            <v>7731.630000000001</v>
          </cell>
          <cell r="CL74">
            <v>4261.8599999999997</v>
          </cell>
          <cell r="CM74">
            <v>4794.1899999999996</v>
          </cell>
          <cell r="CN74">
            <v>5561.86</v>
          </cell>
          <cell r="CO74">
            <v>6912.0999999999995</v>
          </cell>
          <cell r="CP74">
            <v>4719.45</v>
          </cell>
          <cell r="CQ74">
            <v>5920.38</v>
          </cell>
          <cell r="CR74">
            <v>7964.4500000000007</v>
          </cell>
          <cell r="CS74">
            <v>9164.67</v>
          </cell>
          <cell r="CT74">
            <v>5026.93</v>
          </cell>
          <cell r="CU74">
            <v>0</v>
          </cell>
          <cell r="CV74">
            <v>6276.35</v>
          </cell>
          <cell r="CW74">
            <v>6167.25</v>
          </cell>
          <cell r="CX74">
            <v>6346.97</v>
          </cell>
          <cell r="CY74">
            <v>7502.53</v>
          </cell>
          <cell r="CZ74">
            <v>5653.04</v>
          </cell>
          <cell r="DA74">
            <v>4787.1899999999996</v>
          </cell>
          <cell r="DB74">
            <v>6893.59</v>
          </cell>
          <cell r="DC74">
            <v>6888.15</v>
          </cell>
          <cell r="DD74">
            <v>11662.97</v>
          </cell>
          <cell r="DE74">
            <v>6205.1</v>
          </cell>
          <cell r="DF74">
            <v>11664.62</v>
          </cell>
          <cell r="DG74">
            <v>5119.0200000000004</v>
          </cell>
          <cell r="DH74">
            <v>5316.61</v>
          </cell>
          <cell r="DI74">
            <v>5241.07</v>
          </cell>
          <cell r="DJ74">
            <v>7233.1699999999992</v>
          </cell>
          <cell r="DK74">
            <v>8278.83</v>
          </cell>
          <cell r="DL74">
            <v>7604.65</v>
          </cell>
          <cell r="DM74">
            <v>6341.04</v>
          </cell>
          <cell r="DN74">
            <v>808.3</v>
          </cell>
          <cell r="DO74">
            <v>6536.31</v>
          </cell>
          <cell r="DP74">
            <v>5240.3</v>
          </cell>
          <cell r="DQ74">
            <v>8826.77</v>
          </cell>
          <cell r="DR74">
            <v>6673.87</v>
          </cell>
          <cell r="DS74">
            <v>6568.23</v>
          </cell>
          <cell r="DT74">
            <v>5072.13</v>
          </cell>
          <cell r="DU74">
            <v>5743.2199999999993</v>
          </cell>
          <cell r="DV74">
            <v>5196.12</v>
          </cell>
          <cell r="DW74">
            <v>8278.77</v>
          </cell>
          <cell r="DX74">
            <v>5316.51</v>
          </cell>
          <cell r="DY74">
            <v>6380.99</v>
          </cell>
          <cell r="DZ74">
            <v>4632.93</v>
          </cell>
          <cell r="EA74">
            <v>7198.45</v>
          </cell>
          <cell r="EB74">
            <v>5941.78</v>
          </cell>
          <cell r="EC74">
            <v>12857.99</v>
          </cell>
          <cell r="ED74">
            <v>8658.1200000000008</v>
          </cell>
          <cell r="EE74">
            <v>8964.35</v>
          </cell>
          <cell r="EF74">
            <v>4609.76</v>
          </cell>
          <cell r="EG74">
            <v>0</v>
          </cell>
          <cell r="EH74">
            <v>5739.53</v>
          </cell>
          <cell r="EI74">
            <v>4232.59</v>
          </cell>
          <cell r="EJ74">
            <v>4269.34</v>
          </cell>
          <cell r="EK74">
            <v>5668.36</v>
          </cell>
          <cell r="EL74">
            <v>6277.25</v>
          </cell>
          <cell r="EM74">
            <v>7956.13</v>
          </cell>
          <cell r="EN74">
            <v>6496.33</v>
          </cell>
          <cell r="EO74">
            <v>5290.57</v>
          </cell>
          <cell r="EP74">
            <v>7826.1</v>
          </cell>
          <cell r="EQ74">
            <v>4232.83</v>
          </cell>
          <cell r="ER74">
            <v>8172.2299999999987</v>
          </cell>
          <cell r="ES74">
            <v>4004.84</v>
          </cell>
          <cell r="ET74">
            <v>4594.55</v>
          </cell>
          <cell r="EU74">
            <v>3754.3</v>
          </cell>
          <cell r="EV74">
            <v>7930.83</v>
          </cell>
          <cell r="EW74">
            <v>4969.32</v>
          </cell>
          <cell r="EX74">
            <v>7323.71</v>
          </cell>
          <cell r="EY74">
            <v>3966.86</v>
          </cell>
          <cell r="EZ74">
            <v>152.80000000000001</v>
          </cell>
          <cell r="FA74">
            <v>9121.08</v>
          </cell>
          <cell r="FB74">
            <v>5214.24</v>
          </cell>
          <cell r="FC74">
            <v>6328.12</v>
          </cell>
          <cell r="FD74">
            <v>8237.6299999999992</v>
          </cell>
          <cell r="FE74">
            <v>8843.06</v>
          </cell>
          <cell r="FF74">
            <v>9743.68</v>
          </cell>
          <cell r="FG74">
            <v>9967.02</v>
          </cell>
          <cell r="FH74">
            <v>5804.29</v>
          </cell>
          <cell r="FI74">
            <v>10393.629999999999</v>
          </cell>
          <cell r="FJ74">
            <v>4920.29</v>
          </cell>
          <cell r="FK74">
            <v>7753.83</v>
          </cell>
          <cell r="FL74">
            <v>4849.8500000000004</v>
          </cell>
          <cell r="FM74">
            <v>8968.1</v>
          </cell>
          <cell r="FN74">
            <v>6476.1</v>
          </cell>
          <cell r="FO74">
            <v>8915.41</v>
          </cell>
          <cell r="FP74">
            <v>13033.51</v>
          </cell>
          <cell r="FQ74">
            <v>12493.020000000002</v>
          </cell>
          <cell r="FR74">
            <v>5853.91</v>
          </cell>
          <cell r="FS74">
            <v>0</v>
          </cell>
          <cell r="FT74">
            <v>4145.99</v>
          </cell>
          <cell r="FU74">
            <v>3762.39</v>
          </cell>
          <cell r="FV74">
            <v>3544.22</v>
          </cell>
          <cell r="FW74">
            <v>6764.57</v>
          </cell>
          <cell r="FX74">
            <v>5423.04</v>
          </cell>
          <cell r="FY74">
            <v>4251.7</v>
          </cell>
          <cell r="FZ74">
            <v>6492.54</v>
          </cell>
          <cell r="GA74">
            <v>5431.24</v>
          </cell>
          <cell r="GB74">
            <v>9529.85</v>
          </cell>
          <cell r="GC74">
            <v>3739.51</v>
          </cell>
          <cell r="GD74">
            <v>6839.13</v>
          </cell>
          <cell r="GE74">
            <v>6801.11</v>
          </cell>
          <cell r="GF74">
            <v>4412.07</v>
          </cell>
          <cell r="GG74">
            <v>4302.34</v>
          </cell>
          <cell r="GH74">
            <v>6113.98</v>
          </cell>
          <cell r="GI74">
            <v>8406.51</v>
          </cell>
          <cell r="GJ74">
            <v>5766.6</v>
          </cell>
          <cell r="GK74">
            <v>4259.67</v>
          </cell>
          <cell r="GL74">
            <v>0</v>
          </cell>
          <cell r="GM74">
            <v>4895.4799999999996</v>
          </cell>
          <cell r="GN74">
            <v>2071.31</v>
          </cell>
          <cell r="GO74">
            <v>4722.2</v>
          </cell>
          <cell r="GP74">
            <v>7183.67</v>
          </cell>
          <cell r="GQ74">
            <v>4246.53</v>
          </cell>
          <cell r="GR74">
            <v>4288.0600000000004</v>
          </cell>
          <cell r="GS74">
            <v>6491.14</v>
          </cell>
          <cell r="GT74">
            <v>6324.47</v>
          </cell>
          <cell r="GU74">
            <v>7024.69</v>
          </cell>
          <cell r="GV74">
            <v>2926.2</v>
          </cell>
          <cell r="GW74">
            <v>5945.89</v>
          </cell>
          <cell r="GX74">
            <v>3428.24</v>
          </cell>
          <cell r="GY74">
            <v>5585.41</v>
          </cell>
          <cell r="GZ74">
            <v>3761.83</v>
          </cell>
          <cell r="HA74">
            <v>7207.98</v>
          </cell>
          <cell r="HB74">
            <v>7996</v>
          </cell>
          <cell r="HC74">
            <v>6911.15</v>
          </cell>
          <cell r="HD74">
            <v>3628.8</v>
          </cell>
          <cell r="HE74">
            <v>11488.79</v>
          </cell>
          <cell r="HF74">
            <v>7511.35</v>
          </cell>
          <cell r="HG74">
            <v>4087.64</v>
          </cell>
          <cell r="HH74">
            <v>7836.19</v>
          </cell>
          <cell r="HI74">
            <v>7162.13</v>
          </cell>
          <cell r="HJ74">
            <v>11149.86</v>
          </cell>
          <cell r="HK74">
            <v>6885.03</v>
          </cell>
          <cell r="HL74">
            <v>5325.1800000000012</v>
          </cell>
          <cell r="HM74">
            <v>4855.12</v>
          </cell>
          <cell r="HN74">
            <v>12973.27</v>
          </cell>
          <cell r="HO74">
            <v>4270.99</v>
          </cell>
          <cell r="HP74">
            <v>6866.36</v>
          </cell>
          <cell r="HQ74">
            <v>6275.2</v>
          </cell>
          <cell r="HR74">
            <v>6235.8999999999987</v>
          </cell>
          <cell r="HS74">
            <v>4805.25</v>
          </cell>
          <cell r="HT74">
            <v>7840</v>
          </cell>
          <cell r="HU74">
            <v>8690.4</v>
          </cell>
          <cell r="HV74">
            <v>11500.73</v>
          </cell>
          <cell r="HW74">
            <v>3705.2500000000005</v>
          </cell>
          <cell r="HY74">
            <v>29113.579999999998</v>
          </cell>
          <cell r="HZ74">
            <v>70462.320000000007</v>
          </cell>
          <cell r="IA74">
            <v>45372.28</v>
          </cell>
          <cell r="IB74">
            <v>63109.69000000001</v>
          </cell>
          <cell r="IC74">
            <v>75688.070000000007</v>
          </cell>
          <cell r="ID74">
            <v>75893.25</v>
          </cell>
          <cell r="IE74">
            <v>71941.359999999986</v>
          </cell>
          <cell r="IF74">
            <v>65911.45</v>
          </cell>
          <cell r="IG74">
            <v>62362.600000000006</v>
          </cell>
          <cell r="IH74">
            <v>105455.09000000001</v>
          </cell>
          <cell r="II74">
            <v>51004.9</v>
          </cell>
          <cell r="IJ74">
            <v>77638.98</v>
          </cell>
          <cell r="IK74">
            <v>56794.599999999991</v>
          </cell>
          <cell r="IL74">
            <v>66518.499999999985</v>
          </cell>
          <cell r="IM74">
            <v>53993.619999999995</v>
          </cell>
          <cell r="IN74">
            <v>82347.429999999993</v>
          </cell>
          <cell r="IO74">
            <v>97134.37</v>
          </cell>
          <cell r="IP74">
            <v>92421.28</v>
          </cell>
          <cell r="IQ74">
            <v>52057.42</v>
          </cell>
          <cell r="IR74">
            <v>1295220.7899999998</v>
          </cell>
        </row>
        <row r="75">
          <cell r="D75">
            <v>37.76</v>
          </cell>
          <cell r="E75">
            <v>17.89</v>
          </cell>
          <cell r="F75">
            <v>-0.16</v>
          </cell>
          <cell r="G75">
            <v>24.97</v>
          </cell>
          <cell r="H75">
            <v>11.62</v>
          </cell>
          <cell r="I75">
            <v>10.3</v>
          </cell>
          <cell r="J75">
            <v>68.42</v>
          </cell>
          <cell r="K75">
            <v>0</v>
          </cell>
          <cell r="L75">
            <v>2.35</v>
          </cell>
          <cell r="M75">
            <v>54.53</v>
          </cell>
          <cell r="N75">
            <v>-120.15</v>
          </cell>
          <cell r="O75">
            <v>88.12</v>
          </cell>
          <cell r="P75">
            <v>27.49</v>
          </cell>
          <cell r="Q75">
            <v>43.64</v>
          </cell>
          <cell r="R75">
            <v>91.58</v>
          </cell>
          <cell r="S75">
            <v>1.97</v>
          </cell>
          <cell r="T75">
            <v>38.409999999999997</v>
          </cell>
          <cell r="U75">
            <v>140.36000000000001</v>
          </cell>
          <cell r="V75">
            <v>4.33</v>
          </cell>
          <cell r="W75">
            <v>-17.84</v>
          </cell>
          <cell r="X75">
            <v>38.81</v>
          </cell>
          <cell r="Y75">
            <v>0.86</v>
          </cell>
          <cell r="Z75">
            <v>12.8</v>
          </cell>
          <cell r="AA75">
            <v>-20.89</v>
          </cell>
          <cell r="AB75">
            <v>-42.57</v>
          </cell>
          <cell r="AC75">
            <v>-7.88</v>
          </cell>
          <cell r="AD75">
            <v>26.96</v>
          </cell>
          <cell r="AE75">
            <v>14.43</v>
          </cell>
          <cell r="AF75">
            <v>454.47</v>
          </cell>
          <cell r="AG75">
            <v>0.45</v>
          </cell>
          <cell r="AH75">
            <v>30.86</v>
          </cell>
          <cell r="AI75">
            <v>12.65</v>
          </cell>
          <cell r="AJ75">
            <v>1.06</v>
          </cell>
          <cell r="AK75">
            <v>46.97</v>
          </cell>
          <cell r="AL75">
            <v>54.12</v>
          </cell>
          <cell r="AM75">
            <v>625.48</v>
          </cell>
          <cell r="AN75">
            <v>9.73</v>
          </cell>
          <cell r="AO75">
            <v>14.76</v>
          </cell>
          <cell r="AP75">
            <v>62.92</v>
          </cell>
          <cell r="AQ75">
            <v>13.49</v>
          </cell>
          <cell r="AR75">
            <v>-41.3</v>
          </cell>
          <cell r="AS75">
            <v>73.81</v>
          </cell>
          <cell r="AT75">
            <v>149.33000000000001</v>
          </cell>
          <cell r="AU75">
            <v>-103.82</v>
          </cell>
          <cell r="AV75">
            <v>62.22</v>
          </cell>
          <cell r="AW75">
            <v>-215.45999999999998</v>
          </cell>
          <cell r="AX75">
            <v>22.85</v>
          </cell>
          <cell r="AY75">
            <v>-72.08</v>
          </cell>
          <cell r="AZ75">
            <v>25.72</v>
          </cell>
          <cell r="BA75">
            <v>68.97</v>
          </cell>
          <cell r="BB75">
            <v>13.38</v>
          </cell>
          <cell r="BC75">
            <v>-20.46</v>
          </cell>
          <cell r="BD75">
            <v>27.54</v>
          </cell>
          <cell r="BE75">
            <v>4.59</v>
          </cell>
          <cell r="BF75">
            <v>956.19</v>
          </cell>
          <cell r="BG75">
            <v>21.24</v>
          </cell>
          <cell r="BH75">
            <v>25.78</v>
          </cell>
          <cell r="BI75">
            <v>106.12</v>
          </cell>
          <cell r="BJ75">
            <v>181.9</v>
          </cell>
          <cell r="BK75">
            <v>91.79</v>
          </cell>
          <cell r="BL75">
            <v>-72.430000000000007</v>
          </cell>
          <cell r="BM75">
            <v>526.29</v>
          </cell>
          <cell r="BN75">
            <v>258.26</v>
          </cell>
          <cell r="BO75">
            <v>56.75</v>
          </cell>
          <cell r="BP75">
            <v>454.49</v>
          </cell>
          <cell r="BQ75">
            <v>-5.86</v>
          </cell>
          <cell r="BR75">
            <v>284.47000000000003</v>
          </cell>
          <cell r="BS75">
            <v>6.28</v>
          </cell>
          <cell r="BT75">
            <v>127.11</v>
          </cell>
          <cell r="BU75">
            <v>-3.78</v>
          </cell>
          <cell r="BV75">
            <v>69.45</v>
          </cell>
          <cell r="BW75">
            <v>120.57</v>
          </cell>
          <cell r="BX75">
            <v>298.35000000000002</v>
          </cell>
          <cell r="BY75">
            <v>-420.84</v>
          </cell>
          <cell r="BZ75">
            <v>11.14</v>
          </cell>
          <cell r="CA75">
            <v>-187.59</v>
          </cell>
          <cell r="CB75">
            <v>0</v>
          </cell>
          <cell r="CC75">
            <v>708.88</v>
          </cell>
          <cell r="CD75">
            <v>-14.99</v>
          </cell>
          <cell r="CE75">
            <v>18.579999999999998</v>
          </cell>
          <cell r="CF75">
            <v>-73.97</v>
          </cell>
          <cell r="CG75">
            <v>132.13</v>
          </cell>
          <cell r="CH75">
            <v>102.00999999999999</v>
          </cell>
          <cell r="CI75">
            <v>0.13</v>
          </cell>
          <cell r="CJ75">
            <v>-10.249999999999998</v>
          </cell>
          <cell r="CK75">
            <v>168.86</v>
          </cell>
          <cell r="CL75">
            <v>32.1</v>
          </cell>
          <cell r="CM75">
            <v>125.51</v>
          </cell>
          <cell r="CN75">
            <v>127.09</v>
          </cell>
          <cell r="CO75">
            <v>7.39</v>
          </cell>
          <cell r="CP75">
            <v>37.29</v>
          </cell>
          <cell r="CQ75">
            <v>67.22</v>
          </cell>
          <cell r="CR75">
            <v>97.16</v>
          </cell>
          <cell r="CS75">
            <v>75.56</v>
          </cell>
          <cell r="CT75">
            <v>122.11</v>
          </cell>
          <cell r="CU75">
            <v>0</v>
          </cell>
          <cell r="CV75">
            <v>748.53</v>
          </cell>
          <cell r="CW75">
            <v>-34.979999999999997</v>
          </cell>
          <cell r="CX75">
            <v>72.900000000000006</v>
          </cell>
          <cell r="CY75">
            <v>-1207.1400000000001</v>
          </cell>
          <cell r="CZ75">
            <v>105.96</v>
          </cell>
          <cell r="DA75">
            <v>39.14</v>
          </cell>
          <cell r="DB75">
            <v>356.43999999999994</v>
          </cell>
          <cell r="DC75">
            <v>308.79000000000002</v>
          </cell>
          <cell r="DD75">
            <v>74.319999999999993</v>
          </cell>
          <cell r="DE75">
            <v>12.16</v>
          </cell>
          <cell r="DF75">
            <v>388.63</v>
          </cell>
          <cell r="DG75">
            <v>53.04</v>
          </cell>
          <cell r="DH75">
            <v>126.76</v>
          </cell>
          <cell r="DI75">
            <v>101.04</v>
          </cell>
          <cell r="DJ75">
            <v>21.86</v>
          </cell>
          <cell r="DK75">
            <v>101.23</v>
          </cell>
          <cell r="DL75">
            <v>246.93</v>
          </cell>
          <cell r="DM75">
            <v>464.4</v>
          </cell>
          <cell r="DN75">
            <v>0</v>
          </cell>
          <cell r="DO75">
            <v>1205.3699999999999</v>
          </cell>
          <cell r="DP75">
            <v>237.28</v>
          </cell>
          <cell r="DQ75">
            <v>1509.4900000000002</v>
          </cell>
          <cell r="DR75">
            <v>355.71</v>
          </cell>
          <cell r="DS75">
            <v>198.52</v>
          </cell>
          <cell r="DT75">
            <v>-4.99</v>
          </cell>
          <cell r="DU75">
            <v>620.76</v>
          </cell>
          <cell r="DV75">
            <v>-19.98</v>
          </cell>
          <cell r="DW75">
            <v>117.94</v>
          </cell>
          <cell r="DX75">
            <v>62.03</v>
          </cell>
          <cell r="DY75">
            <v>149.75</v>
          </cell>
          <cell r="DZ75">
            <v>-17.010000000000002</v>
          </cell>
          <cell r="EA75">
            <v>75.83</v>
          </cell>
          <cell r="EB75">
            <v>702.1</v>
          </cell>
          <cell r="EC75">
            <v>3722.43</v>
          </cell>
          <cell r="ED75">
            <v>143.31</v>
          </cell>
          <cell r="EE75">
            <v>123.92</v>
          </cell>
          <cell r="EF75">
            <v>-4.9400000000000004</v>
          </cell>
          <cell r="EG75">
            <v>0</v>
          </cell>
          <cell r="EH75">
            <v>51.300000000000004</v>
          </cell>
          <cell r="EI75">
            <v>164.86</v>
          </cell>
          <cell r="EJ75">
            <v>342.44</v>
          </cell>
          <cell r="EK75">
            <v>18.989999999999998</v>
          </cell>
          <cell r="EL75">
            <v>2.95</v>
          </cell>
          <cell r="EM75">
            <v>82.3</v>
          </cell>
          <cell r="EN75">
            <v>227.91</v>
          </cell>
          <cell r="EO75">
            <v>1.7</v>
          </cell>
          <cell r="EP75">
            <v>102.49</v>
          </cell>
          <cell r="EQ75">
            <v>119.63</v>
          </cell>
          <cell r="ER75">
            <v>49.78</v>
          </cell>
          <cell r="ES75">
            <v>40.58</v>
          </cell>
          <cell r="ET75">
            <v>34.18</v>
          </cell>
          <cell r="EU75">
            <v>57.27</v>
          </cell>
          <cell r="EV75">
            <v>161.99</v>
          </cell>
          <cell r="EW75">
            <v>199.75</v>
          </cell>
          <cell r="EX75">
            <v>43.03</v>
          </cell>
          <cell r="EY75">
            <v>60.57</v>
          </cell>
          <cell r="EZ75">
            <v>0</v>
          </cell>
          <cell r="FA75">
            <v>251.11</v>
          </cell>
          <cell r="FB75">
            <v>184.61</v>
          </cell>
          <cell r="FC75">
            <v>198.60000000000002</v>
          </cell>
          <cell r="FD75">
            <v>265.38</v>
          </cell>
          <cell r="FE75">
            <v>320.55</v>
          </cell>
          <cell r="FF75">
            <v>190.96</v>
          </cell>
          <cell r="FG75">
            <v>243.4</v>
          </cell>
          <cell r="FH75">
            <v>-2172.2199999999998</v>
          </cell>
          <cell r="FI75">
            <v>598.21</v>
          </cell>
          <cell r="FJ75">
            <v>165.12</v>
          </cell>
          <cell r="FK75">
            <v>305.87</v>
          </cell>
          <cell r="FL75">
            <v>-19.309999999999999</v>
          </cell>
          <cell r="FM75">
            <v>116.81</v>
          </cell>
          <cell r="FN75">
            <v>60.11</v>
          </cell>
          <cell r="FO75">
            <v>-1063.58</v>
          </cell>
          <cell r="FP75">
            <v>1440.88</v>
          </cell>
          <cell r="FQ75">
            <v>274.17</v>
          </cell>
          <cell r="FR75">
            <v>-1.54</v>
          </cell>
          <cell r="FS75">
            <v>0</v>
          </cell>
          <cell r="FT75">
            <v>10.53</v>
          </cell>
          <cell r="FU75">
            <v>457.57</v>
          </cell>
          <cell r="FV75">
            <v>-9.5500000000000007</v>
          </cell>
          <cell r="FW75">
            <v>314.5</v>
          </cell>
          <cell r="FX75">
            <v>133.30000000000001</v>
          </cell>
          <cell r="FY75">
            <v>244.74</v>
          </cell>
          <cell r="FZ75">
            <v>-137.63999999999999</v>
          </cell>
          <cell r="GA75">
            <v>0.7</v>
          </cell>
          <cell r="GB75">
            <v>36.42</v>
          </cell>
          <cell r="GC75">
            <v>191.89</v>
          </cell>
          <cell r="GD75">
            <v>220.14</v>
          </cell>
          <cell r="GE75">
            <v>230.88</v>
          </cell>
          <cell r="GF75">
            <v>-0.46</v>
          </cell>
          <cell r="GG75">
            <v>56.96</v>
          </cell>
          <cell r="GH75">
            <v>-788.9799999999999</v>
          </cell>
          <cell r="GI75">
            <v>883.14</v>
          </cell>
          <cell r="GJ75">
            <v>137.68</v>
          </cell>
          <cell r="GK75">
            <v>-25.55</v>
          </cell>
          <cell r="GL75">
            <v>0</v>
          </cell>
          <cell r="GM75">
            <v>227.23</v>
          </cell>
          <cell r="GN75">
            <v>-302.08</v>
          </cell>
          <cell r="GO75">
            <v>90.99</v>
          </cell>
          <cell r="GP75">
            <v>247.19</v>
          </cell>
          <cell r="GQ75">
            <v>-28.21</v>
          </cell>
          <cell r="GR75">
            <v>187.72</v>
          </cell>
          <cell r="GS75">
            <v>33.33</v>
          </cell>
          <cell r="GT75">
            <v>-74.790000000000006</v>
          </cell>
          <cell r="GU75">
            <v>22.45</v>
          </cell>
          <cell r="GV75">
            <v>-81.53</v>
          </cell>
          <cell r="GW75">
            <v>177.38</v>
          </cell>
          <cell r="GX75">
            <v>173.4</v>
          </cell>
          <cell r="GY75">
            <v>54.19</v>
          </cell>
          <cell r="GZ75">
            <v>15.59</v>
          </cell>
          <cell r="HA75">
            <v>323.66999999999996</v>
          </cell>
          <cell r="HB75">
            <v>-584.02</v>
          </cell>
          <cell r="HC75">
            <v>127.5</v>
          </cell>
          <cell r="HD75">
            <v>31.93</v>
          </cell>
          <cell r="HE75">
            <v>0</v>
          </cell>
          <cell r="HF75">
            <v>26.45</v>
          </cell>
          <cell r="HG75">
            <v>-171.17999999999998</v>
          </cell>
          <cell r="HH75">
            <v>468.03</v>
          </cell>
          <cell r="HI75">
            <v>-1035.23</v>
          </cell>
          <cell r="HJ75">
            <v>-442.52</v>
          </cell>
          <cell r="HK75">
            <v>1020.02</v>
          </cell>
          <cell r="HL75">
            <v>263.70999999999998</v>
          </cell>
          <cell r="HM75">
            <v>-2.73</v>
          </cell>
          <cell r="HN75">
            <v>1334.4</v>
          </cell>
          <cell r="HO75">
            <v>91.969999999999985</v>
          </cell>
          <cell r="HP75">
            <v>-20.95</v>
          </cell>
          <cell r="HQ75">
            <v>4.71</v>
          </cell>
          <cell r="HR75">
            <v>-172.16</v>
          </cell>
          <cell r="HS75">
            <v>-164.05</v>
          </cell>
          <cell r="HT75">
            <v>-486.55</v>
          </cell>
          <cell r="HU75">
            <v>188.56</v>
          </cell>
          <cell r="HV75">
            <v>33.799999999999997</v>
          </cell>
          <cell r="HW75">
            <v>31.85</v>
          </cell>
          <cell r="HY75">
            <v>188.96</v>
          </cell>
          <cell r="HZ75">
            <v>3481.4900000000002</v>
          </cell>
          <cell r="IA75">
            <v>572.28000000000009</v>
          </cell>
          <cell r="IB75">
            <v>2730.63</v>
          </cell>
          <cell r="IC75">
            <v>-448.22000000000025</v>
          </cell>
          <cell r="ID75">
            <v>544.84999999999991</v>
          </cell>
          <cell r="IE75">
            <v>2041.4099999999999</v>
          </cell>
          <cell r="IF75">
            <v>1874.0300000000002</v>
          </cell>
          <cell r="IG75">
            <v>-1935.0099999999998</v>
          </cell>
          <cell r="IH75">
            <v>3176.4800000000005</v>
          </cell>
          <cell r="II75">
            <v>505.67</v>
          </cell>
          <cell r="IJ75">
            <v>1711.1699999999998</v>
          </cell>
          <cell r="IK75">
            <v>643.12</v>
          </cell>
          <cell r="IL75">
            <v>336.23</v>
          </cell>
          <cell r="IM75">
            <v>1152.97</v>
          </cell>
          <cell r="IN75">
            <v>2317.0899999999997</v>
          </cell>
          <cell r="IO75">
            <v>3669.25</v>
          </cell>
          <cell r="IP75">
            <v>1245.06</v>
          </cell>
          <cell r="IQ75">
            <v>536.1099999999999</v>
          </cell>
          <cell r="IR75">
            <v>24343.570000000003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</row>
        <row r="77">
          <cell r="D77">
            <v>0</v>
          </cell>
          <cell r="E77">
            <v>24.38</v>
          </cell>
          <cell r="F77">
            <v>0</v>
          </cell>
          <cell r="G77">
            <v>0</v>
          </cell>
          <cell r="H77">
            <v>70.2</v>
          </cell>
          <cell r="I77">
            <v>0</v>
          </cell>
          <cell r="J77">
            <v>0</v>
          </cell>
          <cell r="K77">
            <v>0</v>
          </cell>
          <cell r="L77">
            <v>-83.6</v>
          </cell>
          <cell r="M77">
            <v>-72.48</v>
          </cell>
          <cell r="N77">
            <v>0</v>
          </cell>
          <cell r="O77">
            <v>97</v>
          </cell>
          <cell r="P77">
            <v>0</v>
          </cell>
          <cell r="Q77">
            <v>134.85</v>
          </cell>
          <cell r="R77">
            <v>0</v>
          </cell>
          <cell r="S77">
            <v>0</v>
          </cell>
          <cell r="T77">
            <v>125.96</v>
          </cell>
          <cell r="U77">
            <v>0</v>
          </cell>
          <cell r="V77">
            <v>0</v>
          </cell>
          <cell r="W77">
            <v>31.240000000000002</v>
          </cell>
          <cell r="X77">
            <v>11.49</v>
          </cell>
          <cell r="Y77">
            <v>0</v>
          </cell>
          <cell r="Z77">
            <v>0</v>
          </cell>
          <cell r="AA77">
            <v>150.97999999999999</v>
          </cell>
          <cell r="AB77">
            <v>34.65</v>
          </cell>
          <cell r="AC77">
            <v>0</v>
          </cell>
          <cell r="AD77">
            <v>0</v>
          </cell>
          <cell r="AE77">
            <v>0</v>
          </cell>
          <cell r="AF77">
            <v>136.24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10.11</v>
          </cell>
          <cell r="AN77">
            <v>57.089999999999996</v>
          </cell>
          <cell r="AO77">
            <v>0</v>
          </cell>
          <cell r="AP77">
            <v>46.39</v>
          </cell>
          <cell r="AQ77">
            <v>0</v>
          </cell>
          <cell r="AR77">
            <v>0</v>
          </cell>
          <cell r="AS77">
            <v>0</v>
          </cell>
          <cell r="AT77">
            <v>277.99</v>
          </cell>
          <cell r="AU77">
            <v>71.489999999999995</v>
          </cell>
          <cell r="AV77">
            <v>11.77</v>
          </cell>
          <cell r="AW77">
            <v>42.23</v>
          </cell>
          <cell r="AX77">
            <v>156.74</v>
          </cell>
          <cell r="AY77">
            <v>64.760000000000005</v>
          </cell>
          <cell r="AZ77">
            <v>0</v>
          </cell>
          <cell r="BA77">
            <v>0</v>
          </cell>
          <cell r="BB77">
            <v>0</v>
          </cell>
          <cell r="BC77">
            <v>14.79</v>
          </cell>
          <cell r="BD77">
            <v>0</v>
          </cell>
          <cell r="BE77">
            <v>0</v>
          </cell>
          <cell r="BF77">
            <v>147.47999999999999</v>
          </cell>
          <cell r="BG77">
            <v>32.630000000000003</v>
          </cell>
          <cell r="BH77">
            <v>0</v>
          </cell>
          <cell r="BI77">
            <v>17.829999999999998</v>
          </cell>
          <cell r="BJ77">
            <v>0</v>
          </cell>
          <cell r="BK77">
            <v>0</v>
          </cell>
          <cell r="BL77">
            <v>0</v>
          </cell>
          <cell r="BM77">
            <v>112.65</v>
          </cell>
          <cell r="BN77">
            <v>25.37</v>
          </cell>
          <cell r="BO77">
            <v>8.33</v>
          </cell>
          <cell r="BP77">
            <v>0</v>
          </cell>
          <cell r="BQ77">
            <v>134.41</v>
          </cell>
          <cell r="BR77">
            <v>48.26</v>
          </cell>
          <cell r="BS77">
            <v>0</v>
          </cell>
          <cell r="BT77">
            <v>0</v>
          </cell>
          <cell r="BU77">
            <v>0</v>
          </cell>
          <cell r="BV77">
            <v>51.15</v>
          </cell>
          <cell r="BW77">
            <v>0</v>
          </cell>
          <cell r="BX77">
            <v>35</v>
          </cell>
          <cell r="BY77">
            <v>225.75</v>
          </cell>
          <cell r="BZ77">
            <v>24.47</v>
          </cell>
          <cell r="CA77">
            <v>24.32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67.209999999999994</v>
          </cell>
          <cell r="CG77">
            <v>0</v>
          </cell>
          <cell r="CH77">
            <v>0</v>
          </cell>
          <cell r="CI77">
            <v>10.51</v>
          </cell>
          <cell r="CJ77">
            <v>95.79</v>
          </cell>
          <cell r="CK77">
            <v>0</v>
          </cell>
          <cell r="CL77">
            <v>0</v>
          </cell>
          <cell r="CM77">
            <v>4.33</v>
          </cell>
          <cell r="CN77">
            <v>0</v>
          </cell>
          <cell r="CO77">
            <v>77.98</v>
          </cell>
          <cell r="CP77">
            <v>25.1</v>
          </cell>
          <cell r="CQ77">
            <v>17.420000000000002</v>
          </cell>
          <cell r="CR77">
            <v>42.33</v>
          </cell>
          <cell r="CS77">
            <v>106.04000000000002</v>
          </cell>
          <cell r="CT77">
            <v>0</v>
          </cell>
          <cell r="CU77">
            <v>0</v>
          </cell>
          <cell r="CV77">
            <v>15.390000000000002</v>
          </cell>
          <cell r="CW77">
            <v>0</v>
          </cell>
          <cell r="CX77">
            <v>0</v>
          </cell>
          <cell r="CY77">
            <v>88.86</v>
          </cell>
          <cell r="CZ77">
            <v>23.29</v>
          </cell>
          <cell r="DA77">
            <v>21.25</v>
          </cell>
          <cell r="DB77">
            <v>5.49</v>
          </cell>
          <cell r="DC77">
            <v>60.03</v>
          </cell>
          <cell r="DD77">
            <v>105.84</v>
          </cell>
          <cell r="DE77">
            <v>58.02</v>
          </cell>
          <cell r="DF77">
            <v>20.43</v>
          </cell>
          <cell r="DG77">
            <v>0</v>
          </cell>
          <cell r="DH77">
            <v>18.399999999999999</v>
          </cell>
          <cell r="DI77">
            <v>0</v>
          </cell>
          <cell r="DJ77">
            <v>29.14</v>
          </cell>
          <cell r="DK77">
            <v>60.48</v>
          </cell>
          <cell r="DL77">
            <v>0</v>
          </cell>
          <cell r="DM77">
            <v>15.38</v>
          </cell>
          <cell r="DN77">
            <v>0</v>
          </cell>
          <cell r="DO77">
            <v>35.71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39.229999999999997</v>
          </cell>
          <cell r="DU77">
            <v>0</v>
          </cell>
          <cell r="DV77">
            <v>23.63</v>
          </cell>
          <cell r="DW77">
            <v>30</v>
          </cell>
          <cell r="DX77">
            <v>0</v>
          </cell>
          <cell r="DY77">
            <v>30.7</v>
          </cell>
          <cell r="DZ77">
            <v>0</v>
          </cell>
          <cell r="EA77">
            <v>64.180000000000007</v>
          </cell>
          <cell r="EB77">
            <v>25.03</v>
          </cell>
          <cell r="EC77">
            <v>0</v>
          </cell>
          <cell r="ED77">
            <v>38.42</v>
          </cell>
          <cell r="EE77">
            <v>0</v>
          </cell>
          <cell r="EF77">
            <v>36.43</v>
          </cell>
          <cell r="EG77">
            <v>0</v>
          </cell>
          <cell r="EH77">
            <v>203.43999999999997</v>
          </cell>
          <cell r="EI77">
            <v>44.44</v>
          </cell>
          <cell r="EJ77">
            <v>44.44</v>
          </cell>
          <cell r="EK77">
            <v>172.15</v>
          </cell>
          <cell r="EL77">
            <v>91.1</v>
          </cell>
          <cell r="EM77">
            <v>44.44</v>
          </cell>
          <cell r="EN77">
            <v>96.41</v>
          </cell>
          <cell r="EO77">
            <v>51.47</v>
          </cell>
          <cell r="EP77">
            <v>281.94</v>
          </cell>
          <cell r="EQ77">
            <v>44.44</v>
          </cell>
          <cell r="ER77">
            <v>69.400000000000006</v>
          </cell>
          <cell r="ES77">
            <v>44.44</v>
          </cell>
          <cell r="ET77">
            <v>214.03</v>
          </cell>
          <cell r="EU77">
            <v>183.76</v>
          </cell>
          <cell r="EV77">
            <v>183.76</v>
          </cell>
          <cell r="EW77">
            <v>353.24</v>
          </cell>
          <cell r="EX77">
            <v>183.76</v>
          </cell>
          <cell r="EY77">
            <v>97.34</v>
          </cell>
          <cell r="EZ77">
            <v>0</v>
          </cell>
          <cell r="FA77">
            <v>134.96</v>
          </cell>
          <cell r="FB77">
            <v>15.42</v>
          </cell>
          <cell r="FC77">
            <v>0</v>
          </cell>
          <cell r="FD77">
            <v>162.96000000000004</v>
          </cell>
          <cell r="FE77">
            <v>39.909999999999997</v>
          </cell>
          <cell r="FF77">
            <v>8</v>
          </cell>
          <cell r="FG77">
            <v>30</v>
          </cell>
          <cell r="FH77">
            <v>102.66</v>
          </cell>
          <cell r="FI77">
            <v>138.26</v>
          </cell>
          <cell r="FJ77">
            <v>7.14</v>
          </cell>
          <cell r="FK77">
            <v>93.02</v>
          </cell>
          <cell r="FL77">
            <v>0</v>
          </cell>
          <cell r="FM77">
            <v>25.24</v>
          </cell>
          <cell r="FN77">
            <v>9.31</v>
          </cell>
          <cell r="FO77">
            <v>0</v>
          </cell>
          <cell r="FP77">
            <v>176.33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146.37</v>
          </cell>
          <cell r="FX77">
            <v>8.49</v>
          </cell>
          <cell r="FY77">
            <v>6.4</v>
          </cell>
          <cell r="FZ77">
            <v>158.09</v>
          </cell>
          <cell r="GA77">
            <v>77.05</v>
          </cell>
          <cell r="GB77">
            <v>52.53</v>
          </cell>
          <cell r="GC77">
            <v>0</v>
          </cell>
          <cell r="GD77">
            <v>338.51</v>
          </cell>
          <cell r="GE77">
            <v>0</v>
          </cell>
          <cell r="GF77">
            <v>30.02</v>
          </cell>
          <cell r="GG77">
            <v>84.19</v>
          </cell>
          <cell r="GH77">
            <v>12.47</v>
          </cell>
          <cell r="GI77">
            <v>118.01</v>
          </cell>
          <cell r="GJ77">
            <v>0</v>
          </cell>
          <cell r="GK77">
            <v>8.99</v>
          </cell>
          <cell r="GL77">
            <v>0</v>
          </cell>
          <cell r="GM77">
            <v>100</v>
          </cell>
          <cell r="GN77">
            <v>0</v>
          </cell>
          <cell r="GO77">
            <v>0</v>
          </cell>
          <cell r="GP77">
            <v>73.570000000000007</v>
          </cell>
          <cell r="GQ77">
            <v>0</v>
          </cell>
          <cell r="GR77">
            <v>17.2</v>
          </cell>
          <cell r="GS77">
            <v>38.56</v>
          </cell>
          <cell r="GT77">
            <v>16.899999999999999</v>
          </cell>
          <cell r="GU77">
            <v>0</v>
          </cell>
          <cell r="GV77">
            <v>78.819999999999993</v>
          </cell>
          <cell r="GW77">
            <v>0</v>
          </cell>
          <cell r="GX77">
            <v>0</v>
          </cell>
          <cell r="GY77">
            <v>17.07</v>
          </cell>
          <cell r="GZ77">
            <v>22.33</v>
          </cell>
          <cell r="HA77">
            <v>93.62</v>
          </cell>
          <cell r="HB77">
            <v>27.12</v>
          </cell>
          <cell r="HC77">
            <v>26.49</v>
          </cell>
          <cell r="HD77">
            <v>116.99</v>
          </cell>
          <cell r="HE77">
            <v>0</v>
          </cell>
          <cell r="HF77">
            <v>54.780000000000008</v>
          </cell>
          <cell r="HG77">
            <v>21.52</v>
          </cell>
          <cell r="HH77">
            <v>0</v>
          </cell>
          <cell r="HI77">
            <v>0</v>
          </cell>
          <cell r="HJ77">
            <v>52.46</v>
          </cell>
          <cell r="HK77">
            <v>27.7</v>
          </cell>
          <cell r="HL77">
            <v>54.06</v>
          </cell>
          <cell r="HM77">
            <v>33.840000000000003</v>
          </cell>
          <cell r="HN77">
            <v>50.4</v>
          </cell>
          <cell r="HO77">
            <v>0</v>
          </cell>
          <cell r="HP77">
            <v>12.769999999999998</v>
          </cell>
          <cell r="HQ77">
            <v>0</v>
          </cell>
          <cell r="HR77">
            <v>8.9300000000000015</v>
          </cell>
          <cell r="HS77">
            <v>13.38</v>
          </cell>
          <cell r="HT77">
            <v>56.540000000000006</v>
          </cell>
          <cell r="HU77">
            <v>112.83</v>
          </cell>
          <cell r="HV77">
            <v>0</v>
          </cell>
          <cell r="HW77">
            <v>56.08</v>
          </cell>
          <cell r="HY77">
            <v>95.46</v>
          </cell>
          <cell r="HZ77">
            <v>580.15</v>
          </cell>
          <cell r="IA77">
            <v>81.38</v>
          </cell>
          <cell r="IB77">
            <v>44.44</v>
          </cell>
          <cell r="IC77">
            <v>1322.9399999999998</v>
          </cell>
          <cell r="ID77">
            <v>346.75999999999993</v>
          </cell>
          <cell r="IE77">
            <v>184.31999999999996</v>
          </cell>
          <cell r="IF77">
            <v>435.35</v>
          </cell>
          <cell r="IG77">
            <v>668.92</v>
          </cell>
          <cell r="IH77">
            <v>835.74999999999989</v>
          </cell>
          <cell r="II77">
            <v>188.42000000000002</v>
          </cell>
          <cell r="IJ77">
            <v>666.16</v>
          </cell>
          <cell r="IK77">
            <v>44.44</v>
          </cell>
          <cell r="IL77">
            <v>656.64</v>
          </cell>
          <cell r="IM77">
            <v>363.09999999999997</v>
          </cell>
          <cell r="IN77">
            <v>427.95000000000005</v>
          </cell>
          <cell r="IO77">
            <v>1438.0599999999997</v>
          </cell>
          <cell r="IP77">
            <v>430.48</v>
          </cell>
          <cell r="IQ77">
            <v>355.53</v>
          </cell>
          <cell r="IR77">
            <v>9166.25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160</v>
          </cell>
          <cell r="N78">
            <v>0</v>
          </cell>
          <cell r="O78">
            <v>89.31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56</v>
          </cell>
          <cell r="U78">
            <v>0</v>
          </cell>
          <cell r="V78">
            <v>32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67.05</v>
          </cell>
          <cell r="AG78">
            <v>0</v>
          </cell>
          <cell r="AH78">
            <v>234.95999999999998</v>
          </cell>
          <cell r="AI78">
            <v>0</v>
          </cell>
          <cell r="AJ78">
            <v>105.38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26.66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228.85</v>
          </cell>
          <cell r="AV78">
            <v>0</v>
          </cell>
          <cell r="AW78">
            <v>50</v>
          </cell>
          <cell r="AX78">
            <v>0</v>
          </cell>
          <cell r="AY78">
            <v>199.27</v>
          </cell>
          <cell r="AZ78">
            <v>0</v>
          </cell>
          <cell r="BA78">
            <v>133.51</v>
          </cell>
          <cell r="BB78">
            <v>0</v>
          </cell>
          <cell r="BC78">
            <v>278.69</v>
          </cell>
          <cell r="BD78">
            <v>0</v>
          </cell>
          <cell r="BE78">
            <v>116.05</v>
          </cell>
          <cell r="BF78">
            <v>197.33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75.069999999999993</v>
          </cell>
          <cell r="BN78">
            <v>92.72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75</v>
          </cell>
          <cell r="BU78">
            <v>0</v>
          </cell>
          <cell r="BV78">
            <v>79.2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145.57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236.71</v>
          </cell>
          <cell r="CM78">
            <v>676.54</v>
          </cell>
          <cell r="CN78">
            <v>17.93</v>
          </cell>
          <cell r="CO78">
            <v>404.61</v>
          </cell>
          <cell r="CP78">
            <v>81.70999999999998</v>
          </cell>
          <cell r="CQ78">
            <v>0</v>
          </cell>
          <cell r="CR78">
            <v>85.64</v>
          </cell>
          <cell r="CS78">
            <v>0</v>
          </cell>
          <cell r="CT78">
            <v>344.78</v>
          </cell>
          <cell r="CU78">
            <v>0</v>
          </cell>
          <cell r="CV78">
            <v>100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140</v>
          </cell>
          <cell r="DE78">
            <v>0</v>
          </cell>
          <cell r="DF78">
            <v>688.33</v>
          </cell>
          <cell r="DG78">
            <v>0</v>
          </cell>
          <cell r="DH78">
            <v>115.44</v>
          </cell>
          <cell r="DI78">
            <v>0</v>
          </cell>
          <cell r="DJ78">
            <v>0</v>
          </cell>
          <cell r="DK78">
            <v>105.58</v>
          </cell>
          <cell r="DL78">
            <v>0</v>
          </cell>
          <cell r="DM78">
            <v>83.41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145.16</v>
          </cell>
          <cell r="DZ78">
            <v>0</v>
          </cell>
          <cell r="EA78">
            <v>0</v>
          </cell>
          <cell r="EB78">
            <v>5.85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95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372.41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159.59999999999997</v>
          </cell>
          <cell r="FF78">
            <v>0</v>
          </cell>
          <cell r="FG78">
            <v>76.52</v>
          </cell>
          <cell r="FH78">
            <v>0</v>
          </cell>
          <cell r="FI78">
            <v>42.759999999999991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242.12</v>
          </cell>
          <cell r="FQ78">
            <v>0</v>
          </cell>
          <cell r="FR78">
            <v>22.27</v>
          </cell>
          <cell r="FS78">
            <v>0</v>
          </cell>
          <cell r="FT78">
            <v>0</v>
          </cell>
          <cell r="FU78">
            <v>0</v>
          </cell>
          <cell r="FV78">
            <v>44.37</v>
          </cell>
          <cell r="FW78">
            <v>267.44</v>
          </cell>
          <cell r="FX78">
            <v>0</v>
          </cell>
          <cell r="FY78">
            <v>0</v>
          </cell>
          <cell r="FZ78">
            <v>0</v>
          </cell>
          <cell r="GA78">
            <v>136.13999999999999</v>
          </cell>
          <cell r="GB78">
            <v>153.6</v>
          </cell>
          <cell r="GC78">
            <v>0</v>
          </cell>
          <cell r="GD78">
            <v>361.1</v>
          </cell>
          <cell r="GE78">
            <v>0</v>
          </cell>
          <cell r="GF78">
            <v>119.51</v>
          </cell>
          <cell r="GG78">
            <v>0</v>
          </cell>
          <cell r="GH78">
            <v>151.6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320.60000000000002</v>
          </cell>
          <cell r="GN78">
            <v>0</v>
          </cell>
          <cell r="GO78">
            <v>0</v>
          </cell>
          <cell r="GP78">
            <v>0</v>
          </cell>
          <cell r="GQ78">
            <v>70.490000000000009</v>
          </cell>
          <cell r="GR78">
            <v>0</v>
          </cell>
          <cell r="GS78">
            <v>549.47</v>
          </cell>
          <cell r="GT78">
            <v>5.4</v>
          </cell>
          <cell r="GU78">
            <v>0</v>
          </cell>
          <cell r="GV78">
            <v>0</v>
          </cell>
          <cell r="GW78">
            <v>373.11</v>
          </cell>
          <cell r="GX78">
            <v>0</v>
          </cell>
          <cell r="GY78">
            <v>0</v>
          </cell>
          <cell r="GZ78">
            <v>0</v>
          </cell>
          <cell r="HA78">
            <v>313.60000000000008</v>
          </cell>
          <cell r="HB78">
            <v>0</v>
          </cell>
          <cell r="HC78">
            <v>0</v>
          </cell>
          <cell r="HD78">
            <v>205.56999999999996</v>
          </cell>
          <cell r="HE78">
            <v>0</v>
          </cell>
          <cell r="HF78">
            <v>249.43</v>
          </cell>
          <cell r="HG78">
            <v>218.8</v>
          </cell>
          <cell r="HH78">
            <v>79</v>
          </cell>
          <cell r="HI78">
            <v>0</v>
          </cell>
          <cell r="HJ78">
            <v>205.74</v>
          </cell>
          <cell r="HK78">
            <v>-19.13</v>
          </cell>
          <cell r="HL78">
            <v>234.47</v>
          </cell>
          <cell r="HM78">
            <v>30.6</v>
          </cell>
          <cell r="HN78">
            <v>40</v>
          </cell>
          <cell r="HO78">
            <v>0</v>
          </cell>
          <cell r="HP78">
            <v>64.430000000000007</v>
          </cell>
          <cell r="HQ78">
            <v>-6.4</v>
          </cell>
          <cell r="HR78">
            <v>63.579999999999991</v>
          </cell>
          <cell r="HS78">
            <v>0</v>
          </cell>
          <cell r="HT78">
            <v>404.02999999999992</v>
          </cell>
          <cell r="HU78">
            <v>112</v>
          </cell>
          <cell r="HV78">
            <v>86.6</v>
          </cell>
          <cell r="HW78">
            <v>33.42</v>
          </cell>
          <cell r="HY78">
            <v>26.66</v>
          </cell>
          <cell r="HZ78">
            <v>670.03</v>
          </cell>
          <cell r="IA78">
            <v>218.8</v>
          </cell>
          <cell r="IB78">
            <v>123.37</v>
          </cell>
          <cell r="IC78">
            <v>488.08</v>
          </cell>
          <cell r="ID78">
            <v>757.4</v>
          </cell>
          <cell r="IE78">
            <v>-19.13</v>
          </cell>
          <cell r="IF78">
            <v>1005.46</v>
          </cell>
          <cell r="IG78">
            <v>172.14</v>
          </cell>
          <cell r="IH78">
            <v>802.68000000000006</v>
          </cell>
          <cell r="II78">
            <v>236.71</v>
          </cell>
          <cell r="IJ78">
            <v>2841.4500000000003</v>
          </cell>
          <cell r="IK78">
            <v>11.53</v>
          </cell>
          <cell r="IL78">
            <v>1166.4099999999999</v>
          </cell>
          <cell r="IM78">
            <v>87.559999999999974</v>
          </cell>
          <cell r="IN78">
            <v>985.28</v>
          </cell>
          <cell r="IO78">
            <v>1171.08</v>
          </cell>
          <cell r="IP78">
            <v>86.6</v>
          </cell>
          <cell r="IQ78">
            <v>721.44999999999982</v>
          </cell>
          <cell r="IR78">
            <v>11553.560000000001</v>
          </cell>
        </row>
        <row r="79">
          <cell r="D79">
            <v>533</v>
          </cell>
          <cell r="E79">
            <v>255</v>
          </cell>
          <cell r="F79">
            <v>0</v>
          </cell>
          <cell r="G79">
            <v>0</v>
          </cell>
          <cell r="H79">
            <v>0</v>
          </cell>
          <cell r="I79">
            <v>50.44</v>
          </cell>
          <cell r="J79">
            <v>616.99999999999989</v>
          </cell>
          <cell r="K79">
            <v>0</v>
          </cell>
          <cell r="L79">
            <v>0</v>
          </cell>
          <cell r="M79">
            <v>256</v>
          </cell>
          <cell r="N79">
            <v>0</v>
          </cell>
          <cell r="O79">
            <v>0</v>
          </cell>
          <cell r="P79">
            <v>56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208.27999999999997</v>
          </cell>
          <cell r="V79">
            <v>0</v>
          </cell>
          <cell r="W79">
            <v>383</v>
          </cell>
          <cell r="X79">
            <v>170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484.5</v>
          </cell>
          <cell r="AD79">
            <v>0</v>
          </cell>
          <cell r="AE79">
            <v>0</v>
          </cell>
          <cell r="AF79">
            <v>263.75</v>
          </cell>
          <cell r="AG79">
            <v>0</v>
          </cell>
          <cell r="AH79">
            <v>0</v>
          </cell>
          <cell r="AI79">
            <v>266</v>
          </cell>
          <cell r="AJ79">
            <v>30</v>
          </cell>
          <cell r="AK79">
            <v>0</v>
          </cell>
          <cell r="AL79">
            <v>515</v>
          </cell>
          <cell r="AM79">
            <v>15</v>
          </cell>
          <cell r="AN79">
            <v>319</v>
          </cell>
          <cell r="AO79">
            <v>0</v>
          </cell>
          <cell r="AP79">
            <v>239.50000000000003</v>
          </cell>
          <cell r="AQ79">
            <v>170</v>
          </cell>
          <cell r="AR79">
            <v>130</v>
          </cell>
          <cell r="AS79">
            <v>0</v>
          </cell>
          <cell r="AT79">
            <v>18</v>
          </cell>
          <cell r="AU79">
            <v>145</v>
          </cell>
          <cell r="AV79">
            <v>630</v>
          </cell>
          <cell r="AW79">
            <v>0</v>
          </cell>
          <cell r="AX79">
            <v>0</v>
          </cell>
          <cell r="AY79">
            <v>354.5</v>
          </cell>
          <cell r="AZ79">
            <v>0</v>
          </cell>
          <cell r="BA79">
            <v>0</v>
          </cell>
          <cell r="BB79">
            <v>60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428</v>
          </cell>
          <cell r="BH79">
            <v>0</v>
          </cell>
          <cell r="BI79">
            <v>225</v>
          </cell>
          <cell r="BJ79">
            <v>170</v>
          </cell>
          <cell r="BK79">
            <v>65</v>
          </cell>
          <cell r="BL79">
            <v>0</v>
          </cell>
          <cell r="BM79">
            <v>0</v>
          </cell>
          <cell r="BN79">
            <v>145</v>
          </cell>
          <cell r="BO79">
            <v>481</v>
          </cell>
          <cell r="BP79">
            <v>0</v>
          </cell>
          <cell r="BQ79">
            <v>0</v>
          </cell>
          <cell r="BR79">
            <v>310.75</v>
          </cell>
          <cell r="BS79">
            <v>0</v>
          </cell>
          <cell r="BT79">
            <v>0</v>
          </cell>
          <cell r="BU79">
            <v>250</v>
          </cell>
          <cell r="BV79">
            <v>0</v>
          </cell>
          <cell r="BW79">
            <v>0</v>
          </cell>
          <cell r="BX79">
            <v>250</v>
          </cell>
          <cell r="BY79">
            <v>0</v>
          </cell>
          <cell r="BZ79">
            <v>278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140</v>
          </cell>
          <cell r="CH79">
            <v>428.5</v>
          </cell>
          <cell r="CI79">
            <v>0</v>
          </cell>
          <cell r="CJ79">
            <v>0</v>
          </cell>
          <cell r="CK79">
            <v>59</v>
          </cell>
          <cell r="CL79">
            <v>0</v>
          </cell>
          <cell r="CM79">
            <v>0</v>
          </cell>
          <cell r="CN79">
            <v>44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354.5</v>
          </cell>
          <cell r="CT79">
            <v>0</v>
          </cell>
          <cell r="CU79">
            <v>0</v>
          </cell>
          <cell r="CV79">
            <v>30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137</v>
          </cell>
          <cell r="DB79">
            <v>0</v>
          </cell>
          <cell r="DC79">
            <v>0</v>
          </cell>
          <cell r="DD79">
            <v>180.5</v>
          </cell>
          <cell r="DE79">
            <v>0</v>
          </cell>
          <cell r="DF79">
            <v>0</v>
          </cell>
          <cell r="DG79">
            <v>444</v>
          </cell>
          <cell r="DH79">
            <v>15</v>
          </cell>
          <cell r="DI79">
            <v>0</v>
          </cell>
          <cell r="DJ79">
            <v>0</v>
          </cell>
          <cell r="DK79">
            <v>11.999999999999998</v>
          </cell>
          <cell r="DL79">
            <v>105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218</v>
          </cell>
          <cell r="DT79">
            <v>534</v>
          </cell>
          <cell r="DU79">
            <v>0</v>
          </cell>
          <cell r="DV79">
            <v>25</v>
          </cell>
          <cell r="DW79">
            <v>157.75</v>
          </cell>
          <cell r="DX79">
            <v>0</v>
          </cell>
          <cell r="DY79">
            <v>0</v>
          </cell>
          <cell r="DZ79">
            <v>402</v>
          </cell>
          <cell r="EA79">
            <v>0</v>
          </cell>
          <cell r="EB79">
            <v>0</v>
          </cell>
          <cell r="EC79">
            <v>596.29999999999995</v>
          </cell>
          <cell r="ED79">
            <v>0</v>
          </cell>
          <cell r="EE79">
            <v>181.00000000000003</v>
          </cell>
          <cell r="EF79">
            <v>0</v>
          </cell>
          <cell r="EG79">
            <v>0</v>
          </cell>
          <cell r="EH79">
            <v>100</v>
          </cell>
          <cell r="EI79">
            <v>260</v>
          </cell>
          <cell r="EJ79">
            <v>0</v>
          </cell>
          <cell r="EK79">
            <v>0</v>
          </cell>
          <cell r="EL79">
            <v>176</v>
          </cell>
          <cell r="EM79">
            <v>461</v>
          </cell>
          <cell r="EN79">
            <v>0</v>
          </cell>
          <cell r="EO79">
            <v>18</v>
          </cell>
          <cell r="EP79">
            <v>243.75</v>
          </cell>
          <cell r="EQ79">
            <v>0</v>
          </cell>
          <cell r="ER79">
            <v>0</v>
          </cell>
          <cell r="ES79">
            <v>319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141</v>
          </cell>
          <cell r="EY79">
            <v>0</v>
          </cell>
          <cell r="EZ79">
            <v>0</v>
          </cell>
          <cell r="FA79">
            <v>101.7</v>
          </cell>
          <cell r="FB79">
            <v>65</v>
          </cell>
          <cell r="FC79">
            <v>0</v>
          </cell>
          <cell r="FD79">
            <v>0</v>
          </cell>
          <cell r="FE79">
            <v>90</v>
          </cell>
          <cell r="FF79">
            <v>377</v>
          </cell>
          <cell r="FG79">
            <v>0</v>
          </cell>
          <cell r="FH79">
            <v>0</v>
          </cell>
          <cell r="FI79">
            <v>5</v>
          </cell>
          <cell r="FJ79">
            <v>0</v>
          </cell>
          <cell r="FK79">
            <v>0</v>
          </cell>
          <cell r="FL79">
            <v>120</v>
          </cell>
          <cell r="FM79">
            <v>15</v>
          </cell>
          <cell r="FN79">
            <v>4</v>
          </cell>
          <cell r="FO79">
            <v>-27.32</v>
          </cell>
          <cell r="FP79">
            <v>0</v>
          </cell>
          <cell r="FQ79">
            <v>187.5</v>
          </cell>
          <cell r="FR79">
            <v>0</v>
          </cell>
          <cell r="FS79">
            <v>0</v>
          </cell>
          <cell r="FT79">
            <v>-39.64</v>
          </cell>
          <cell r="FU79">
            <v>65</v>
          </cell>
          <cell r="FV79">
            <v>0</v>
          </cell>
          <cell r="FW79">
            <v>8</v>
          </cell>
          <cell r="FX79">
            <v>202</v>
          </cell>
          <cell r="FY79">
            <v>448</v>
          </cell>
          <cell r="FZ79">
            <v>0</v>
          </cell>
          <cell r="GA79">
            <v>15</v>
          </cell>
          <cell r="GB79">
            <v>119.25</v>
          </cell>
          <cell r="GC79">
            <v>0</v>
          </cell>
          <cell r="GD79">
            <v>0</v>
          </cell>
          <cell r="GE79">
            <v>185</v>
          </cell>
          <cell r="GF79">
            <v>49.7</v>
          </cell>
          <cell r="GG79">
            <v>0</v>
          </cell>
          <cell r="GH79">
            <v>448.58</v>
          </cell>
          <cell r="GI79">
            <v>0</v>
          </cell>
          <cell r="GJ79">
            <v>173.5</v>
          </cell>
          <cell r="GK79">
            <v>0</v>
          </cell>
          <cell r="GL79">
            <v>0</v>
          </cell>
          <cell r="GM79">
            <v>35.51</v>
          </cell>
          <cell r="GN79">
            <v>80</v>
          </cell>
          <cell r="GO79">
            <v>0</v>
          </cell>
          <cell r="GP79">
            <v>0</v>
          </cell>
          <cell r="GQ79">
            <v>193</v>
          </cell>
          <cell r="GR79">
            <v>438</v>
          </cell>
          <cell r="GS79">
            <v>15</v>
          </cell>
          <cell r="GT79">
            <v>18</v>
          </cell>
          <cell r="GU79">
            <v>150</v>
          </cell>
          <cell r="GV79">
            <v>0</v>
          </cell>
          <cell r="GW79">
            <v>0</v>
          </cell>
          <cell r="GX79">
            <v>196</v>
          </cell>
          <cell r="GY79">
            <v>0</v>
          </cell>
          <cell r="GZ79">
            <v>15</v>
          </cell>
          <cell r="HA79">
            <v>-5.32</v>
          </cell>
          <cell r="HB79">
            <v>22</v>
          </cell>
          <cell r="HC79">
            <v>174.40000000000003</v>
          </cell>
          <cell r="HD79">
            <v>0</v>
          </cell>
          <cell r="HE79">
            <v>0</v>
          </cell>
          <cell r="HF79">
            <v>146.46</v>
          </cell>
          <cell r="HG79">
            <v>130</v>
          </cell>
          <cell r="HH79">
            <v>7</v>
          </cell>
          <cell r="HI79">
            <v>0</v>
          </cell>
          <cell r="HJ79">
            <v>99.07</v>
          </cell>
          <cell r="HK79">
            <v>459</v>
          </cell>
          <cell r="HL79">
            <v>0</v>
          </cell>
          <cell r="HM79">
            <v>0</v>
          </cell>
          <cell r="HN79">
            <v>238</v>
          </cell>
          <cell r="HO79">
            <v>0</v>
          </cell>
          <cell r="HP79">
            <v>15</v>
          </cell>
          <cell r="HQ79">
            <v>416</v>
          </cell>
          <cell r="HR79">
            <v>18.5</v>
          </cell>
          <cell r="HS79">
            <v>20</v>
          </cell>
          <cell r="HT79">
            <v>558.02</v>
          </cell>
          <cell r="HU79">
            <v>0</v>
          </cell>
          <cell r="HV79">
            <v>215</v>
          </cell>
          <cell r="HW79">
            <v>0</v>
          </cell>
          <cell r="HY79">
            <v>1380.5</v>
          </cell>
          <cell r="HZ79">
            <v>1139.03</v>
          </cell>
          <cell r="IA79">
            <v>795</v>
          </cell>
          <cell r="IB79">
            <v>7</v>
          </cell>
          <cell r="IC79">
            <v>26</v>
          </cell>
          <cell r="ID79">
            <v>1458.51</v>
          </cell>
          <cell r="IE79">
            <v>5495</v>
          </cell>
          <cell r="IF79">
            <v>15</v>
          </cell>
          <cell r="IG79">
            <v>76</v>
          </cell>
          <cell r="IH79">
            <v>2338.25</v>
          </cell>
          <cell r="II79">
            <v>0</v>
          </cell>
          <cell r="IJ79">
            <v>15</v>
          </cell>
          <cell r="IK79">
            <v>2758</v>
          </cell>
          <cell r="IL79">
            <v>128.19999999999999</v>
          </cell>
          <cell r="IM79">
            <v>39</v>
          </cell>
          <cell r="IN79">
            <v>2335.2600000000002</v>
          </cell>
          <cell r="IO79">
            <v>49</v>
          </cell>
          <cell r="IP79">
            <v>2765.18</v>
          </cell>
          <cell r="IQ79">
            <v>0</v>
          </cell>
          <cell r="IR79">
            <v>20819.93</v>
          </cell>
        </row>
        <row r="80">
          <cell r="D80">
            <v>155</v>
          </cell>
          <cell r="E80">
            <v>0</v>
          </cell>
          <cell r="F80">
            <v>421.46</v>
          </cell>
          <cell r="G80">
            <v>1364.1</v>
          </cell>
          <cell r="H80">
            <v>602.12</v>
          </cell>
          <cell r="I80">
            <v>955.44</v>
          </cell>
          <cell r="J80">
            <v>204.97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744.78</v>
          </cell>
          <cell r="Q80">
            <v>0</v>
          </cell>
          <cell r="R80">
            <v>696.12</v>
          </cell>
          <cell r="S80">
            <v>684.61</v>
          </cell>
          <cell r="T80">
            <v>620.24</v>
          </cell>
          <cell r="U80">
            <v>275</v>
          </cell>
          <cell r="V80">
            <v>0</v>
          </cell>
          <cell r="W80">
            <v>646.72</v>
          </cell>
          <cell r="X80">
            <v>269.12</v>
          </cell>
          <cell r="Y80">
            <v>688.5</v>
          </cell>
          <cell r="Z80">
            <v>258</v>
          </cell>
          <cell r="AA80">
            <v>136</v>
          </cell>
          <cell r="AB80">
            <v>1097.97</v>
          </cell>
          <cell r="AC80">
            <v>555.78</v>
          </cell>
          <cell r="AD80">
            <v>1313.33</v>
          </cell>
          <cell r="AE80">
            <v>484.69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167.5</v>
          </cell>
          <cell r="AK80">
            <v>50</v>
          </cell>
          <cell r="AL80">
            <v>50</v>
          </cell>
          <cell r="AM80">
            <v>560.41</v>
          </cell>
          <cell r="AN80">
            <v>40</v>
          </cell>
          <cell r="AO80">
            <v>0</v>
          </cell>
          <cell r="AP80">
            <v>552.57000000000005</v>
          </cell>
          <cell r="AQ80">
            <v>400.85</v>
          </cell>
          <cell r="AR80">
            <v>1207.07</v>
          </cell>
          <cell r="AS80">
            <v>1081.67</v>
          </cell>
          <cell r="AT80">
            <v>1450.0899999999997</v>
          </cell>
          <cell r="AU80">
            <v>3268.72</v>
          </cell>
          <cell r="AV80">
            <v>250.46</v>
          </cell>
          <cell r="AW80">
            <v>655.98</v>
          </cell>
          <cell r="AX80">
            <v>958.6</v>
          </cell>
          <cell r="AY80">
            <v>227.5</v>
          </cell>
          <cell r="AZ80">
            <v>0</v>
          </cell>
          <cell r="BA80">
            <v>251.36</v>
          </cell>
          <cell r="BB80">
            <v>588.35</v>
          </cell>
          <cell r="BC80">
            <v>244.54</v>
          </cell>
          <cell r="BD80">
            <v>1035.53</v>
          </cell>
          <cell r="BE80">
            <v>250.15</v>
          </cell>
          <cell r="BF80">
            <v>48.5</v>
          </cell>
          <cell r="BG80">
            <v>0</v>
          </cell>
          <cell r="BH80">
            <v>250.72</v>
          </cell>
          <cell r="BI80">
            <v>0</v>
          </cell>
          <cell r="BJ80">
            <v>96.87</v>
          </cell>
          <cell r="BK80">
            <v>739.37</v>
          </cell>
          <cell r="BL80">
            <v>0</v>
          </cell>
          <cell r="BM80">
            <v>1141.1100000000001</v>
          </cell>
          <cell r="BN80">
            <v>26.01</v>
          </cell>
          <cell r="BO80">
            <v>0</v>
          </cell>
          <cell r="BP80">
            <v>-438.55</v>
          </cell>
          <cell r="BQ80">
            <v>-810.69</v>
          </cell>
          <cell r="BR80">
            <v>48.5</v>
          </cell>
          <cell r="BS80">
            <v>571.08000000000004</v>
          </cell>
          <cell r="BT80">
            <v>98.99</v>
          </cell>
          <cell r="BU80">
            <v>726.65</v>
          </cell>
          <cell r="BV80">
            <v>0</v>
          </cell>
          <cell r="BW80">
            <v>145.07999999999998</v>
          </cell>
          <cell r="BX80">
            <v>0</v>
          </cell>
          <cell r="BY80">
            <v>1416.62</v>
          </cell>
          <cell r="BZ80">
            <v>602.62</v>
          </cell>
          <cell r="CA80">
            <v>48.5</v>
          </cell>
          <cell r="CB80">
            <v>262.5</v>
          </cell>
          <cell r="CC80">
            <v>782.32</v>
          </cell>
          <cell r="CD80">
            <v>-142.75</v>
          </cell>
          <cell r="CE80">
            <v>1624.52</v>
          </cell>
          <cell r="CF80">
            <v>703.77</v>
          </cell>
          <cell r="CG80">
            <v>663.06</v>
          </cell>
          <cell r="CH80">
            <v>614.65</v>
          </cell>
          <cell r="CI80">
            <v>0</v>
          </cell>
          <cell r="CJ80">
            <v>0</v>
          </cell>
          <cell r="CK80">
            <v>1045.9000000000001</v>
          </cell>
          <cell r="CL80">
            <v>251.33</v>
          </cell>
          <cell r="CM80">
            <v>-50.49</v>
          </cell>
          <cell r="CN80">
            <v>145</v>
          </cell>
          <cell r="CO80">
            <v>403.09</v>
          </cell>
          <cell r="CP80">
            <v>734.78</v>
          </cell>
          <cell r="CQ80">
            <v>705.33</v>
          </cell>
          <cell r="CR80">
            <v>1626.44</v>
          </cell>
          <cell r="CS80">
            <v>2007.54</v>
          </cell>
          <cell r="CT80">
            <v>47.3</v>
          </cell>
          <cell r="CU80">
            <v>0</v>
          </cell>
          <cell r="CV80">
            <v>0</v>
          </cell>
          <cell r="CW80">
            <v>318.39000000000004</v>
          </cell>
          <cell r="CX80">
            <v>1016.8900000000001</v>
          </cell>
          <cell r="CY80">
            <v>916.08</v>
          </cell>
          <cell r="CZ80">
            <v>190.31000000000003</v>
          </cell>
          <cell r="DA80">
            <v>421.71</v>
          </cell>
          <cell r="DB80">
            <v>361</v>
          </cell>
          <cell r="DC80">
            <v>376.58</v>
          </cell>
          <cell r="DD80">
            <v>0</v>
          </cell>
          <cell r="DE80">
            <v>0</v>
          </cell>
          <cell r="DF80">
            <v>922.71</v>
          </cell>
          <cell r="DG80">
            <v>267.05</v>
          </cell>
          <cell r="DH80">
            <v>305.95999999999998</v>
          </cell>
          <cell r="DI80">
            <v>473.73</v>
          </cell>
          <cell r="DJ80">
            <v>190.22</v>
          </cell>
          <cell r="DK80">
            <v>239.7</v>
          </cell>
          <cell r="DL80">
            <v>1071.3499999999999</v>
          </cell>
          <cell r="DM80">
            <v>250.72</v>
          </cell>
          <cell r="DN80">
            <v>0</v>
          </cell>
          <cell r="DO80">
            <v>1169.8699999999999</v>
          </cell>
          <cell r="DP80">
            <v>450</v>
          </cell>
          <cell r="DQ80">
            <v>2687.24</v>
          </cell>
          <cell r="DR80">
            <v>441.89</v>
          </cell>
          <cell r="DS80">
            <v>414.83</v>
          </cell>
          <cell r="DT80">
            <v>0</v>
          </cell>
          <cell r="DU80">
            <v>612.73</v>
          </cell>
          <cell r="DV80">
            <v>0</v>
          </cell>
          <cell r="DW80">
            <v>3635.46</v>
          </cell>
          <cell r="DX80">
            <v>0</v>
          </cell>
          <cell r="DY80">
            <v>0</v>
          </cell>
          <cell r="DZ80">
            <v>73.23</v>
          </cell>
          <cell r="EA80">
            <v>556.82000000000005</v>
          </cell>
          <cell r="EB80">
            <v>341.8</v>
          </cell>
          <cell r="EC80">
            <v>251.22</v>
          </cell>
          <cell r="ED80">
            <v>0</v>
          </cell>
          <cell r="EE80">
            <v>754.81</v>
          </cell>
          <cell r="EF80">
            <v>41.24</v>
          </cell>
          <cell r="EG80">
            <v>0</v>
          </cell>
          <cell r="EH80">
            <v>1005.73</v>
          </cell>
          <cell r="EI80">
            <v>522.03</v>
          </cell>
          <cell r="EJ80">
            <v>335.37</v>
          </cell>
          <cell r="EK80">
            <v>309.22000000000003</v>
          </cell>
          <cell r="EL80">
            <v>142.75</v>
          </cell>
          <cell r="EM80">
            <v>1164.6099999999999</v>
          </cell>
          <cell r="EN80">
            <v>128</v>
          </cell>
          <cell r="EO80">
            <v>0</v>
          </cell>
          <cell r="EP80">
            <v>225</v>
          </cell>
          <cell r="EQ80">
            <v>0</v>
          </cell>
          <cell r="ER80">
            <v>1199.5</v>
          </cell>
          <cell r="ES80">
            <v>0</v>
          </cell>
          <cell r="ET80">
            <v>384.66</v>
          </cell>
          <cell r="EU80">
            <v>0</v>
          </cell>
          <cell r="EV80">
            <v>285.58</v>
          </cell>
          <cell r="EW80">
            <v>0</v>
          </cell>
          <cell r="EX80">
            <v>129.19</v>
          </cell>
          <cell r="EY80">
            <v>0</v>
          </cell>
          <cell r="EZ80">
            <v>0</v>
          </cell>
          <cell r="FA80">
            <v>319</v>
          </cell>
          <cell r="FB80">
            <v>211.75</v>
          </cell>
          <cell r="FC80">
            <v>0</v>
          </cell>
          <cell r="FD80">
            <v>402.75</v>
          </cell>
          <cell r="FE80">
            <v>100</v>
          </cell>
          <cell r="FF80">
            <v>1814.6699999999998</v>
          </cell>
          <cell r="FG80">
            <v>559.55999999999995</v>
          </cell>
          <cell r="FH80">
            <v>590.77</v>
          </cell>
          <cell r="FI80">
            <v>250.50000000000003</v>
          </cell>
          <cell r="FJ80">
            <v>140</v>
          </cell>
          <cell r="FK80">
            <v>660.78</v>
          </cell>
          <cell r="FL80">
            <v>222.75</v>
          </cell>
          <cell r="FM80">
            <v>1000.53</v>
          </cell>
          <cell r="FN80">
            <v>0</v>
          </cell>
          <cell r="FO80">
            <v>0</v>
          </cell>
          <cell r="FP80">
            <v>1095.8699999999999</v>
          </cell>
          <cell r="FQ80">
            <v>3524.15</v>
          </cell>
          <cell r="FR80">
            <v>0</v>
          </cell>
          <cell r="FS80">
            <v>0</v>
          </cell>
          <cell r="FT80">
            <v>593.73000000000013</v>
          </cell>
          <cell r="FU80">
            <v>0</v>
          </cell>
          <cell r="FV80">
            <v>0</v>
          </cell>
          <cell r="FW80">
            <v>245</v>
          </cell>
          <cell r="FX80">
            <v>0</v>
          </cell>
          <cell r="FY80">
            <v>260.25</v>
          </cell>
          <cell r="FZ80">
            <v>0</v>
          </cell>
          <cell r="GA80">
            <v>0</v>
          </cell>
          <cell r="GB80">
            <v>895.72</v>
          </cell>
          <cell r="GC80">
            <v>0</v>
          </cell>
          <cell r="GD80">
            <v>0</v>
          </cell>
          <cell r="GE80">
            <v>510.97</v>
          </cell>
          <cell r="GF80">
            <v>0</v>
          </cell>
          <cell r="GG80">
            <v>65</v>
          </cell>
          <cell r="GH80">
            <v>50</v>
          </cell>
          <cell r="GI80">
            <v>310</v>
          </cell>
          <cell r="GJ80">
            <v>325</v>
          </cell>
          <cell r="GK80">
            <v>630</v>
          </cell>
          <cell r="GL80">
            <v>0</v>
          </cell>
          <cell r="GM80">
            <v>0</v>
          </cell>
          <cell r="GN80">
            <v>0</v>
          </cell>
          <cell r="GO80">
            <v>225.16</v>
          </cell>
          <cell r="GP80">
            <v>508.5</v>
          </cell>
          <cell r="GQ80">
            <v>0</v>
          </cell>
          <cell r="GR80">
            <v>0</v>
          </cell>
          <cell r="GS80">
            <v>0</v>
          </cell>
          <cell r="GT80">
            <v>2362.02</v>
          </cell>
          <cell r="GU80">
            <v>0</v>
          </cell>
          <cell r="GV80">
            <v>0</v>
          </cell>
          <cell r="GW80">
            <v>0</v>
          </cell>
          <cell r="GX80">
            <v>147.69</v>
          </cell>
          <cell r="GY80">
            <v>404.08</v>
          </cell>
          <cell r="GZ80">
            <v>276.92</v>
          </cell>
          <cell r="HA80">
            <v>0</v>
          </cell>
          <cell r="HB80">
            <v>2731.23</v>
          </cell>
          <cell r="HC80">
            <v>545.25</v>
          </cell>
          <cell r="HD80">
            <v>0</v>
          </cell>
          <cell r="HE80">
            <v>0</v>
          </cell>
          <cell r="HF80">
            <v>846.89</v>
          </cell>
          <cell r="HG80">
            <v>160</v>
          </cell>
          <cell r="HH80">
            <v>250.31</v>
          </cell>
          <cell r="HI80">
            <v>665.15</v>
          </cell>
          <cell r="HJ80">
            <v>1145.1300000000001</v>
          </cell>
          <cell r="HK80">
            <v>0</v>
          </cell>
          <cell r="HL80">
            <v>0</v>
          </cell>
          <cell r="HM80">
            <v>0</v>
          </cell>
          <cell r="HN80">
            <v>277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142.75</v>
          </cell>
          <cell r="HT80">
            <v>87.48</v>
          </cell>
          <cell r="HU80">
            <v>249.49</v>
          </cell>
          <cell r="HV80">
            <v>0</v>
          </cell>
          <cell r="HW80">
            <v>0</v>
          </cell>
          <cell r="HY80">
            <v>1616.79</v>
          </cell>
          <cell r="HZ80">
            <v>5484.38</v>
          </cell>
          <cell r="IA80">
            <v>4575.82</v>
          </cell>
          <cell r="IB80">
            <v>8843.26</v>
          </cell>
          <cell r="IC80">
            <v>7521.68</v>
          </cell>
          <cell r="ID80">
            <v>8004.2199999999993</v>
          </cell>
          <cell r="IE80">
            <v>5287.1</v>
          </cell>
          <cell r="IF80">
            <v>3192.0499999999997</v>
          </cell>
          <cell r="IG80">
            <v>3961.97</v>
          </cell>
          <cell r="IH80">
            <v>6605.5800000000008</v>
          </cell>
          <cell r="II80">
            <v>962.41000000000008</v>
          </cell>
          <cell r="IJ80">
            <v>3082.8500000000004</v>
          </cell>
          <cell r="IK80">
            <v>3426.4700000000007</v>
          </cell>
          <cell r="IL80">
            <v>3467.1799999999994</v>
          </cell>
          <cell r="IM80">
            <v>3961.7100000000005</v>
          </cell>
          <cell r="IN80">
            <v>2554.59</v>
          </cell>
          <cell r="IO80">
            <v>8898.5</v>
          </cell>
          <cell r="IP80">
            <v>9274.91</v>
          </cell>
          <cell r="IQ80">
            <v>1268.48</v>
          </cell>
          <cell r="IR80">
            <v>91989.950000000012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56.48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-85.95999999999998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85.95999999999998</v>
          </cell>
          <cell r="W81">
            <v>0</v>
          </cell>
          <cell r="X81">
            <v>56.48</v>
          </cell>
          <cell r="Y81">
            <v>0</v>
          </cell>
          <cell r="Z81">
            <v>56.48</v>
          </cell>
          <cell r="AA81">
            <v>0</v>
          </cell>
          <cell r="AB81">
            <v>0</v>
          </cell>
          <cell r="AC81">
            <v>0</v>
          </cell>
          <cell r="AD81">
            <v>56.48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112.96</v>
          </cell>
          <cell r="AK81">
            <v>0</v>
          </cell>
          <cell r="AL81">
            <v>56.48</v>
          </cell>
          <cell r="AM81">
            <v>0</v>
          </cell>
          <cell r="AN81">
            <v>0</v>
          </cell>
          <cell r="AO81">
            <v>0</v>
          </cell>
          <cell r="AP81">
            <v>196.92</v>
          </cell>
          <cell r="AQ81">
            <v>27</v>
          </cell>
          <cell r="AR81">
            <v>0</v>
          </cell>
          <cell r="AS81">
            <v>56.48</v>
          </cell>
          <cell r="AT81">
            <v>27</v>
          </cell>
          <cell r="AU81">
            <v>112.96</v>
          </cell>
          <cell r="AV81">
            <v>52.43</v>
          </cell>
          <cell r="AW81">
            <v>4.05</v>
          </cell>
          <cell r="AX81">
            <v>124.73999999999998</v>
          </cell>
          <cell r="AY81">
            <v>50.859999999999992</v>
          </cell>
          <cell r="AZ81">
            <v>0</v>
          </cell>
          <cell r="BA81">
            <v>148.69999999999999</v>
          </cell>
          <cell r="BB81">
            <v>27</v>
          </cell>
          <cell r="BC81">
            <v>110.48</v>
          </cell>
          <cell r="BD81">
            <v>0</v>
          </cell>
          <cell r="BE81">
            <v>56.48</v>
          </cell>
          <cell r="BF81">
            <v>35.1</v>
          </cell>
          <cell r="BG81">
            <v>0</v>
          </cell>
          <cell r="BH81">
            <v>99.55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75.06</v>
          </cell>
          <cell r="BO81">
            <v>5.94</v>
          </cell>
          <cell r="BP81">
            <v>0</v>
          </cell>
          <cell r="BQ81">
            <v>58.12</v>
          </cell>
          <cell r="BR81">
            <v>107.74</v>
          </cell>
          <cell r="BS81">
            <v>0</v>
          </cell>
          <cell r="BT81">
            <v>106.16</v>
          </cell>
          <cell r="BU81">
            <v>57.089999999999996</v>
          </cell>
          <cell r="BV81">
            <v>0</v>
          </cell>
          <cell r="BW81">
            <v>20</v>
          </cell>
          <cell r="BX81">
            <v>10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56.48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215.31</v>
          </cell>
          <cell r="CI81">
            <v>35.299999999999997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-22.61</v>
          </cell>
          <cell r="CO81">
            <v>0</v>
          </cell>
          <cell r="CP81">
            <v>28.65</v>
          </cell>
          <cell r="CQ81">
            <v>88.61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27</v>
          </cell>
          <cell r="CY81">
            <v>91.09</v>
          </cell>
          <cell r="CZ81">
            <v>31.96</v>
          </cell>
          <cell r="DA81">
            <v>5.6700000000000008</v>
          </cell>
          <cell r="DB81">
            <v>33.42</v>
          </cell>
          <cell r="DC81">
            <v>0</v>
          </cell>
          <cell r="DD81">
            <v>56.48</v>
          </cell>
          <cell r="DE81">
            <v>0</v>
          </cell>
          <cell r="DF81">
            <v>0</v>
          </cell>
          <cell r="DG81">
            <v>-5.6700000000000008</v>
          </cell>
          <cell r="DH81">
            <v>112.96</v>
          </cell>
          <cell r="DI81">
            <v>57.84</v>
          </cell>
          <cell r="DJ81">
            <v>0</v>
          </cell>
          <cell r="DK81">
            <v>56.48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56.48</v>
          </cell>
          <cell r="DU81">
            <v>27.73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112.96</v>
          </cell>
          <cell r="EB81">
            <v>62.95</v>
          </cell>
          <cell r="EC81">
            <v>40.1</v>
          </cell>
          <cell r="ED81">
            <v>54</v>
          </cell>
          <cell r="EE81">
            <v>108</v>
          </cell>
          <cell r="EF81">
            <v>0</v>
          </cell>
          <cell r="EG81">
            <v>0</v>
          </cell>
          <cell r="EH81">
            <v>27</v>
          </cell>
          <cell r="EI81">
            <v>0</v>
          </cell>
          <cell r="EJ81">
            <v>54</v>
          </cell>
          <cell r="EK81">
            <v>0</v>
          </cell>
          <cell r="EL81">
            <v>0</v>
          </cell>
          <cell r="EM81">
            <v>27</v>
          </cell>
          <cell r="EN81">
            <v>0</v>
          </cell>
          <cell r="EO81">
            <v>0</v>
          </cell>
          <cell r="EP81">
            <v>0</v>
          </cell>
          <cell r="EQ81">
            <v>27</v>
          </cell>
          <cell r="ER81">
            <v>27</v>
          </cell>
          <cell r="ES81">
            <v>0</v>
          </cell>
          <cell r="ET81">
            <v>0</v>
          </cell>
          <cell r="EU81">
            <v>0</v>
          </cell>
          <cell r="EV81">
            <v>84.37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162</v>
          </cell>
          <cell r="FB81">
            <v>54</v>
          </cell>
          <cell r="FC81">
            <v>27</v>
          </cell>
          <cell r="FD81">
            <v>54</v>
          </cell>
          <cell r="FE81">
            <v>0</v>
          </cell>
          <cell r="FF81">
            <v>0</v>
          </cell>
          <cell r="FG81">
            <v>54</v>
          </cell>
          <cell r="FH81">
            <v>135</v>
          </cell>
          <cell r="FI81">
            <v>0</v>
          </cell>
          <cell r="FJ81">
            <v>0</v>
          </cell>
          <cell r="FK81">
            <v>27</v>
          </cell>
          <cell r="FL81">
            <v>0</v>
          </cell>
          <cell r="FM81">
            <v>0</v>
          </cell>
          <cell r="FN81">
            <v>0</v>
          </cell>
          <cell r="FO81">
            <v>27</v>
          </cell>
          <cell r="FP81">
            <v>27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-27</v>
          </cell>
          <cell r="HG81">
            <v>27</v>
          </cell>
          <cell r="HH81">
            <v>0</v>
          </cell>
          <cell r="HI81">
            <v>54</v>
          </cell>
          <cell r="HJ81">
            <v>96.2</v>
          </cell>
          <cell r="HK81">
            <v>-29.479999999999997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-27</v>
          </cell>
          <cell r="HQ81">
            <v>56.48</v>
          </cell>
          <cell r="HR81">
            <v>0</v>
          </cell>
          <cell r="HS81">
            <v>-27</v>
          </cell>
          <cell r="HT81">
            <v>-54</v>
          </cell>
          <cell r="HU81">
            <v>0</v>
          </cell>
          <cell r="HV81">
            <v>0</v>
          </cell>
          <cell r="HW81">
            <v>27</v>
          </cell>
          <cell r="HY81">
            <v>196.92</v>
          </cell>
          <cell r="HZ81">
            <v>301.95999999999998</v>
          </cell>
          <cell r="IA81">
            <v>81</v>
          </cell>
          <cell r="IB81">
            <v>220.95999999999998</v>
          </cell>
          <cell r="IC81">
            <v>282.57</v>
          </cell>
          <cell r="ID81">
            <v>316.18</v>
          </cell>
          <cell r="IE81">
            <v>333.35</v>
          </cell>
          <cell r="IF81">
            <v>210.98</v>
          </cell>
          <cell r="IG81">
            <v>317.86</v>
          </cell>
          <cell r="IH81">
            <v>215.07999999999998</v>
          </cell>
          <cell r="II81">
            <v>27</v>
          </cell>
          <cell r="IJ81">
            <v>195.9</v>
          </cell>
          <cell r="IK81">
            <v>112.28999999999999</v>
          </cell>
          <cell r="IL81">
            <v>449.35999999999996</v>
          </cell>
          <cell r="IM81">
            <v>142.44</v>
          </cell>
          <cell r="IN81">
            <v>309.03999999999996</v>
          </cell>
          <cell r="IO81">
            <v>172.57999999999998</v>
          </cell>
          <cell r="IP81">
            <v>108</v>
          </cell>
          <cell r="IQ81">
            <v>212.51</v>
          </cell>
          <cell r="IR81">
            <v>4205.9800000000005</v>
          </cell>
        </row>
        <row r="82">
          <cell r="D82">
            <v>3.28</v>
          </cell>
          <cell r="E82">
            <v>80.27</v>
          </cell>
          <cell r="F82">
            <v>89.57</v>
          </cell>
          <cell r="G82">
            <v>195.31</v>
          </cell>
          <cell r="H82">
            <v>95.83</v>
          </cell>
          <cell r="I82">
            <v>61.74</v>
          </cell>
          <cell r="J82">
            <v>396.24</v>
          </cell>
          <cell r="K82">
            <v>0</v>
          </cell>
          <cell r="L82">
            <v>255.99000000000004</v>
          </cell>
          <cell r="M82">
            <v>218.53</v>
          </cell>
          <cell r="N82">
            <v>98.83</v>
          </cell>
          <cell r="O82">
            <v>512.45000000000005</v>
          </cell>
          <cell r="P82">
            <v>200.12</v>
          </cell>
          <cell r="Q82">
            <v>390.53</v>
          </cell>
          <cell r="R82">
            <v>0</v>
          </cell>
          <cell r="S82">
            <v>87.24</v>
          </cell>
          <cell r="T82">
            <v>709.8</v>
          </cell>
          <cell r="U82">
            <v>593.05999999999995</v>
          </cell>
          <cell r="V82">
            <v>153.07000000000002</v>
          </cell>
          <cell r="W82">
            <v>0</v>
          </cell>
          <cell r="X82">
            <v>134.44999999999999</v>
          </cell>
          <cell r="Y82">
            <v>138.78</v>
          </cell>
          <cell r="Z82">
            <v>-7.589999999999999</v>
          </cell>
          <cell r="AA82">
            <v>287.36</v>
          </cell>
          <cell r="AB82">
            <v>337.71</v>
          </cell>
          <cell r="AC82">
            <v>347.11000000000007</v>
          </cell>
          <cell r="AD82">
            <v>262.35000000000002</v>
          </cell>
          <cell r="AE82">
            <v>97.89</v>
          </cell>
          <cell r="AF82">
            <v>486.18000000000006</v>
          </cell>
          <cell r="AG82">
            <v>229.77</v>
          </cell>
          <cell r="AH82">
            <v>405.6</v>
          </cell>
          <cell r="AI82">
            <v>377.12</v>
          </cell>
          <cell r="AJ82">
            <v>145.41</v>
          </cell>
          <cell r="AK82">
            <v>109.86</v>
          </cell>
          <cell r="AL82">
            <v>193.43</v>
          </cell>
          <cell r="AM82">
            <v>365.58</v>
          </cell>
          <cell r="AN82">
            <v>390.09000000000003</v>
          </cell>
          <cell r="AO82">
            <v>110.83</v>
          </cell>
          <cell r="AP82">
            <v>152.53</v>
          </cell>
          <cell r="AQ82">
            <v>124.47</v>
          </cell>
          <cell r="AR82">
            <v>167.5</v>
          </cell>
          <cell r="AS82">
            <v>152.26</v>
          </cell>
          <cell r="AT82">
            <v>414.22</v>
          </cell>
          <cell r="AU82">
            <v>370.23</v>
          </cell>
          <cell r="AV82">
            <v>98.85</v>
          </cell>
          <cell r="AW82">
            <v>282.05</v>
          </cell>
          <cell r="AX82">
            <v>271.47000000000003</v>
          </cell>
          <cell r="AY82">
            <v>216.92</v>
          </cell>
          <cell r="AZ82">
            <v>-22.72</v>
          </cell>
          <cell r="BA82">
            <v>167.21</v>
          </cell>
          <cell r="BB82">
            <v>307.20999999999998</v>
          </cell>
          <cell r="BC82">
            <v>203.25</v>
          </cell>
          <cell r="BD82">
            <v>272.83999999999997</v>
          </cell>
          <cell r="BE82">
            <v>1566.66</v>
          </cell>
          <cell r="BF82">
            <v>851.3</v>
          </cell>
          <cell r="BG82">
            <v>372.59</v>
          </cell>
          <cell r="BH82">
            <v>386.22</v>
          </cell>
          <cell r="BI82">
            <v>143.94999999999999</v>
          </cell>
          <cell r="BJ82">
            <v>5.85</v>
          </cell>
          <cell r="BK82">
            <v>0</v>
          </cell>
          <cell r="BL82">
            <v>0</v>
          </cell>
          <cell r="BM82">
            <v>267.43</v>
          </cell>
          <cell r="BN82">
            <v>8.56</v>
          </cell>
          <cell r="BO82">
            <v>29.44</v>
          </cell>
          <cell r="BP82">
            <v>481.42</v>
          </cell>
          <cell r="BQ82">
            <v>3.49</v>
          </cell>
          <cell r="BR82">
            <v>157.68</v>
          </cell>
          <cell r="BS82">
            <v>106.45</v>
          </cell>
          <cell r="BT82">
            <v>34.549999999999997</v>
          </cell>
          <cell r="BU82">
            <v>0</v>
          </cell>
          <cell r="BV82">
            <v>148.34</v>
          </cell>
          <cell r="BW82">
            <v>3.1</v>
          </cell>
          <cell r="BX82">
            <v>-3.82</v>
          </cell>
          <cell r="BY82">
            <v>21.94</v>
          </cell>
          <cell r="BZ82">
            <v>174.46</v>
          </cell>
          <cell r="CA82">
            <v>0</v>
          </cell>
          <cell r="CB82">
            <v>0</v>
          </cell>
          <cell r="CC82">
            <v>205.88</v>
          </cell>
          <cell r="CD82">
            <v>64.84</v>
          </cell>
          <cell r="CE82">
            <v>260.92</v>
          </cell>
          <cell r="CF82">
            <v>266.20999999999998</v>
          </cell>
          <cell r="CG82">
            <v>512.58000000000004</v>
          </cell>
          <cell r="CH82">
            <v>217.91</v>
          </cell>
          <cell r="CI82">
            <v>256.45999999999998</v>
          </cell>
          <cell r="CJ82">
            <v>157.21</v>
          </cell>
          <cell r="CK82">
            <v>235.27</v>
          </cell>
          <cell r="CL82">
            <v>103.08</v>
          </cell>
          <cell r="CM82">
            <v>279.95</v>
          </cell>
          <cell r="CN82">
            <v>221.11</v>
          </cell>
          <cell r="CO82">
            <v>221.88</v>
          </cell>
          <cell r="CP82">
            <v>181.66999999999996</v>
          </cell>
          <cell r="CQ82">
            <v>460.88</v>
          </cell>
          <cell r="CR82">
            <v>487.16</v>
          </cell>
          <cell r="CS82">
            <v>382.55</v>
          </cell>
          <cell r="CT82">
            <v>162.53</v>
          </cell>
          <cell r="CU82">
            <v>0</v>
          </cell>
          <cell r="CV82">
            <v>256.33999999999997</v>
          </cell>
          <cell r="CW82">
            <v>220.96</v>
          </cell>
          <cell r="CX82">
            <v>235.22</v>
          </cell>
          <cell r="CY82">
            <v>108.99</v>
          </cell>
          <cell r="CZ82">
            <v>220.96</v>
          </cell>
          <cell r="DA82">
            <v>83.49</v>
          </cell>
          <cell r="DB82">
            <v>27.59</v>
          </cell>
          <cell r="DC82">
            <v>166.61</v>
          </cell>
          <cell r="DD82">
            <v>240.23999999999998</v>
          </cell>
          <cell r="DE82">
            <v>167.38</v>
          </cell>
          <cell r="DF82">
            <v>4.53</v>
          </cell>
          <cell r="DG82">
            <v>89.04</v>
          </cell>
          <cell r="DH82">
            <v>102.14</v>
          </cell>
          <cell r="DI82">
            <v>220.96</v>
          </cell>
          <cell r="DJ82">
            <v>-115.72000000000001</v>
          </cell>
          <cell r="DK82">
            <v>-151.4</v>
          </cell>
          <cell r="DL82">
            <v>-68.75</v>
          </cell>
          <cell r="DM82">
            <v>118.24</v>
          </cell>
          <cell r="DN82">
            <v>0</v>
          </cell>
          <cell r="DO82">
            <v>6.03</v>
          </cell>
          <cell r="DP82">
            <v>69.92</v>
          </cell>
          <cell r="DQ82">
            <v>0</v>
          </cell>
          <cell r="DR82">
            <v>1138.19</v>
          </cell>
          <cell r="DS82">
            <v>28.02</v>
          </cell>
          <cell r="DT82">
            <v>86.22</v>
          </cell>
          <cell r="DU82">
            <v>414.05999999999995</v>
          </cell>
          <cell r="DV82">
            <v>329.22</v>
          </cell>
          <cell r="DW82">
            <v>534.66999999999996</v>
          </cell>
          <cell r="DX82">
            <v>309.08</v>
          </cell>
          <cell r="DY82">
            <v>221.65</v>
          </cell>
          <cell r="DZ82">
            <v>83.46</v>
          </cell>
          <cell r="EA82">
            <v>905.8</v>
          </cell>
          <cell r="EB82">
            <v>189.26</v>
          </cell>
          <cell r="EC82">
            <v>450.82</v>
          </cell>
          <cell r="ED82">
            <v>1411.56</v>
          </cell>
          <cell r="EE82">
            <v>1015.39</v>
          </cell>
          <cell r="EF82">
            <v>91.51</v>
          </cell>
          <cell r="EG82">
            <v>0</v>
          </cell>
          <cell r="EH82">
            <v>840.30000000000007</v>
          </cell>
          <cell r="EI82">
            <v>235.67</v>
          </cell>
          <cell r="EJ82">
            <v>319.47999999999996</v>
          </cell>
          <cell r="EK82">
            <v>242.79</v>
          </cell>
          <cell r="EL82">
            <v>1192.8399999999999</v>
          </cell>
          <cell r="EM82">
            <v>2208.0700000000002</v>
          </cell>
          <cell r="EN82">
            <v>1863.29</v>
          </cell>
          <cell r="EO82">
            <v>640.77</v>
          </cell>
          <cell r="EP82">
            <v>653.19000000000005</v>
          </cell>
          <cell r="EQ82">
            <v>349.99</v>
          </cell>
          <cell r="ER82">
            <v>1007.02</v>
          </cell>
          <cell r="ES82">
            <v>570.36</v>
          </cell>
          <cell r="ET82">
            <v>545.25</v>
          </cell>
          <cell r="EU82">
            <v>332.82000000000005</v>
          </cell>
          <cell r="EV82">
            <v>1380.86</v>
          </cell>
          <cell r="EW82">
            <v>807.37</v>
          </cell>
          <cell r="EX82">
            <v>602.08000000000004</v>
          </cell>
          <cell r="EY82">
            <v>745.14</v>
          </cell>
          <cell r="EZ82">
            <v>0</v>
          </cell>
          <cell r="FA82">
            <v>436.9</v>
          </cell>
          <cell r="FB82">
            <v>403.25</v>
          </cell>
          <cell r="FC82">
            <v>617.37</v>
          </cell>
          <cell r="FD82">
            <v>738.68</v>
          </cell>
          <cell r="FE82">
            <v>140.37</v>
          </cell>
          <cell r="FF82">
            <v>936.65</v>
          </cell>
          <cell r="FG82">
            <v>217.64</v>
          </cell>
          <cell r="FH82">
            <v>26.9</v>
          </cell>
          <cell r="FI82">
            <v>53.01</v>
          </cell>
          <cell r="FJ82">
            <v>18.46</v>
          </cell>
          <cell r="FK82">
            <v>413.87</v>
          </cell>
          <cell r="FL82">
            <v>295.86</v>
          </cell>
          <cell r="FM82">
            <v>591.07000000000005</v>
          </cell>
          <cell r="FN82">
            <v>102.22</v>
          </cell>
          <cell r="FO82">
            <v>464.42</v>
          </cell>
          <cell r="FP82">
            <v>787.13</v>
          </cell>
          <cell r="FQ82">
            <v>245.62</v>
          </cell>
          <cell r="FR82">
            <v>60.37</v>
          </cell>
          <cell r="FS82">
            <v>0</v>
          </cell>
          <cell r="FT82">
            <v>58.29</v>
          </cell>
          <cell r="FU82">
            <v>702.79</v>
          </cell>
          <cell r="FV82">
            <v>-2.33</v>
          </cell>
          <cell r="FW82">
            <v>92.86</v>
          </cell>
          <cell r="FX82">
            <v>319.55000000000007</v>
          </cell>
          <cell r="FY82">
            <v>13.56</v>
          </cell>
          <cell r="FZ82">
            <v>205.15</v>
          </cell>
          <cell r="GA82">
            <v>226.8</v>
          </cell>
          <cell r="GB82">
            <v>13.17</v>
          </cell>
          <cell r="GC82">
            <v>44.09</v>
          </cell>
          <cell r="GD82">
            <v>26.4</v>
          </cell>
          <cell r="GE82">
            <v>38.1</v>
          </cell>
          <cell r="GF82">
            <v>133.76</v>
          </cell>
          <cell r="GG82">
            <v>130.94</v>
          </cell>
          <cell r="GH82">
            <v>358.34000000000003</v>
          </cell>
          <cell r="GI82">
            <v>170.78</v>
          </cell>
          <cell r="GJ82">
            <v>220.05</v>
          </cell>
          <cell r="GK82">
            <v>262.62</v>
          </cell>
          <cell r="GL82">
            <v>0</v>
          </cell>
          <cell r="GM82">
            <v>84.11</v>
          </cell>
          <cell r="GN82">
            <v>81.64</v>
          </cell>
          <cell r="GO82">
            <v>206.13</v>
          </cell>
          <cell r="GP82">
            <v>1332.12</v>
          </cell>
          <cell r="GQ82">
            <v>280.20999999999998</v>
          </cell>
          <cell r="GR82">
            <v>118.23</v>
          </cell>
          <cell r="GS82">
            <v>30.909999999999997</v>
          </cell>
          <cell r="GT82">
            <v>40.32</v>
          </cell>
          <cell r="GU82">
            <v>150.16</v>
          </cell>
          <cell r="GV82">
            <v>130.32</v>
          </cell>
          <cell r="GW82">
            <v>384.3</v>
          </cell>
          <cell r="GX82">
            <v>266.5</v>
          </cell>
          <cell r="GY82">
            <v>172.64</v>
          </cell>
          <cell r="GZ82">
            <v>34.5</v>
          </cell>
          <cell r="HA82">
            <v>392.06000000000006</v>
          </cell>
          <cell r="HB82">
            <v>277.64</v>
          </cell>
          <cell r="HC82">
            <v>13.55</v>
          </cell>
          <cell r="HD82">
            <v>34.97</v>
          </cell>
          <cell r="HE82">
            <v>11488.79</v>
          </cell>
          <cell r="HF82">
            <v>205.73</v>
          </cell>
          <cell r="HG82">
            <v>229.67</v>
          </cell>
          <cell r="HH82">
            <v>286.81</v>
          </cell>
          <cell r="HI82">
            <v>1610.57</v>
          </cell>
          <cell r="HJ82">
            <v>511.19</v>
          </cell>
          <cell r="HK82">
            <v>189.32</v>
          </cell>
          <cell r="HL82">
            <v>378.52</v>
          </cell>
          <cell r="HM82">
            <v>253.81</v>
          </cell>
          <cell r="HN82">
            <v>753.6</v>
          </cell>
          <cell r="HO82">
            <v>13.58</v>
          </cell>
          <cell r="HP82">
            <v>194.72</v>
          </cell>
          <cell r="HQ82">
            <v>865.11000000000013</v>
          </cell>
          <cell r="HR82">
            <v>106.66</v>
          </cell>
          <cell r="HS82">
            <v>479.4</v>
          </cell>
          <cell r="HT82">
            <v>325.81</v>
          </cell>
          <cell r="HU82">
            <v>468.35</v>
          </cell>
          <cell r="HV82">
            <v>436.1</v>
          </cell>
          <cell r="HW82">
            <v>4.17</v>
          </cell>
          <cell r="HY82">
            <v>11788.550000000001</v>
          </cell>
          <cell r="HZ82">
            <v>2438.6200000000003</v>
          </cell>
          <cell r="IA82">
            <v>2404.5899999999997</v>
          </cell>
          <cell r="IB82">
            <v>2263.5800000000004</v>
          </cell>
          <cell r="IC82">
            <v>6595.25</v>
          </cell>
          <cell r="ID82">
            <v>3983.9600000000005</v>
          </cell>
          <cell r="IE82">
            <v>4725.09</v>
          </cell>
          <cell r="IF82">
            <v>4419.4400000000005</v>
          </cell>
          <cell r="IG82">
            <v>2470.4800000000005</v>
          </cell>
          <cell r="IH82">
            <v>3712.62</v>
          </cell>
          <cell r="II82">
            <v>1548.3099999999997</v>
          </cell>
          <cell r="IJ82">
            <v>3652.25</v>
          </cell>
          <cell r="IK82">
            <v>3313.9900000000002</v>
          </cell>
          <cell r="IL82">
            <v>3666.73</v>
          </cell>
          <cell r="IM82">
            <v>2057.5700000000002</v>
          </cell>
          <cell r="IN82">
            <v>5560.9800000000014</v>
          </cell>
          <cell r="IO82">
            <v>6207.21</v>
          </cell>
          <cell r="IP82">
            <v>4376.79</v>
          </cell>
          <cell r="IQ82">
            <v>2129.6699999999996</v>
          </cell>
          <cell r="IR82">
            <v>77315.680000000008</v>
          </cell>
        </row>
        <row r="83">
          <cell r="D83">
            <v>130.33000000000001</v>
          </cell>
          <cell r="E83">
            <v>145.61000000000001</v>
          </cell>
          <cell r="F83">
            <v>0</v>
          </cell>
          <cell r="G83">
            <v>41.34</v>
          </cell>
          <cell r="H83">
            <v>29.93</v>
          </cell>
          <cell r="I83">
            <v>80.48</v>
          </cell>
          <cell r="J83">
            <v>195.65</v>
          </cell>
          <cell r="K83">
            <v>0</v>
          </cell>
          <cell r="L83">
            <v>180.81</v>
          </cell>
          <cell r="M83">
            <v>208.78</v>
          </cell>
          <cell r="N83">
            <v>145.25</v>
          </cell>
          <cell r="O83">
            <v>123.58</v>
          </cell>
          <cell r="P83">
            <v>49.59</v>
          </cell>
          <cell r="Q83">
            <v>144.82</v>
          </cell>
          <cell r="R83">
            <v>22.790000000000003</v>
          </cell>
          <cell r="S83">
            <v>34.81</v>
          </cell>
          <cell r="T83">
            <v>176.93</v>
          </cell>
          <cell r="U83">
            <v>110.41</v>
          </cell>
          <cell r="V83">
            <v>82.6</v>
          </cell>
          <cell r="W83">
            <v>155.26999999999998</v>
          </cell>
          <cell r="X83">
            <v>51.43</v>
          </cell>
          <cell r="Y83">
            <v>180.47</v>
          </cell>
          <cell r="Z83">
            <v>82.04</v>
          </cell>
          <cell r="AA83">
            <v>136.54</v>
          </cell>
          <cell r="AB83">
            <v>145.24</v>
          </cell>
          <cell r="AC83">
            <v>139.32</v>
          </cell>
          <cell r="AD83">
            <v>106.49</v>
          </cell>
          <cell r="AE83">
            <v>97.96</v>
          </cell>
          <cell r="AF83">
            <v>144.49999999999997</v>
          </cell>
          <cell r="AG83">
            <v>108.46</v>
          </cell>
          <cell r="AH83">
            <v>106.26000000000002</v>
          </cell>
          <cell r="AI83">
            <v>99.02</v>
          </cell>
          <cell r="AJ83">
            <v>87.72</v>
          </cell>
          <cell r="AK83">
            <v>131.69999999999999</v>
          </cell>
          <cell r="AL83">
            <v>132.97999999999999</v>
          </cell>
          <cell r="AM83">
            <v>176.25</v>
          </cell>
          <cell r="AN83">
            <v>102.9</v>
          </cell>
          <cell r="AO83">
            <v>78.45</v>
          </cell>
          <cell r="AP83">
            <v>150.69999999999999</v>
          </cell>
          <cell r="AQ83">
            <v>119.25</v>
          </cell>
          <cell r="AR83">
            <v>143.21</v>
          </cell>
          <cell r="AS83">
            <v>94.090000000000018</v>
          </cell>
          <cell r="AT83">
            <v>140.96</v>
          </cell>
          <cell r="AU83">
            <v>150.97999999999999</v>
          </cell>
          <cell r="AV83">
            <v>139.11000000000001</v>
          </cell>
          <cell r="AW83">
            <v>166.83</v>
          </cell>
          <cell r="AX83">
            <v>157.36000000000001</v>
          </cell>
          <cell r="AY83">
            <v>163.13999999999999</v>
          </cell>
          <cell r="AZ83">
            <v>111.63</v>
          </cell>
          <cell r="BA83">
            <v>137.72999999999999</v>
          </cell>
          <cell r="BB83">
            <v>78.47999999999999</v>
          </cell>
          <cell r="BC83">
            <v>179.12</v>
          </cell>
          <cell r="BD83">
            <v>160</v>
          </cell>
          <cell r="BE83">
            <v>184.74</v>
          </cell>
          <cell r="BF83">
            <v>213.46</v>
          </cell>
          <cell r="BG83">
            <v>146.57</v>
          </cell>
          <cell r="BH83">
            <v>190.61</v>
          </cell>
          <cell r="BI83">
            <v>75.150000000000006</v>
          </cell>
          <cell r="BJ83">
            <v>120.77999999999999</v>
          </cell>
          <cell r="BK83">
            <v>175.8</v>
          </cell>
          <cell r="BL83">
            <v>41.02</v>
          </cell>
          <cell r="BM83">
            <v>137.32</v>
          </cell>
          <cell r="BN83">
            <v>128.80000000000001</v>
          </cell>
          <cell r="BO83">
            <v>95.19</v>
          </cell>
          <cell r="BP83">
            <v>57.82</v>
          </cell>
          <cell r="BQ83">
            <v>109.75</v>
          </cell>
          <cell r="BR83">
            <v>210.78</v>
          </cell>
          <cell r="BS83">
            <v>97.15</v>
          </cell>
          <cell r="BT83">
            <v>124.49</v>
          </cell>
          <cell r="BU83">
            <v>142.86000000000001</v>
          </cell>
          <cell r="BV83">
            <v>127.56</v>
          </cell>
          <cell r="BW83">
            <v>57.85</v>
          </cell>
          <cell r="BX83">
            <v>150.63999999999999</v>
          </cell>
          <cell r="BY83">
            <v>201.42</v>
          </cell>
          <cell r="BZ83">
            <v>68.73</v>
          </cell>
          <cell r="CA83">
            <v>103.49</v>
          </cell>
          <cell r="CB83">
            <v>97.12</v>
          </cell>
          <cell r="CC83">
            <v>120.64</v>
          </cell>
          <cell r="CD83">
            <v>173.85</v>
          </cell>
          <cell r="CE83">
            <v>43.86</v>
          </cell>
          <cell r="CF83">
            <v>183.63</v>
          </cell>
          <cell r="CG83">
            <v>96.6</v>
          </cell>
          <cell r="CH83">
            <v>114.6</v>
          </cell>
          <cell r="CI83">
            <v>278.7</v>
          </cell>
          <cell r="CJ83">
            <v>187.2</v>
          </cell>
          <cell r="CK83">
            <v>236.25</v>
          </cell>
          <cell r="CL83">
            <v>177.93</v>
          </cell>
          <cell r="CM83">
            <v>129.06</v>
          </cell>
          <cell r="CN83">
            <v>33.4</v>
          </cell>
          <cell r="CO83">
            <v>91.11</v>
          </cell>
          <cell r="CP83">
            <v>171.05</v>
          </cell>
          <cell r="CQ83">
            <v>156.6</v>
          </cell>
          <cell r="CR83">
            <v>176.21</v>
          </cell>
          <cell r="CS83">
            <v>68.709999999999994</v>
          </cell>
          <cell r="CT83">
            <v>130.75</v>
          </cell>
          <cell r="CU83">
            <v>0</v>
          </cell>
          <cell r="CV83">
            <v>123.76</v>
          </cell>
          <cell r="CW83">
            <v>96.45</v>
          </cell>
          <cell r="CX83">
            <v>130.44999999999999</v>
          </cell>
          <cell r="CY83">
            <v>160.41999999999999</v>
          </cell>
          <cell r="CZ83">
            <v>156.04</v>
          </cell>
          <cell r="DA83">
            <v>92.62</v>
          </cell>
          <cell r="DB83">
            <v>121.50999999999999</v>
          </cell>
          <cell r="DC83">
            <v>83.16</v>
          </cell>
          <cell r="DD83">
            <v>206.03</v>
          </cell>
          <cell r="DE83">
            <v>111.4</v>
          </cell>
          <cell r="DF83">
            <v>102.02</v>
          </cell>
          <cell r="DG83">
            <v>54.84</v>
          </cell>
          <cell r="DH83">
            <v>120.04999999999998</v>
          </cell>
          <cell r="DI83">
            <v>113.66</v>
          </cell>
          <cell r="DJ83">
            <v>158.81</v>
          </cell>
          <cell r="DK83">
            <v>229.59</v>
          </cell>
          <cell r="DL83">
            <v>133.54</v>
          </cell>
          <cell r="DM83">
            <v>50.01</v>
          </cell>
          <cell r="DN83">
            <v>0</v>
          </cell>
          <cell r="DO83">
            <v>107.27</v>
          </cell>
          <cell r="DP83">
            <v>95.25</v>
          </cell>
          <cell r="DQ83">
            <v>89.98</v>
          </cell>
          <cell r="DR83">
            <v>108.63</v>
          </cell>
          <cell r="DS83">
            <v>105</v>
          </cell>
          <cell r="DT83">
            <v>152.03</v>
          </cell>
          <cell r="DU83">
            <v>118.88</v>
          </cell>
          <cell r="DV83">
            <v>87.25</v>
          </cell>
          <cell r="DW83">
            <v>83.55</v>
          </cell>
          <cell r="DX83">
            <v>130.94999999999999</v>
          </cell>
          <cell r="DY83">
            <v>89.93</v>
          </cell>
          <cell r="DZ83">
            <v>100.86</v>
          </cell>
          <cell r="EA83">
            <v>35.799999999999997</v>
          </cell>
          <cell r="EB83">
            <v>182.2</v>
          </cell>
          <cell r="EC83">
            <v>57.34</v>
          </cell>
          <cell r="ED83">
            <v>71.92</v>
          </cell>
          <cell r="EE83">
            <v>82.8</v>
          </cell>
          <cell r="EF83">
            <v>40.99</v>
          </cell>
          <cell r="EG83">
            <v>0</v>
          </cell>
          <cell r="EH83">
            <v>52.94</v>
          </cell>
          <cell r="EI83">
            <v>52.55</v>
          </cell>
          <cell r="EJ83">
            <v>53</v>
          </cell>
          <cell r="EK83">
            <v>110.17</v>
          </cell>
          <cell r="EL83">
            <v>54.49</v>
          </cell>
          <cell r="EM83">
            <v>102.56</v>
          </cell>
          <cell r="EN83">
            <v>123.12999999999998</v>
          </cell>
          <cell r="EO83">
            <v>90.44</v>
          </cell>
          <cell r="EP83">
            <v>166.29</v>
          </cell>
          <cell r="EQ83">
            <v>0</v>
          </cell>
          <cell r="ER83">
            <v>99.04</v>
          </cell>
          <cell r="ES83">
            <v>0</v>
          </cell>
          <cell r="ET83">
            <v>93.9</v>
          </cell>
          <cell r="EU83">
            <v>118.86</v>
          </cell>
          <cell r="EV83">
            <v>77.14</v>
          </cell>
          <cell r="EW83">
            <v>110.75</v>
          </cell>
          <cell r="EX83">
            <v>39.14</v>
          </cell>
          <cell r="EY83">
            <v>33.840000000000003</v>
          </cell>
          <cell r="EZ83">
            <v>0</v>
          </cell>
          <cell r="FA83">
            <v>139.24</v>
          </cell>
          <cell r="FB83">
            <v>61.47</v>
          </cell>
          <cell r="FC83">
            <v>177.32</v>
          </cell>
          <cell r="FD83">
            <v>94.23</v>
          </cell>
          <cell r="FE83">
            <v>176.37</v>
          </cell>
          <cell r="FF83">
            <v>96.34</v>
          </cell>
          <cell r="FG83">
            <v>118.88</v>
          </cell>
          <cell r="FH83">
            <v>114.68</v>
          </cell>
          <cell r="FI83">
            <v>174.89</v>
          </cell>
          <cell r="FJ83">
            <v>199.05</v>
          </cell>
          <cell r="FK83">
            <v>149.01</v>
          </cell>
          <cell r="FL83">
            <v>85.149999999999991</v>
          </cell>
          <cell r="FM83">
            <v>54.77</v>
          </cell>
          <cell r="FN83">
            <v>120.28</v>
          </cell>
          <cell r="FO83">
            <v>157.08000000000001</v>
          </cell>
          <cell r="FP83">
            <v>167.74</v>
          </cell>
          <cell r="FQ83">
            <v>117.72</v>
          </cell>
          <cell r="FR83">
            <v>71.59</v>
          </cell>
          <cell r="FS83">
            <v>0</v>
          </cell>
          <cell r="FT83">
            <v>44.12</v>
          </cell>
          <cell r="FU83">
            <v>170.99</v>
          </cell>
          <cell r="FV83">
            <v>0</v>
          </cell>
          <cell r="FW83">
            <v>108.63</v>
          </cell>
          <cell r="FX83">
            <v>108.98</v>
          </cell>
          <cell r="FY83">
            <v>84.07</v>
          </cell>
          <cell r="FZ83">
            <v>118.67</v>
          </cell>
          <cell r="GA83">
            <v>66.959999999999994</v>
          </cell>
          <cell r="GB83">
            <v>203.43999999999997</v>
          </cell>
          <cell r="GC83">
            <v>99.49</v>
          </cell>
          <cell r="GD83">
            <v>83.36</v>
          </cell>
          <cell r="GE83">
            <v>119.51</v>
          </cell>
          <cell r="GF83">
            <v>104.99</v>
          </cell>
          <cell r="GG83">
            <v>200.47</v>
          </cell>
          <cell r="GH83">
            <v>110.82</v>
          </cell>
          <cell r="GI83">
            <v>170.21</v>
          </cell>
          <cell r="GJ83">
            <v>100.38</v>
          </cell>
          <cell r="GK83">
            <v>84.7</v>
          </cell>
          <cell r="GL83">
            <v>0</v>
          </cell>
          <cell r="GM83">
            <v>46.44</v>
          </cell>
          <cell r="GN83">
            <v>37.51</v>
          </cell>
          <cell r="GO83">
            <v>122.97</v>
          </cell>
          <cell r="GP83">
            <v>107.96</v>
          </cell>
          <cell r="GQ83">
            <v>111.82</v>
          </cell>
          <cell r="GR83">
            <v>99.54</v>
          </cell>
          <cell r="GS83">
            <v>117.91999999999999</v>
          </cell>
          <cell r="GT83">
            <v>38.1</v>
          </cell>
          <cell r="GU83">
            <v>200.8</v>
          </cell>
          <cell r="GV83">
            <v>51.04</v>
          </cell>
          <cell r="GW83">
            <v>47.999999999999993</v>
          </cell>
          <cell r="GX83">
            <v>52.22</v>
          </cell>
          <cell r="GY83">
            <v>37.54</v>
          </cell>
          <cell r="GZ83">
            <v>45.84</v>
          </cell>
          <cell r="HA83">
            <v>172.69</v>
          </cell>
          <cell r="HB83">
            <v>167.09</v>
          </cell>
          <cell r="HC83">
            <v>96.13</v>
          </cell>
          <cell r="HD83">
            <v>49.34</v>
          </cell>
          <cell r="HE83">
            <v>0</v>
          </cell>
          <cell r="HF83">
            <v>123.01</v>
          </cell>
          <cell r="HG83">
            <v>329.13</v>
          </cell>
          <cell r="HH83">
            <v>164.45</v>
          </cell>
          <cell r="HI83">
            <v>161.22999999999999</v>
          </cell>
          <cell r="HJ83">
            <v>127.08</v>
          </cell>
          <cell r="HK83">
            <v>128.09</v>
          </cell>
          <cell r="HL83">
            <v>187.78</v>
          </cell>
          <cell r="HM83">
            <v>101.66</v>
          </cell>
          <cell r="HN83">
            <v>258.52999999999997</v>
          </cell>
          <cell r="HO83">
            <v>181.53</v>
          </cell>
          <cell r="HP83">
            <v>193.03</v>
          </cell>
          <cell r="HQ83">
            <v>240.61</v>
          </cell>
          <cell r="HR83">
            <v>147.50999999999996</v>
          </cell>
          <cell r="HS83">
            <v>242.14</v>
          </cell>
          <cell r="HT83">
            <v>144.41999999999999</v>
          </cell>
          <cell r="HU83">
            <v>85.28</v>
          </cell>
          <cell r="HV83">
            <v>106.17</v>
          </cell>
          <cell r="HW83">
            <v>74.77</v>
          </cell>
          <cell r="HY83">
            <v>608.57000000000005</v>
          </cell>
          <cell r="HZ83">
            <v>1194.49</v>
          </cell>
          <cell r="IA83">
            <v>1516.6799999999998</v>
          </cell>
          <cell r="IB83">
            <v>1040.52</v>
          </cell>
          <cell r="IC83">
            <v>1479.65</v>
          </cell>
          <cell r="ID83">
            <v>1441.8799999999999</v>
          </cell>
          <cell r="IE83">
            <v>1439.1199999999997</v>
          </cell>
          <cell r="IF83">
            <v>1516.61</v>
          </cell>
          <cell r="IG83">
            <v>1315.33</v>
          </cell>
          <cell r="IH83">
            <v>2256.98</v>
          </cell>
          <cell r="II83">
            <v>1413.8799999999999</v>
          </cell>
          <cell r="IJ83">
            <v>1385.51</v>
          </cell>
          <cell r="IK83">
            <v>1056.54</v>
          </cell>
          <cell r="IL83">
            <v>1224.8899999999999</v>
          </cell>
          <cell r="IM83">
            <v>1566.8400000000001</v>
          </cell>
          <cell r="IN83">
            <v>1538.07</v>
          </cell>
          <cell r="IO83">
            <v>1946.85</v>
          </cell>
          <cell r="IP83">
            <v>1173.2</v>
          </cell>
          <cell r="IQ83">
            <v>991.14000000000021</v>
          </cell>
          <cell r="IR83">
            <v>26106.749999999996</v>
          </cell>
        </row>
        <row r="84">
          <cell r="D84">
            <v>134.69999999999999</v>
          </cell>
          <cell r="E84">
            <v>134.71</v>
          </cell>
          <cell r="F84">
            <v>0</v>
          </cell>
          <cell r="G84">
            <v>0</v>
          </cell>
          <cell r="H84">
            <v>0</v>
          </cell>
          <cell r="I84">
            <v>118.06</v>
          </cell>
          <cell r="J84">
            <v>134.71</v>
          </cell>
          <cell r="K84">
            <v>40.32</v>
          </cell>
          <cell r="L84">
            <v>1502.2</v>
          </cell>
          <cell r="M84">
            <v>563.69000000000005</v>
          </cell>
          <cell r="N84">
            <v>1064.7</v>
          </cell>
          <cell r="O84">
            <v>1146.3</v>
          </cell>
          <cell r="P84">
            <v>220.2</v>
          </cell>
          <cell r="Q84">
            <v>-0.15</v>
          </cell>
          <cell r="R84">
            <v>0</v>
          </cell>
          <cell r="S84">
            <v>0</v>
          </cell>
          <cell r="T84">
            <v>134.71</v>
          </cell>
          <cell r="U84">
            <v>134.71</v>
          </cell>
          <cell r="V84">
            <v>835.21</v>
          </cell>
          <cell r="W84">
            <v>521.37</v>
          </cell>
          <cell r="X84">
            <v>957.37</v>
          </cell>
          <cell r="Y84">
            <v>0</v>
          </cell>
          <cell r="Z84">
            <v>0</v>
          </cell>
          <cell r="AA84">
            <v>0</v>
          </cell>
          <cell r="AB84">
            <v>215.28</v>
          </cell>
          <cell r="AC84">
            <v>0</v>
          </cell>
          <cell r="AD84">
            <v>416.67</v>
          </cell>
          <cell r="AE84">
            <v>1133.5</v>
          </cell>
          <cell r="AF84">
            <v>1503.78</v>
          </cell>
          <cell r="AG84">
            <v>812.16</v>
          </cell>
          <cell r="AH84">
            <v>696</v>
          </cell>
          <cell r="AI84">
            <v>401.55</v>
          </cell>
          <cell r="AJ84">
            <v>436</v>
          </cell>
          <cell r="AK84">
            <v>0</v>
          </cell>
          <cell r="AL84">
            <v>0</v>
          </cell>
          <cell r="AM84">
            <v>957.37</v>
          </cell>
          <cell r="AN84">
            <v>611.05999999999995</v>
          </cell>
          <cell r="AO84">
            <v>1362.81</v>
          </cell>
          <cell r="AP84">
            <v>1152</v>
          </cell>
          <cell r="AQ84">
            <v>1000</v>
          </cell>
          <cell r="AR84">
            <v>316.2</v>
          </cell>
          <cell r="AS84">
            <v>316.2</v>
          </cell>
          <cell r="AT84">
            <v>1951.67</v>
          </cell>
          <cell r="AU84">
            <v>531.48</v>
          </cell>
          <cell r="AV84">
            <v>316.2</v>
          </cell>
          <cell r="AW84">
            <v>932.77</v>
          </cell>
          <cell r="AX84">
            <v>756.27</v>
          </cell>
          <cell r="AY84">
            <v>1386.54</v>
          </cell>
          <cell r="AZ84">
            <v>253.12</v>
          </cell>
          <cell r="BA84">
            <v>253.12</v>
          </cell>
          <cell r="BB84">
            <v>778.43</v>
          </cell>
          <cell r="BC84">
            <v>418.19</v>
          </cell>
          <cell r="BD84">
            <v>316.18</v>
          </cell>
          <cell r="BE84">
            <v>316.19</v>
          </cell>
          <cell r="BF84">
            <v>1615.69</v>
          </cell>
          <cell r="BG84">
            <v>316.19</v>
          </cell>
          <cell r="BH84">
            <v>282.38</v>
          </cell>
          <cell r="BI84">
            <v>901.69</v>
          </cell>
          <cell r="BJ84">
            <v>557.03</v>
          </cell>
          <cell r="BK84">
            <v>203.89</v>
          </cell>
          <cell r="BL84">
            <v>260.95</v>
          </cell>
          <cell r="BM84">
            <v>806.57</v>
          </cell>
          <cell r="BN84">
            <v>525.08000000000004</v>
          </cell>
          <cell r="BO84">
            <v>203.89</v>
          </cell>
          <cell r="BP84">
            <v>641.15</v>
          </cell>
          <cell r="BQ84">
            <v>990.73</v>
          </cell>
          <cell r="BR84">
            <v>1048.53</v>
          </cell>
          <cell r="BS84">
            <v>1038.05</v>
          </cell>
          <cell r="BT84">
            <v>1893.34</v>
          </cell>
          <cell r="BU84">
            <v>737.78</v>
          </cell>
          <cell r="BV84">
            <v>977.33</v>
          </cell>
          <cell r="BW84">
            <v>283.07</v>
          </cell>
          <cell r="BX84">
            <v>327.54000000000008</v>
          </cell>
          <cell r="BY84">
            <v>2743.01</v>
          </cell>
          <cell r="BZ84">
            <v>203.87</v>
          </cell>
          <cell r="CA84">
            <v>1825.43</v>
          </cell>
          <cell r="CB84">
            <v>0</v>
          </cell>
          <cell r="CC84">
            <v>643.95999999999992</v>
          </cell>
          <cell r="CD84">
            <v>181.15</v>
          </cell>
          <cell r="CE84">
            <v>116.8</v>
          </cell>
          <cell r="CF84">
            <v>416.55999999999995</v>
          </cell>
          <cell r="CG84">
            <v>787.12</v>
          </cell>
          <cell r="CH84">
            <v>226.49</v>
          </cell>
          <cell r="CI84">
            <v>1102.56</v>
          </cell>
          <cell r="CJ84">
            <v>1208.97</v>
          </cell>
          <cell r="CK84">
            <v>503.58</v>
          </cell>
          <cell r="CL84">
            <v>640</v>
          </cell>
          <cell r="CM84">
            <v>596.38</v>
          </cell>
          <cell r="CN84">
            <v>1698.73</v>
          </cell>
          <cell r="CO84">
            <v>1786.01</v>
          </cell>
          <cell r="CP84">
            <v>220.15</v>
          </cell>
          <cell r="CQ84">
            <v>1294.42</v>
          </cell>
          <cell r="CR84">
            <v>1053.57</v>
          </cell>
          <cell r="CS84">
            <v>116.8</v>
          </cell>
          <cell r="CT84">
            <v>1582.87</v>
          </cell>
          <cell r="CU84">
            <v>0</v>
          </cell>
          <cell r="CV84">
            <v>534.82000000000005</v>
          </cell>
          <cell r="CW84">
            <v>236.69</v>
          </cell>
          <cell r="CX84">
            <v>236.69</v>
          </cell>
          <cell r="CY84">
            <v>1324.2099999999998</v>
          </cell>
          <cell r="CZ84">
            <v>1362.46</v>
          </cell>
          <cell r="DA84">
            <v>398.47</v>
          </cell>
          <cell r="DB84">
            <v>1138.01</v>
          </cell>
          <cell r="DC84">
            <v>2200.92</v>
          </cell>
          <cell r="DD84">
            <v>1699.61</v>
          </cell>
          <cell r="DE84">
            <v>1371.29</v>
          </cell>
          <cell r="DF84">
            <v>1685.71</v>
          </cell>
          <cell r="DG84">
            <v>1357.52</v>
          </cell>
          <cell r="DH84">
            <v>975.57</v>
          </cell>
          <cell r="DI84">
            <v>467.2</v>
          </cell>
          <cell r="DJ84">
            <v>900.09</v>
          </cell>
          <cell r="DK84">
            <v>926.81</v>
          </cell>
          <cell r="DL84">
            <v>530.16</v>
          </cell>
          <cell r="DM84">
            <v>1582.72</v>
          </cell>
          <cell r="DN84">
            <v>0</v>
          </cell>
          <cell r="DO84">
            <v>944.92</v>
          </cell>
          <cell r="DP84">
            <v>686.06000000000006</v>
          </cell>
          <cell r="DQ84">
            <v>686.06000000000006</v>
          </cell>
          <cell r="DR84">
            <v>1244.0899999999999</v>
          </cell>
          <cell r="DS84">
            <v>1255.48</v>
          </cell>
          <cell r="DT84">
            <v>686.06000000000006</v>
          </cell>
          <cell r="DU84">
            <v>686.06000000000006</v>
          </cell>
          <cell r="DV84">
            <v>1176.0999999999999</v>
          </cell>
          <cell r="DW84">
            <v>772.97</v>
          </cell>
          <cell r="DX84">
            <v>1420.97</v>
          </cell>
          <cell r="DY84">
            <v>1518.89</v>
          </cell>
          <cell r="DZ84">
            <v>911.05</v>
          </cell>
          <cell r="EA84">
            <v>1318.2600000000002</v>
          </cell>
          <cell r="EB84">
            <v>686.06000000000006</v>
          </cell>
          <cell r="EC84">
            <v>2123.13</v>
          </cell>
          <cell r="ED84">
            <v>1557.21</v>
          </cell>
          <cell r="EE84">
            <v>1047.28</v>
          </cell>
          <cell r="EF84">
            <v>1229.4199999999998</v>
          </cell>
          <cell r="EG84">
            <v>0</v>
          </cell>
          <cell r="EH84">
            <v>228.29000000000002</v>
          </cell>
          <cell r="EI84">
            <v>935.91</v>
          </cell>
          <cell r="EJ84">
            <v>158.11000000000001</v>
          </cell>
          <cell r="EK84">
            <v>689.02</v>
          </cell>
          <cell r="EL84">
            <v>562.03</v>
          </cell>
          <cell r="EM84">
            <v>197.32</v>
          </cell>
          <cell r="EN84">
            <v>608.77</v>
          </cell>
          <cell r="EO84">
            <v>845.48</v>
          </cell>
          <cell r="EP84">
            <v>654.97</v>
          </cell>
          <cell r="EQ84">
            <v>158.11000000000001</v>
          </cell>
          <cell r="ER84">
            <v>1158.6300000000001</v>
          </cell>
          <cell r="ES84">
            <v>1310.83</v>
          </cell>
          <cell r="ET84">
            <v>764.06000000000006</v>
          </cell>
          <cell r="EU84">
            <v>279.47000000000003</v>
          </cell>
          <cell r="EV84">
            <v>1445.41</v>
          </cell>
          <cell r="EW84">
            <v>957.03</v>
          </cell>
          <cell r="EX84">
            <v>430.38</v>
          </cell>
          <cell r="EY84">
            <v>387.33</v>
          </cell>
          <cell r="EZ84">
            <v>0</v>
          </cell>
          <cell r="FA84">
            <v>2594.9499999999998</v>
          </cell>
          <cell r="FB84">
            <v>1900.61</v>
          </cell>
          <cell r="FC84">
            <v>1435.48</v>
          </cell>
          <cell r="FD84">
            <v>2675.97</v>
          </cell>
          <cell r="FE84">
            <v>2658.1</v>
          </cell>
          <cell r="FF84">
            <v>1818.48</v>
          </cell>
          <cell r="FG84">
            <v>2939.9</v>
          </cell>
          <cell r="FH84">
            <v>3311.26</v>
          </cell>
          <cell r="FI84">
            <v>2762.97</v>
          </cell>
          <cell r="FJ84">
            <v>1827.92</v>
          </cell>
          <cell r="FK84">
            <v>3363.76</v>
          </cell>
          <cell r="FL84">
            <v>2383.77</v>
          </cell>
          <cell r="FM84">
            <v>3137.41</v>
          </cell>
          <cell r="FN84">
            <v>1635.64</v>
          </cell>
          <cell r="FO84">
            <v>3869.06</v>
          </cell>
          <cell r="FP84">
            <v>2415.7199999999998</v>
          </cell>
          <cell r="FQ84">
            <v>1808.41</v>
          </cell>
          <cell r="FR84">
            <v>2661.17</v>
          </cell>
          <cell r="FS84">
            <v>0</v>
          </cell>
          <cell r="FT84">
            <v>811.84</v>
          </cell>
          <cell r="FU84">
            <v>142.38999999999999</v>
          </cell>
          <cell r="FV84">
            <v>329.86</v>
          </cell>
          <cell r="FW84">
            <v>1241.79</v>
          </cell>
          <cell r="FX84">
            <v>1083.25</v>
          </cell>
          <cell r="FY84">
            <v>142.38999999999999</v>
          </cell>
          <cell r="FZ84">
            <v>1829.91</v>
          </cell>
          <cell r="GA84">
            <v>1123.43</v>
          </cell>
          <cell r="GB84">
            <v>1028.19</v>
          </cell>
          <cell r="GC84">
            <v>834.48</v>
          </cell>
          <cell r="GD84">
            <v>2267.83</v>
          </cell>
          <cell r="GE84">
            <v>603.35</v>
          </cell>
          <cell r="GF84">
            <v>749.11</v>
          </cell>
          <cell r="GG84">
            <v>389.08</v>
          </cell>
          <cell r="GH84">
            <v>1219.83</v>
          </cell>
          <cell r="GI84">
            <v>2011.39</v>
          </cell>
          <cell r="GJ84">
            <v>702.16</v>
          </cell>
          <cell r="GK84">
            <v>691.11</v>
          </cell>
          <cell r="GL84">
            <v>0</v>
          </cell>
          <cell r="GM84">
            <v>1211.0100000000002</v>
          </cell>
          <cell r="GN84">
            <v>590.20000000000005</v>
          </cell>
          <cell r="GO84">
            <v>1157.52</v>
          </cell>
          <cell r="GP84">
            <v>2133.4299999999998</v>
          </cell>
          <cell r="GQ84">
            <v>1116.1300000000001</v>
          </cell>
          <cell r="GR84">
            <v>291.25000000000006</v>
          </cell>
          <cell r="GS84">
            <v>1921.97</v>
          </cell>
          <cell r="GT84">
            <v>1209.6500000000001</v>
          </cell>
          <cell r="GU84">
            <v>1833.29</v>
          </cell>
          <cell r="GV84">
            <v>641.71</v>
          </cell>
          <cell r="GW84">
            <v>1594.8</v>
          </cell>
          <cell r="GX84">
            <v>749.13</v>
          </cell>
          <cell r="GY84">
            <v>933.85</v>
          </cell>
          <cell r="GZ84">
            <v>590.35000000000014</v>
          </cell>
          <cell r="HA84">
            <v>1598.46</v>
          </cell>
          <cell r="HB84">
            <v>2177.5100000000002</v>
          </cell>
          <cell r="HC84">
            <v>1129.4000000000001</v>
          </cell>
          <cell r="HD84">
            <v>707.24</v>
          </cell>
          <cell r="HE84">
            <v>0</v>
          </cell>
          <cell r="HF84">
            <v>1431.13</v>
          </cell>
          <cell r="HG84">
            <v>488.68000000000006</v>
          </cell>
          <cell r="HH84">
            <v>1641.23</v>
          </cell>
          <cell r="HI84">
            <v>931.63</v>
          </cell>
          <cell r="HJ84">
            <v>1281.8599999999999</v>
          </cell>
          <cell r="HK84">
            <v>880.87</v>
          </cell>
          <cell r="HL84">
            <v>2033.44</v>
          </cell>
          <cell r="HM84">
            <v>2449.94</v>
          </cell>
          <cell r="HN84">
            <v>2137.19</v>
          </cell>
          <cell r="HO84">
            <v>1332.57</v>
          </cell>
          <cell r="HP84">
            <v>2115.88</v>
          </cell>
          <cell r="HQ84">
            <v>1826.16</v>
          </cell>
          <cell r="HR84">
            <v>1595.53</v>
          </cell>
          <cell r="HS84">
            <v>719.1099999999999</v>
          </cell>
          <cell r="HT84">
            <v>1998.16</v>
          </cell>
          <cell r="HU84">
            <v>284.35000000000008</v>
          </cell>
          <cell r="HV84">
            <v>864.57</v>
          </cell>
          <cell r="HW84">
            <v>1013.06</v>
          </cell>
          <cell r="HY84">
            <v>2709.76</v>
          </cell>
          <cell r="HZ84">
            <v>11050.029999999999</v>
          </cell>
          <cell r="IA84">
            <v>5681.78</v>
          </cell>
          <cell r="IB84">
            <v>6338.9</v>
          </cell>
          <cell r="IC84">
            <v>13414.94</v>
          </cell>
          <cell r="ID84">
            <v>11496.330000000002</v>
          </cell>
          <cell r="IE84">
            <v>5296.13</v>
          </cell>
          <cell r="IF84">
            <v>14291.529999999999</v>
          </cell>
          <cell r="IG84">
            <v>17908.45</v>
          </cell>
          <cell r="IH84">
            <v>15895.31</v>
          </cell>
          <cell r="II84">
            <v>11395.079999999998</v>
          </cell>
          <cell r="IJ84">
            <v>18290.64</v>
          </cell>
          <cell r="IK84">
            <v>12978.5</v>
          </cell>
          <cell r="IL84">
            <v>13091.170000000002</v>
          </cell>
          <cell r="IM84">
            <v>5586.31</v>
          </cell>
          <cell r="IN84">
            <v>15092.29</v>
          </cell>
          <cell r="IO84">
            <v>16834.369999999995</v>
          </cell>
          <cell r="IP84">
            <v>7894.99</v>
          </cell>
          <cell r="IQ84">
            <v>14160.75</v>
          </cell>
          <cell r="IR84">
            <v>219407.26</v>
          </cell>
        </row>
        <row r="85">
          <cell r="D85">
            <v>0</v>
          </cell>
          <cell r="E85">
            <v>718.29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230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432.5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196.34</v>
          </cell>
          <cell r="AA85">
            <v>18.16</v>
          </cell>
          <cell r="AB85">
            <v>202.61</v>
          </cell>
          <cell r="AC85">
            <v>-256.98</v>
          </cell>
          <cell r="AD85">
            <v>113.15000000000002</v>
          </cell>
          <cell r="AE85">
            <v>0</v>
          </cell>
          <cell r="AF85">
            <v>60</v>
          </cell>
          <cell r="AG85">
            <v>0</v>
          </cell>
          <cell r="AH85">
            <v>0</v>
          </cell>
          <cell r="AI85">
            <v>328.96</v>
          </cell>
          <cell r="AJ85">
            <v>0</v>
          </cell>
          <cell r="AK85">
            <v>0</v>
          </cell>
          <cell r="AL85">
            <v>129.86000000000001</v>
          </cell>
          <cell r="AM85">
            <v>0</v>
          </cell>
          <cell r="AN85">
            <v>132.47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200.28</v>
          </cell>
          <cell r="AV85">
            <v>0</v>
          </cell>
          <cell r="AW85">
            <v>20</v>
          </cell>
          <cell r="AX85">
            <v>155</v>
          </cell>
          <cell r="AY85">
            <v>75</v>
          </cell>
          <cell r="AZ85">
            <v>0</v>
          </cell>
          <cell r="BA85">
            <v>0</v>
          </cell>
          <cell r="BB85">
            <v>-50</v>
          </cell>
          <cell r="BC85">
            <v>0</v>
          </cell>
          <cell r="BD85">
            <v>385.85</v>
          </cell>
          <cell r="BE85">
            <v>0</v>
          </cell>
          <cell r="BF85">
            <v>0</v>
          </cell>
          <cell r="BG85">
            <v>-132.47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160.21</v>
          </cell>
          <cell r="BO85">
            <v>118.89</v>
          </cell>
          <cell r="BP85">
            <v>0</v>
          </cell>
          <cell r="BQ85">
            <v>0</v>
          </cell>
          <cell r="BR85">
            <v>60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187.9</v>
          </cell>
          <cell r="BX85">
            <v>369.52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-50.21</v>
          </cell>
          <cell r="CH85">
            <v>-118.89</v>
          </cell>
          <cell r="CI85">
            <v>0</v>
          </cell>
          <cell r="CJ85">
            <v>0</v>
          </cell>
          <cell r="CK85">
            <v>238.73</v>
          </cell>
          <cell r="CL85">
            <v>0</v>
          </cell>
          <cell r="CM85">
            <v>0</v>
          </cell>
          <cell r="CN85">
            <v>54.44</v>
          </cell>
          <cell r="CO85">
            <v>0</v>
          </cell>
          <cell r="CP85">
            <v>-187.9</v>
          </cell>
          <cell r="CQ85">
            <v>-369.52</v>
          </cell>
          <cell r="CR85">
            <v>110.00000000000001</v>
          </cell>
          <cell r="CS85">
            <v>73.66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75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583.39</v>
          </cell>
          <cell r="DT85">
            <v>110.00000000000001</v>
          </cell>
          <cell r="DU85">
            <v>0</v>
          </cell>
          <cell r="DV85">
            <v>181.00000000000003</v>
          </cell>
          <cell r="DW85">
            <v>0</v>
          </cell>
          <cell r="DX85">
            <v>0</v>
          </cell>
          <cell r="DY85">
            <v>758.54</v>
          </cell>
          <cell r="DZ85">
            <v>250.8</v>
          </cell>
          <cell r="EA85">
            <v>0</v>
          </cell>
          <cell r="EB85">
            <v>175.18</v>
          </cell>
          <cell r="EC85">
            <v>0</v>
          </cell>
          <cell r="ED85">
            <v>252.71</v>
          </cell>
          <cell r="EE85">
            <v>140</v>
          </cell>
          <cell r="EF85">
            <v>43.52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251.49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443.85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251.73</v>
          </cell>
          <cell r="FH85">
            <v>0</v>
          </cell>
          <cell r="FI85">
            <v>250.49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325.10000000000002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251.27</v>
          </cell>
          <cell r="FV85">
            <v>0</v>
          </cell>
          <cell r="FW85">
            <v>1094.8900000000001</v>
          </cell>
          <cell r="FX85">
            <v>672.58</v>
          </cell>
          <cell r="FY85">
            <v>0</v>
          </cell>
          <cell r="FZ85">
            <v>0</v>
          </cell>
          <cell r="GA85">
            <v>0</v>
          </cell>
          <cell r="GB85">
            <v>959.5</v>
          </cell>
          <cell r="GC85">
            <v>251.33</v>
          </cell>
          <cell r="GD85">
            <v>444.36</v>
          </cell>
          <cell r="GE85">
            <v>716.8</v>
          </cell>
          <cell r="GF85">
            <v>0</v>
          </cell>
          <cell r="GG85">
            <v>0</v>
          </cell>
          <cell r="GH85">
            <v>0</v>
          </cell>
          <cell r="GI85">
            <v>365</v>
          </cell>
          <cell r="GJ85">
            <v>0</v>
          </cell>
          <cell r="GK85">
            <v>250.72</v>
          </cell>
          <cell r="GL85">
            <v>0</v>
          </cell>
          <cell r="GM85">
            <v>258.63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250.46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1138.56</v>
          </cell>
          <cell r="GZ85">
            <v>0</v>
          </cell>
          <cell r="HA85">
            <v>251.22</v>
          </cell>
          <cell r="HB85">
            <v>0</v>
          </cell>
          <cell r="HC85">
            <v>80</v>
          </cell>
          <cell r="HD85">
            <v>0</v>
          </cell>
          <cell r="HE85">
            <v>0</v>
          </cell>
          <cell r="HF85">
            <v>1055.28</v>
          </cell>
          <cell r="HG85">
            <v>251.27</v>
          </cell>
          <cell r="HH85">
            <v>637.02</v>
          </cell>
          <cell r="HI85">
            <v>251.54</v>
          </cell>
          <cell r="HJ85">
            <v>251.49</v>
          </cell>
          <cell r="HK85">
            <v>250.46</v>
          </cell>
          <cell r="HL85">
            <v>251.73</v>
          </cell>
          <cell r="HM85">
            <v>250.77</v>
          </cell>
          <cell r="HN85">
            <v>0</v>
          </cell>
          <cell r="HO85">
            <v>251.33</v>
          </cell>
          <cell r="HP85">
            <v>472.12</v>
          </cell>
          <cell r="HQ85">
            <v>309.2</v>
          </cell>
          <cell r="HR85">
            <v>251.29</v>
          </cell>
          <cell r="HS85">
            <v>251.8</v>
          </cell>
          <cell r="HT85">
            <v>251.22</v>
          </cell>
          <cell r="HU85">
            <v>2093.58</v>
          </cell>
          <cell r="HV85">
            <v>1013.09</v>
          </cell>
          <cell r="HW85">
            <v>250.72</v>
          </cell>
          <cell r="HY85">
            <v>0</v>
          </cell>
          <cell r="HZ85">
            <v>2476.0500000000002</v>
          </cell>
          <cell r="IA85">
            <v>502.54</v>
          </cell>
          <cell r="IB85">
            <v>833.36</v>
          </cell>
          <cell r="IC85">
            <v>1364.5900000000001</v>
          </cell>
          <cell r="ID85">
            <v>2271.84</v>
          </cell>
          <cell r="IE85">
            <v>353.94</v>
          </cell>
          <cell r="IF85">
            <v>636.61</v>
          </cell>
          <cell r="IG85">
            <v>586.77</v>
          </cell>
          <cell r="IH85">
            <v>1948.72</v>
          </cell>
          <cell r="II85">
            <v>502.66</v>
          </cell>
          <cell r="IJ85">
            <v>1675.02</v>
          </cell>
          <cell r="IK85">
            <v>1610.2</v>
          </cell>
          <cell r="IL85">
            <v>1389.85</v>
          </cell>
          <cell r="IM85">
            <v>1137.93</v>
          </cell>
          <cell r="IN85">
            <v>632.30000000000007</v>
          </cell>
          <cell r="IO85">
            <v>3253.79</v>
          </cell>
          <cell r="IP85">
            <v>1306.75</v>
          </cell>
          <cell r="IQ85">
            <v>544.96</v>
          </cell>
          <cell r="IR85">
            <v>23027.88</v>
          </cell>
        </row>
        <row r="86">
          <cell r="D86">
            <v>344.23</v>
          </cell>
          <cell r="E86">
            <v>625.14</v>
          </cell>
          <cell r="F86">
            <v>202.52</v>
          </cell>
          <cell r="G86">
            <v>231.24</v>
          </cell>
          <cell r="H86">
            <v>275.89</v>
          </cell>
          <cell r="I86">
            <v>334.12</v>
          </cell>
          <cell r="J86">
            <v>807.84</v>
          </cell>
          <cell r="K86">
            <v>0</v>
          </cell>
          <cell r="L86">
            <v>627.33000000000004</v>
          </cell>
          <cell r="M86">
            <v>1072.25</v>
          </cell>
          <cell r="N86">
            <v>450.82</v>
          </cell>
          <cell r="O86">
            <v>569.53</v>
          </cell>
          <cell r="P86">
            <v>290.79000000000002</v>
          </cell>
          <cell r="Q86">
            <v>571.57000000000005</v>
          </cell>
          <cell r="R86">
            <v>226.37</v>
          </cell>
          <cell r="S86">
            <v>362.68</v>
          </cell>
          <cell r="T86">
            <v>1154.3</v>
          </cell>
          <cell r="U86">
            <v>1015.1300000000001</v>
          </cell>
          <cell r="V86">
            <v>387.47</v>
          </cell>
          <cell r="W86">
            <v>466.78</v>
          </cell>
          <cell r="X86">
            <v>805.13</v>
          </cell>
          <cell r="Y86">
            <v>347.3</v>
          </cell>
          <cell r="Z86">
            <v>411.93</v>
          </cell>
          <cell r="AA86">
            <v>494.26</v>
          </cell>
          <cell r="AB86">
            <v>572.89</v>
          </cell>
          <cell r="AC86">
            <v>901.81</v>
          </cell>
          <cell r="AD86">
            <v>113.54</v>
          </cell>
          <cell r="AE86">
            <v>666.27999999999986</v>
          </cell>
          <cell r="AF86">
            <v>1245.01</v>
          </cell>
          <cell r="AG86">
            <v>509.63</v>
          </cell>
          <cell r="AH86">
            <v>733.24</v>
          </cell>
          <cell r="AI86">
            <v>474.83</v>
          </cell>
          <cell r="AJ86">
            <v>780.75</v>
          </cell>
          <cell r="AK86">
            <v>408.33</v>
          </cell>
          <cell r="AL86">
            <v>648.58000000000004</v>
          </cell>
          <cell r="AM86">
            <v>1253.08</v>
          </cell>
          <cell r="AN86">
            <v>1110.17</v>
          </cell>
          <cell r="AO86">
            <v>480.22</v>
          </cell>
          <cell r="AP86">
            <v>512.13</v>
          </cell>
          <cell r="AQ86">
            <v>954.86999999999989</v>
          </cell>
          <cell r="AR86">
            <v>1154.1199999999999</v>
          </cell>
          <cell r="AS86">
            <v>1415.5100000000002</v>
          </cell>
          <cell r="AT86">
            <v>1802.41</v>
          </cell>
          <cell r="AU86">
            <v>2998.55</v>
          </cell>
          <cell r="AV86">
            <v>1089.6099999999999</v>
          </cell>
          <cell r="AW86">
            <v>1173.96</v>
          </cell>
          <cell r="AX86">
            <v>883.76999999999987</v>
          </cell>
          <cell r="AY86">
            <v>1402.06</v>
          </cell>
          <cell r="AZ86">
            <v>561.53</v>
          </cell>
          <cell r="BA86">
            <v>749.81</v>
          </cell>
          <cell r="BB86">
            <v>1338.99</v>
          </cell>
          <cell r="BC86">
            <v>940.21</v>
          </cell>
          <cell r="BD86">
            <v>1323.77</v>
          </cell>
          <cell r="BE86">
            <v>2637.34</v>
          </cell>
          <cell r="BF86">
            <v>1363.4599999999998</v>
          </cell>
          <cell r="BG86">
            <v>1300.6900000000003</v>
          </cell>
          <cell r="BH86">
            <v>482.57</v>
          </cell>
          <cell r="BI86">
            <v>376.34</v>
          </cell>
          <cell r="BJ86">
            <v>858.03</v>
          </cell>
          <cell r="BK86">
            <v>682.39999999999986</v>
          </cell>
          <cell r="BL86">
            <v>852.81</v>
          </cell>
          <cell r="BM86">
            <v>837.56</v>
          </cell>
          <cell r="BN86">
            <v>1628.35</v>
          </cell>
          <cell r="BO86">
            <v>1178.43</v>
          </cell>
          <cell r="BP86">
            <v>1001.93</v>
          </cell>
          <cell r="BQ86">
            <v>902.85</v>
          </cell>
          <cell r="BR86">
            <v>1374.43</v>
          </cell>
          <cell r="BS86">
            <v>572.14</v>
          </cell>
          <cell r="BT86">
            <v>772.66</v>
          </cell>
          <cell r="BU86">
            <v>736.18</v>
          </cell>
          <cell r="BV86">
            <v>868.12</v>
          </cell>
          <cell r="BW86">
            <v>800.96</v>
          </cell>
          <cell r="BX86">
            <v>1559.77</v>
          </cell>
          <cell r="BY86">
            <v>1216.7</v>
          </cell>
          <cell r="BZ86">
            <v>1250.05</v>
          </cell>
          <cell r="CA86">
            <v>473.24</v>
          </cell>
          <cell r="CB86">
            <v>149.40999999999997</v>
          </cell>
          <cell r="CC86">
            <v>904.53</v>
          </cell>
          <cell r="CD86">
            <v>664.15</v>
          </cell>
          <cell r="CE86">
            <v>1099.69</v>
          </cell>
          <cell r="CF86">
            <v>909.32</v>
          </cell>
          <cell r="CG86">
            <v>1349.65</v>
          </cell>
          <cell r="CH86">
            <v>1062.1600000000001</v>
          </cell>
          <cell r="CI86">
            <v>1010.21</v>
          </cell>
          <cell r="CJ86">
            <v>876.62000000000012</v>
          </cell>
          <cell r="CK86">
            <v>1346.55</v>
          </cell>
          <cell r="CL86">
            <v>548.58000000000004</v>
          </cell>
          <cell r="CM86">
            <v>800.67</v>
          </cell>
          <cell r="CN86">
            <v>767.24</v>
          </cell>
          <cell r="CO86">
            <v>938.46</v>
          </cell>
          <cell r="CP86">
            <v>704.33</v>
          </cell>
          <cell r="CQ86">
            <v>1366.67</v>
          </cell>
          <cell r="CR86">
            <v>1302.4000000000001</v>
          </cell>
          <cell r="CS86">
            <v>1199.1400000000003</v>
          </cell>
          <cell r="CT86">
            <v>488.53999999999996</v>
          </cell>
          <cell r="CU86">
            <v>0</v>
          </cell>
          <cell r="CV86">
            <v>1222.33</v>
          </cell>
          <cell r="CW86">
            <v>934.3</v>
          </cell>
          <cell r="CX86">
            <v>1217.6099999999999</v>
          </cell>
          <cell r="CY86">
            <v>1548.94</v>
          </cell>
          <cell r="CZ86">
            <v>2048.29</v>
          </cell>
          <cell r="DA86">
            <v>1471.78</v>
          </cell>
          <cell r="DB86">
            <v>1522.86</v>
          </cell>
          <cell r="DC86">
            <v>1335.54</v>
          </cell>
          <cell r="DD86">
            <v>1995.53</v>
          </cell>
          <cell r="DE86">
            <v>2477.83</v>
          </cell>
          <cell r="DF86">
            <v>1332.52</v>
          </cell>
          <cell r="DG86">
            <v>945.34</v>
          </cell>
          <cell r="DH86">
            <v>1287.1500000000001</v>
          </cell>
          <cell r="DI86">
            <v>929.17</v>
          </cell>
          <cell r="DJ86">
            <v>2463</v>
          </cell>
          <cell r="DK86">
            <v>1859.74</v>
          </cell>
          <cell r="DL86">
            <v>1672.27</v>
          </cell>
          <cell r="DM86">
            <v>900.65</v>
          </cell>
          <cell r="DN86">
            <v>0</v>
          </cell>
          <cell r="DO86">
            <v>1214.5300000000002</v>
          </cell>
          <cell r="DP86">
            <v>761.6</v>
          </cell>
          <cell r="DQ86">
            <v>1113.06</v>
          </cell>
          <cell r="DR86">
            <v>1155.76</v>
          </cell>
          <cell r="DS86">
            <v>1902.29</v>
          </cell>
          <cell r="DT86">
            <v>1355.24</v>
          </cell>
          <cell r="DU86">
            <v>1228.3599999999999</v>
          </cell>
          <cell r="DV86">
            <v>1306.68</v>
          </cell>
          <cell r="DW86">
            <v>1806.75</v>
          </cell>
          <cell r="DX86">
            <v>1188.83</v>
          </cell>
          <cell r="DY86">
            <v>998.99</v>
          </cell>
          <cell r="DZ86">
            <v>869.67</v>
          </cell>
          <cell r="EA86">
            <v>1419.3</v>
          </cell>
          <cell r="EB86">
            <v>874.7</v>
          </cell>
          <cell r="EC86">
            <v>2196.5700000000002</v>
          </cell>
          <cell r="ED86">
            <v>1921.18</v>
          </cell>
          <cell r="EE86">
            <v>1598.99</v>
          </cell>
          <cell r="EF86">
            <v>693.32</v>
          </cell>
          <cell r="EG86">
            <v>0</v>
          </cell>
          <cell r="EH86">
            <v>1084.08</v>
          </cell>
          <cell r="EI86">
            <v>725.43</v>
          </cell>
          <cell r="EJ86">
            <v>1101.25</v>
          </cell>
          <cell r="EK86">
            <v>1072.74</v>
          </cell>
          <cell r="EL86">
            <v>1747.45</v>
          </cell>
          <cell r="EM86">
            <v>1395.68</v>
          </cell>
          <cell r="EN86">
            <v>1207.0999999999999</v>
          </cell>
          <cell r="EO86">
            <v>1275.82</v>
          </cell>
          <cell r="EP86">
            <v>1699.22</v>
          </cell>
          <cell r="EQ86">
            <v>942.49</v>
          </cell>
          <cell r="ER86">
            <v>969.75</v>
          </cell>
          <cell r="ES86">
            <v>767.79</v>
          </cell>
          <cell r="ET86">
            <v>1109.72</v>
          </cell>
          <cell r="EU86">
            <v>814.73</v>
          </cell>
          <cell r="EV86">
            <v>2439.8000000000002</v>
          </cell>
          <cell r="EW86">
            <v>1620.84</v>
          </cell>
          <cell r="EX86">
            <v>1624.72</v>
          </cell>
          <cell r="EY86">
            <v>732.08</v>
          </cell>
          <cell r="EZ86">
            <v>0</v>
          </cell>
          <cell r="FA86">
            <v>1132.32</v>
          </cell>
          <cell r="FB86">
            <v>798.35</v>
          </cell>
          <cell r="FC86">
            <v>973.75</v>
          </cell>
          <cell r="FD86">
            <v>1141.4199999999998</v>
          </cell>
          <cell r="FE86">
            <v>1697.72</v>
          </cell>
          <cell r="FF86">
            <v>1312.88</v>
          </cell>
          <cell r="FG86">
            <v>1354.74</v>
          </cell>
          <cell r="FH86">
            <v>1090.9100000000001</v>
          </cell>
          <cell r="FI86">
            <v>1731.98</v>
          </cell>
          <cell r="FJ86">
            <v>764.29</v>
          </cell>
          <cell r="FK86">
            <v>1033.04</v>
          </cell>
          <cell r="FL86">
            <v>782.99</v>
          </cell>
          <cell r="FM86">
            <v>1210.6400000000001</v>
          </cell>
          <cell r="FN86">
            <v>846.58</v>
          </cell>
          <cell r="FO86">
            <v>2222.9299999999998</v>
          </cell>
          <cell r="FP86">
            <v>1658.03</v>
          </cell>
          <cell r="FQ86">
            <v>1398.78</v>
          </cell>
          <cell r="FR86">
            <v>693.28</v>
          </cell>
          <cell r="FS86">
            <v>0</v>
          </cell>
          <cell r="FT86">
            <v>715.37</v>
          </cell>
          <cell r="FU86">
            <v>518.63</v>
          </cell>
          <cell r="FV86">
            <v>632.70000000000005</v>
          </cell>
          <cell r="FW86">
            <v>808.28</v>
          </cell>
          <cell r="FX86">
            <v>1105.48</v>
          </cell>
          <cell r="FY86">
            <v>801.11</v>
          </cell>
          <cell r="FZ86">
            <v>963.53000000000009</v>
          </cell>
          <cell r="GA86">
            <v>688.43</v>
          </cell>
          <cell r="GB86">
            <v>1064.6199999999999</v>
          </cell>
          <cell r="GC86">
            <v>523.92999999999995</v>
          </cell>
          <cell r="GD86">
            <v>695.5</v>
          </cell>
          <cell r="GE86">
            <v>553.28</v>
          </cell>
          <cell r="GF86">
            <v>708.95</v>
          </cell>
          <cell r="GG86">
            <v>619.19000000000005</v>
          </cell>
          <cell r="GH86">
            <v>1445.15</v>
          </cell>
          <cell r="GI86">
            <v>1029.57</v>
          </cell>
          <cell r="GJ86">
            <v>919.04</v>
          </cell>
          <cell r="GK86">
            <v>441.42</v>
          </cell>
          <cell r="GL86">
            <v>0</v>
          </cell>
          <cell r="GM86">
            <v>761.51</v>
          </cell>
          <cell r="GN86">
            <v>476.6</v>
          </cell>
          <cell r="GO86">
            <v>609.6</v>
          </cell>
          <cell r="GP86">
            <v>710.18</v>
          </cell>
          <cell r="GQ86">
            <v>1025.24</v>
          </cell>
          <cell r="GR86">
            <v>775.05</v>
          </cell>
          <cell r="GS86">
            <v>925.4</v>
          </cell>
          <cell r="GT86">
            <v>645.85</v>
          </cell>
          <cell r="GU86">
            <v>961.6</v>
          </cell>
          <cell r="GV86">
            <v>694.62</v>
          </cell>
          <cell r="GW86">
            <v>662.91</v>
          </cell>
          <cell r="GX86">
            <v>520.94000000000005</v>
          </cell>
          <cell r="GY86">
            <v>659.32</v>
          </cell>
          <cell r="GZ86">
            <v>602.95000000000016</v>
          </cell>
          <cell r="HA86">
            <v>1418.35</v>
          </cell>
          <cell r="HB86">
            <v>929.70000000000016</v>
          </cell>
          <cell r="HC86">
            <v>886.69</v>
          </cell>
          <cell r="HD86">
            <v>405.24</v>
          </cell>
          <cell r="HE86">
            <v>0</v>
          </cell>
          <cell r="HF86">
            <v>737.41</v>
          </cell>
          <cell r="HG86">
            <v>525.47</v>
          </cell>
          <cell r="HH86">
            <v>643.11</v>
          </cell>
          <cell r="HI86">
            <v>723.64</v>
          </cell>
          <cell r="HJ86">
            <v>1279.69</v>
          </cell>
          <cell r="HK86">
            <v>827.55999999999983</v>
          </cell>
          <cell r="HL86">
            <v>872.16</v>
          </cell>
          <cell r="HM86">
            <v>837.14</v>
          </cell>
          <cell r="HN86">
            <v>1076.76</v>
          </cell>
          <cell r="HO86">
            <v>557.09</v>
          </cell>
          <cell r="HP86">
            <v>625.80999999999995</v>
          </cell>
          <cell r="HQ86">
            <v>1090.1400000000001</v>
          </cell>
          <cell r="HR86">
            <v>743.76</v>
          </cell>
          <cell r="HS86">
            <v>536.13</v>
          </cell>
          <cell r="HT86">
            <v>1517.94</v>
          </cell>
          <cell r="HU86">
            <v>1113.27</v>
          </cell>
          <cell r="HV86">
            <v>933.27</v>
          </cell>
          <cell r="HW86">
            <v>381.44</v>
          </cell>
          <cell r="HY86">
            <v>1848.8899999999999</v>
          </cell>
          <cell r="HZ86">
            <v>11015.25</v>
          </cell>
          <cell r="IA86">
            <v>7790.8700000000017</v>
          </cell>
          <cell r="IB86">
            <v>10302.260000000002</v>
          </cell>
          <cell r="IC86">
            <v>11480.4</v>
          </cell>
          <cell r="ID86">
            <v>17689.719999999998</v>
          </cell>
          <cell r="IE86">
            <v>12979.15</v>
          </cell>
          <cell r="IF86">
            <v>11373.789999999999</v>
          </cell>
          <cell r="IG86">
            <v>11137.22</v>
          </cell>
          <cell r="IH86">
            <v>16776.759999999998</v>
          </cell>
          <cell r="II86">
            <v>9791.7800000000007</v>
          </cell>
          <cell r="IJ86">
            <v>9944.4299999999985</v>
          </cell>
          <cell r="IK86">
            <v>9138.1799999999985</v>
          </cell>
          <cell r="IL86">
            <v>11237.95</v>
          </cell>
          <cell r="IM86">
            <v>8687.2100000000009</v>
          </cell>
          <cell r="IN86">
            <v>20278.78</v>
          </cell>
          <cell r="IO86">
            <v>16422.27</v>
          </cell>
          <cell r="IP86">
            <v>14908.94</v>
          </cell>
          <cell r="IQ86">
            <v>6559.4699999999993</v>
          </cell>
          <cell r="IR86">
            <v>219363.31999999998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68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-68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</row>
        <row r="88">
          <cell r="D88">
            <v>74.62</v>
          </cell>
          <cell r="E88">
            <v>94.93</v>
          </cell>
          <cell r="F88">
            <v>38</v>
          </cell>
          <cell r="G88">
            <v>38</v>
          </cell>
          <cell r="H88">
            <v>38</v>
          </cell>
          <cell r="I88">
            <v>118.93</v>
          </cell>
          <cell r="J88">
            <v>47.55</v>
          </cell>
          <cell r="K88">
            <v>38</v>
          </cell>
          <cell r="L88">
            <v>0</v>
          </cell>
          <cell r="M88">
            <v>133.57</v>
          </cell>
          <cell r="N88">
            <v>51.78</v>
          </cell>
          <cell r="O88">
            <v>231.8</v>
          </cell>
          <cell r="P88">
            <v>516.61</v>
          </cell>
          <cell r="Q88">
            <v>152.5</v>
          </cell>
          <cell r="R88">
            <v>50.85</v>
          </cell>
          <cell r="S88">
            <v>84.08</v>
          </cell>
          <cell r="T88">
            <v>139.63</v>
          </cell>
          <cell r="U88">
            <v>204.3</v>
          </cell>
          <cell r="V88">
            <v>7.03</v>
          </cell>
          <cell r="W88">
            <v>46.87</v>
          </cell>
          <cell r="X88">
            <v>0</v>
          </cell>
          <cell r="Y88">
            <v>643.04</v>
          </cell>
          <cell r="Z88">
            <v>826.7</v>
          </cell>
          <cell r="AA88">
            <v>172.01</v>
          </cell>
          <cell r="AB88">
            <v>41.660000000000004</v>
          </cell>
          <cell r="AC88">
            <v>205.58</v>
          </cell>
          <cell r="AD88">
            <v>688.3</v>
          </cell>
          <cell r="AE88">
            <v>0</v>
          </cell>
          <cell r="AF88">
            <v>263.29000000000002</v>
          </cell>
          <cell r="AG88">
            <v>0</v>
          </cell>
          <cell r="AH88">
            <v>0</v>
          </cell>
          <cell r="AI88">
            <v>923.34</v>
          </cell>
          <cell r="AJ88">
            <v>132.6</v>
          </cell>
          <cell r="AK88">
            <v>674.62</v>
          </cell>
          <cell r="AL88">
            <v>282.86</v>
          </cell>
          <cell r="AM88">
            <v>150.22999999999999</v>
          </cell>
          <cell r="AN88">
            <v>154.06</v>
          </cell>
          <cell r="AO88">
            <v>5.44</v>
          </cell>
          <cell r="AP88">
            <v>72.83</v>
          </cell>
          <cell r="AQ88">
            <v>92.06</v>
          </cell>
          <cell r="AR88">
            <v>168.79</v>
          </cell>
          <cell r="AS88">
            <v>-134.81</v>
          </cell>
          <cell r="AT88">
            <v>1557.28</v>
          </cell>
          <cell r="AU88">
            <v>1116.48</v>
          </cell>
          <cell r="AV88">
            <v>-54.85</v>
          </cell>
          <cell r="AW88">
            <v>371.07</v>
          </cell>
          <cell r="AX88">
            <v>155.5</v>
          </cell>
          <cell r="AY88">
            <v>68.510000000000005</v>
          </cell>
          <cell r="AZ88">
            <v>0</v>
          </cell>
          <cell r="BA88">
            <v>254.37</v>
          </cell>
          <cell r="BB88">
            <v>-13.41</v>
          </cell>
          <cell r="BC88">
            <v>123.55</v>
          </cell>
          <cell r="BD88">
            <v>200.8</v>
          </cell>
          <cell r="BE88">
            <v>588.15</v>
          </cell>
          <cell r="BF88">
            <v>68.66</v>
          </cell>
          <cell r="BG88">
            <v>113.28</v>
          </cell>
          <cell r="BH88">
            <v>254.58</v>
          </cell>
          <cell r="BI88">
            <v>308.83999999999997</v>
          </cell>
          <cell r="BJ88">
            <v>80.81</v>
          </cell>
          <cell r="BK88">
            <v>-535.5</v>
          </cell>
          <cell r="BL88">
            <v>7</v>
          </cell>
          <cell r="BM88">
            <v>-537.66</v>
          </cell>
          <cell r="BN88">
            <v>-447.35</v>
          </cell>
          <cell r="BO88">
            <v>0</v>
          </cell>
          <cell r="BP88">
            <v>-426.06</v>
          </cell>
          <cell r="BQ88">
            <v>80.16</v>
          </cell>
          <cell r="BR88">
            <v>109.28</v>
          </cell>
          <cell r="BS88">
            <v>0</v>
          </cell>
          <cell r="BT88">
            <v>420.81</v>
          </cell>
          <cell r="BU88">
            <v>-544.5</v>
          </cell>
          <cell r="BV88">
            <v>69.040000000000006</v>
          </cell>
          <cell r="BW88">
            <v>-349.89</v>
          </cell>
          <cell r="BX88">
            <v>249.27</v>
          </cell>
          <cell r="BY88">
            <v>115.43</v>
          </cell>
          <cell r="BZ88">
            <v>14.12</v>
          </cell>
          <cell r="CA88">
            <v>17.32</v>
          </cell>
          <cell r="CB88">
            <v>0</v>
          </cell>
          <cell r="CC88">
            <v>-72.040000000000006</v>
          </cell>
          <cell r="CD88">
            <v>0</v>
          </cell>
          <cell r="CE88">
            <v>0</v>
          </cell>
          <cell r="CF88">
            <v>238.33</v>
          </cell>
          <cell r="CG88">
            <v>39.15</v>
          </cell>
          <cell r="CH88">
            <v>77.87</v>
          </cell>
          <cell r="CI88">
            <v>-37.33</v>
          </cell>
          <cell r="CJ88">
            <v>129.47999999999999</v>
          </cell>
          <cell r="CK88">
            <v>83.29</v>
          </cell>
          <cell r="CL88">
            <v>72.37</v>
          </cell>
          <cell r="CM88">
            <v>89.73</v>
          </cell>
          <cell r="CN88">
            <v>3.87</v>
          </cell>
          <cell r="CO88">
            <v>65.55</v>
          </cell>
          <cell r="CP88">
            <v>0</v>
          </cell>
          <cell r="CQ88">
            <v>-242.27</v>
          </cell>
          <cell r="CR88">
            <v>61.75</v>
          </cell>
          <cell r="CS88">
            <v>1360.28</v>
          </cell>
          <cell r="CT88">
            <v>4.6500000000000004</v>
          </cell>
          <cell r="CU88">
            <v>0</v>
          </cell>
          <cell r="CV88">
            <v>90.22</v>
          </cell>
          <cell r="CW88">
            <v>26.22</v>
          </cell>
          <cell r="CX88">
            <v>109.75</v>
          </cell>
          <cell r="CY88">
            <v>180.71</v>
          </cell>
          <cell r="CZ88">
            <v>0</v>
          </cell>
          <cell r="DA88">
            <v>157.16</v>
          </cell>
          <cell r="DB88">
            <v>222.04</v>
          </cell>
          <cell r="DC88">
            <v>281.55</v>
          </cell>
          <cell r="DD88">
            <v>151.08000000000001</v>
          </cell>
          <cell r="DE88">
            <v>10.81</v>
          </cell>
          <cell r="DF88">
            <v>188.08</v>
          </cell>
          <cell r="DG88">
            <v>20.89</v>
          </cell>
          <cell r="DH88">
            <v>4.5999999999999996</v>
          </cell>
          <cell r="DI88">
            <v>263.22000000000003</v>
          </cell>
          <cell r="DJ88">
            <v>83.610000000000014</v>
          </cell>
          <cell r="DK88">
            <v>251.05</v>
          </cell>
          <cell r="DL88">
            <v>248.29</v>
          </cell>
          <cell r="DM88">
            <v>67.16</v>
          </cell>
          <cell r="DN88">
            <v>0</v>
          </cell>
          <cell r="DO88">
            <v>410.29</v>
          </cell>
          <cell r="DP88">
            <v>578.53</v>
          </cell>
          <cell r="DQ88">
            <v>6.09</v>
          </cell>
          <cell r="DR88">
            <v>41.02</v>
          </cell>
          <cell r="DS88">
            <v>66.94</v>
          </cell>
          <cell r="DT88">
            <v>179.07</v>
          </cell>
          <cell r="DU88">
            <v>200.03</v>
          </cell>
          <cell r="DV88">
            <v>72.14</v>
          </cell>
          <cell r="DW88">
            <v>19.190000000000001</v>
          </cell>
          <cell r="DX88">
            <v>0</v>
          </cell>
          <cell r="DY88">
            <v>118.12</v>
          </cell>
          <cell r="DZ88">
            <v>108.23</v>
          </cell>
          <cell r="EA88">
            <v>88.33</v>
          </cell>
          <cell r="EB88">
            <v>183.7</v>
          </cell>
          <cell r="EC88">
            <v>935.43</v>
          </cell>
          <cell r="ED88">
            <v>97.31</v>
          </cell>
          <cell r="EE88">
            <v>23.64</v>
          </cell>
          <cell r="EF88">
            <v>36.820000000000007</v>
          </cell>
          <cell r="EG88">
            <v>0</v>
          </cell>
          <cell r="EH88">
            <v>138.18</v>
          </cell>
          <cell r="EI88">
            <v>7.44</v>
          </cell>
          <cell r="EJ88">
            <v>13.25</v>
          </cell>
          <cell r="EK88">
            <v>338.69</v>
          </cell>
          <cell r="EL88">
            <v>7.44</v>
          </cell>
          <cell r="EM88">
            <v>67.2</v>
          </cell>
          <cell r="EN88">
            <v>204.5</v>
          </cell>
          <cell r="EO88">
            <v>147.86000000000004</v>
          </cell>
          <cell r="EP88">
            <v>199.52</v>
          </cell>
          <cell r="EQ88">
            <v>38.24</v>
          </cell>
          <cell r="ER88">
            <v>258.57</v>
          </cell>
          <cell r="ES88">
            <v>7.45</v>
          </cell>
          <cell r="ET88">
            <v>0.2</v>
          </cell>
          <cell r="EU88">
            <v>18.38</v>
          </cell>
          <cell r="EV88">
            <v>210.35</v>
          </cell>
          <cell r="EW88">
            <v>83.48</v>
          </cell>
          <cell r="EX88">
            <v>271.98</v>
          </cell>
          <cell r="EY88">
            <v>78.489999999999995</v>
          </cell>
          <cell r="EZ88">
            <v>0</v>
          </cell>
          <cell r="FA88">
            <v>206.03</v>
          </cell>
          <cell r="FB88">
            <v>1014.52</v>
          </cell>
          <cell r="FC88">
            <v>550.17999999999995</v>
          </cell>
          <cell r="FD88">
            <v>542.25</v>
          </cell>
          <cell r="FE88">
            <v>851.41</v>
          </cell>
          <cell r="FF88">
            <v>269.95999999999998</v>
          </cell>
          <cell r="FG88">
            <v>464.67</v>
          </cell>
          <cell r="FH88">
            <v>11.94</v>
          </cell>
          <cell r="FI88">
            <v>246.14</v>
          </cell>
          <cell r="FJ88">
            <v>5.9999999999999991</v>
          </cell>
          <cell r="FK88">
            <v>211.28</v>
          </cell>
          <cell r="FL88">
            <v>459.74</v>
          </cell>
          <cell r="FM88">
            <v>101.81</v>
          </cell>
          <cell r="FN88">
            <v>687.83</v>
          </cell>
          <cell r="FO88">
            <v>654.76</v>
          </cell>
          <cell r="FP88">
            <v>152.96</v>
          </cell>
          <cell r="FQ88">
            <v>116.66</v>
          </cell>
          <cell r="FR88">
            <v>56.5</v>
          </cell>
          <cell r="FS88">
            <v>0</v>
          </cell>
          <cell r="FT88">
            <v>51.2</v>
          </cell>
          <cell r="FU88">
            <v>258.99</v>
          </cell>
          <cell r="FV88">
            <v>34</v>
          </cell>
          <cell r="FW88">
            <v>153.04</v>
          </cell>
          <cell r="FX88">
            <v>-7.16</v>
          </cell>
          <cell r="FY88">
            <v>284.07000000000005</v>
          </cell>
          <cell r="FZ88">
            <v>215.86</v>
          </cell>
          <cell r="GA88">
            <v>189.35999999999999</v>
          </cell>
          <cell r="GB88">
            <v>56.72</v>
          </cell>
          <cell r="GC88">
            <v>29</v>
          </cell>
          <cell r="GD88">
            <v>42.57</v>
          </cell>
          <cell r="GE88">
            <v>34</v>
          </cell>
          <cell r="GF88">
            <v>46.45</v>
          </cell>
          <cell r="GG88">
            <v>107.93</v>
          </cell>
          <cell r="GH88">
            <v>183.99</v>
          </cell>
          <cell r="GI88">
            <v>445.59</v>
          </cell>
          <cell r="GJ88">
            <v>262.83999999999997</v>
          </cell>
          <cell r="GK88">
            <v>56.15</v>
          </cell>
          <cell r="GL88">
            <v>0</v>
          </cell>
          <cell r="GM88">
            <v>68.959999999999994</v>
          </cell>
          <cell r="GN88">
            <v>78.84999999999998</v>
          </cell>
          <cell r="GO88">
            <v>103.35</v>
          </cell>
          <cell r="GP88">
            <v>10.95</v>
          </cell>
          <cell r="GQ88">
            <v>0</v>
          </cell>
          <cell r="GR88">
            <v>116.78</v>
          </cell>
          <cell r="GS88">
            <v>37.97</v>
          </cell>
          <cell r="GT88">
            <v>4</v>
          </cell>
          <cell r="GU88">
            <v>244.72</v>
          </cell>
          <cell r="GV88">
            <v>17.03</v>
          </cell>
          <cell r="GW88">
            <v>328.61</v>
          </cell>
          <cell r="GX88">
            <v>0</v>
          </cell>
          <cell r="GY88">
            <v>192.71</v>
          </cell>
          <cell r="GZ88">
            <v>272.5</v>
          </cell>
          <cell r="HA88">
            <v>135.88</v>
          </cell>
          <cell r="HB88">
            <v>45.250000000000007</v>
          </cell>
          <cell r="HC88">
            <v>64.56</v>
          </cell>
          <cell r="HD88">
            <v>266.51</v>
          </cell>
          <cell r="HE88">
            <v>0</v>
          </cell>
          <cell r="HF88">
            <v>303.57000000000005</v>
          </cell>
          <cell r="HG88">
            <v>115.2</v>
          </cell>
          <cell r="HH88">
            <v>35.99</v>
          </cell>
          <cell r="HI88">
            <v>145.19999999999999</v>
          </cell>
          <cell r="HJ88">
            <v>259.04000000000002</v>
          </cell>
          <cell r="HK88">
            <v>196.59</v>
          </cell>
          <cell r="HL88">
            <v>388.77</v>
          </cell>
          <cell r="HM88">
            <v>296.63</v>
          </cell>
          <cell r="HN88">
            <v>124.62</v>
          </cell>
          <cell r="HO88">
            <v>15.22</v>
          </cell>
          <cell r="HP88">
            <v>2.9999999999999996</v>
          </cell>
          <cell r="HQ88">
            <v>171.77</v>
          </cell>
          <cell r="HR88">
            <v>145.33000000000001</v>
          </cell>
          <cell r="HS88">
            <v>53.3</v>
          </cell>
          <cell r="HT88">
            <v>102.93</v>
          </cell>
          <cell r="HU88">
            <v>445.04</v>
          </cell>
          <cell r="HV88">
            <v>5.97</v>
          </cell>
          <cell r="HW88">
            <v>121.68</v>
          </cell>
          <cell r="HY88">
            <v>503.15999999999997</v>
          </cell>
          <cell r="HZ88">
            <v>1464.21</v>
          </cell>
          <cell r="IA88">
            <v>2394.0799999999995</v>
          </cell>
          <cell r="IB88">
            <v>1589.5</v>
          </cell>
          <cell r="IC88">
            <v>2879.8199999999997</v>
          </cell>
          <cell r="ID88">
            <v>2046.5399999999997</v>
          </cell>
          <cell r="IE88">
            <v>1546.98</v>
          </cell>
          <cell r="IF88">
            <v>2367.8199999999997</v>
          </cell>
          <cell r="IG88">
            <v>1368.62</v>
          </cell>
          <cell r="IH88">
            <v>1699.9299999999998</v>
          </cell>
          <cell r="II88">
            <v>240.45000000000002</v>
          </cell>
          <cell r="IJ88">
            <v>2146.9399999999996</v>
          </cell>
          <cell r="IK88">
            <v>1687.99</v>
          </cell>
          <cell r="IL88">
            <v>1122.67</v>
          </cell>
          <cell r="IM88">
            <v>2163.2400000000007</v>
          </cell>
          <cell r="IN88">
            <v>3269.0399999999995</v>
          </cell>
          <cell r="IO88">
            <v>2056.38</v>
          </cell>
          <cell r="IP88">
            <v>2839.9799999999996</v>
          </cell>
          <cell r="IQ88">
            <v>972.32999999999993</v>
          </cell>
          <cell r="IR88">
            <v>34359.680000000008</v>
          </cell>
        </row>
        <row r="89">
          <cell r="D89">
            <v>113.43</v>
          </cell>
          <cell r="E89">
            <v>138.21</v>
          </cell>
          <cell r="F89">
            <v>0</v>
          </cell>
          <cell r="G89">
            <v>0</v>
          </cell>
          <cell r="H89">
            <v>24.8</v>
          </cell>
          <cell r="I89">
            <v>0</v>
          </cell>
          <cell r="J89">
            <v>145.13999999999999</v>
          </cell>
          <cell r="K89">
            <v>0</v>
          </cell>
          <cell r="L89">
            <v>28.42</v>
          </cell>
          <cell r="M89">
            <v>5.9999999999999991</v>
          </cell>
          <cell r="N89">
            <v>12.980000000000002</v>
          </cell>
          <cell r="O89">
            <v>5.9999999999999991</v>
          </cell>
          <cell r="P89">
            <v>0</v>
          </cell>
          <cell r="Q89">
            <v>2.9999999999999996</v>
          </cell>
          <cell r="R89">
            <v>0</v>
          </cell>
          <cell r="S89">
            <v>0</v>
          </cell>
          <cell r="T89">
            <v>29.46</v>
          </cell>
          <cell r="U89">
            <v>96.18</v>
          </cell>
          <cell r="V89">
            <v>0</v>
          </cell>
          <cell r="W89">
            <v>99.93</v>
          </cell>
          <cell r="X89">
            <v>116.87</v>
          </cell>
          <cell r="Y89">
            <v>42</v>
          </cell>
          <cell r="Z89">
            <v>90.26</v>
          </cell>
          <cell r="AA89">
            <v>89.71</v>
          </cell>
          <cell r="AB89">
            <v>42</v>
          </cell>
          <cell r="AC89">
            <v>122.84</v>
          </cell>
          <cell r="AD89">
            <v>31.92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79.680000000000007</v>
          </cell>
          <cell r="AJ89">
            <v>24.49</v>
          </cell>
          <cell r="AK89">
            <v>42</v>
          </cell>
          <cell r="AL89">
            <v>111.13</v>
          </cell>
          <cell r="AM89">
            <v>47.39</v>
          </cell>
          <cell r="AN89">
            <v>30.23</v>
          </cell>
          <cell r="AO89">
            <v>32.44</v>
          </cell>
          <cell r="AP89">
            <v>153.33000000000001</v>
          </cell>
          <cell r="AQ89">
            <v>131.55000000000001</v>
          </cell>
          <cell r="AR89">
            <v>84</v>
          </cell>
          <cell r="AS89">
            <v>133.09</v>
          </cell>
          <cell r="AT89">
            <v>130.4</v>
          </cell>
          <cell r="AU89">
            <v>136.44</v>
          </cell>
          <cell r="AV89">
            <v>158.97</v>
          </cell>
          <cell r="AW89">
            <v>86.72</v>
          </cell>
          <cell r="AX89">
            <v>23.9</v>
          </cell>
          <cell r="AY89">
            <v>101.84</v>
          </cell>
          <cell r="AZ89">
            <v>0</v>
          </cell>
          <cell r="BA89">
            <v>24.84</v>
          </cell>
          <cell r="BB89">
            <v>114.96</v>
          </cell>
          <cell r="BC89">
            <v>49.47</v>
          </cell>
          <cell r="BD89">
            <v>108</v>
          </cell>
          <cell r="BE89">
            <v>110.46</v>
          </cell>
          <cell r="BF89">
            <v>92.58</v>
          </cell>
          <cell r="BG89">
            <v>66.14</v>
          </cell>
          <cell r="BH89">
            <v>0</v>
          </cell>
          <cell r="BI89">
            <v>121.5</v>
          </cell>
          <cell r="BJ89">
            <v>98</v>
          </cell>
          <cell r="BK89">
            <v>98</v>
          </cell>
          <cell r="BL89">
            <v>98</v>
          </cell>
          <cell r="BM89">
            <v>98</v>
          </cell>
          <cell r="BN89">
            <v>122.8</v>
          </cell>
          <cell r="BO89">
            <v>131.30000000000001</v>
          </cell>
          <cell r="BP89">
            <v>98</v>
          </cell>
          <cell r="BQ89">
            <v>46.36</v>
          </cell>
          <cell r="BR89">
            <v>79.180000000000007</v>
          </cell>
          <cell r="BS89">
            <v>0</v>
          </cell>
          <cell r="BT89">
            <v>34.53</v>
          </cell>
          <cell r="BU89">
            <v>144.74</v>
          </cell>
          <cell r="BV89">
            <v>0</v>
          </cell>
          <cell r="BW89">
            <v>104</v>
          </cell>
          <cell r="BX89">
            <v>98</v>
          </cell>
          <cell r="BY89">
            <v>22.4</v>
          </cell>
          <cell r="BZ89">
            <v>75</v>
          </cell>
          <cell r="CA89">
            <v>0</v>
          </cell>
          <cell r="CB89">
            <v>56</v>
          </cell>
          <cell r="CC89">
            <v>106.93</v>
          </cell>
          <cell r="CD89">
            <v>84</v>
          </cell>
          <cell r="CE89">
            <v>84</v>
          </cell>
          <cell r="CF89">
            <v>70</v>
          </cell>
          <cell r="CG89">
            <v>84</v>
          </cell>
          <cell r="CH89">
            <v>137.22</v>
          </cell>
          <cell r="CI89">
            <v>108.29</v>
          </cell>
          <cell r="CJ89">
            <v>0</v>
          </cell>
          <cell r="CK89">
            <v>16.899999999999999</v>
          </cell>
          <cell r="CL89">
            <v>0</v>
          </cell>
          <cell r="CM89">
            <v>0</v>
          </cell>
          <cell r="CN89">
            <v>106.61</v>
          </cell>
          <cell r="CO89">
            <v>23.26</v>
          </cell>
          <cell r="CP89">
            <v>168.12</v>
          </cell>
          <cell r="CQ89">
            <v>122.33</v>
          </cell>
          <cell r="CR89">
            <v>23.46</v>
          </cell>
          <cell r="CS89">
            <v>104.69</v>
          </cell>
          <cell r="CT89">
            <v>0</v>
          </cell>
          <cell r="CU89">
            <v>0</v>
          </cell>
          <cell r="CV89">
            <v>161.36000000000001</v>
          </cell>
          <cell r="CW89">
            <v>172.51</v>
          </cell>
          <cell r="CX89">
            <v>158.24</v>
          </cell>
          <cell r="CY89">
            <v>210.36</v>
          </cell>
          <cell r="CZ89">
            <v>233.76</v>
          </cell>
          <cell r="DA89">
            <v>187.82</v>
          </cell>
          <cell r="DB89">
            <v>290.38</v>
          </cell>
          <cell r="DC89">
            <v>90.48</v>
          </cell>
          <cell r="DD89">
            <v>192.2</v>
          </cell>
          <cell r="DE89">
            <v>90.48</v>
          </cell>
          <cell r="DF89">
            <v>90.48</v>
          </cell>
          <cell r="DG89">
            <v>152.1</v>
          </cell>
          <cell r="DH89">
            <v>54.54</v>
          </cell>
          <cell r="DI89">
            <v>243.21</v>
          </cell>
          <cell r="DJ89">
            <v>167.43</v>
          </cell>
          <cell r="DK89">
            <v>40</v>
          </cell>
          <cell r="DL89">
            <v>62.02</v>
          </cell>
          <cell r="DM89">
            <v>75.37</v>
          </cell>
          <cell r="DN89">
            <v>0</v>
          </cell>
          <cell r="DO89">
            <v>81.67</v>
          </cell>
          <cell r="DP89">
            <v>110.03</v>
          </cell>
          <cell r="DQ89">
            <v>102.27</v>
          </cell>
          <cell r="DR89">
            <v>72.52</v>
          </cell>
          <cell r="DS89">
            <v>77.3</v>
          </cell>
          <cell r="DT89">
            <v>160.61000000000001</v>
          </cell>
          <cell r="DU89">
            <v>99.73</v>
          </cell>
          <cell r="DV89">
            <v>50.26</v>
          </cell>
          <cell r="DW89">
            <v>124.61</v>
          </cell>
          <cell r="DX89">
            <v>50.26</v>
          </cell>
          <cell r="DY89">
            <v>50.26</v>
          </cell>
          <cell r="DZ89">
            <v>47.999999999999993</v>
          </cell>
          <cell r="EA89">
            <v>26.93</v>
          </cell>
          <cell r="EB89">
            <v>147.47999999999999</v>
          </cell>
          <cell r="EC89">
            <v>99.68</v>
          </cell>
          <cell r="ED89">
            <v>44.89</v>
          </cell>
          <cell r="EE89">
            <v>50.73</v>
          </cell>
          <cell r="EF89">
            <v>50.26</v>
          </cell>
          <cell r="EG89">
            <v>0</v>
          </cell>
          <cell r="EH89">
            <v>157.47999999999999</v>
          </cell>
          <cell r="EI89">
            <v>46.61</v>
          </cell>
          <cell r="EJ89">
            <v>64.97</v>
          </cell>
          <cell r="EK89">
            <v>46.49</v>
          </cell>
          <cell r="EL89">
            <v>100.12</v>
          </cell>
          <cell r="EM89">
            <v>91.33</v>
          </cell>
          <cell r="EN89">
            <v>55.61</v>
          </cell>
          <cell r="EO89">
            <v>6.56</v>
          </cell>
          <cell r="EP89">
            <v>23.99</v>
          </cell>
          <cell r="EQ89">
            <v>10.220000000000001</v>
          </cell>
          <cell r="ER89">
            <v>72.41</v>
          </cell>
          <cell r="ES89">
            <v>42</v>
          </cell>
          <cell r="ET89">
            <v>0</v>
          </cell>
          <cell r="EU89">
            <v>69.099999999999994</v>
          </cell>
          <cell r="EV89">
            <v>87.09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70.710000000000008</v>
          </cell>
          <cell r="FB89">
            <v>-23.66</v>
          </cell>
          <cell r="FC89">
            <v>-59.35</v>
          </cell>
          <cell r="FD89">
            <v>-7.98</v>
          </cell>
          <cell r="FE89">
            <v>-69.040000000000006</v>
          </cell>
          <cell r="FF89">
            <v>-62</v>
          </cell>
          <cell r="FG89">
            <v>-44.28</v>
          </cell>
          <cell r="FH89">
            <v>6.52</v>
          </cell>
          <cell r="FI89">
            <v>-88.71</v>
          </cell>
          <cell r="FJ89">
            <v>-63.93</v>
          </cell>
          <cell r="FK89">
            <v>-39.049999999999997</v>
          </cell>
          <cell r="FL89">
            <v>-32</v>
          </cell>
          <cell r="FM89">
            <v>20</v>
          </cell>
          <cell r="FN89">
            <v>-38.979999999999997</v>
          </cell>
          <cell r="FO89">
            <v>5.7799999999999994</v>
          </cell>
          <cell r="FP89">
            <v>8.94</v>
          </cell>
          <cell r="FQ89">
            <v>90.88</v>
          </cell>
          <cell r="FR89">
            <v>-59.52</v>
          </cell>
          <cell r="FS89">
            <v>0</v>
          </cell>
          <cell r="FT89">
            <v>47.779999999999994</v>
          </cell>
          <cell r="FU89">
            <v>21.53</v>
          </cell>
          <cell r="FV89">
            <v>28</v>
          </cell>
          <cell r="FW89">
            <v>23.36</v>
          </cell>
          <cell r="FX89">
            <v>28</v>
          </cell>
          <cell r="FY89">
            <v>18</v>
          </cell>
          <cell r="FZ89">
            <v>37.01</v>
          </cell>
          <cell r="GA89">
            <v>33.18</v>
          </cell>
          <cell r="GB89">
            <v>35.159999999999997</v>
          </cell>
          <cell r="GC89">
            <v>20.48</v>
          </cell>
          <cell r="GD89">
            <v>20.48</v>
          </cell>
          <cell r="GE89">
            <v>62.7</v>
          </cell>
          <cell r="GF89">
            <v>-25.46</v>
          </cell>
          <cell r="GG89">
            <v>84.3</v>
          </cell>
          <cell r="GH89">
            <v>37.380000000000003</v>
          </cell>
          <cell r="GI89">
            <v>6.56</v>
          </cell>
          <cell r="GJ89">
            <v>5.1100000000000003</v>
          </cell>
          <cell r="GK89">
            <v>0</v>
          </cell>
          <cell r="GL89">
            <v>0</v>
          </cell>
          <cell r="GM89">
            <v>68.599999999999994</v>
          </cell>
          <cell r="GN89">
            <v>44.079999999999991</v>
          </cell>
          <cell r="GO89">
            <v>35.49</v>
          </cell>
          <cell r="GP89">
            <v>65.28</v>
          </cell>
          <cell r="GQ89">
            <v>36.049999999999997</v>
          </cell>
          <cell r="GR89">
            <v>30.52</v>
          </cell>
          <cell r="GS89">
            <v>49.24</v>
          </cell>
          <cell r="GT89">
            <v>43.12</v>
          </cell>
          <cell r="GU89">
            <v>9.8099999999999987</v>
          </cell>
          <cell r="GV89">
            <v>30.16</v>
          </cell>
          <cell r="GW89">
            <v>30.29</v>
          </cell>
          <cell r="GX89">
            <v>30.52</v>
          </cell>
          <cell r="GY89">
            <v>0</v>
          </cell>
          <cell r="GZ89">
            <v>69.28</v>
          </cell>
          <cell r="HA89">
            <v>30.52</v>
          </cell>
          <cell r="HB89">
            <v>0</v>
          </cell>
          <cell r="HC89">
            <v>0</v>
          </cell>
          <cell r="HD89">
            <v>77.7</v>
          </cell>
          <cell r="HE89">
            <v>0</v>
          </cell>
          <cell r="HF89">
            <v>116.09</v>
          </cell>
          <cell r="HG89">
            <v>103.05</v>
          </cell>
          <cell r="HH89">
            <v>28</v>
          </cell>
          <cell r="HI89">
            <v>68.97</v>
          </cell>
          <cell r="HJ89">
            <v>42.47</v>
          </cell>
          <cell r="HK89">
            <v>47.999999999999993</v>
          </cell>
          <cell r="HL89">
            <v>69.81</v>
          </cell>
          <cell r="HM89">
            <v>20.78</v>
          </cell>
          <cell r="HN89">
            <v>209.63</v>
          </cell>
          <cell r="HO89">
            <v>21.04</v>
          </cell>
          <cell r="HP89">
            <v>20.91</v>
          </cell>
          <cell r="HQ89">
            <v>50.52</v>
          </cell>
          <cell r="HR89">
            <v>0</v>
          </cell>
          <cell r="HS89">
            <v>91.52</v>
          </cell>
          <cell r="HT89">
            <v>46.019999999999996</v>
          </cell>
          <cell r="HU89">
            <v>0</v>
          </cell>
          <cell r="HV89">
            <v>215.73</v>
          </cell>
          <cell r="HW89">
            <v>20.29</v>
          </cell>
          <cell r="HY89">
            <v>544.19000000000005</v>
          </cell>
          <cell r="HZ89">
            <v>1295.2499999999998</v>
          </cell>
          <cell r="IA89">
            <v>782.15</v>
          </cell>
          <cell r="IB89">
            <v>762.97</v>
          </cell>
          <cell r="IC89">
            <v>891.91</v>
          </cell>
          <cell r="ID89">
            <v>833.9</v>
          </cell>
          <cell r="IE89">
            <v>1169.75</v>
          </cell>
          <cell r="IF89">
            <v>882.43000000000006</v>
          </cell>
          <cell r="IG89">
            <v>349.58000000000004</v>
          </cell>
          <cell r="IH89">
            <v>710.61000000000013</v>
          </cell>
          <cell r="II89">
            <v>171.69</v>
          </cell>
          <cell r="IJ89">
            <v>311.15000000000003</v>
          </cell>
          <cell r="IK89">
            <v>799.83</v>
          </cell>
          <cell r="IL89">
            <v>176.23</v>
          </cell>
          <cell r="IM89">
            <v>1088.03</v>
          </cell>
          <cell r="IN89">
            <v>915.81999999999994</v>
          </cell>
          <cell r="IO89">
            <v>315.68</v>
          </cell>
          <cell r="IP89">
            <v>796.71</v>
          </cell>
          <cell r="IQ89">
            <v>196.54</v>
          </cell>
          <cell r="IR89">
            <v>12994.420000000002</v>
          </cell>
        </row>
        <row r="90">
          <cell r="D90">
            <v>0</v>
          </cell>
          <cell r="E90">
            <v>1063.0899999999999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721.57000000000016</v>
          </cell>
          <cell r="K90">
            <v>0</v>
          </cell>
          <cell r="L90">
            <v>295</v>
          </cell>
          <cell r="M90">
            <v>219.37</v>
          </cell>
          <cell r="N90">
            <v>217.78</v>
          </cell>
          <cell r="O90">
            <v>221.28</v>
          </cell>
          <cell r="P90">
            <v>0</v>
          </cell>
          <cell r="Q90">
            <v>219.78</v>
          </cell>
          <cell r="R90">
            <v>0</v>
          </cell>
          <cell r="S90">
            <v>0</v>
          </cell>
          <cell r="T90">
            <v>174.37</v>
          </cell>
          <cell r="U90">
            <v>248.4</v>
          </cell>
          <cell r="V90">
            <v>45.41</v>
          </cell>
          <cell r="W90">
            <v>0</v>
          </cell>
          <cell r="X90">
            <v>-336</v>
          </cell>
          <cell r="Y90">
            <v>59.5</v>
          </cell>
          <cell r="Z90">
            <v>60.35</v>
          </cell>
          <cell r="AA90">
            <v>63</v>
          </cell>
          <cell r="AB90">
            <v>63.9</v>
          </cell>
          <cell r="AC90">
            <v>226.57</v>
          </cell>
          <cell r="AD90">
            <v>0</v>
          </cell>
          <cell r="AE90">
            <v>216.12</v>
          </cell>
          <cell r="AF90">
            <v>174.37</v>
          </cell>
          <cell r="AG90">
            <v>217.78</v>
          </cell>
          <cell r="AH90">
            <v>172.78</v>
          </cell>
          <cell r="AI90">
            <v>0</v>
          </cell>
          <cell r="AJ90">
            <v>174.37</v>
          </cell>
          <cell r="AK90">
            <v>69.7</v>
          </cell>
          <cell r="AL90">
            <v>77.400000000000006</v>
          </cell>
          <cell r="AM90">
            <v>218.37</v>
          </cell>
          <cell r="AN90">
            <v>198.86</v>
          </cell>
          <cell r="AO90">
            <v>45.41</v>
          </cell>
          <cell r="AP90">
            <v>60</v>
          </cell>
          <cell r="AQ90">
            <v>82.18</v>
          </cell>
          <cell r="AR90">
            <v>35</v>
          </cell>
          <cell r="AS90">
            <v>35.500000000000007</v>
          </cell>
          <cell r="AT90">
            <v>35</v>
          </cell>
          <cell r="AU90">
            <v>90.18</v>
          </cell>
          <cell r="AV90">
            <v>324.61999999999995</v>
          </cell>
          <cell r="AW90">
            <v>0</v>
          </cell>
          <cell r="AX90">
            <v>44.73</v>
          </cell>
          <cell r="AY90">
            <v>264.37</v>
          </cell>
          <cell r="AZ90">
            <v>390.56</v>
          </cell>
          <cell r="BA90">
            <v>269.77999999999997</v>
          </cell>
          <cell r="BB90">
            <v>0</v>
          </cell>
          <cell r="BC90">
            <v>0.11000000000000001</v>
          </cell>
          <cell r="BD90">
            <v>40.999999999999993</v>
          </cell>
          <cell r="BE90">
            <v>43</v>
          </cell>
          <cell r="BF90">
            <v>88</v>
          </cell>
          <cell r="BG90">
            <v>297.93999999999994</v>
          </cell>
          <cell r="BH90">
            <v>244.26999999999998</v>
          </cell>
          <cell r="BI90">
            <v>0</v>
          </cell>
          <cell r="BJ90">
            <v>41.09</v>
          </cell>
          <cell r="BK90">
            <v>275</v>
          </cell>
          <cell r="BL90">
            <v>275.5</v>
          </cell>
          <cell r="BM90">
            <v>275</v>
          </cell>
          <cell r="BN90">
            <v>275.5</v>
          </cell>
          <cell r="BO90">
            <v>518.29999999999995</v>
          </cell>
          <cell r="BP90">
            <v>471.38</v>
          </cell>
          <cell r="BQ90">
            <v>390.29</v>
          </cell>
          <cell r="BR90">
            <v>219.37</v>
          </cell>
          <cell r="BS90">
            <v>46.44</v>
          </cell>
          <cell r="BT90">
            <v>221.28</v>
          </cell>
          <cell r="BU90">
            <v>0</v>
          </cell>
          <cell r="BV90">
            <v>219.78</v>
          </cell>
          <cell r="BW90">
            <v>281</v>
          </cell>
          <cell r="BX90">
            <v>283</v>
          </cell>
          <cell r="BY90">
            <v>392.74</v>
          </cell>
          <cell r="BZ90">
            <v>248.4</v>
          </cell>
          <cell r="CA90">
            <v>443.13</v>
          </cell>
          <cell r="CB90">
            <v>0</v>
          </cell>
          <cell r="CC90">
            <v>212.59</v>
          </cell>
          <cell r="CD90">
            <v>92.38</v>
          </cell>
          <cell r="CE90">
            <v>92.84</v>
          </cell>
          <cell r="CF90">
            <v>93.25</v>
          </cell>
          <cell r="CG90">
            <v>107.4</v>
          </cell>
          <cell r="CH90">
            <v>447.77</v>
          </cell>
          <cell r="CI90">
            <v>117.84999999999998</v>
          </cell>
          <cell r="CJ90">
            <v>236.54</v>
          </cell>
          <cell r="CK90">
            <v>219.37</v>
          </cell>
          <cell r="CL90">
            <v>219.22</v>
          </cell>
          <cell r="CM90">
            <v>221.28</v>
          </cell>
          <cell r="CN90">
            <v>0</v>
          </cell>
          <cell r="CO90">
            <v>219.78</v>
          </cell>
          <cell r="CP90">
            <v>97.93</v>
          </cell>
          <cell r="CQ90">
            <v>100.85</v>
          </cell>
          <cell r="CR90">
            <v>218.37</v>
          </cell>
          <cell r="CS90">
            <v>248.4</v>
          </cell>
          <cell r="CT90">
            <v>244.26999999999998</v>
          </cell>
          <cell r="CU90">
            <v>0</v>
          </cell>
          <cell r="CV90">
            <v>16.5</v>
          </cell>
          <cell r="CW90">
            <v>217.62</v>
          </cell>
          <cell r="CX90">
            <v>218.16</v>
          </cell>
          <cell r="CY90">
            <v>216.75</v>
          </cell>
          <cell r="CZ90">
            <v>203.6</v>
          </cell>
          <cell r="DA90">
            <v>136.93</v>
          </cell>
          <cell r="DB90">
            <v>199.42</v>
          </cell>
          <cell r="DC90">
            <v>198.48</v>
          </cell>
          <cell r="DD90">
            <v>219.37</v>
          </cell>
          <cell r="DE90">
            <v>219.22</v>
          </cell>
          <cell r="DF90">
            <v>269.77999999999997</v>
          </cell>
          <cell r="DG90">
            <v>0</v>
          </cell>
          <cell r="DH90">
            <v>219.78</v>
          </cell>
          <cell r="DI90">
            <v>224.07</v>
          </cell>
          <cell r="DJ90">
            <v>225.15</v>
          </cell>
          <cell r="DK90">
            <v>218.37</v>
          </cell>
          <cell r="DL90">
            <v>248.4</v>
          </cell>
          <cell r="DM90">
            <v>244.26999999999998</v>
          </cell>
          <cell r="DN90">
            <v>0</v>
          </cell>
          <cell r="DO90">
            <v>-146.91000000000003</v>
          </cell>
          <cell r="DP90">
            <v>-205</v>
          </cell>
          <cell r="DQ90">
            <v>-204.5</v>
          </cell>
          <cell r="DR90">
            <v>-205</v>
          </cell>
          <cell r="DS90">
            <v>-204.5</v>
          </cell>
          <cell r="DT90">
            <v>292.97000000000003</v>
          </cell>
          <cell r="DU90">
            <v>-147.63999999999999</v>
          </cell>
          <cell r="DV90">
            <v>44.73</v>
          </cell>
          <cell r="DW90">
            <v>45</v>
          </cell>
          <cell r="DX90">
            <v>219.22</v>
          </cell>
          <cell r="DY90">
            <v>50.06</v>
          </cell>
          <cell r="DZ90">
            <v>0</v>
          </cell>
          <cell r="EA90">
            <v>45.41</v>
          </cell>
          <cell r="EB90">
            <v>-199</v>
          </cell>
          <cell r="EC90">
            <v>-29</v>
          </cell>
          <cell r="ED90">
            <v>218.37</v>
          </cell>
          <cell r="EE90">
            <v>114.54</v>
          </cell>
          <cell r="EF90">
            <v>244.26999999999998</v>
          </cell>
          <cell r="EG90">
            <v>0</v>
          </cell>
          <cell r="EH90">
            <v>-35.78</v>
          </cell>
          <cell r="EI90">
            <v>-0.78</v>
          </cell>
          <cell r="EJ90">
            <v>-0.28000000000000003</v>
          </cell>
          <cell r="EK90">
            <v>-0.78</v>
          </cell>
          <cell r="EL90">
            <v>-0.28000000000000003</v>
          </cell>
          <cell r="EM90">
            <v>257.19</v>
          </cell>
          <cell r="EN90">
            <v>4.58</v>
          </cell>
          <cell r="EO90">
            <v>181.73</v>
          </cell>
          <cell r="EP90">
            <v>183.59</v>
          </cell>
          <cell r="EQ90">
            <v>183.44</v>
          </cell>
          <cell r="ER90">
            <v>187.06</v>
          </cell>
          <cell r="ES90">
            <v>-35.78</v>
          </cell>
          <cell r="ET90">
            <v>-136.75</v>
          </cell>
          <cell r="EU90">
            <v>5.22</v>
          </cell>
          <cell r="EV90">
            <v>7.22</v>
          </cell>
          <cell r="EW90">
            <v>184.01000000000002</v>
          </cell>
          <cell r="EX90">
            <v>212.63</v>
          </cell>
          <cell r="EY90">
            <v>9.64</v>
          </cell>
          <cell r="EZ90">
            <v>0</v>
          </cell>
          <cell r="FA90">
            <v>43.35</v>
          </cell>
          <cell r="FB90">
            <v>35</v>
          </cell>
          <cell r="FC90">
            <v>35.500000000000007</v>
          </cell>
          <cell r="FD90">
            <v>35</v>
          </cell>
          <cell r="FE90">
            <v>35.500000000000007</v>
          </cell>
          <cell r="FF90">
            <v>416.52</v>
          </cell>
          <cell r="FG90">
            <v>50.45</v>
          </cell>
          <cell r="FH90">
            <v>341.06</v>
          </cell>
          <cell r="FI90">
            <v>342.92</v>
          </cell>
          <cell r="FJ90">
            <v>342.77</v>
          </cell>
          <cell r="FK90">
            <v>173.61</v>
          </cell>
          <cell r="FL90">
            <v>0</v>
          </cell>
          <cell r="FM90">
            <v>680.99</v>
          </cell>
          <cell r="FN90">
            <v>40.999999999999993</v>
          </cell>
          <cell r="FO90">
            <v>43</v>
          </cell>
          <cell r="FP90">
            <v>542.20000000000005</v>
          </cell>
          <cell r="FQ90">
            <v>371.96</v>
          </cell>
          <cell r="FR90">
            <v>367.81</v>
          </cell>
          <cell r="FS90">
            <v>0</v>
          </cell>
          <cell r="FT90">
            <v>43.35</v>
          </cell>
          <cell r="FU90">
            <v>35</v>
          </cell>
          <cell r="FV90">
            <v>35.500000000000007</v>
          </cell>
          <cell r="FW90">
            <v>35.500000000000007</v>
          </cell>
          <cell r="FX90">
            <v>35.500000000000007</v>
          </cell>
          <cell r="FY90">
            <v>292.97000000000003</v>
          </cell>
          <cell r="FZ90">
            <v>40.36</v>
          </cell>
          <cell r="GA90">
            <v>217.51</v>
          </cell>
          <cell r="GB90">
            <v>219.37</v>
          </cell>
          <cell r="GC90">
            <v>219.22</v>
          </cell>
          <cell r="GD90">
            <v>222.84</v>
          </cell>
          <cell r="GE90">
            <v>0</v>
          </cell>
          <cell r="GF90">
            <v>221.23</v>
          </cell>
          <cell r="GG90">
            <v>40.999999999999993</v>
          </cell>
          <cell r="GH90">
            <v>43</v>
          </cell>
          <cell r="GI90">
            <v>174.37</v>
          </cell>
          <cell r="GJ90">
            <v>248.4</v>
          </cell>
          <cell r="GK90">
            <v>244.26999999999998</v>
          </cell>
          <cell r="GL90">
            <v>0</v>
          </cell>
          <cell r="GM90">
            <v>43.35</v>
          </cell>
          <cell r="GN90">
            <v>35</v>
          </cell>
          <cell r="GO90">
            <v>35.500000000000007</v>
          </cell>
          <cell r="GP90">
            <v>35</v>
          </cell>
          <cell r="GQ90">
            <v>35.500000000000007</v>
          </cell>
          <cell r="GR90">
            <v>292.97000000000003</v>
          </cell>
          <cell r="GS90">
            <v>40.36</v>
          </cell>
          <cell r="GT90">
            <v>217.51</v>
          </cell>
          <cell r="GU90">
            <v>219.37</v>
          </cell>
          <cell r="GV90">
            <v>219.22</v>
          </cell>
          <cell r="GW90">
            <v>233.72</v>
          </cell>
          <cell r="GX90">
            <v>0</v>
          </cell>
          <cell r="GY90">
            <v>221.23</v>
          </cell>
          <cell r="GZ90">
            <v>40.999999999999993</v>
          </cell>
          <cell r="HA90">
            <v>43</v>
          </cell>
          <cell r="HB90">
            <v>265.19</v>
          </cell>
          <cell r="HC90">
            <v>49.539999999999992</v>
          </cell>
          <cell r="HD90">
            <v>244.26999999999998</v>
          </cell>
          <cell r="HE90">
            <v>0</v>
          </cell>
          <cell r="HF90">
            <v>0</v>
          </cell>
          <cell r="HG90">
            <v>35</v>
          </cell>
          <cell r="HH90">
            <v>35.500000000000007</v>
          </cell>
          <cell r="HI90">
            <v>35</v>
          </cell>
          <cell r="HJ90">
            <v>35.500000000000007</v>
          </cell>
          <cell r="HK90">
            <v>332.97</v>
          </cell>
          <cell r="HL90">
            <v>100.74</v>
          </cell>
          <cell r="HM90">
            <v>217.51</v>
          </cell>
          <cell r="HN90">
            <v>219.37</v>
          </cell>
          <cell r="HO90">
            <v>392</v>
          </cell>
          <cell r="HP90">
            <v>184.72</v>
          </cell>
          <cell r="HQ90">
            <v>0</v>
          </cell>
          <cell r="HR90">
            <v>221.23</v>
          </cell>
          <cell r="HS90">
            <v>40.999999999999993</v>
          </cell>
          <cell r="HT90">
            <v>43</v>
          </cell>
          <cell r="HU90">
            <v>174.37</v>
          </cell>
          <cell r="HV90">
            <v>249.98</v>
          </cell>
          <cell r="HW90">
            <v>444.58</v>
          </cell>
          <cell r="HY90">
            <v>60</v>
          </cell>
          <cell r="HZ90">
            <v>1026.81</v>
          </cell>
          <cell r="IA90">
            <v>613.72</v>
          </cell>
          <cell r="IB90">
            <v>619.57000000000005</v>
          </cell>
          <cell r="IC90">
            <v>617.72</v>
          </cell>
          <cell r="ID90">
            <v>677.80000000000007</v>
          </cell>
          <cell r="IE90">
            <v>4261.3500000000004</v>
          </cell>
          <cell r="IF90">
            <v>877.50000000000011</v>
          </cell>
          <cell r="IG90">
            <v>2601.21</v>
          </cell>
          <cell r="IH90">
            <v>2545.8399999999997</v>
          </cell>
          <cell r="II90">
            <v>2886.87</v>
          </cell>
          <cell r="IJ90">
            <v>2428.1899999999996</v>
          </cell>
          <cell r="IK90">
            <v>-35.78</v>
          </cell>
          <cell r="IL90">
            <v>2306.94</v>
          </cell>
          <cell r="IM90">
            <v>683.92000000000007</v>
          </cell>
          <cell r="IN90">
            <v>879.62</v>
          </cell>
          <cell r="IO90">
            <v>2868.7299999999996</v>
          </cell>
          <cell r="IP90">
            <v>2737.4500000000003</v>
          </cell>
          <cell r="IQ90">
            <v>2821.6</v>
          </cell>
          <cell r="IR90">
            <v>31479.059999999994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42.78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-42.78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</row>
        <row r="92">
          <cell r="D92">
            <v>484.55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828.9</v>
          </cell>
          <cell r="K92">
            <v>0</v>
          </cell>
          <cell r="L92">
            <v>244.53</v>
          </cell>
          <cell r="M92">
            <v>-238.59</v>
          </cell>
          <cell r="N92">
            <v>96.63</v>
          </cell>
          <cell r="O92">
            <v>91.63</v>
          </cell>
          <cell r="P92">
            <v>0</v>
          </cell>
          <cell r="Q92">
            <v>-220.78</v>
          </cell>
          <cell r="R92">
            <v>0</v>
          </cell>
          <cell r="S92">
            <v>0</v>
          </cell>
          <cell r="T92">
            <v>-115.15</v>
          </cell>
          <cell r="U92">
            <v>0</v>
          </cell>
          <cell r="V92">
            <v>34.79</v>
          </cell>
          <cell r="W92">
            <v>201.5</v>
          </cell>
          <cell r="X92">
            <v>22.65</v>
          </cell>
          <cell r="Y92">
            <v>0</v>
          </cell>
          <cell r="Z92">
            <v>0</v>
          </cell>
          <cell r="AA92">
            <v>0</v>
          </cell>
          <cell r="AB92">
            <v>44.98</v>
          </cell>
          <cell r="AC92">
            <v>12.6</v>
          </cell>
          <cell r="AD92">
            <v>0</v>
          </cell>
          <cell r="AE92">
            <v>5</v>
          </cell>
          <cell r="AF92">
            <v>93.11</v>
          </cell>
          <cell r="AG92">
            <v>0</v>
          </cell>
          <cell r="AH92">
            <v>36.85</v>
          </cell>
          <cell r="AI92">
            <v>26.12</v>
          </cell>
          <cell r="AJ92">
            <v>385</v>
          </cell>
          <cell r="AK92">
            <v>146</v>
          </cell>
          <cell r="AL92">
            <v>0</v>
          </cell>
          <cell r="AM92">
            <v>0</v>
          </cell>
          <cell r="AN92">
            <v>0</v>
          </cell>
          <cell r="AO92">
            <v>52</v>
          </cell>
          <cell r="AP92">
            <v>0</v>
          </cell>
          <cell r="AQ92">
            <v>-18.149999999999999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60</v>
          </cell>
          <cell r="AY92">
            <v>0</v>
          </cell>
          <cell r="AZ92">
            <v>0</v>
          </cell>
          <cell r="BA92">
            <v>13.2</v>
          </cell>
          <cell r="BB92">
            <v>-18.16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40.5</v>
          </cell>
          <cell r="BJ92">
            <v>0</v>
          </cell>
          <cell r="BK92">
            <v>0</v>
          </cell>
          <cell r="BL92">
            <v>0</v>
          </cell>
          <cell r="BM92">
            <v>30.19</v>
          </cell>
          <cell r="BN92">
            <v>0</v>
          </cell>
          <cell r="BO92">
            <v>38</v>
          </cell>
          <cell r="BP92">
            <v>5</v>
          </cell>
          <cell r="BQ92">
            <v>22</v>
          </cell>
          <cell r="BR92">
            <v>82.5</v>
          </cell>
          <cell r="BS92">
            <v>0</v>
          </cell>
          <cell r="BT92">
            <v>21.23</v>
          </cell>
          <cell r="BU92">
            <v>52</v>
          </cell>
          <cell r="BV92">
            <v>0</v>
          </cell>
          <cell r="BW92">
            <v>156.52000000000001</v>
          </cell>
          <cell r="BX92">
            <v>0</v>
          </cell>
          <cell r="BY92">
            <v>0</v>
          </cell>
          <cell r="BZ92">
            <v>340.29</v>
          </cell>
          <cell r="CA92">
            <v>100</v>
          </cell>
          <cell r="CB92">
            <v>8.5</v>
          </cell>
          <cell r="CC92">
            <v>16.5</v>
          </cell>
          <cell r="CD92">
            <v>81.999999999999986</v>
          </cell>
          <cell r="CE92">
            <v>0</v>
          </cell>
          <cell r="CF92">
            <v>8.31</v>
          </cell>
          <cell r="CG92">
            <v>85</v>
          </cell>
          <cell r="CH92">
            <v>302.58999999999997</v>
          </cell>
          <cell r="CI92">
            <v>0</v>
          </cell>
          <cell r="CJ92">
            <v>37.5</v>
          </cell>
          <cell r="CK92">
            <v>410</v>
          </cell>
          <cell r="CL92">
            <v>0</v>
          </cell>
          <cell r="CM92">
            <v>159.77000000000001</v>
          </cell>
          <cell r="CN92">
            <v>0</v>
          </cell>
          <cell r="CO92">
            <v>0</v>
          </cell>
          <cell r="CP92">
            <v>473.98</v>
          </cell>
          <cell r="CQ92">
            <v>23</v>
          </cell>
          <cell r="CR92">
            <v>370.5</v>
          </cell>
          <cell r="CS92">
            <v>176.21</v>
          </cell>
          <cell r="CT92">
            <v>390.5</v>
          </cell>
          <cell r="CU92">
            <v>0</v>
          </cell>
          <cell r="CV92">
            <v>0</v>
          </cell>
          <cell r="CW92">
            <v>14.5</v>
          </cell>
          <cell r="CX92">
            <v>0</v>
          </cell>
          <cell r="CY92">
            <v>0</v>
          </cell>
          <cell r="CZ92">
            <v>0</v>
          </cell>
          <cell r="DA92">
            <v>679.5</v>
          </cell>
          <cell r="DB92">
            <v>0</v>
          </cell>
          <cell r="DC92">
            <v>114.43</v>
          </cell>
          <cell r="DD92">
            <v>0</v>
          </cell>
          <cell r="DE92">
            <v>0</v>
          </cell>
          <cell r="DF92">
            <v>860.2</v>
          </cell>
          <cell r="DG92">
            <v>1296</v>
          </cell>
          <cell r="DH92">
            <v>0</v>
          </cell>
          <cell r="DI92">
            <v>62</v>
          </cell>
          <cell r="DJ92">
            <v>11.999999999999998</v>
          </cell>
          <cell r="DK92">
            <v>48.5</v>
          </cell>
          <cell r="DL92">
            <v>130</v>
          </cell>
          <cell r="DM92">
            <v>282.5</v>
          </cell>
          <cell r="DN92">
            <v>608.5</v>
          </cell>
          <cell r="DO92">
            <v>50.5</v>
          </cell>
          <cell r="DP92">
            <v>0</v>
          </cell>
          <cell r="DQ92">
            <v>0</v>
          </cell>
          <cell r="DR92">
            <v>0</v>
          </cell>
          <cell r="DS92">
            <v>-70</v>
          </cell>
          <cell r="DT92">
            <v>0</v>
          </cell>
          <cell r="DU92">
            <v>0</v>
          </cell>
          <cell r="DV92">
            <v>50</v>
          </cell>
          <cell r="DW92">
            <v>-10</v>
          </cell>
          <cell r="DX92">
            <v>0</v>
          </cell>
          <cell r="DY92">
            <v>187</v>
          </cell>
          <cell r="DZ92">
            <v>0</v>
          </cell>
          <cell r="EA92">
            <v>-70</v>
          </cell>
          <cell r="EB92">
            <v>0</v>
          </cell>
          <cell r="EC92">
            <v>-70</v>
          </cell>
          <cell r="ED92">
            <v>-10</v>
          </cell>
          <cell r="EE92">
            <v>260</v>
          </cell>
          <cell r="EF92">
            <v>275.5</v>
          </cell>
          <cell r="EG92">
            <v>0</v>
          </cell>
          <cell r="EH92">
            <v>0</v>
          </cell>
          <cell r="EI92">
            <v>0</v>
          </cell>
          <cell r="EJ92">
            <v>-700</v>
          </cell>
          <cell r="EK92">
            <v>137.5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194</v>
          </cell>
          <cell r="EQ92">
            <v>129</v>
          </cell>
          <cell r="ER92">
            <v>153.5</v>
          </cell>
          <cell r="ES92">
            <v>10</v>
          </cell>
          <cell r="ET92">
            <v>-621.5</v>
          </cell>
          <cell r="EU92">
            <v>47.5</v>
          </cell>
          <cell r="EV92">
            <v>-510</v>
          </cell>
          <cell r="EW92">
            <v>57</v>
          </cell>
          <cell r="EX92">
            <v>130</v>
          </cell>
          <cell r="EY92">
            <v>65.5</v>
          </cell>
          <cell r="EZ92">
            <v>0</v>
          </cell>
          <cell r="FA92">
            <v>0</v>
          </cell>
          <cell r="FB92">
            <v>7.5</v>
          </cell>
          <cell r="FC92">
            <v>0</v>
          </cell>
          <cell r="FD92">
            <v>196.5</v>
          </cell>
          <cell r="FE92">
            <v>119</v>
          </cell>
          <cell r="FF92">
            <v>70</v>
          </cell>
          <cell r="FG92">
            <v>0</v>
          </cell>
          <cell r="FH92">
            <v>0</v>
          </cell>
          <cell r="FI92">
            <v>23.999999999999996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191.99999999999997</v>
          </cell>
          <cell r="FO92">
            <v>30</v>
          </cell>
          <cell r="FP92">
            <v>0</v>
          </cell>
          <cell r="FQ92">
            <v>0</v>
          </cell>
          <cell r="FR92">
            <v>25</v>
          </cell>
          <cell r="FS92">
            <v>0</v>
          </cell>
          <cell r="FT92">
            <v>69.5</v>
          </cell>
          <cell r="FU92">
            <v>0</v>
          </cell>
          <cell r="FV92">
            <v>0</v>
          </cell>
          <cell r="FW92">
            <v>0</v>
          </cell>
          <cell r="FX92">
            <v>-210</v>
          </cell>
          <cell r="FY92">
            <v>-255</v>
          </cell>
          <cell r="FZ92">
            <v>19</v>
          </cell>
          <cell r="GA92">
            <v>-30.5</v>
          </cell>
          <cell r="GB92">
            <v>-45.5</v>
          </cell>
          <cell r="GC92">
            <v>8</v>
          </cell>
          <cell r="GD92">
            <v>376</v>
          </cell>
          <cell r="GE92">
            <v>0</v>
          </cell>
          <cell r="GF92">
            <v>348.91</v>
          </cell>
          <cell r="GG92">
            <v>0</v>
          </cell>
          <cell r="GH92">
            <v>-50</v>
          </cell>
          <cell r="GI92">
            <v>-44</v>
          </cell>
          <cell r="GJ92">
            <v>770.44</v>
          </cell>
          <cell r="GK92">
            <v>55.5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35</v>
          </cell>
          <cell r="GR92">
            <v>32</v>
          </cell>
          <cell r="GS92">
            <v>235.2</v>
          </cell>
          <cell r="GT92">
            <v>45</v>
          </cell>
          <cell r="GU92">
            <v>187</v>
          </cell>
          <cell r="GV92">
            <v>0</v>
          </cell>
          <cell r="GW92">
            <v>484.5</v>
          </cell>
          <cell r="GX92">
            <v>0</v>
          </cell>
          <cell r="GY92">
            <v>144</v>
          </cell>
          <cell r="GZ92">
            <v>36</v>
          </cell>
          <cell r="HA92">
            <v>50</v>
          </cell>
          <cell r="HB92">
            <v>179.5</v>
          </cell>
          <cell r="HC92">
            <v>839.23</v>
          </cell>
          <cell r="HD92">
            <v>148</v>
          </cell>
          <cell r="HE92">
            <v>0</v>
          </cell>
          <cell r="HF92">
            <v>4</v>
          </cell>
          <cell r="HG92">
            <v>0</v>
          </cell>
          <cell r="HH92">
            <v>83.5</v>
          </cell>
          <cell r="HI92">
            <v>41.5</v>
          </cell>
          <cell r="HJ92">
            <v>156.5</v>
          </cell>
          <cell r="HK92">
            <v>498.06</v>
          </cell>
          <cell r="HL92">
            <v>0</v>
          </cell>
          <cell r="HM92">
            <v>0</v>
          </cell>
          <cell r="HN92">
            <v>115.50000000000001</v>
          </cell>
          <cell r="HO92">
            <v>0</v>
          </cell>
          <cell r="HP92">
            <v>360.5</v>
          </cell>
          <cell r="HQ92">
            <v>8</v>
          </cell>
          <cell r="HR92">
            <v>221.47999999999996</v>
          </cell>
          <cell r="HS92">
            <v>17</v>
          </cell>
          <cell r="HT92">
            <v>145</v>
          </cell>
          <cell r="HU92">
            <v>288.39999999999998</v>
          </cell>
          <cell r="HV92">
            <v>3840.15</v>
          </cell>
          <cell r="HW92">
            <v>288.99999999999994</v>
          </cell>
          <cell r="HY92">
            <v>1343.55</v>
          </cell>
          <cell r="HZ92">
            <v>145</v>
          </cell>
          <cell r="IA92">
            <v>103.99999999999999</v>
          </cell>
          <cell r="IB92">
            <v>-616.5</v>
          </cell>
          <cell r="IC92">
            <v>414</v>
          </cell>
          <cell r="ID92">
            <v>160.47999999999999</v>
          </cell>
          <cell r="IE92">
            <v>2206.65</v>
          </cell>
          <cell r="IF92">
            <v>259.2</v>
          </cell>
          <cell r="IG92">
            <v>547.96</v>
          </cell>
          <cell r="IH92">
            <v>812.02</v>
          </cell>
          <cell r="II92">
            <v>233.63</v>
          </cell>
          <cell r="IJ92">
            <v>2744.38</v>
          </cell>
          <cell r="IK92">
            <v>1373.96</v>
          </cell>
          <cell r="IL92">
            <v>187.11</v>
          </cell>
          <cell r="IM92">
            <v>1131</v>
          </cell>
          <cell r="IN92">
            <v>-370</v>
          </cell>
          <cell r="IO92">
            <v>774.75</v>
          </cell>
          <cell r="IP92">
            <v>6486.32</v>
          </cell>
          <cell r="IQ92">
            <v>1718.29</v>
          </cell>
          <cell r="IR92">
            <v>19655.800000000003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57.5</v>
          </cell>
          <cell r="K93">
            <v>0</v>
          </cell>
          <cell r="L93">
            <v>162.29</v>
          </cell>
          <cell r="M93">
            <v>0</v>
          </cell>
          <cell r="N93">
            <v>0</v>
          </cell>
          <cell r="O93">
            <v>0</v>
          </cell>
          <cell r="P93">
            <v>47.1</v>
          </cell>
          <cell r="Q93">
            <v>0</v>
          </cell>
          <cell r="R93">
            <v>0</v>
          </cell>
          <cell r="S93">
            <v>0</v>
          </cell>
          <cell r="T93">
            <v>125.12</v>
          </cell>
          <cell r="U93">
            <v>200.12</v>
          </cell>
          <cell r="V93">
            <v>0</v>
          </cell>
          <cell r="W93">
            <v>0</v>
          </cell>
          <cell r="X93">
            <v>22.78</v>
          </cell>
          <cell r="Y93">
            <v>0</v>
          </cell>
          <cell r="Z93">
            <v>152</v>
          </cell>
          <cell r="AA93">
            <v>124.18</v>
          </cell>
          <cell r="AB93">
            <v>0</v>
          </cell>
          <cell r="AC93">
            <v>28.66</v>
          </cell>
          <cell r="AD93">
            <v>320.32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17.41</v>
          </cell>
          <cell r="AJ93">
            <v>9.34</v>
          </cell>
          <cell r="AK93">
            <v>5.8</v>
          </cell>
          <cell r="AL93">
            <v>143.30000000000001</v>
          </cell>
          <cell r="AM93">
            <v>173.7</v>
          </cell>
          <cell r="AN93">
            <v>0</v>
          </cell>
          <cell r="AO93">
            <v>0</v>
          </cell>
          <cell r="AP93">
            <v>15.31</v>
          </cell>
          <cell r="AQ93">
            <v>0</v>
          </cell>
          <cell r="AR93">
            <v>0</v>
          </cell>
          <cell r="AS93">
            <v>-15</v>
          </cell>
          <cell r="AT93">
            <v>54.71</v>
          </cell>
          <cell r="AU93">
            <v>193.04</v>
          </cell>
          <cell r="AV93">
            <v>219.28</v>
          </cell>
          <cell r="AW93">
            <v>583.42000000000007</v>
          </cell>
          <cell r="AX93">
            <v>57.88</v>
          </cell>
          <cell r="AY93">
            <v>537.99</v>
          </cell>
          <cell r="AZ93">
            <v>0</v>
          </cell>
          <cell r="BA93">
            <v>67.94</v>
          </cell>
          <cell r="BB93">
            <v>69.42</v>
          </cell>
          <cell r="BC93">
            <v>0</v>
          </cell>
          <cell r="BD93">
            <v>503.85000000000008</v>
          </cell>
          <cell r="BE93">
            <v>362.22</v>
          </cell>
          <cell r="BF93">
            <v>80.260000000000005</v>
          </cell>
          <cell r="BG93">
            <v>0</v>
          </cell>
          <cell r="BH93">
            <v>0</v>
          </cell>
          <cell r="BI93">
            <v>49.3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367.87</v>
          </cell>
          <cell r="BO93">
            <v>20.52</v>
          </cell>
          <cell r="BP93">
            <v>0</v>
          </cell>
          <cell r="BQ93">
            <v>179.15</v>
          </cell>
          <cell r="BR93">
            <v>139.96</v>
          </cell>
          <cell r="BS93">
            <v>0</v>
          </cell>
          <cell r="BT93">
            <v>145.19999999999999</v>
          </cell>
          <cell r="BU93">
            <v>87.23</v>
          </cell>
          <cell r="BV93">
            <v>0</v>
          </cell>
          <cell r="BW93">
            <v>236.19</v>
          </cell>
          <cell r="BX93">
            <v>0</v>
          </cell>
          <cell r="BY93">
            <v>98.25</v>
          </cell>
          <cell r="BZ93">
            <v>0</v>
          </cell>
          <cell r="CA93">
            <v>0</v>
          </cell>
          <cell r="CB93">
            <v>27.9</v>
          </cell>
          <cell r="CC93">
            <v>93.5</v>
          </cell>
          <cell r="CD93">
            <v>0</v>
          </cell>
          <cell r="CE93">
            <v>157.61000000000004</v>
          </cell>
          <cell r="CF93">
            <v>258.08</v>
          </cell>
          <cell r="CG93">
            <v>-234.73</v>
          </cell>
          <cell r="CH93">
            <v>52.58</v>
          </cell>
          <cell r="CI93">
            <v>57</v>
          </cell>
          <cell r="CJ93">
            <v>0</v>
          </cell>
          <cell r="CK93">
            <v>60.45</v>
          </cell>
          <cell r="CL93">
            <v>0</v>
          </cell>
          <cell r="CM93">
            <v>91.47</v>
          </cell>
          <cell r="CN93">
            <v>0</v>
          </cell>
          <cell r="CO93">
            <v>111.97999999999999</v>
          </cell>
          <cell r="CP93">
            <v>122.15</v>
          </cell>
          <cell r="CQ93">
            <v>0</v>
          </cell>
          <cell r="CR93">
            <v>25.13</v>
          </cell>
          <cell r="CS93">
            <v>336.66</v>
          </cell>
          <cell r="CT93">
            <v>0</v>
          </cell>
          <cell r="CU93">
            <v>0</v>
          </cell>
          <cell r="CV93">
            <v>146.43</v>
          </cell>
          <cell r="CW93">
            <v>0</v>
          </cell>
          <cell r="CX93">
            <v>2.9</v>
          </cell>
          <cell r="CY93">
            <v>306.29000000000002</v>
          </cell>
          <cell r="CZ93">
            <v>256.2</v>
          </cell>
          <cell r="DA93">
            <v>0</v>
          </cell>
          <cell r="DB93">
            <v>439.39</v>
          </cell>
          <cell r="DC93">
            <v>0</v>
          </cell>
          <cell r="DD93">
            <v>527.70000000000005</v>
          </cell>
          <cell r="DE93">
            <v>0</v>
          </cell>
          <cell r="DF93">
            <v>0</v>
          </cell>
          <cell r="DG93">
            <v>34.950000000000003</v>
          </cell>
          <cell r="DH93">
            <v>21.66</v>
          </cell>
          <cell r="DI93">
            <v>139.38999999999999</v>
          </cell>
          <cell r="DJ93">
            <v>43.37</v>
          </cell>
          <cell r="DK93">
            <v>20.499999999999996</v>
          </cell>
          <cell r="DL93">
            <v>0</v>
          </cell>
          <cell r="DM93">
            <v>0</v>
          </cell>
          <cell r="DN93">
            <v>0</v>
          </cell>
          <cell r="DO93">
            <v>-2.1</v>
          </cell>
          <cell r="DP93">
            <v>332.81</v>
          </cell>
          <cell r="DQ93">
            <v>118.88</v>
          </cell>
          <cell r="DR93">
            <v>0</v>
          </cell>
          <cell r="DS93">
            <v>0</v>
          </cell>
          <cell r="DT93">
            <v>353.61</v>
          </cell>
          <cell r="DU93">
            <v>169.56000000000003</v>
          </cell>
          <cell r="DV93">
            <v>0</v>
          </cell>
          <cell r="DW93">
            <v>83.85</v>
          </cell>
          <cell r="DX93">
            <v>0</v>
          </cell>
          <cell r="DY93">
            <v>0</v>
          </cell>
          <cell r="DZ93">
            <v>0</v>
          </cell>
          <cell r="EA93">
            <v>98.72</v>
          </cell>
          <cell r="EB93">
            <v>358.45</v>
          </cell>
          <cell r="EC93">
            <v>228.42</v>
          </cell>
          <cell r="ED93">
            <v>78.2</v>
          </cell>
          <cell r="EE93">
            <v>253.9</v>
          </cell>
          <cell r="EF93">
            <v>0</v>
          </cell>
          <cell r="EG93">
            <v>0</v>
          </cell>
          <cell r="EH93">
            <v>272.97000000000003</v>
          </cell>
          <cell r="EI93">
            <v>0</v>
          </cell>
          <cell r="EJ93">
            <v>58.24</v>
          </cell>
          <cell r="EK93">
            <v>0</v>
          </cell>
          <cell r="EL93">
            <v>228.43000000000004</v>
          </cell>
          <cell r="EM93">
            <v>127.31</v>
          </cell>
          <cell r="EN93">
            <v>-169.56000000000003</v>
          </cell>
          <cell r="EO93">
            <v>0</v>
          </cell>
          <cell r="EP93">
            <v>83.85</v>
          </cell>
          <cell r="EQ93">
            <v>0</v>
          </cell>
          <cell r="ER93">
            <v>154.21</v>
          </cell>
          <cell r="ES93">
            <v>0</v>
          </cell>
          <cell r="ET93">
            <v>0</v>
          </cell>
          <cell r="EU93">
            <v>35.35</v>
          </cell>
          <cell r="EV93">
            <v>182.85</v>
          </cell>
          <cell r="EW93">
            <v>0</v>
          </cell>
          <cell r="EX93">
            <v>357.14</v>
          </cell>
          <cell r="EY93">
            <v>0</v>
          </cell>
          <cell r="EZ93">
            <v>0</v>
          </cell>
          <cell r="FA93">
            <v>280.17</v>
          </cell>
          <cell r="FB93">
            <v>89.94</v>
          </cell>
          <cell r="FC93">
            <v>15.75</v>
          </cell>
          <cell r="FD93">
            <v>264.07</v>
          </cell>
          <cell r="FE93">
            <v>53.85</v>
          </cell>
          <cell r="FF93">
            <v>5.5</v>
          </cell>
          <cell r="FG93">
            <v>14.94</v>
          </cell>
          <cell r="FH93">
            <v>92.33</v>
          </cell>
          <cell r="FI93">
            <v>-102.35</v>
          </cell>
          <cell r="FJ93">
            <v>5.5</v>
          </cell>
          <cell r="FK93">
            <v>52.54</v>
          </cell>
          <cell r="FL93">
            <v>5.5</v>
          </cell>
          <cell r="FM93">
            <v>5.49</v>
          </cell>
          <cell r="FN93">
            <v>63.55</v>
          </cell>
          <cell r="FO93">
            <v>198.87</v>
          </cell>
          <cell r="FP93">
            <v>296.11</v>
          </cell>
          <cell r="FQ93">
            <v>5.5</v>
          </cell>
          <cell r="FR93">
            <v>5.5</v>
          </cell>
          <cell r="FS93">
            <v>0</v>
          </cell>
          <cell r="FT93">
            <v>-10.249999999999998</v>
          </cell>
          <cell r="FU93">
            <v>0</v>
          </cell>
          <cell r="FV93">
            <v>0</v>
          </cell>
          <cell r="FW93">
            <v>15.31</v>
          </cell>
          <cell r="FX93">
            <v>-8.3800000000000008</v>
          </cell>
          <cell r="FY93">
            <v>0</v>
          </cell>
          <cell r="FZ93">
            <v>0</v>
          </cell>
          <cell r="GA93">
            <v>0</v>
          </cell>
          <cell r="GB93">
            <v>335.98999999999995</v>
          </cell>
          <cell r="GC93">
            <v>0</v>
          </cell>
          <cell r="GD93">
            <v>0</v>
          </cell>
          <cell r="GE93">
            <v>325.14</v>
          </cell>
          <cell r="GF93">
            <v>89.94</v>
          </cell>
          <cell r="GG93">
            <v>254.73</v>
          </cell>
          <cell r="GH93">
            <v>233.61</v>
          </cell>
          <cell r="GI93">
            <v>180.84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-38.880000000000003</v>
          </cell>
          <cell r="GO93">
            <v>0</v>
          </cell>
          <cell r="GP93">
            <v>49.59</v>
          </cell>
          <cell r="GQ93">
            <v>-39.979999999999997</v>
          </cell>
          <cell r="GR93">
            <v>-49.86</v>
          </cell>
          <cell r="GS93">
            <v>55.96</v>
          </cell>
          <cell r="GT93">
            <v>0</v>
          </cell>
          <cell r="GU93">
            <v>49.58</v>
          </cell>
          <cell r="GV93">
            <v>0</v>
          </cell>
          <cell r="GW93">
            <v>0</v>
          </cell>
          <cell r="GX93">
            <v>49.59</v>
          </cell>
          <cell r="GY93">
            <v>0</v>
          </cell>
          <cell r="GZ93">
            <v>99.45</v>
          </cell>
          <cell r="HA93">
            <v>-17.829999999999998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104.24</v>
          </cell>
          <cell r="HH93">
            <v>237.88</v>
          </cell>
          <cell r="HI93">
            <v>0</v>
          </cell>
          <cell r="HJ93">
            <v>163.69</v>
          </cell>
          <cell r="HK93">
            <v>0</v>
          </cell>
          <cell r="HL93">
            <v>103.42</v>
          </cell>
          <cell r="HM93">
            <v>69.650000000000006</v>
          </cell>
          <cell r="HN93">
            <v>217.68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138.78</v>
          </cell>
          <cell r="HT93">
            <v>75.099999999999994</v>
          </cell>
          <cell r="HU93">
            <v>0</v>
          </cell>
          <cell r="HV93">
            <v>123.83</v>
          </cell>
          <cell r="HW93">
            <v>106.67</v>
          </cell>
          <cell r="HY93">
            <v>92.509999999999991</v>
          </cell>
          <cell r="HZ93">
            <v>803.5</v>
          </cell>
          <cell r="IA93">
            <v>488.11</v>
          </cell>
          <cell r="IB93">
            <v>728.26</v>
          </cell>
          <cell r="IC93">
            <v>1072.2299999999998</v>
          </cell>
          <cell r="ID93">
            <v>979.99</v>
          </cell>
          <cell r="IE93">
            <v>815.1</v>
          </cell>
          <cell r="IF93">
            <v>1574.4500000000003</v>
          </cell>
          <cell r="IG93">
            <v>561.29999999999995</v>
          </cell>
          <cell r="IH93">
            <v>1934.7</v>
          </cell>
          <cell r="II93">
            <v>5.5</v>
          </cell>
          <cell r="IJ93">
            <v>511.36000000000007</v>
          </cell>
          <cell r="IK93">
            <v>636.34</v>
          </cell>
          <cell r="IL93">
            <v>337.13</v>
          </cell>
          <cell r="IM93">
            <v>1957.69</v>
          </cell>
          <cell r="IN93">
            <v>1449.9099999999999</v>
          </cell>
          <cell r="IO93">
            <v>1078.1099999999999</v>
          </cell>
          <cell r="IP93">
            <v>1277.1499999999999</v>
          </cell>
          <cell r="IQ93">
            <v>112.17</v>
          </cell>
          <cell r="IR93">
            <v>16415.509999999998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39.1</v>
          </cell>
          <cell r="EI94">
            <v>39.1</v>
          </cell>
          <cell r="EJ94">
            <v>39.1</v>
          </cell>
          <cell r="EK94">
            <v>39.1</v>
          </cell>
          <cell r="EL94">
            <v>39.1</v>
          </cell>
          <cell r="EM94">
            <v>39.1</v>
          </cell>
          <cell r="EN94">
            <v>39.1</v>
          </cell>
          <cell r="EO94">
            <v>39.1</v>
          </cell>
          <cell r="EP94">
            <v>39.1</v>
          </cell>
          <cell r="EQ94">
            <v>39.1</v>
          </cell>
          <cell r="ER94">
            <v>39.1</v>
          </cell>
          <cell r="ES94">
            <v>39.1</v>
          </cell>
          <cell r="ET94">
            <v>39.1</v>
          </cell>
          <cell r="EU94">
            <v>39.1</v>
          </cell>
          <cell r="EV94">
            <v>39.1</v>
          </cell>
          <cell r="EW94">
            <v>39.36</v>
          </cell>
          <cell r="EX94">
            <v>39.1</v>
          </cell>
          <cell r="EY94">
            <v>39.1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875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Y94">
            <v>0</v>
          </cell>
          <cell r="HZ94">
            <v>39.1</v>
          </cell>
          <cell r="IA94">
            <v>39.1</v>
          </cell>
          <cell r="IB94">
            <v>39.1</v>
          </cell>
          <cell r="IC94">
            <v>914.1</v>
          </cell>
          <cell r="ID94">
            <v>39.1</v>
          </cell>
          <cell r="IE94">
            <v>39.1</v>
          </cell>
          <cell r="IF94">
            <v>39.1</v>
          </cell>
          <cell r="IG94">
            <v>39.1</v>
          </cell>
          <cell r="IH94">
            <v>39.1</v>
          </cell>
          <cell r="II94">
            <v>39.1</v>
          </cell>
          <cell r="IJ94">
            <v>39.1</v>
          </cell>
          <cell r="IK94">
            <v>39.1</v>
          </cell>
          <cell r="IL94">
            <v>39.1</v>
          </cell>
          <cell r="IM94">
            <v>39.1</v>
          </cell>
          <cell r="IN94">
            <v>39.1</v>
          </cell>
          <cell r="IO94">
            <v>39.36</v>
          </cell>
          <cell r="IP94">
            <v>39.1</v>
          </cell>
          <cell r="IQ94">
            <v>39.1</v>
          </cell>
          <cell r="IR94">
            <v>1579.0599999999988</v>
          </cell>
        </row>
        <row r="95">
          <cell r="D95">
            <v>496.93</v>
          </cell>
          <cell r="E95">
            <v>1200</v>
          </cell>
          <cell r="F95">
            <v>0</v>
          </cell>
          <cell r="G95">
            <v>0</v>
          </cell>
          <cell r="H95">
            <v>0</v>
          </cell>
          <cell r="I95">
            <v>72.599999999999994</v>
          </cell>
          <cell r="J95">
            <v>2395.04</v>
          </cell>
          <cell r="K95">
            <v>0</v>
          </cell>
          <cell r="L95">
            <v>707.53</v>
          </cell>
          <cell r="M95">
            <v>2152.69</v>
          </cell>
          <cell r="N95">
            <v>834.94</v>
          </cell>
          <cell r="O95">
            <v>1054.23</v>
          </cell>
          <cell r="P95">
            <v>593.73000000000013</v>
          </cell>
          <cell r="Q95">
            <v>1200</v>
          </cell>
          <cell r="R95">
            <v>0</v>
          </cell>
          <cell r="S95">
            <v>0</v>
          </cell>
          <cell r="T95">
            <v>1508.16</v>
          </cell>
          <cell r="U95">
            <v>700</v>
          </cell>
          <cell r="V95">
            <v>948.02</v>
          </cell>
          <cell r="W95">
            <v>487.69</v>
          </cell>
          <cell r="X95">
            <v>568.01</v>
          </cell>
          <cell r="Y95">
            <v>1155.4699999999998</v>
          </cell>
          <cell r="Z95">
            <v>272.7</v>
          </cell>
          <cell r="AA95">
            <v>683.87</v>
          </cell>
          <cell r="AB95">
            <v>709.93</v>
          </cell>
          <cell r="AC95">
            <v>943.92</v>
          </cell>
          <cell r="AD95">
            <v>1000</v>
          </cell>
          <cell r="AE95">
            <v>687.56</v>
          </cell>
          <cell r="AF95">
            <v>2152.69</v>
          </cell>
          <cell r="AG95">
            <v>962.39</v>
          </cell>
          <cell r="AH95">
            <v>570.03</v>
          </cell>
          <cell r="AI95">
            <v>1082.69</v>
          </cell>
          <cell r="AJ95">
            <v>1160.3499999999999</v>
          </cell>
          <cell r="AK95">
            <v>1122.26</v>
          </cell>
          <cell r="AL95">
            <v>621.02</v>
          </cell>
          <cell r="AM95">
            <v>1420.79</v>
          </cell>
          <cell r="AN95">
            <v>333.87</v>
          </cell>
          <cell r="AO95">
            <v>819.55</v>
          </cell>
          <cell r="AP95">
            <v>1175.3699999999999</v>
          </cell>
          <cell r="AQ95">
            <v>683.61</v>
          </cell>
          <cell r="AR95">
            <v>646.38999999999987</v>
          </cell>
          <cell r="AS95">
            <v>1308.68</v>
          </cell>
          <cell r="AT95">
            <v>714.93</v>
          </cell>
          <cell r="AU95">
            <v>1850.17</v>
          </cell>
          <cell r="AV95">
            <v>3561.07</v>
          </cell>
          <cell r="AW95">
            <v>331.05</v>
          </cell>
          <cell r="AX95">
            <v>657.53</v>
          </cell>
          <cell r="AY95">
            <v>2152.69</v>
          </cell>
          <cell r="AZ95">
            <v>749.66</v>
          </cell>
          <cell r="BA95">
            <v>802.38</v>
          </cell>
          <cell r="BB95">
            <v>1152.6199999999999</v>
          </cell>
          <cell r="BC95">
            <v>1374.8299999999997</v>
          </cell>
          <cell r="BD95">
            <v>863.61</v>
          </cell>
          <cell r="BE95">
            <v>968.51</v>
          </cell>
          <cell r="BF95">
            <v>1375.35</v>
          </cell>
          <cell r="BG95">
            <v>554.26</v>
          </cell>
          <cell r="BH95">
            <v>818.47</v>
          </cell>
          <cell r="BI95">
            <v>810.37999999999988</v>
          </cell>
          <cell r="BJ95">
            <v>941.19</v>
          </cell>
          <cell r="BK95">
            <v>0</v>
          </cell>
          <cell r="BL95">
            <v>1304.47</v>
          </cell>
          <cell r="BM95">
            <v>902.99</v>
          </cell>
          <cell r="BN95">
            <v>129.31</v>
          </cell>
          <cell r="BO95">
            <v>-657.89999999999986</v>
          </cell>
          <cell r="BP95">
            <v>159.11000000000001</v>
          </cell>
          <cell r="BQ95">
            <v>1539.04</v>
          </cell>
          <cell r="BR95">
            <v>2152.69</v>
          </cell>
          <cell r="BS95">
            <v>1686.19</v>
          </cell>
          <cell r="BT95">
            <v>0</v>
          </cell>
          <cell r="BU95">
            <v>420.28</v>
          </cell>
          <cell r="BV95">
            <v>366.73</v>
          </cell>
          <cell r="BW95">
            <v>973.71</v>
          </cell>
          <cell r="BX95">
            <v>1054.25</v>
          </cell>
          <cell r="BY95">
            <v>1622.7</v>
          </cell>
          <cell r="BZ95">
            <v>572.38</v>
          </cell>
          <cell r="CA95">
            <v>886.54</v>
          </cell>
          <cell r="CB95">
            <v>0</v>
          </cell>
          <cell r="CC95">
            <v>848.2</v>
          </cell>
          <cell r="CD95">
            <v>450.47</v>
          </cell>
          <cell r="CE95">
            <v>796</v>
          </cell>
          <cell r="CF95">
            <v>847.86</v>
          </cell>
          <cell r="CG95">
            <v>690.5</v>
          </cell>
          <cell r="CH95">
            <v>1560.53</v>
          </cell>
          <cell r="CI95">
            <v>372.54</v>
          </cell>
          <cell r="CJ95">
            <v>897.92</v>
          </cell>
          <cell r="CK95">
            <v>2152.69</v>
          </cell>
          <cell r="CL95">
            <v>1058.3</v>
          </cell>
          <cell r="CM95">
            <v>944.97</v>
          </cell>
          <cell r="CN95">
            <v>812.33</v>
          </cell>
          <cell r="CO95">
            <v>1857.71</v>
          </cell>
          <cell r="CP95">
            <v>739.9</v>
          </cell>
          <cell r="CQ95">
            <v>660.95</v>
          </cell>
          <cell r="CR95">
            <v>1640.64</v>
          </cell>
          <cell r="CS95">
            <v>540.13</v>
          </cell>
          <cell r="CT95">
            <v>931.93</v>
          </cell>
          <cell r="CU95">
            <v>0</v>
          </cell>
          <cell r="CV95">
            <v>1182.5700000000002</v>
          </cell>
          <cell r="CW95">
            <v>674.73</v>
          </cell>
          <cell r="CX95">
            <v>2614.8399999999997</v>
          </cell>
          <cell r="CY95">
            <v>2291.9999999999995</v>
          </cell>
          <cell r="CZ95">
            <v>616.99999999999989</v>
          </cell>
          <cell r="DA95">
            <v>545.44000000000005</v>
          </cell>
          <cell r="DB95">
            <v>1216.97</v>
          </cell>
          <cell r="DC95">
            <v>1152.53</v>
          </cell>
          <cell r="DD95">
            <v>4305.38</v>
          </cell>
          <cell r="DE95">
            <v>1353.32</v>
          </cell>
          <cell r="DF95">
            <v>3577.81</v>
          </cell>
          <cell r="DG95">
            <v>28.23</v>
          </cell>
          <cell r="DH95">
            <v>1018.3699999999999</v>
          </cell>
          <cell r="DI95">
            <v>1312.18</v>
          </cell>
          <cell r="DJ95">
            <v>1382.67</v>
          </cell>
          <cell r="DK95">
            <v>3486.59</v>
          </cell>
          <cell r="DL95">
            <v>720.44</v>
          </cell>
          <cell r="DM95">
            <v>1698.53</v>
          </cell>
          <cell r="DN95">
            <v>0</v>
          </cell>
          <cell r="DO95">
            <v>540.29</v>
          </cell>
          <cell r="DP95">
            <v>765.62</v>
          </cell>
          <cell r="DQ95">
            <v>1675.52</v>
          </cell>
          <cell r="DR95">
            <v>1226</v>
          </cell>
          <cell r="DS95">
            <v>1172.8800000000003</v>
          </cell>
          <cell r="DT95">
            <v>461.15</v>
          </cell>
          <cell r="DU95">
            <v>809</v>
          </cell>
          <cell r="DV95">
            <v>1300</v>
          </cell>
          <cell r="DW95">
            <v>0</v>
          </cell>
          <cell r="DX95">
            <v>1213.22</v>
          </cell>
          <cell r="DY95">
            <v>200</v>
          </cell>
          <cell r="DZ95">
            <v>840.56</v>
          </cell>
          <cell r="EA95">
            <v>1414.28</v>
          </cell>
          <cell r="EB95">
            <v>1333.62</v>
          </cell>
          <cell r="EC95">
            <v>1090.69</v>
          </cell>
          <cell r="ED95">
            <v>1913.73</v>
          </cell>
          <cell r="EE95">
            <v>1016.2</v>
          </cell>
          <cell r="EF95">
            <v>1226.51</v>
          </cell>
          <cell r="EG95">
            <v>0</v>
          </cell>
          <cell r="EH95">
            <v>674.86</v>
          </cell>
          <cell r="EI95">
            <v>774.35</v>
          </cell>
          <cell r="EJ95">
            <v>1969.75</v>
          </cell>
          <cell r="EK95">
            <v>1227.83</v>
          </cell>
          <cell r="EL95">
            <v>1267.73</v>
          </cell>
          <cell r="EM95">
            <v>544.65</v>
          </cell>
          <cell r="EN95">
            <v>1559.16</v>
          </cell>
          <cell r="EO95">
            <v>1447.94</v>
          </cell>
          <cell r="EP95">
            <v>2154.02</v>
          </cell>
          <cell r="EQ95">
            <v>1683.5</v>
          </cell>
          <cell r="ER95">
            <v>1201.33</v>
          </cell>
          <cell r="ES95">
            <v>421.61</v>
          </cell>
          <cell r="ET95">
            <v>1061.47</v>
          </cell>
          <cell r="EU95">
            <v>1267.3800000000001</v>
          </cell>
          <cell r="EV95">
            <v>1431.81</v>
          </cell>
          <cell r="EW95">
            <v>1.33</v>
          </cell>
          <cell r="EX95">
            <v>1625.82</v>
          </cell>
          <cell r="EY95">
            <v>1202.3199999999997</v>
          </cell>
          <cell r="EZ95">
            <v>0</v>
          </cell>
          <cell r="FA95">
            <v>1809.64</v>
          </cell>
          <cell r="FB95">
            <v>1030.94</v>
          </cell>
          <cell r="FC95">
            <v>2706.5100000000007</v>
          </cell>
          <cell r="FD95">
            <v>848.76</v>
          </cell>
          <cell r="FE95">
            <v>1514.12</v>
          </cell>
          <cell r="FF95">
            <v>1798.41</v>
          </cell>
          <cell r="FG95">
            <v>2878.93</v>
          </cell>
          <cell r="FH95">
            <v>1425</v>
          </cell>
          <cell r="FI95">
            <v>2152.69</v>
          </cell>
          <cell r="FJ95">
            <v>607.12</v>
          </cell>
          <cell r="FK95">
            <v>585.29</v>
          </cell>
          <cell r="FL95">
            <v>0</v>
          </cell>
          <cell r="FM95">
            <v>1641.4100000000003</v>
          </cell>
          <cell r="FN95">
            <v>1343.35</v>
          </cell>
          <cell r="FO95">
            <v>1612.46</v>
          </cell>
          <cell r="FP95">
            <v>2928.68</v>
          </cell>
          <cell r="FQ95">
            <v>2124.96</v>
          </cell>
          <cell r="FR95">
            <v>754.45</v>
          </cell>
          <cell r="FS95">
            <v>0</v>
          </cell>
          <cell r="FT95">
            <v>925.24</v>
          </cell>
          <cell r="FU95">
            <v>604.15000000000009</v>
          </cell>
          <cell r="FV95">
            <v>1290</v>
          </cell>
          <cell r="FW95">
            <v>1168.76</v>
          </cell>
          <cell r="FX95">
            <v>993.51</v>
          </cell>
          <cell r="FY95">
            <v>1041.82</v>
          </cell>
          <cell r="FZ95">
            <v>2075</v>
          </cell>
          <cell r="GA95">
            <v>2000.88</v>
          </cell>
          <cell r="GB95">
            <v>2869.69</v>
          </cell>
          <cell r="GC95">
            <v>1084.75</v>
          </cell>
          <cell r="GD95">
            <v>109.04</v>
          </cell>
          <cell r="GE95">
            <v>420.28</v>
          </cell>
          <cell r="GF95">
            <v>888.86</v>
          </cell>
          <cell r="GG95">
            <v>1248.75</v>
          </cell>
          <cell r="GH95">
            <v>1825</v>
          </cell>
          <cell r="GI95">
            <v>1660.36</v>
          </cell>
          <cell r="GJ95">
            <v>0</v>
          </cell>
          <cell r="GK95">
            <v>1056.22</v>
          </cell>
          <cell r="GL95">
            <v>0</v>
          </cell>
          <cell r="GM95">
            <v>788.24</v>
          </cell>
          <cell r="GN95">
            <v>635</v>
          </cell>
          <cell r="GO95">
            <v>1106.27</v>
          </cell>
          <cell r="GP95">
            <v>1025.08</v>
          </cell>
          <cell r="GQ95">
            <v>913.36</v>
          </cell>
          <cell r="GR95">
            <v>980.79</v>
          </cell>
          <cell r="GS95">
            <v>1475.68</v>
          </cell>
          <cell r="GT95">
            <v>1296.32</v>
          </cell>
          <cell r="GU95">
            <v>2152.69</v>
          </cell>
          <cell r="GV95">
            <v>766.76</v>
          </cell>
          <cell r="GW95">
            <v>581.97</v>
          </cell>
          <cell r="GX95">
            <v>420.28</v>
          </cell>
          <cell r="GY95">
            <v>1090.05</v>
          </cell>
          <cell r="GZ95">
            <v>862.77</v>
          </cell>
          <cell r="HA95">
            <v>818.89999999999986</v>
          </cell>
          <cell r="HB95">
            <v>1443.52</v>
          </cell>
          <cell r="HC95">
            <v>636.63999999999987</v>
          </cell>
          <cell r="HD95">
            <v>772.94</v>
          </cell>
          <cell r="HE95">
            <v>0</v>
          </cell>
          <cell r="HF95">
            <v>1117.1300000000001</v>
          </cell>
          <cell r="HG95">
            <v>758.84</v>
          </cell>
          <cell r="HH95">
            <v>1926.2499999999998</v>
          </cell>
          <cell r="HI95">
            <v>1012.46</v>
          </cell>
          <cell r="HJ95">
            <v>1016.88</v>
          </cell>
          <cell r="HK95">
            <v>1044.19</v>
          </cell>
          <cell r="HL95">
            <v>-207.25</v>
          </cell>
          <cell r="HM95">
            <v>-693.23</v>
          </cell>
          <cell r="HN95">
            <v>3728.38</v>
          </cell>
          <cell r="HO95">
            <v>559.59</v>
          </cell>
          <cell r="HP95">
            <v>1128.42</v>
          </cell>
          <cell r="HQ95">
            <v>420.28</v>
          </cell>
          <cell r="HR95">
            <v>1697.26</v>
          </cell>
          <cell r="HS95">
            <v>1394.3</v>
          </cell>
          <cell r="HT95">
            <v>1703.46</v>
          </cell>
          <cell r="HU95">
            <v>1988.38</v>
          </cell>
          <cell r="HV95">
            <v>860.81</v>
          </cell>
          <cell r="HW95">
            <v>1051.8900000000001</v>
          </cell>
          <cell r="HY95">
            <v>2970.37</v>
          </cell>
          <cell r="HZ95">
            <v>11278.98</v>
          </cell>
          <cell r="IA95">
            <v>7495.9599999999991</v>
          </cell>
          <cell r="IB95">
            <v>16970.990000000002</v>
          </cell>
          <cell r="IC95">
            <v>11950.54</v>
          </cell>
          <cell r="ID95">
            <v>10947.99</v>
          </cell>
          <cell r="IE95">
            <v>14219.109999999999</v>
          </cell>
          <cell r="IF95">
            <v>11670.19</v>
          </cell>
          <cell r="IG95">
            <v>12419.02</v>
          </cell>
          <cell r="IH95">
            <v>28126.3</v>
          </cell>
          <cell r="II95">
            <v>12559.740000000002</v>
          </cell>
          <cell r="IJ95">
            <v>10755.470000000001</v>
          </cell>
          <cell r="IK95">
            <v>6612.8899999999985</v>
          </cell>
          <cell r="IL95">
            <v>14771.32</v>
          </cell>
          <cell r="IM95">
            <v>12461.83</v>
          </cell>
          <cell r="IN95">
            <v>13169.720000000001</v>
          </cell>
          <cell r="IO95">
            <v>20990.23</v>
          </cell>
          <cell r="IP95">
            <v>9685.5099999999984</v>
          </cell>
          <cell r="IQ95">
            <v>12167.369999999999</v>
          </cell>
          <cell r="IR95">
            <v>241223.53</v>
          </cell>
        </row>
        <row r="96">
          <cell r="D96">
            <v>323.88000000000005</v>
          </cell>
          <cell r="E96">
            <v>412.17</v>
          </cell>
          <cell r="F96">
            <v>86</v>
          </cell>
          <cell r="G96">
            <v>414.15</v>
          </cell>
          <cell r="H96">
            <v>443</v>
          </cell>
          <cell r="I96">
            <v>439.33</v>
          </cell>
          <cell r="J96">
            <v>534.14</v>
          </cell>
          <cell r="K96">
            <v>270</v>
          </cell>
          <cell r="L96">
            <v>252.84000000000003</v>
          </cell>
          <cell r="M96">
            <v>239.59</v>
          </cell>
          <cell r="N96">
            <v>241.5</v>
          </cell>
          <cell r="O96">
            <v>211.83</v>
          </cell>
          <cell r="P96">
            <v>288.8</v>
          </cell>
          <cell r="Q96">
            <v>171.67</v>
          </cell>
          <cell r="R96">
            <v>585.08000000000004</v>
          </cell>
          <cell r="S96">
            <v>788.33</v>
          </cell>
          <cell r="T96">
            <v>472.08</v>
          </cell>
          <cell r="U96">
            <v>831.49</v>
          </cell>
          <cell r="V96">
            <v>93</v>
          </cell>
          <cell r="W96">
            <v>253.2</v>
          </cell>
          <cell r="X96">
            <v>534.55999999999995</v>
          </cell>
          <cell r="Y96">
            <v>617.89</v>
          </cell>
          <cell r="Z96">
            <v>521.38</v>
          </cell>
          <cell r="AA96">
            <v>491.98999999999995</v>
          </cell>
          <cell r="AB96">
            <v>176.39000000000001</v>
          </cell>
          <cell r="AC96">
            <v>195.61</v>
          </cell>
          <cell r="AD96">
            <v>678.08</v>
          </cell>
          <cell r="AE96">
            <v>446.79</v>
          </cell>
          <cell r="AF96">
            <v>616.33000000000004</v>
          </cell>
          <cell r="AG96">
            <v>625.94000000000005</v>
          </cell>
          <cell r="AH96">
            <v>586.88</v>
          </cell>
          <cell r="AI96">
            <v>437.21</v>
          </cell>
          <cell r="AJ96">
            <v>736.26</v>
          </cell>
          <cell r="AK96">
            <v>129.49</v>
          </cell>
          <cell r="AL96">
            <v>352.84</v>
          </cell>
          <cell r="AM96">
            <v>576.65</v>
          </cell>
          <cell r="AN96">
            <v>709.6400000000001</v>
          </cell>
          <cell r="AO96">
            <v>93</v>
          </cell>
          <cell r="AP96">
            <v>308.95</v>
          </cell>
          <cell r="AQ96">
            <v>374.44</v>
          </cell>
          <cell r="AR96">
            <v>387.52000000000004</v>
          </cell>
          <cell r="AS96">
            <v>178.6</v>
          </cell>
          <cell r="AT96">
            <v>229.96</v>
          </cell>
          <cell r="AU96">
            <v>203.3</v>
          </cell>
          <cell r="AV96">
            <v>276.49</v>
          </cell>
          <cell r="AW96">
            <v>403.44</v>
          </cell>
          <cell r="AX96">
            <v>293.47000000000003</v>
          </cell>
          <cell r="AY96">
            <v>585.52</v>
          </cell>
          <cell r="AZ96">
            <v>775.01</v>
          </cell>
          <cell r="BA96">
            <v>865.18</v>
          </cell>
          <cell r="BB96">
            <v>217.9</v>
          </cell>
          <cell r="BC96">
            <v>332.67</v>
          </cell>
          <cell r="BD96">
            <v>283.64999999999992</v>
          </cell>
          <cell r="BE96">
            <v>136.87</v>
          </cell>
          <cell r="BF96">
            <v>260.95999999999998</v>
          </cell>
          <cell r="BG96">
            <v>627.32000000000005</v>
          </cell>
          <cell r="BH96">
            <v>550.79999999999995</v>
          </cell>
          <cell r="BI96">
            <v>191.03</v>
          </cell>
          <cell r="BJ96">
            <v>179.88</v>
          </cell>
          <cell r="BK96">
            <v>179.2</v>
          </cell>
          <cell r="BL96">
            <v>220.59</v>
          </cell>
          <cell r="BM96">
            <v>538.02</v>
          </cell>
          <cell r="BN96">
            <v>653.54</v>
          </cell>
          <cell r="BO96">
            <v>475.09</v>
          </cell>
          <cell r="BP96">
            <v>422.48</v>
          </cell>
          <cell r="BQ96">
            <v>295.49</v>
          </cell>
          <cell r="BR96">
            <v>785.45</v>
          </cell>
          <cell r="BS96">
            <v>324.57</v>
          </cell>
          <cell r="BT96">
            <v>249.77</v>
          </cell>
          <cell r="BU96">
            <v>124.95</v>
          </cell>
          <cell r="BV96">
            <v>176.26</v>
          </cell>
          <cell r="BW96">
            <v>510.63</v>
          </cell>
          <cell r="BX96">
            <v>501.68</v>
          </cell>
          <cell r="BY96">
            <v>267.7</v>
          </cell>
          <cell r="BZ96">
            <v>598.63</v>
          </cell>
          <cell r="CA96">
            <v>191.97</v>
          </cell>
          <cell r="CB96">
            <v>0</v>
          </cell>
          <cell r="CC96">
            <v>375.26</v>
          </cell>
          <cell r="CD96">
            <v>317.64999999999998</v>
          </cell>
          <cell r="CE96">
            <v>333.68</v>
          </cell>
          <cell r="CF96">
            <v>425.74</v>
          </cell>
          <cell r="CG96">
            <v>368.14</v>
          </cell>
          <cell r="CH96">
            <v>370.33</v>
          </cell>
          <cell r="CI96">
            <v>430.88</v>
          </cell>
          <cell r="CJ96">
            <v>322.14999999999998</v>
          </cell>
          <cell r="CK96">
            <v>556.72</v>
          </cell>
          <cell r="CL96">
            <v>491.76</v>
          </cell>
          <cell r="CM96">
            <v>478.42</v>
          </cell>
          <cell r="CN96">
            <v>283.72000000000003</v>
          </cell>
          <cell r="CO96">
            <v>354.22000000000008</v>
          </cell>
          <cell r="CP96">
            <v>377.21</v>
          </cell>
          <cell r="CQ96">
            <v>444.92999999999995</v>
          </cell>
          <cell r="CR96">
            <v>394.35</v>
          </cell>
          <cell r="CS96">
            <v>691.77</v>
          </cell>
          <cell r="CT96">
            <v>232.19</v>
          </cell>
          <cell r="CU96">
            <v>0</v>
          </cell>
          <cell r="CV96">
            <v>529.35</v>
          </cell>
          <cell r="CW96">
            <v>209.98</v>
          </cell>
          <cell r="CX96">
            <v>-1.56</v>
          </cell>
          <cell r="CY96">
            <v>254.8</v>
          </cell>
          <cell r="CZ96">
            <v>0.41</v>
          </cell>
          <cell r="DA96">
            <v>17.57</v>
          </cell>
          <cell r="DB96">
            <v>77</v>
          </cell>
          <cell r="DC96">
            <v>216.47</v>
          </cell>
          <cell r="DD96">
            <v>742.67</v>
          </cell>
          <cell r="DE96">
            <v>27.51</v>
          </cell>
          <cell r="DF96">
            <v>474.19</v>
          </cell>
          <cell r="DG96">
            <v>302.18</v>
          </cell>
          <cell r="DH96">
            <v>469.16</v>
          </cell>
          <cell r="DI96">
            <v>156.9</v>
          </cell>
          <cell r="DJ96">
            <v>357.59999999999997</v>
          </cell>
          <cell r="DK96">
            <v>262.81</v>
          </cell>
          <cell r="DL96">
            <v>371.01</v>
          </cell>
          <cell r="DM96">
            <v>206.81</v>
          </cell>
          <cell r="DN96">
            <v>0</v>
          </cell>
          <cell r="DO96">
            <v>278.88</v>
          </cell>
          <cell r="DP96">
            <v>444.11999999999995</v>
          </cell>
          <cell r="DQ96">
            <v>130.9</v>
          </cell>
          <cell r="DR96">
            <v>537.72</v>
          </cell>
          <cell r="DS96">
            <v>117.17</v>
          </cell>
          <cell r="DT96">
            <v>370.9</v>
          </cell>
          <cell r="DU96">
            <v>296.33999999999997</v>
          </cell>
          <cell r="DV96">
            <v>267.39999999999998</v>
          </cell>
          <cell r="DW96">
            <v>364.97</v>
          </cell>
          <cell r="DX96">
            <v>287.83</v>
          </cell>
          <cell r="DY96">
            <v>454.59</v>
          </cell>
          <cell r="DZ96">
            <v>205.70999999999998</v>
          </cell>
          <cell r="EA96">
            <v>295.55</v>
          </cell>
          <cell r="EB96">
            <v>467.52</v>
          </cell>
          <cell r="EC96">
            <v>265.99</v>
          </cell>
          <cell r="ED96">
            <v>274.22000000000003</v>
          </cell>
          <cell r="EE96">
            <v>884.31</v>
          </cell>
          <cell r="EF96">
            <v>339.77</v>
          </cell>
          <cell r="EG96">
            <v>0</v>
          </cell>
          <cell r="EH96">
            <v>269.85000000000002</v>
          </cell>
          <cell r="EI96">
            <v>116.89</v>
          </cell>
          <cell r="EJ96">
            <v>151.22</v>
          </cell>
          <cell r="EK96">
            <v>203.76</v>
          </cell>
          <cell r="EL96">
            <v>194.63</v>
          </cell>
          <cell r="EM96">
            <v>194.9</v>
          </cell>
          <cell r="EN96">
            <v>109.56000000000002</v>
          </cell>
          <cell r="EO96">
            <v>360.57</v>
          </cell>
          <cell r="EP96">
            <v>416.02</v>
          </cell>
          <cell r="EQ96">
            <v>236.71</v>
          </cell>
          <cell r="ER96">
            <v>671.71</v>
          </cell>
          <cell r="ES96">
            <v>55.24</v>
          </cell>
          <cell r="ET96">
            <v>536.32000000000005</v>
          </cell>
          <cell r="EU96">
            <v>116.93</v>
          </cell>
          <cell r="EV96">
            <v>349.63</v>
          </cell>
          <cell r="EW96">
            <v>196.98</v>
          </cell>
          <cell r="EX96">
            <v>454.72</v>
          </cell>
          <cell r="EY96">
            <v>95.049999999999983</v>
          </cell>
          <cell r="EZ96">
            <v>0</v>
          </cell>
          <cell r="FA96">
            <v>285.26</v>
          </cell>
          <cell r="FB96">
            <v>114.63</v>
          </cell>
          <cell r="FC96">
            <v>442.7</v>
          </cell>
          <cell r="FD96">
            <v>430.7</v>
          </cell>
          <cell r="FE96">
            <v>646.66</v>
          </cell>
          <cell r="FF96">
            <v>336.78</v>
          </cell>
          <cell r="FG96">
            <v>310.33000000000004</v>
          </cell>
          <cell r="FH96">
            <v>356.24</v>
          </cell>
          <cell r="FI96">
            <v>950.0100000000001</v>
          </cell>
          <cell r="FJ96">
            <v>545.95000000000005</v>
          </cell>
          <cell r="FK96">
            <v>363.32</v>
          </cell>
          <cell r="FL96">
            <v>123.17</v>
          </cell>
          <cell r="FM96">
            <v>113.88</v>
          </cell>
          <cell r="FN96">
            <v>335.87</v>
          </cell>
          <cell r="FO96">
            <v>810.46</v>
          </cell>
          <cell r="FP96">
            <v>1010.99</v>
          </cell>
          <cell r="FQ96">
            <v>990.71</v>
          </cell>
          <cell r="FR96">
            <v>802.00000000000011</v>
          </cell>
          <cell r="FS96">
            <v>0</v>
          </cell>
          <cell r="FT96">
            <v>180.75</v>
          </cell>
          <cell r="FU96">
            <v>149.03</v>
          </cell>
          <cell r="FV96">
            <v>241.16</v>
          </cell>
          <cell r="FW96">
            <v>308.27999999999997</v>
          </cell>
          <cell r="FX96">
            <v>368.51</v>
          </cell>
          <cell r="FY96">
            <v>233.83</v>
          </cell>
          <cell r="FZ96">
            <v>341.77</v>
          </cell>
          <cell r="GA96">
            <v>327.14</v>
          </cell>
          <cell r="GB96">
            <v>681.65</v>
          </cell>
          <cell r="GC96">
            <v>162.03</v>
          </cell>
          <cell r="GD96">
            <v>400.57</v>
          </cell>
          <cell r="GE96">
            <v>293.02999999999997</v>
          </cell>
          <cell r="GF96">
            <v>461.1</v>
          </cell>
          <cell r="GG96">
            <v>576.58000000000004</v>
          </cell>
          <cell r="GH96">
            <v>501.16</v>
          </cell>
          <cell r="GI96">
            <v>657.37000000000012</v>
          </cell>
          <cell r="GJ96">
            <v>692.62</v>
          </cell>
          <cell r="GK96">
            <v>190.09999999999997</v>
          </cell>
          <cell r="GL96">
            <v>0</v>
          </cell>
          <cell r="GM96">
            <v>272.14999999999998</v>
          </cell>
          <cell r="GN96">
            <v>114.63</v>
          </cell>
          <cell r="GO96">
            <v>406.48</v>
          </cell>
          <cell r="GP96">
            <v>253.47</v>
          </cell>
          <cell r="GQ96">
            <v>342.59</v>
          </cell>
          <cell r="GR96">
            <v>402.31</v>
          </cell>
          <cell r="GS96">
            <v>518.15</v>
          </cell>
          <cell r="GT96">
            <v>298.41000000000003</v>
          </cell>
          <cell r="GU96">
            <v>409.03</v>
          </cell>
          <cell r="GV96">
            <v>206.13</v>
          </cell>
          <cell r="GW96">
            <v>390.11</v>
          </cell>
          <cell r="GX96">
            <v>218.37</v>
          </cell>
          <cell r="GY96">
            <v>126.17</v>
          </cell>
          <cell r="GZ96">
            <v>455.73</v>
          </cell>
          <cell r="HA96">
            <v>1276.1600000000001</v>
          </cell>
          <cell r="HB96">
            <v>135.63999999999999</v>
          </cell>
          <cell r="HC96">
            <v>1039.1199999999999</v>
          </cell>
          <cell r="HD96">
            <v>366.04</v>
          </cell>
          <cell r="HE96">
            <v>0</v>
          </cell>
          <cell r="HF96">
            <v>573.37</v>
          </cell>
          <cell r="HG96">
            <v>233.76</v>
          </cell>
          <cell r="HH96">
            <v>383.36</v>
          </cell>
          <cell r="HI96">
            <v>642.04999999999995</v>
          </cell>
          <cell r="HJ96">
            <v>561.39</v>
          </cell>
          <cell r="HK96">
            <v>434.53</v>
          </cell>
          <cell r="HL96">
            <v>94.48</v>
          </cell>
          <cell r="HM96">
            <v>505.99</v>
          </cell>
          <cell r="HN96">
            <v>1451.97</v>
          </cell>
          <cell r="HO96">
            <v>397.68</v>
          </cell>
          <cell r="HP96">
            <v>268.87</v>
          </cell>
          <cell r="HQ96">
            <v>186.78</v>
          </cell>
          <cell r="HR96">
            <v>566.47</v>
          </cell>
          <cell r="HS96">
            <v>361</v>
          </cell>
          <cell r="HT96">
            <v>434.24</v>
          </cell>
          <cell r="HU96">
            <v>656.29</v>
          </cell>
          <cell r="HV96">
            <v>1187.02</v>
          </cell>
          <cell r="HW96">
            <v>-637.13</v>
          </cell>
          <cell r="HY96">
            <v>1077.06</v>
          </cell>
          <cell r="HZ96">
            <v>4265.920000000001</v>
          </cell>
          <cell r="IA96">
            <v>2971.3</v>
          </cell>
          <cell r="IB96">
            <v>3422.66</v>
          </cell>
          <cell r="IC96">
            <v>4759.4900000000007</v>
          </cell>
          <cell r="ID96">
            <v>4072.06</v>
          </cell>
          <cell r="IE96">
            <v>3842.4799999999996</v>
          </cell>
          <cell r="IF96">
            <v>3952.51</v>
          </cell>
          <cell r="IG96">
            <v>3942.96</v>
          </cell>
          <cell r="IH96">
            <v>7799.93</v>
          </cell>
          <cell r="II96">
            <v>4322.62</v>
          </cell>
          <cell r="IJ96">
            <v>5415.44</v>
          </cell>
          <cell r="IK96">
            <v>2737.06</v>
          </cell>
          <cell r="IL96">
            <v>4339.7300000000005</v>
          </cell>
          <cell r="IM96">
            <v>4356.59</v>
          </cell>
          <cell r="IN96">
            <v>6219.8899999999994</v>
          </cell>
          <cell r="IO96">
            <v>5166.0400000000009</v>
          </cell>
          <cell r="IP96">
            <v>9078.36</v>
          </cell>
          <cell r="IQ96">
            <v>2523.6</v>
          </cell>
          <cell r="IR96">
            <v>84265.700000000026</v>
          </cell>
        </row>
        <row r="97">
          <cell r="D97">
            <v>47</v>
          </cell>
          <cell r="E97">
            <v>47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47</v>
          </cell>
          <cell r="K97">
            <v>0</v>
          </cell>
          <cell r="L97">
            <v>47</v>
          </cell>
          <cell r="M97">
            <v>47</v>
          </cell>
          <cell r="N97">
            <v>47</v>
          </cell>
          <cell r="O97">
            <v>47</v>
          </cell>
          <cell r="P97">
            <v>55.000000000000007</v>
          </cell>
          <cell r="Q97">
            <v>47</v>
          </cell>
          <cell r="R97">
            <v>0</v>
          </cell>
          <cell r="S97">
            <v>0</v>
          </cell>
          <cell r="T97">
            <v>47</v>
          </cell>
          <cell r="U97">
            <v>47</v>
          </cell>
          <cell r="V97">
            <v>47</v>
          </cell>
          <cell r="W97">
            <v>47</v>
          </cell>
          <cell r="X97">
            <v>47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47</v>
          </cell>
          <cell r="AD97">
            <v>0</v>
          </cell>
          <cell r="AE97">
            <v>47</v>
          </cell>
          <cell r="AF97">
            <v>47</v>
          </cell>
          <cell r="AG97">
            <v>47</v>
          </cell>
          <cell r="AH97">
            <v>47</v>
          </cell>
          <cell r="AI97">
            <v>0</v>
          </cell>
          <cell r="AJ97">
            <v>47</v>
          </cell>
          <cell r="AK97">
            <v>0</v>
          </cell>
          <cell r="AL97">
            <v>0</v>
          </cell>
          <cell r="AM97">
            <v>47</v>
          </cell>
          <cell r="AN97">
            <v>47</v>
          </cell>
          <cell r="AO97">
            <v>47</v>
          </cell>
          <cell r="AP97">
            <v>47</v>
          </cell>
          <cell r="AQ97">
            <v>47</v>
          </cell>
          <cell r="AR97">
            <v>0</v>
          </cell>
          <cell r="AS97">
            <v>1000</v>
          </cell>
          <cell r="AT97">
            <v>0</v>
          </cell>
          <cell r="AU97">
            <v>0</v>
          </cell>
          <cell r="AV97">
            <v>47</v>
          </cell>
          <cell r="AW97">
            <v>0</v>
          </cell>
          <cell r="AX97">
            <v>47</v>
          </cell>
          <cell r="AY97">
            <v>47</v>
          </cell>
          <cell r="AZ97">
            <v>47</v>
          </cell>
          <cell r="BA97">
            <v>47</v>
          </cell>
          <cell r="BB97">
            <v>0</v>
          </cell>
          <cell r="BC97">
            <v>47</v>
          </cell>
          <cell r="BD97">
            <v>0</v>
          </cell>
          <cell r="BE97">
            <v>0</v>
          </cell>
          <cell r="BF97">
            <v>47</v>
          </cell>
          <cell r="BG97">
            <v>47</v>
          </cell>
          <cell r="BH97">
            <v>47</v>
          </cell>
          <cell r="BI97">
            <v>47</v>
          </cell>
          <cell r="BJ97">
            <v>47</v>
          </cell>
          <cell r="BK97">
            <v>0</v>
          </cell>
          <cell r="BL97">
            <v>47</v>
          </cell>
          <cell r="BM97">
            <v>0</v>
          </cell>
          <cell r="BN97">
            <v>0</v>
          </cell>
          <cell r="BO97">
            <v>47</v>
          </cell>
          <cell r="BP97">
            <v>0</v>
          </cell>
          <cell r="BQ97">
            <v>94</v>
          </cell>
          <cell r="BR97">
            <v>47</v>
          </cell>
          <cell r="BS97">
            <v>94</v>
          </cell>
          <cell r="BT97">
            <v>47</v>
          </cell>
          <cell r="BU97">
            <v>0</v>
          </cell>
          <cell r="BV97">
            <v>94</v>
          </cell>
          <cell r="BW97">
            <v>0</v>
          </cell>
          <cell r="BX97">
            <v>0</v>
          </cell>
          <cell r="BY97">
            <v>47</v>
          </cell>
          <cell r="BZ97">
            <v>47</v>
          </cell>
          <cell r="CA97">
            <v>47</v>
          </cell>
          <cell r="CB97">
            <v>47</v>
          </cell>
          <cell r="CC97">
            <v>47</v>
          </cell>
          <cell r="CD97">
            <v>141</v>
          </cell>
          <cell r="CE97">
            <v>967</v>
          </cell>
          <cell r="CF97">
            <v>141</v>
          </cell>
          <cell r="CG97">
            <v>141</v>
          </cell>
          <cell r="CH97">
            <v>47</v>
          </cell>
          <cell r="CI97">
            <v>141</v>
          </cell>
          <cell r="CJ97">
            <v>47</v>
          </cell>
          <cell r="CK97">
            <v>47</v>
          </cell>
          <cell r="CL97">
            <v>47</v>
          </cell>
          <cell r="CM97">
            <v>47</v>
          </cell>
          <cell r="CN97">
            <v>188</v>
          </cell>
          <cell r="CO97">
            <v>47</v>
          </cell>
          <cell r="CP97">
            <v>282</v>
          </cell>
          <cell r="CQ97">
            <v>141</v>
          </cell>
          <cell r="CR97">
            <v>47</v>
          </cell>
          <cell r="CS97">
            <v>47</v>
          </cell>
          <cell r="CT97">
            <v>47</v>
          </cell>
          <cell r="CU97">
            <v>0</v>
          </cell>
          <cell r="CV97">
            <v>47</v>
          </cell>
          <cell r="CW97">
            <v>94</v>
          </cell>
          <cell r="CX97">
            <v>141</v>
          </cell>
          <cell r="CY97">
            <v>141</v>
          </cell>
          <cell r="CZ97">
            <v>141</v>
          </cell>
          <cell r="DA97">
            <v>47</v>
          </cell>
          <cell r="DB97">
            <v>94</v>
          </cell>
          <cell r="DC97">
            <v>47</v>
          </cell>
          <cell r="DD97">
            <v>47</v>
          </cell>
          <cell r="DE97">
            <v>47</v>
          </cell>
          <cell r="DF97">
            <v>47</v>
          </cell>
          <cell r="DG97">
            <v>141</v>
          </cell>
          <cell r="DH97">
            <v>47</v>
          </cell>
          <cell r="DI97">
            <v>141</v>
          </cell>
          <cell r="DJ97">
            <v>141</v>
          </cell>
          <cell r="DK97">
            <v>47</v>
          </cell>
          <cell r="DL97">
            <v>47</v>
          </cell>
          <cell r="DM97">
            <v>47</v>
          </cell>
          <cell r="DN97">
            <v>47</v>
          </cell>
          <cell r="DO97">
            <v>47</v>
          </cell>
          <cell r="DP97">
            <v>47</v>
          </cell>
          <cell r="DQ97">
            <v>47</v>
          </cell>
          <cell r="DR97">
            <v>47</v>
          </cell>
          <cell r="DS97">
            <v>47</v>
          </cell>
          <cell r="DT97">
            <v>0</v>
          </cell>
          <cell r="DU97">
            <v>47</v>
          </cell>
          <cell r="DV97">
            <v>47</v>
          </cell>
          <cell r="DW97">
            <v>47</v>
          </cell>
          <cell r="DX97">
            <v>94</v>
          </cell>
          <cell r="DY97">
            <v>47</v>
          </cell>
          <cell r="DZ97">
            <v>0</v>
          </cell>
          <cell r="EA97">
            <v>94</v>
          </cell>
          <cell r="EB97">
            <v>47</v>
          </cell>
          <cell r="EC97">
            <v>47</v>
          </cell>
          <cell r="ED97">
            <v>47</v>
          </cell>
          <cell r="EE97">
            <v>47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47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47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94</v>
          </cell>
          <cell r="FB97">
            <v>94</v>
          </cell>
          <cell r="FC97">
            <v>-906</v>
          </cell>
          <cell r="FD97">
            <v>94</v>
          </cell>
          <cell r="FE97">
            <v>94</v>
          </cell>
          <cell r="FF97">
            <v>94</v>
          </cell>
          <cell r="FG97">
            <v>94</v>
          </cell>
          <cell r="FH97">
            <v>94</v>
          </cell>
          <cell r="FI97">
            <v>94</v>
          </cell>
          <cell r="FJ97">
            <v>94</v>
          </cell>
          <cell r="FK97">
            <v>94</v>
          </cell>
          <cell r="FL97">
            <v>94</v>
          </cell>
          <cell r="FM97">
            <v>188</v>
          </cell>
          <cell r="FN97">
            <v>94</v>
          </cell>
          <cell r="FO97">
            <v>94</v>
          </cell>
          <cell r="FP97">
            <v>0</v>
          </cell>
          <cell r="FQ97">
            <v>47</v>
          </cell>
          <cell r="FR97">
            <v>94</v>
          </cell>
          <cell r="FS97">
            <v>0</v>
          </cell>
          <cell r="FT97">
            <v>47</v>
          </cell>
          <cell r="FU97">
            <v>47</v>
          </cell>
          <cell r="FV97">
            <v>47</v>
          </cell>
          <cell r="FW97">
            <v>47</v>
          </cell>
          <cell r="FX97">
            <v>47</v>
          </cell>
          <cell r="FY97">
            <v>47</v>
          </cell>
          <cell r="FZ97">
            <v>47</v>
          </cell>
          <cell r="GA97">
            <v>94</v>
          </cell>
          <cell r="GB97">
            <v>47</v>
          </cell>
          <cell r="GC97">
            <v>47</v>
          </cell>
          <cell r="GD97">
            <v>47</v>
          </cell>
          <cell r="GE97">
            <v>47</v>
          </cell>
          <cell r="GF97">
            <v>94</v>
          </cell>
          <cell r="GG97">
            <v>47</v>
          </cell>
          <cell r="GH97">
            <v>47</v>
          </cell>
          <cell r="GI97">
            <v>0</v>
          </cell>
          <cell r="GJ97">
            <v>47</v>
          </cell>
          <cell r="GK97">
            <v>47</v>
          </cell>
          <cell r="GL97">
            <v>0</v>
          </cell>
          <cell r="GM97">
            <v>47</v>
          </cell>
          <cell r="GN97">
            <v>47</v>
          </cell>
          <cell r="GO97">
            <v>47</v>
          </cell>
          <cell r="GP97">
            <v>47</v>
          </cell>
          <cell r="GQ97">
            <v>47</v>
          </cell>
          <cell r="GR97">
            <v>47</v>
          </cell>
          <cell r="GS97">
            <v>47</v>
          </cell>
          <cell r="GT97">
            <v>47</v>
          </cell>
          <cell r="GU97">
            <v>47</v>
          </cell>
          <cell r="GV97">
            <v>47</v>
          </cell>
          <cell r="GW97">
            <v>47</v>
          </cell>
          <cell r="GX97">
            <v>47</v>
          </cell>
          <cell r="GY97">
            <v>94</v>
          </cell>
          <cell r="GZ97">
            <v>47</v>
          </cell>
          <cell r="HA97">
            <v>47</v>
          </cell>
          <cell r="HB97">
            <v>0</v>
          </cell>
          <cell r="HC97">
            <v>47</v>
          </cell>
          <cell r="HD97">
            <v>47</v>
          </cell>
          <cell r="HE97">
            <v>0</v>
          </cell>
          <cell r="HF97">
            <v>47</v>
          </cell>
          <cell r="HG97">
            <v>47</v>
          </cell>
          <cell r="HH97">
            <v>47</v>
          </cell>
          <cell r="HI97">
            <v>47</v>
          </cell>
          <cell r="HJ97">
            <v>47</v>
          </cell>
          <cell r="HK97">
            <v>47</v>
          </cell>
          <cell r="HL97">
            <v>47</v>
          </cell>
          <cell r="HM97">
            <v>47</v>
          </cell>
          <cell r="HN97">
            <v>47</v>
          </cell>
          <cell r="HO97">
            <v>47</v>
          </cell>
          <cell r="HP97">
            <v>47</v>
          </cell>
          <cell r="HQ97">
            <v>47</v>
          </cell>
          <cell r="HR97">
            <v>94</v>
          </cell>
          <cell r="HS97">
            <v>47</v>
          </cell>
          <cell r="HT97">
            <v>47</v>
          </cell>
          <cell r="HU97">
            <v>0</v>
          </cell>
          <cell r="HV97">
            <v>47</v>
          </cell>
          <cell r="HW97">
            <v>47</v>
          </cell>
          <cell r="HY97">
            <v>282</v>
          </cell>
          <cell r="HZ97">
            <v>564</v>
          </cell>
          <cell r="IA97">
            <v>517</v>
          </cell>
          <cell r="IB97">
            <v>1437</v>
          </cell>
          <cell r="IC97">
            <v>564</v>
          </cell>
          <cell r="ID97">
            <v>611</v>
          </cell>
          <cell r="IE97">
            <v>517</v>
          </cell>
          <cell r="IF97">
            <v>517</v>
          </cell>
          <cell r="IG97">
            <v>658</v>
          </cell>
          <cell r="IH97">
            <v>564</v>
          </cell>
          <cell r="II97">
            <v>658</v>
          </cell>
          <cell r="IJ97">
            <v>564</v>
          </cell>
          <cell r="IK97">
            <v>619</v>
          </cell>
          <cell r="IL97">
            <v>893</v>
          </cell>
          <cell r="IM97">
            <v>705</v>
          </cell>
          <cell r="IN97">
            <v>611</v>
          </cell>
          <cell r="IO97">
            <v>329</v>
          </cell>
          <cell r="IP97">
            <v>517</v>
          </cell>
          <cell r="IQ97">
            <v>517</v>
          </cell>
          <cell r="IR97">
            <v>11644</v>
          </cell>
        </row>
        <row r="98">
          <cell r="D98">
            <v>152.80000000000001</v>
          </cell>
          <cell r="E98">
            <v>367.27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250.8</v>
          </cell>
          <cell r="K98">
            <v>0</v>
          </cell>
          <cell r="L98">
            <v>249.37</v>
          </cell>
          <cell r="M98">
            <v>139.47999999999999</v>
          </cell>
          <cell r="N98">
            <v>206.21</v>
          </cell>
          <cell r="O98">
            <v>260.33</v>
          </cell>
          <cell r="P98">
            <v>0</v>
          </cell>
          <cell r="Q98">
            <v>659.2</v>
          </cell>
          <cell r="R98">
            <v>0</v>
          </cell>
          <cell r="S98">
            <v>0</v>
          </cell>
          <cell r="T98">
            <v>267.2</v>
          </cell>
          <cell r="U98">
            <v>278.29000000000002</v>
          </cell>
          <cell r="V98">
            <v>248.55</v>
          </cell>
          <cell r="W98">
            <v>183.96</v>
          </cell>
          <cell r="X98">
            <v>253.04</v>
          </cell>
          <cell r="Y98">
            <v>336.48000000000008</v>
          </cell>
          <cell r="Z98">
            <v>0</v>
          </cell>
          <cell r="AA98">
            <v>262.33999999999997</v>
          </cell>
          <cell r="AB98">
            <v>0</v>
          </cell>
          <cell r="AC98">
            <v>237.64</v>
          </cell>
          <cell r="AD98">
            <v>0</v>
          </cell>
          <cell r="AE98">
            <v>238.47</v>
          </cell>
          <cell r="AF98">
            <v>246.39999999999998</v>
          </cell>
          <cell r="AG98">
            <v>245.67</v>
          </cell>
          <cell r="AH98">
            <v>48.76</v>
          </cell>
          <cell r="AI98">
            <v>0</v>
          </cell>
          <cell r="AJ98">
            <v>-158.26</v>
          </cell>
          <cell r="AK98">
            <v>303.16000000000003</v>
          </cell>
          <cell r="AL98">
            <v>0</v>
          </cell>
          <cell r="AM98">
            <v>392.48</v>
          </cell>
          <cell r="AN98">
            <v>270.38</v>
          </cell>
          <cell r="AO98">
            <v>270.23</v>
          </cell>
          <cell r="AP98">
            <v>128.80000000000001</v>
          </cell>
          <cell r="AQ98">
            <v>129.27000000000001</v>
          </cell>
          <cell r="AR98">
            <v>328.1</v>
          </cell>
          <cell r="AS98">
            <v>335.09</v>
          </cell>
          <cell r="AT98">
            <v>271.05</v>
          </cell>
          <cell r="AU98">
            <v>227.59</v>
          </cell>
          <cell r="AV98">
            <v>119.79</v>
          </cell>
          <cell r="AW98">
            <v>758.61</v>
          </cell>
          <cell r="AX98">
            <v>84.42</v>
          </cell>
          <cell r="AY98">
            <v>17.750000000000004</v>
          </cell>
          <cell r="AZ98">
            <v>111.75999999999999</v>
          </cell>
          <cell r="BA98">
            <v>100.73</v>
          </cell>
          <cell r="BB98">
            <v>230.01</v>
          </cell>
          <cell r="BC98">
            <v>889.07</v>
          </cell>
          <cell r="BD98">
            <v>608.22</v>
          </cell>
          <cell r="BE98">
            <v>145.18</v>
          </cell>
          <cell r="BF98">
            <v>9.83</v>
          </cell>
          <cell r="BG98">
            <v>141.69999999999999</v>
          </cell>
          <cell r="BH98">
            <v>128.4</v>
          </cell>
          <cell r="BI98">
            <v>360.91</v>
          </cell>
          <cell r="BJ98">
            <v>428.63</v>
          </cell>
          <cell r="BK98">
            <v>339.04</v>
          </cell>
          <cell r="BL98">
            <v>320.8</v>
          </cell>
          <cell r="BM98">
            <v>279.37</v>
          </cell>
          <cell r="BN98">
            <v>187.35</v>
          </cell>
          <cell r="BO98">
            <v>797.73</v>
          </cell>
          <cell r="BP98">
            <v>145.18</v>
          </cell>
          <cell r="BQ98">
            <v>407.42</v>
          </cell>
          <cell r="BR98">
            <v>386.37</v>
          </cell>
          <cell r="BS98">
            <v>412.8</v>
          </cell>
          <cell r="BT98">
            <v>425.23</v>
          </cell>
          <cell r="BU98">
            <v>214.92</v>
          </cell>
          <cell r="BV98">
            <v>917.28</v>
          </cell>
          <cell r="BW98">
            <v>367.29</v>
          </cell>
          <cell r="BX98">
            <v>145.18</v>
          </cell>
          <cell r="BY98">
            <v>513.20000000000005</v>
          </cell>
          <cell r="BZ98">
            <v>437.61</v>
          </cell>
          <cell r="CA98">
            <v>448.25</v>
          </cell>
          <cell r="CB98">
            <v>243.61</v>
          </cell>
          <cell r="CC98">
            <v>255.51</v>
          </cell>
          <cell r="CD98">
            <v>292.57</v>
          </cell>
          <cell r="CE98">
            <v>911</v>
          </cell>
          <cell r="CF98">
            <v>422.8</v>
          </cell>
          <cell r="CG98">
            <v>332.41</v>
          </cell>
          <cell r="CH98">
            <v>-123.91</v>
          </cell>
          <cell r="CI98">
            <v>341.23</v>
          </cell>
          <cell r="CJ98">
            <v>155.82</v>
          </cell>
          <cell r="CK98">
            <v>251.07</v>
          </cell>
          <cell r="CL98">
            <v>339.7</v>
          </cell>
          <cell r="CM98">
            <v>155.82</v>
          </cell>
          <cell r="CN98">
            <v>933.58</v>
          </cell>
          <cell r="CO98">
            <v>302.07</v>
          </cell>
          <cell r="CP98">
            <v>436.33</v>
          </cell>
          <cell r="CQ98">
            <v>781.96</v>
          </cell>
          <cell r="CR98">
            <v>156.16</v>
          </cell>
          <cell r="CS98">
            <v>292.85000000000002</v>
          </cell>
          <cell r="CT98">
            <v>297.51</v>
          </cell>
          <cell r="CU98">
            <v>0</v>
          </cell>
          <cell r="CV98">
            <v>372.63000000000005</v>
          </cell>
          <cell r="CW98">
            <v>1117.79</v>
          </cell>
          <cell r="CX98">
            <v>216.88</v>
          </cell>
          <cell r="CY98">
            <v>544.16999999999996</v>
          </cell>
          <cell r="CZ98">
            <v>311.8</v>
          </cell>
          <cell r="DA98">
            <v>328.29</v>
          </cell>
          <cell r="DB98">
            <v>556.73</v>
          </cell>
          <cell r="DC98">
            <v>430.58</v>
          </cell>
          <cell r="DD98">
            <v>200.18</v>
          </cell>
          <cell r="DE98">
            <v>236.79000000000002</v>
          </cell>
          <cell r="DF98">
            <v>455.5</v>
          </cell>
          <cell r="DG98">
            <v>91.09</v>
          </cell>
          <cell r="DH98">
            <v>302.07</v>
          </cell>
          <cell r="DI98">
            <v>360.5</v>
          </cell>
          <cell r="DJ98">
            <v>1347.94</v>
          </cell>
          <cell r="DK98">
            <v>556.16</v>
          </cell>
          <cell r="DL98">
            <v>424.42</v>
          </cell>
          <cell r="DM98">
            <v>275.76</v>
          </cell>
          <cell r="DN98">
            <v>152.80000000000001</v>
          </cell>
          <cell r="DO98">
            <v>162.65</v>
          </cell>
          <cell r="DP98">
            <v>342.07999999999993</v>
          </cell>
          <cell r="DQ98">
            <v>839.78</v>
          </cell>
          <cell r="DR98">
            <v>85.34</v>
          </cell>
          <cell r="DS98">
            <v>580.91</v>
          </cell>
          <cell r="DT98">
            <v>164.55</v>
          </cell>
          <cell r="DU98">
            <v>337.18</v>
          </cell>
          <cell r="DV98">
            <v>255.69</v>
          </cell>
          <cell r="DW98">
            <v>293.26</v>
          </cell>
          <cell r="DX98">
            <v>274.45</v>
          </cell>
          <cell r="DY98">
            <v>246.28</v>
          </cell>
          <cell r="DZ98">
            <v>683.95</v>
          </cell>
          <cell r="EA98">
            <v>648.28</v>
          </cell>
          <cell r="EB98">
            <v>357.88</v>
          </cell>
          <cell r="EC98">
            <v>726.87</v>
          </cell>
          <cell r="ED98">
            <v>521</v>
          </cell>
          <cell r="EE98">
            <v>286.27999999999997</v>
          </cell>
          <cell r="EF98">
            <v>265.14</v>
          </cell>
          <cell r="EG98">
            <v>0</v>
          </cell>
          <cell r="EH98">
            <v>249.45</v>
          </cell>
          <cell r="EI98">
            <v>333.09</v>
          </cell>
          <cell r="EJ98">
            <v>265</v>
          </cell>
          <cell r="EK98">
            <v>285.69000000000005</v>
          </cell>
          <cell r="EL98">
            <v>196.98</v>
          </cell>
          <cell r="EM98">
            <v>231.07</v>
          </cell>
          <cell r="EN98">
            <v>145.33000000000001</v>
          </cell>
          <cell r="EO98">
            <v>183.13000000000002</v>
          </cell>
          <cell r="EP98">
            <v>238.28</v>
          </cell>
          <cell r="EQ98">
            <v>270.95999999999998</v>
          </cell>
          <cell r="ER98">
            <v>155.82</v>
          </cell>
          <cell r="ES98">
            <v>365.32</v>
          </cell>
          <cell r="ET98">
            <v>637.91</v>
          </cell>
          <cell r="EU98">
            <v>368.43</v>
          </cell>
          <cell r="EV98">
            <v>26.87</v>
          </cell>
          <cell r="EW98">
            <v>-14.23</v>
          </cell>
          <cell r="EX98">
            <v>155.82</v>
          </cell>
          <cell r="EY98">
            <v>420.46</v>
          </cell>
          <cell r="EZ98">
            <v>152.80000000000001</v>
          </cell>
          <cell r="FA98">
            <v>352.77</v>
          </cell>
          <cell r="FB98">
            <v>156.91</v>
          </cell>
          <cell r="FC98">
            <v>113.31</v>
          </cell>
          <cell r="FD98">
            <v>298.94</v>
          </cell>
          <cell r="FE98">
            <v>214.94</v>
          </cell>
          <cell r="FF98">
            <v>259.52999999999997</v>
          </cell>
          <cell r="FG98">
            <v>350.05</v>
          </cell>
          <cell r="FH98">
            <v>277.24</v>
          </cell>
          <cell r="FI98">
            <v>499.97999999999996</v>
          </cell>
          <cell r="FJ98">
            <v>326.57</v>
          </cell>
          <cell r="FK98">
            <v>272.19</v>
          </cell>
          <cell r="FL98">
            <v>328.23</v>
          </cell>
          <cell r="FM98">
            <v>65.05</v>
          </cell>
          <cell r="FN98">
            <v>654.2399999999999</v>
          </cell>
          <cell r="FO98">
            <v>-183.51</v>
          </cell>
          <cell r="FP98">
            <v>82.81</v>
          </cell>
          <cell r="FQ98">
            <v>305.8</v>
          </cell>
          <cell r="FR98">
            <v>301.02999999999997</v>
          </cell>
          <cell r="FS98">
            <v>0</v>
          </cell>
          <cell r="FT98">
            <v>185.11</v>
          </cell>
          <cell r="FU98">
            <v>338.05</v>
          </cell>
          <cell r="FV98">
            <v>495.31</v>
          </cell>
          <cell r="FW98">
            <v>285.56</v>
          </cell>
          <cell r="FX98">
            <v>542.42999999999995</v>
          </cell>
          <cell r="FY98">
            <v>241.87</v>
          </cell>
          <cell r="FZ98">
            <v>343.76</v>
          </cell>
          <cell r="GA98">
            <v>265.16000000000003</v>
          </cell>
          <cell r="GB98">
            <v>269.57</v>
          </cell>
          <cell r="GC98">
            <v>223.81999999999996</v>
          </cell>
          <cell r="GD98">
            <v>245.47</v>
          </cell>
          <cell r="GE98">
            <v>845.31</v>
          </cell>
          <cell r="GF98">
            <v>391.46</v>
          </cell>
          <cell r="GG98">
            <v>396.22</v>
          </cell>
          <cell r="GH98">
            <v>285.02999999999997</v>
          </cell>
          <cell r="GI98">
            <v>267.32</v>
          </cell>
          <cell r="GJ98">
            <v>279.18</v>
          </cell>
          <cell r="GK98">
            <v>266.42</v>
          </cell>
          <cell r="GL98">
            <v>0</v>
          </cell>
          <cell r="GM98">
            <v>176.25</v>
          </cell>
          <cell r="GN98">
            <v>191.76</v>
          </cell>
          <cell r="GO98">
            <v>197.54</v>
          </cell>
          <cell r="GP98">
            <v>184.35</v>
          </cell>
          <cell r="GQ98">
            <v>108.33</v>
          </cell>
          <cell r="GR98">
            <v>142.76</v>
          </cell>
          <cell r="GS98">
            <v>199.02</v>
          </cell>
          <cell r="GT98">
            <v>111.66</v>
          </cell>
          <cell r="GU98">
            <v>120.31</v>
          </cell>
          <cell r="GV98">
            <v>124.92</v>
          </cell>
          <cell r="GW98">
            <v>90.99</v>
          </cell>
          <cell r="GX98">
            <v>301.59999999999997</v>
          </cell>
          <cell r="GY98">
            <v>300</v>
          </cell>
          <cell r="GZ98">
            <v>274.62</v>
          </cell>
          <cell r="HA98">
            <v>266</v>
          </cell>
          <cell r="HB98">
            <v>178.63</v>
          </cell>
          <cell r="HC98">
            <v>267.45</v>
          </cell>
          <cell r="HD98">
            <v>155.06</v>
          </cell>
          <cell r="HE98">
            <v>0</v>
          </cell>
          <cell r="HF98">
            <v>463.02</v>
          </cell>
          <cell r="HG98">
            <v>480.19</v>
          </cell>
          <cell r="HH98">
            <v>881.75</v>
          </cell>
          <cell r="HI98">
            <v>532.41999999999996</v>
          </cell>
          <cell r="HJ98">
            <v>635.4</v>
          </cell>
          <cell r="HK98">
            <v>389.38</v>
          </cell>
          <cell r="HL98">
            <v>673.87999999999988</v>
          </cell>
          <cell r="HM98">
            <v>435.76</v>
          </cell>
          <cell r="HN98">
            <v>426.36</v>
          </cell>
          <cell r="HO98">
            <v>410.39</v>
          </cell>
          <cell r="HP98">
            <v>403.82</v>
          </cell>
          <cell r="HQ98">
            <v>867.09</v>
          </cell>
          <cell r="HR98">
            <v>526.53</v>
          </cell>
          <cell r="HS98">
            <v>447.69</v>
          </cell>
          <cell r="HT98">
            <v>440.18</v>
          </cell>
          <cell r="HU98">
            <v>430.21</v>
          </cell>
          <cell r="HV98">
            <v>398.44</v>
          </cell>
          <cell r="HW98">
            <v>388.76</v>
          </cell>
          <cell r="HY98">
            <v>1375.6799999999998</v>
          </cell>
          <cell r="HZ98">
            <v>3395.6000000000004</v>
          </cell>
          <cell r="IA98">
            <v>4256.0599999999995</v>
          </cell>
          <cell r="IB98">
            <v>4576.46</v>
          </cell>
          <cell r="IC98">
            <v>3452.03</v>
          </cell>
          <cell r="ID98">
            <v>3338.14</v>
          </cell>
          <cell r="IE98">
            <v>3039.5</v>
          </cell>
          <cell r="IF98">
            <v>3850.9699999999993</v>
          </cell>
          <cell r="IG98">
            <v>3094.7200000000003</v>
          </cell>
          <cell r="IH98">
            <v>3089.01</v>
          </cell>
          <cell r="II98">
            <v>3184.0400000000004</v>
          </cell>
          <cell r="IJ98">
            <v>2860.9399999999996</v>
          </cell>
          <cell r="IK98">
            <v>4861.1000000000004</v>
          </cell>
          <cell r="IL98">
            <v>5480.66</v>
          </cell>
          <cell r="IM98">
            <v>4574.579999999999</v>
          </cell>
          <cell r="IN98">
            <v>3981.6999999999994</v>
          </cell>
          <cell r="IO98">
            <v>3360.7700000000004</v>
          </cell>
          <cell r="IP98">
            <v>3538.22</v>
          </cell>
          <cell r="IQ98">
            <v>3465.5699999999997</v>
          </cell>
          <cell r="IR98">
            <v>68775.75</v>
          </cell>
        </row>
        <row r="99">
          <cell r="D99">
            <v>118</v>
          </cell>
          <cell r="E99">
            <v>726.02</v>
          </cell>
          <cell r="F99">
            <v>0</v>
          </cell>
          <cell r="G99">
            <v>0</v>
          </cell>
          <cell r="H99">
            <v>219.34999999999997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145.07999999999998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912.91</v>
          </cell>
          <cell r="V99">
            <v>0</v>
          </cell>
          <cell r="W99">
            <v>0</v>
          </cell>
          <cell r="X99">
            <v>729.38</v>
          </cell>
          <cell r="Y99">
            <v>0</v>
          </cell>
          <cell r="Z99">
            <v>0</v>
          </cell>
          <cell r="AA99">
            <v>400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145.07999999999998</v>
          </cell>
          <cell r="AG99">
            <v>0</v>
          </cell>
          <cell r="AH99">
            <v>362.66999999999996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912.91</v>
          </cell>
          <cell r="AO99">
            <v>0</v>
          </cell>
          <cell r="AP99">
            <v>118</v>
          </cell>
          <cell r="AQ99">
            <v>729.38</v>
          </cell>
          <cell r="AR99">
            <v>0</v>
          </cell>
          <cell r="AS99">
            <v>0</v>
          </cell>
          <cell r="AT99">
            <v>400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145.07999999999998</v>
          </cell>
          <cell r="AZ99">
            <v>0</v>
          </cell>
          <cell r="BA99">
            <v>727.96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912.91</v>
          </cell>
          <cell r="BH99">
            <v>0</v>
          </cell>
          <cell r="BI99">
            <v>118</v>
          </cell>
          <cell r="BJ99">
            <v>733.06</v>
          </cell>
          <cell r="BK99">
            <v>0</v>
          </cell>
          <cell r="BL99">
            <v>0</v>
          </cell>
          <cell r="BM99">
            <v>400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145.07999999999998</v>
          </cell>
          <cell r="BS99">
            <v>0</v>
          </cell>
          <cell r="BT99">
            <v>365.47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912.91</v>
          </cell>
          <cell r="CA99">
            <v>0</v>
          </cell>
          <cell r="CB99">
            <v>0</v>
          </cell>
          <cell r="CC99">
            <v>751.15</v>
          </cell>
          <cell r="CD99">
            <v>0</v>
          </cell>
          <cell r="CE99">
            <v>0</v>
          </cell>
          <cell r="CF99">
            <v>400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22.42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912.91</v>
          </cell>
          <cell r="CT99">
            <v>0</v>
          </cell>
          <cell r="CU99">
            <v>0</v>
          </cell>
          <cell r="CV99">
            <v>749.12</v>
          </cell>
          <cell r="CW99">
            <v>1868.09</v>
          </cell>
          <cell r="CX99">
            <v>0</v>
          </cell>
          <cell r="CY99">
            <v>400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435.24</v>
          </cell>
          <cell r="DE99">
            <v>0</v>
          </cell>
          <cell r="DF99">
            <v>367.6</v>
          </cell>
          <cell r="DG99">
            <v>22.42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1801.11</v>
          </cell>
          <cell r="DM99">
            <v>0</v>
          </cell>
          <cell r="DN99">
            <v>0</v>
          </cell>
          <cell r="DO99">
            <v>380.34000000000003</v>
          </cell>
          <cell r="DP99">
            <v>500</v>
          </cell>
          <cell r="DQ99">
            <v>0</v>
          </cell>
          <cell r="DR99">
            <v>400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781.68</v>
          </cell>
          <cell r="DZ99">
            <v>22.42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883.2</v>
          </cell>
          <cell r="EF99">
            <v>0</v>
          </cell>
          <cell r="EG99">
            <v>0</v>
          </cell>
          <cell r="EH99">
            <v>380.34000000000003</v>
          </cell>
          <cell r="EI99">
            <v>0</v>
          </cell>
          <cell r="EJ99">
            <v>0</v>
          </cell>
          <cell r="EK99">
            <v>800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145.07999999999998</v>
          </cell>
          <cell r="EQ99">
            <v>0</v>
          </cell>
          <cell r="ER99">
            <v>409.79</v>
          </cell>
          <cell r="ES99">
            <v>89.68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883.2</v>
          </cell>
          <cell r="EY99">
            <v>0</v>
          </cell>
          <cell r="EZ99">
            <v>0</v>
          </cell>
          <cell r="FA99">
            <v>263.12</v>
          </cell>
          <cell r="FB99">
            <v>-1000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145.07999999999998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883.2</v>
          </cell>
          <cell r="FR99">
            <v>0</v>
          </cell>
          <cell r="FS99">
            <v>0</v>
          </cell>
          <cell r="FT99">
            <v>412.07</v>
          </cell>
          <cell r="FU99">
            <v>0</v>
          </cell>
          <cell r="FV99">
            <v>378.2</v>
          </cell>
          <cell r="FW99">
            <v>400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290.15999999999997</v>
          </cell>
          <cell r="GC99">
            <v>0</v>
          </cell>
          <cell r="GD99">
            <v>795.96</v>
          </cell>
          <cell r="GE99">
            <v>22.42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883.2</v>
          </cell>
          <cell r="GK99">
            <v>0</v>
          </cell>
          <cell r="GL99">
            <v>0</v>
          </cell>
          <cell r="GM99">
            <v>385.89</v>
          </cell>
          <cell r="GN99">
            <v>0</v>
          </cell>
          <cell r="GO99">
            <v>378.2</v>
          </cell>
          <cell r="GP99">
            <v>400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145.07999999999998</v>
          </cell>
          <cell r="GV99">
            <v>0</v>
          </cell>
          <cell r="GW99">
            <v>398.7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888.2</v>
          </cell>
          <cell r="HD99">
            <v>0</v>
          </cell>
          <cell r="HE99">
            <v>0</v>
          </cell>
          <cell r="HF99">
            <v>37.6</v>
          </cell>
          <cell r="HG99">
            <v>0</v>
          </cell>
          <cell r="HH99">
            <v>0</v>
          </cell>
          <cell r="HI99">
            <v>400</v>
          </cell>
          <cell r="HJ99">
            <v>3624.6</v>
          </cell>
          <cell r="HK99">
            <v>0</v>
          </cell>
          <cell r="HL99">
            <v>0</v>
          </cell>
          <cell r="HM99">
            <v>0</v>
          </cell>
          <cell r="HN99">
            <v>145.07999999999998</v>
          </cell>
          <cell r="HO99">
            <v>0</v>
          </cell>
          <cell r="HP99">
            <v>803.30999999999983</v>
          </cell>
          <cell r="HQ99">
            <v>45.26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883.2</v>
          </cell>
          <cell r="HW99">
            <v>0</v>
          </cell>
          <cell r="HY99">
            <v>354</v>
          </cell>
          <cell r="HZ99">
            <v>6277.4700000000012</v>
          </cell>
          <cell r="IA99">
            <v>1368.0900000000001</v>
          </cell>
          <cell r="IB99">
            <v>756.4</v>
          </cell>
          <cell r="IC99">
            <v>4619.3500000000004</v>
          </cell>
          <cell r="ID99">
            <v>3624.6</v>
          </cell>
          <cell r="IE99">
            <v>0</v>
          </cell>
          <cell r="IF99">
            <v>0</v>
          </cell>
          <cell r="IG99">
            <v>0</v>
          </cell>
          <cell r="IH99">
            <v>1886.0399999999995</v>
          </cell>
          <cell r="II99">
            <v>0</v>
          </cell>
          <cell r="IJ99">
            <v>5013.1399999999994</v>
          </cell>
          <cell r="IK99">
            <v>224.62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11669.860000000002</v>
          </cell>
          <cell r="IQ99">
            <v>0</v>
          </cell>
          <cell r="IR99">
            <v>35793.57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121.8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121.8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25</v>
          </cell>
          <cell r="AQ100">
            <v>25</v>
          </cell>
          <cell r="AR100">
            <v>0</v>
          </cell>
          <cell r="AS100">
            <v>50</v>
          </cell>
          <cell r="AT100">
            <v>25</v>
          </cell>
          <cell r="AU100">
            <v>75</v>
          </cell>
          <cell r="AV100">
            <v>266.77999999999997</v>
          </cell>
          <cell r="AW100">
            <v>56.12</v>
          </cell>
          <cell r="AX100">
            <v>75</v>
          </cell>
          <cell r="AY100">
            <v>121.8</v>
          </cell>
          <cell r="AZ100">
            <v>65.67</v>
          </cell>
          <cell r="BA100">
            <v>278.81</v>
          </cell>
          <cell r="BB100">
            <v>50</v>
          </cell>
          <cell r="BC100">
            <v>25</v>
          </cell>
          <cell r="BD100">
            <v>25</v>
          </cell>
          <cell r="BE100">
            <v>25</v>
          </cell>
          <cell r="BF100">
            <v>46.18</v>
          </cell>
          <cell r="BG100">
            <v>69.27</v>
          </cell>
          <cell r="BH100">
            <v>43.78</v>
          </cell>
          <cell r="BI100">
            <v>25</v>
          </cell>
          <cell r="BJ100">
            <v>25</v>
          </cell>
          <cell r="BK100">
            <v>5</v>
          </cell>
          <cell r="BL100">
            <v>0</v>
          </cell>
          <cell r="BM100">
            <v>50</v>
          </cell>
          <cell r="BN100">
            <v>175</v>
          </cell>
          <cell r="BO100">
            <v>75</v>
          </cell>
          <cell r="BP100">
            <v>0</v>
          </cell>
          <cell r="BQ100">
            <v>125</v>
          </cell>
          <cell r="BR100">
            <v>246.8</v>
          </cell>
          <cell r="BS100">
            <v>0</v>
          </cell>
          <cell r="BT100">
            <v>0</v>
          </cell>
          <cell r="BU100">
            <v>370.4</v>
          </cell>
          <cell r="BV100">
            <v>25</v>
          </cell>
          <cell r="BW100">
            <v>25</v>
          </cell>
          <cell r="BX100">
            <v>75</v>
          </cell>
          <cell r="BY100">
            <v>69.27</v>
          </cell>
          <cell r="BZ100">
            <v>92.36</v>
          </cell>
          <cell r="CA100">
            <v>21.89</v>
          </cell>
          <cell r="CB100">
            <v>0</v>
          </cell>
          <cell r="CC100">
            <v>25</v>
          </cell>
          <cell r="CD100">
            <v>116.96999999999998</v>
          </cell>
          <cell r="CE100">
            <v>50</v>
          </cell>
          <cell r="CF100">
            <v>25</v>
          </cell>
          <cell r="CG100">
            <v>200</v>
          </cell>
          <cell r="CH100">
            <v>393.47</v>
          </cell>
          <cell r="CI100">
            <v>25</v>
          </cell>
          <cell r="CJ100">
            <v>75</v>
          </cell>
          <cell r="CK100">
            <v>100</v>
          </cell>
          <cell r="CL100">
            <v>43.78</v>
          </cell>
          <cell r="CM100">
            <v>43.78</v>
          </cell>
          <cell r="CN100">
            <v>125</v>
          </cell>
          <cell r="CO100">
            <v>0</v>
          </cell>
          <cell r="CP100">
            <v>25</v>
          </cell>
          <cell r="CQ100">
            <v>100</v>
          </cell>
          <cell r="CR100">
            <v>46.18</v>
          </cell>
          <cell r="CS100">
            <v>69.27</v>
          </cell>
          <cell r="CT100">
            <v>0</v>
          </cell>
          <cell r="CU100">
            <v>0</v>
          </cell>
          <cell r="CV100">
            <v>-50</v>
          </cell>
          <cell r="CW100">
            <v>0</v>
          </cell>
          <cell r="CX100">
            <v>-50</v>
          </cell>
          <cell r="CY100">
            <v>-75</v>
          </cell>
          <cell r="CZ100">
            <v>-250</v>
          </cell>
          <cell r="DA100">
            <v>16.350000000000001</v>
          </cell>
          <cell r="DB100">
            <v>231.34</v>
          </cell>
          <cell r="DC100">
            <v>-175</v>
          </cell>
          <cell r="DD100">
            <v>68.599999999999994</v>
          </cell>
          <cell r="DE100">
            <v>21.89</v>
          </cell>
          <cell r="DF100">
            <v>189.1</v>
          </cell>
          <cell r="DG100">
            <v>-175</v>
          </cell>
          <cell r="DH100">
            <v>0</v>
          </cell>
          <cell r="DI100">
            <v>-25</v>
          </cell>
          <cell r="DJ100">
            <v>-175</v>
          </cell>
          <cell r="DK100">
            <v>-92.36</v>
          </cell>
          <cell r="DL100">
            <v>-138.54</v>
          </cell>
          <cell r="DM100">
            <v>-21.89</v>
          </cell>
          <cell r="DN100">
            <v>0</v>
          </cell>
          <cell r="DO100">
            <v>50</v>
          </cell>
          <cell r="DP100">
            <v>25</v>
          </cell>
          <cell r="DQ100">
            <v>25</v>
          </cell>
          <cell r="DR100">
            <v>25</v>
          </cell>
          <cell r="DS100">
            <v>75</v>
          </cell>
          <cell r="DT100">
            <v>75</v>
          </cell>
          <cell r="DU100">
            <v>223.44</v>
          </cell>
          <cell r="DV100">
            <v>0</v>
          </cell>
          <cell r="DW100">
            <v>171.8</v>
          </cell>
          <cell r="DX100">
            <v>65.67</v>
          </cell>
          <cell r="DY100">
            <v>332.39</v>
          </cell>
          <cell r="DZ100">
            <v>50</v>
          </cell>
          <cell r="EA100">
            <v>0</v>
          </cell>
          <cell r="EB100">
            <v>0</v>
          </cell>
          <cell r="EC100">
            <v>125</v>
          </cell>
          <cell r="ED100">
            <v>23.09</v>
          </cell>
          <cell r="EE100">
            <v>92.36</v>
          </cell>
          <cell r="EF100">
            <v>0</v>
          </cell>
          <cell r="EG100">
            <v>0</v>
          </cell>
          <cell r="EH100">
            <v>0</v>
          </cell>
          <cell r="EI100">
            <v>-25</v>
          </cell>
          <cell r="EJ100">
            <v>0</v>
          </cell>
          <cell r="EK100">
            <v>-25</v>
          </cell>
          <cell r="EL100">
            <v>-25</v>
          </cell>
          <cell r="EM100">
            <v>720.4</v>
          </cell>
          <cell r="EN100">
            <v>198.44</v>
          </cell>
          <cell r="EO100">
            <v>0</v>
          </cell>
          <cell r="EP100">
            <v>121.8</v>
          </cell>
          <cell r="EQ100">
            <v>0</v>
          </cell>
          <cell r="ER100">
            <v>288.61000000000007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1.56</v>
          </cell>
          <cell r="FH100">
            <v>0</v>
          </cell>
          <cell r="FI100">
            <v>121.8</v>
          </cell>
          <cell r="FJ100">
            <v>-65.67</v>
          </cell>
          <cell r="FK100">
            <v>-5.7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346.61999999999995</v>
          </cell>
          <cell r="FZ100">
            <v>235.07</v>
          </cell>
          <cell r="GA100">
            <v>0</v>
          </cell>
          <cell r="GB100">
            <v>243.6</v>
          </cell>
          <cell r="GC100">
            <v>0</v>
          </cell>
          <cell r="GD100">
            <v>142.00000000000003</v>
          </cell>
          <cell r="GE100">
            <v>1793.34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115.34</v>
          </cell>
          <cell r="GS100">
            <v>200</v>
          </cell>
          <cell r="GT100">
            <v>0</v>
          </cell>
          <cell r="GU100">
            <v>121.8</v>
          </cell>
          <cell r="GV100">
            <v>0</v>
          </cell>
          <cell r="GW100">
            <v>119.5</v>
          </cell>
          <cell r="GX100">
            <v>255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159.9</v>
          </cell>
          <cell r="HL100">
            <v>-221.54</v>
          </cell>
          <cell r="HM100">
            <v>0</v>
          </cell>
          <cell r="HN100">
            <v>121.8</v>
          </cell>
          <cell r="HO100">
            <v>0</v>
          </cell>
          <cell r="HP100">
            <v>0</v>
          </cell>
          <cell r="HQ100">
            <v>-323.51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Y100">
            <v>50</v>
          </cell>
          <cell r="HZ100">
            <v>75</v>
          </cell>
          <cell r="IA100">
            <v>121.96999999999997</v>
          </cell>
          <cell r="IB100">
            <v>75</v>
          </cell>
          <cell r="IC100">
            <v>25</v>
          </cell>
          <cell r="ID100">
            <v>250</v>
          </cell>
          <cell r="IE100">
            <v>2168.8599999999997</v>
          </cell>
          <cell r="IF100">
            <v>949.43000000000006</v>
          </cell>
          <cell r="IG100">
            <v>100</v>
          </cell>
          <cell r="IH100">
            <v>1683.3999999999999</v>
          </cell>
          <cell r="II100">
            <v>131.33999999999997</v>
          </cell>
          <cell r="IJ100">
            <v>1388.49</v>
          </cell>
          <cell r="IK100">
            <v>2145.2299999999996</v>
          </cell>
          <cell r="IL100">
            <v>50</v>
          </cell>
          <cell r="IM100">
            <v>50</v>
          </cell>
          <cell r="IN100">
            <v>150</v>
          </cell>
          <cell r="IO100">
            <v>92.36</v>
          </cell>
          <cell r="IP100">
            <v>184.71999999999997</v>
          </cell>
          <cell r="IQ100">
            <v>43.78</v>
          </cell>
          <cell r="IR100">
            <v>9734.58</v>
          </cell>
        </row>
        <row r="101">
          <cell r="D101">
            <v>3187.41</v>
          </cell>
          <cell r="E101">
            <v>5742.15</v>
          </cell>
          <cell r="F101">
            <v>2736.49</v>
          </cell>
          <cell r="G101">
            <v>3136.47</v>
          </cell>
          <cell r="H101">
            <v>4639.5200000000004</v>
          </cell>
          <cell r="I101">
            <v>8822.4699999999993</v>
          </cell>
          <cell r="J101">
            <v>11083.74</v>
          </cell>
          <cell r="K101">
            <v>873.2</v>
          </cell>
          <cell r="L101">
            <v>10506.71</v>
          </cell>
          <cell r="M101">
            <v>28489.360000000001</v>
          </cell>
          <cell r="N101">
            <v>6833.83</v>
          </cell>
          <cell r="O101">
            <v>4888.33</v>
          </cell>
          <cell r="P101">
            <v>4457.66</v>
          </cell>
          <cell r="Q101">
            <v>7327.97</v>
          </cell>
          <cell r="R101">
            <v>2323.38</v>
          </cell>
          <cell r="S101">
            <v>9391.77</v>
          </cell>
          <cell r="T101">
            <v>8726.6</v>
          </cell>
          <cell r="U101">
            <v>6831.72</v>
          </cell>
          <cell r="V101">
            <v>6089.51</v>
          </cell>
          <cell r="W101">
            <v>3943.68</v>
          </cell>
          <cell r="X101">
            <v>6574.05</v>
          </cell>
          <cell r="Y101">
            <v>5249.22</v>
          </cell>
          <cell r="Z101">
            <v>5995.85</v>
          </cell>
          <cell r="AA101">
            <v>8910.7999999999993</v>
          </cell>
          <cell r="AB101">
            <v>16539.34</v>
          </cell>
          <cell r="AC101">
            <v>11097.19</v>
          </cell>
          <cell r="AD101">
            <v>10335.49</v>
          </cell>
          <cell r="AE101">
            <v>11249.23</v>
          </cell>
          <cell r="AF101">
            <v>29468.84</v>
          </cell>
          <cell r="AG101">
            <v>30897.99</v>
          </cell>
          <cell r="AH101">
            <v>5401.44</v>
          </cell>
          <cell r="AI101">
            <v>8682.23</v>
          </cell>
          <cell r="AJ101">
            <v>7045.81</v>
          </cell>
          <cell r="AK101">
            <v>4665.8100000000004</v>
          </cell>
          <cell r="AL101">
            <v>17520.150000000001</v>
          </cell>
          <cell r="AM101">
            <v>10170.450000000001</v>
          </cell>
          <cell r="AN101">
            <v>8385.61</v>
          </cell>
          <cell r="AO101">
            <v>6499.16</v>
          </cell>
          <cell r="AP101">
            <v>4125.0200000000004</v>
          </cell>
          <cell r="AQ101">
            <v>6292.41</v>
          </cell>
          <cell r="AR101">
            <v>5866.21</v>
          </cell>
          <cell r="AS101">
            <v>6377.28</v>
          </cell>
          <cell r="AT101">
            <v>9391.15</v>
          </cell>
          <cell r="AU101">
            <v>17505.41</v>
          </cell>
          <cell r="AV101">
            <v>11270.92</v>
          </cell>
          <cell r="AW101">
            <v>9679.5</v>
          </cell>
          <cell r="AX101">
            <v>11255.64</v>
          </cell>
          <cell r="AY101">
            <v>28783.88</v>
          </cell>
          <cell r="AZ101">
            <v>7947.53</v>
          </cell>
          <cell r="BA101">
            <v>4929.5200000000004</v>
          </cell>
          <cell r="BB101">
            <v>10625.140000000001</v>
          </cell>
          <cell r="BC101">
            <v>6725.52</v>
          </cell>
          <cell r="BD101">
            <v>5665.79</v>
          </cell>
          <cell r="BE101">
            <v>18110.04</v>
          </cell>
          <cell r="BF101">
            <v>9472.81</v>
          </cell>
          <cell r="BG101">
            <v>7059.9699999999993</v>
          </cell>
          <cell r="BH101">
            <v>6201.21</v>
          </cell>
          <cell r="BI101">
            <v>3665.56</v>
          </cell>
          <cell r="BJ101">
            <v>5928.59</v>
          </cell>
          <cell r="BK101">
            <v>5815.95</v>
          </cell>
          <cell r="BL101">
            <v>6733.26</v>
          </cell>
          <cell r="BM101">
            <v>10445.4</v>
          </cell>
          <cell r="BN101">
            <v>17993.68</v>
          </cell>
          <cell r="BO101">
            <v>13933.35</v>
          </cell>
          <cell r="BP101">
            <v>10803.02</v>
          </cell>
          <cell r="BQ101">
            <v>10781.99</v>
          </cell>
          <cell r="BR101">
            <v>29095.97</v>
          </cell>
          <cell r="BS101">
            <v>7613.85</v>
          </cell>
          <cell r="BT101">
            <v>4708.5999999999995</v>
          </cell>
          <cell r="BU101">
            <v>10453.5</v>
          </cell>
          <cell r="BV101">
            <v>6628.95</v>
          </cell>
          <cell r="BW101">
            <v>6897.63</v>
          </cell>
          <cell r="BX101">
            <v>18515.41</v>
          </cell>
          <cell r="BY101">
            <v>9364.5499999999993</v>
          </cell>
          <cell r="BZ101">
            <v>6829.34</v>
          </cell>
          <cell r="CA101">
            <v>6049.61</v>
          </cell>
          <cell r="CB101">
            <v>507.94</v>
          </cell>
          <cell r="CC101">
            <v>5867.26</v>
          </cell>
          <cell r="CD101">
            <v>6133.33</v>
          </cell>
          <cell r="CE101">
            <v>8129.2</v>
          </cell>
          <cell r="CF101">
            <v>9346.52</v>
          </cell>
          <cell r="CG101">
            <v>17296.060000000001</v>
          </cell>
          <cell r="CH101">
            <v>13064.52</v>
          </cell>
          <cell r="CI101">
            <v>10866.01</v>
          </cell>
          <cell r="CJ101">
            <v>10782.07</v>
          </cell>
          <cell r="CK101">
            <v>28598.880000000001</v>
          </cell>
          <cell r="CL101">
            <v>7653.95</v>
          </cell>
          <cell r="CM101">
            <v>4455.05</v>
          </cell>
          <cell r="CN101">
            <v>9720.33</v>
          </cell>
          <cell r="CO101">
            <v>6429.369999999999</v>
          </cell>
          <cell r="CP101">
            <v>13109.26</v>
          </cell>
          <cell r="CQ101">
            <v>22627.84</v>
          </cell>
          <cell r="CR101">
            <v>9095.49</v>
          </cell>
          <cell r="CS101">
            <v>6655.2</v>
          </cell>
          <cell r="CT101">
            <v>5948.04</v>
          </cell>
          <cell r="CU101">
            <v>416.09999999999997</v>
          </cell>
          <cell r="CV101">
            <v>7171.76</v>
          </cell>
          <cell r="CW101">
            <v>6140.54</v>
          </cell>
          <cell r="CX101">
            <v>8911.74</v>
          </cell>
          <cell r="CY101">
            <v>10234.4</v>
          </cell>
          <cell r="CZ101">
            <v>19478.88</v>
          </cell>
          <cell r="DA101">
            <v>19988.04</v>
          </cell>
          <cell r="DB101">
            <v>11545.3</v>
          </cell>
          <cell r="DC101">
            <v>12046.700000000003</v>
          </cell>
          <cell r="DD101">
            <v>31866.07</v>
          </cell>
          <cell r="DE101">
            <v>8889.23</v>
          </cell>
          <cell r="DF101">
            <v>6353.37</v>
          </cell>
          <cell r="DG101">
            <v>12004.2</v>
          </cell>
          <cell r="DH101">
            <v>7906</v>
          </cell>
          <cell r="DI101">
            <v>7989.54</v>
          </cell>
          <cell r="DJ101">
            <v>19515.89</v>
          </cell>
          <cell r="DK101">
            <v>10744.92</v>
          </cell>
          <cell r="DL101">
            <v>10718.56</v>
          </cell>
          <cell r="DM101">
            <v>6567.01</v>
          </cell>
          <cell r="DN101">
            <v>3023.74</v>
          </cell>
          <cell r="DO101">
            <v>6161.08</v>
          </cell>
          <cell r="DP101">
            <v>6303.28</v>
          </cell>
          <cell r="DQ101">
            <v>8993.59</v>
          </cell>
          <cell r="DR101">
            <v>10366.84</v>
          </cell>
          <cell r="DS101">
            <v>16903.97</v>
          </cell>
          <cell r="DT101">
            <v>14047.2</v>
          </cell>
          <cell r="DU101">
            <v>11586.98</v>
          </cell>
          <cell r="DV101">
            <v>10754.14</v>
          </cell>
          <cell r="DW101">
            <v>26992.67</v>
          </cell>
          <cell r="DX101">
            <v>8425.44</v>
          </cell>
          <cell r="DY101">
            <v>5978.92</v>
          </cell>
          <cell r="DZ101">
            <v>8331.3700000000008</v>
          </cell>
          <cell r="EA101">
            <v>7134.8500000000013</v>
          </cell>
          <cell r="EB101">
            <v>8528.6</v>
          </cell>
          <cell r="EC101">
            <v>19770.310000000001</v>
          </cell>
          <cell r="ED101">
            <v>9038.4699999999993</v>
          </cell>
          <cell r="EE101">
            <v>16298.26</v>
          </cell>
          <cell r="EF101">
            <v>6181.48</v>
          </cell>
          <cell r="EG101">
            <v>170.03</v>
          </cell>
          <cell r="EH101">
            <v>6947.2699999999995</v>
          </cell>
          <cell r="EI101">
            <v>5827.51</v>
          </cell>
          <cell r="EJ101">
            <v>9797.3000000000011</v>
          </cell>
          <cell r="EK101">
            <v>9883.16</v>
          </cell>
          <cell r="EL101">
            <v>18540.189999999999</v>
          </cell>
          <cell r="EM101">
            <v>17028.939999999999</v>
          </cell>
          <cell r="EN101">
            <v>10772.19</v>
          </cell>
          <cell r="EO101">
            <v>12084.24</v>
          </cell>
          <cell r="EP101">
            <v>27455.929999999997</v>
          </cell>
          <cell r="EQ101">
            <v>8092.36</v>
          </cell>
          <cell r="ER101">
            <v>5480.12</v>
          </cell>
          <cell r="ES101">
            <v>10029.11</v>
          </cell>
          <cell r="ET101">
            <v>8140.74</v>
          </cell>
          <cell r="EU101">
            <v>7918.82</v>
          </cell>
          <cell r="EV101">
            <v>21217.26</v>
          </cell>
          <cell r="EW101">
            <v>14068.99</v>
          </cell>
          <cell r="EX101">
            <v>7794.9599999999991</v>
          </cell>
          <cell r="EY101">
            <v>6367.92</v>
          </cell>
          <cell r="EZ101">
            <v>212.54</v>
          </cell>
          <cell r="FA101">
            <v>7016.22</v>
          </cell>
          <cell r="FB101">
            <v>5597.15</v>
          </cell>
          <cell r="FC101">
            <v>9401.2299999999977</v>
          </cell>
          <cell r="FD101">
            <v>9702.3700000000008</v>
          </cell>
          <cell r="FE101">
            <v>17976.490000000002</v>
          </cell>
          <cell r="FF101">
            <v>12646.08</v>
          </cell>
          <cell r="FG101">
            <v>11086.62</v>
          </cell>
          <cell r="FH101">
            <v>12994.39</v>
          </cell>
          <cell r="FI101">
            <v>29917.21</v>
          </cell>
          <cell r="FJ101">
            <v>8501.0400000000009</v>
          </cell>
          <cell r="FK101">
            <v>6043.66</v>
          </cell>
          <cell r="FL101">
            <v>9929.8700000000008</v>
          </cell>
          <cell r="FM101">
            <v>8110.92</v>
          </cell>
          <cell r="FN101">
            <v>7891.67</v>
          </cell>
          <cell r="FO101">
            <v>19674.580000000002</v>
          </cell>
          <cell r="FP101">
            <v>10332.92</v>
          </cell>
          <cell r="FQ101">
            <v>8024.25</v>
          </cell>
          <cell r="FR101">
            <v>6420.49</v>
          </cell>
          <cell r="FS101">
            <v>55.2</v>
          </cell>
          <cell r="FT101">
            <v>6072.73</v>
          </cell>
          <cell r="FU101">
            <v>6198.44</v>
          </cell>
          <cell r="FV101">
            <v>8771.06</v>
          </cell>
          <cell r="FW101">
            <v>9602.98</v>
          </cell>
          <cell r="FX101">
            <v>17509.009999999998</v>
          </cell>
          <cell r="FY101">
            <v>10545.429999999998</v>
          </cell>
          <cell r="FZ101">
            <v>10141.35</v>
          </cell>
          <cell r="GA101">
            <v>11397.97</v>
          </cell>
          <cell r="GB101">
            <v>28770.74</v>
          </cell>
          <cell r="GC101">
            <v>7645.08</v>
          </cell>
          <cell r="GD101">
            <v>5155.3599999999997</v>
          </cell>
          <cell r="GE101">
            <v>10760.45</v>
          </cell>
          <cell r="GF101">
            <v>7142.51</v>
          </cell>
          <cell r="GG101">
            <v>7580.16</v>
          </cell>
          <cell r="GH101">
            <v>19076.52</v>
          </cell>
          <cell r="GI101">
            <v>9411.51</v>
          </cell>
          <cell r="GJ101">
            <v>7845.2</v>
          </cell>
          <cell r="GK101">
            <v>6151.97</v>
          </cell>
          <cell r="GL101">
            <v>77.099999999999994</v>
          </cell>
          <cell r="GM101">
            <v>5831.61</v>
          </cell>
          <cell r="GN101">
            <v>5242.7700000000004</v>
          </cell>
          <cell r="GO101">
            <v>9302.8499999999985</v>
          </cell>
          <cell r="GP101">
            <v>9380.3700000000008</v>
          </cell>
          <cell r="GQ101">
            <v>17297.8</v>
          </cell>
          <cell r="GR101">
            <v>9485.65</v>
          </cell>
          <cell r="GS101">
            <v>10586.43</v>
          </cell>
          <cell r="GT101">
            <v>11155.31</v>
          </cell>
          <cell r="GU101">
            <v>28480.25</v>
          </cell>
          <cell r="GV101">
            <v>7639.33</v>
          </cell>
          <cell r="GW101">
            <v>5043.3999999999996</v>
          </cell>
          <cell r="GX101">
            <v>9734.75</v>
          </cell>
          <cell r="GY101">
            <v>6847.11</v>
          </cell>
          <cell r="GZ101">
            <v>7475.04</v>
          </cell>
          <cell r="HA101">
            <v>18702.990000000002</v>
          </cell>
          <cell r="HB101">
            <v>9060.5</v>
          </cell>
          <cell r="HC101">
            <v>8040.22</v>
          </cell>
          <cell r="HD101">
            <v>6068.36</v>
          </cell>
          <cell r="HE101">
            <v>0</v>
          </cell>
          <cell r="HF101">
            <v>3475.4900000000002</v>
          </cell>
          <cell r="HG101">
            <v>4734.0200000000004</v>
          </cell>
          <cell r="HH101">
            <v>22830.55</v>
          </cell>
          <cell r="HI101">
            <v>18021.16</v>
          </cell>
          <cell r="HJ101">
            <v>19774.47</v>
          </cell>
          <cell r="HK101">
            <v>9212.58</v>
          </cell>
          <cell r="HL101">
            <v>24912.43</v>
          </cell>
          <cell r="HM101">
            <v>14221.82</v>
          </cell>
          <cell r="HN101">
            <v>24663.349999999995</v>
          </cell>
          <cell r="HO101">
            <v>8887.99</v>
          </cell>
          <cell r="HP101">
            <v>6048.88</v>
          </cell>
          <cell r="HQ101">
            <v>11942.34</v>
          </cell>
          <cell r="HR101">
            <v>7849.72</v>
          </cell>
          <cell r="HS101">
            <v>19335.490000000002</v>
          </cell>
          <cell r="HT101">
            <v>30810.04</v>
          </cell>
          <cell r="HU101">
            <v>10356.879999999999</v>
          </cell>
          <cell r="HV101">
            <v>5541.64</v>
          </cell>
          <cell r="HW101">
            <v>8680.76</v>
          </cell>
          <cell r="HY101">
            <v>19384.32</v>
          </cell>
          <cell r="HZ101">
            <v>73080.62000000001</v>
          </cell>
          <cell r="IA101">
            <v>65844.91</v>
          </cell>
          <cell r="IB101">
            <v>108380.37999999999</v>
          </cell>
          <cell r="IC101">
            <v>119924.67</v>
          </cell>
          <cell r="ID101">
            <v>205637.77</v>
          </cell>
          <cell r="IE101">
            <v>153403.63999999998</v>
          </cell>
          <cell r="IF101">
            <v>133188.51999999999</v>
          </cell>
          <cell r="IG101">
            <v>139230.21</v>
          </cell>
          <cell r="IH101">
            <v>342583.14999999997</v>
          </cell>
          <cell r="II101">
            <v>119027.62000000001</v>
          </cell>
          <cell r="IJ101">
            <v>64486.649999999994</v>
          </cell>
          <cell r="IK101">
            <v>116670.95</v>
          </cell>
          <cell r="IL101">
            <v>87289.47</v>
          </cell>
          <cell r="IM101">
            <v>99381.19</v>
          </cell>
          <cell r="IN101">
            <v>234932.8</v>
          </cell>
          <cell r="IO101">
            <v>119844.09</v>
          </cell>
          <cell r="IP101">
            <v>100024.93</v>
          </cell>
          <cell r="IQ101">
            <v>77225.51999999999</v>
          </cell>
          <cell r="IR101">
            <v>2379541.41</v>
          </cell>
        </row>
        <row r="102">
          <cell r="D102">
            <v>2150</v>
          </cell>
          <cell r="E102">
            <v>4540</v>
          </cell>
          <cell r="F102">
            <v>2129.94</v>
          </cell>
          <cell r="G102">
            <v>3009.27</v>
          </cell>
          <cell r="H102">
            <v>3708.87</v>
          </cell>
          <cell r="I102">
            <v>5698.2099999999991</v>
          </cell>
          <cell r="J102">
            <v>5555.42</v>
          </cell>
          <cell r="K102">
            <v>340.79</v>
          </cell>
          <cell r="L102">
            <v>7119.9999999999991</v>
          </cell>
          <cell r="M102">
            <v>18823.439999999999</v>
          </cell>
          <cell r="N102">
            <v>6027.55</v>
          </cell>
          <cell r="O102">
            <v>3550</v>
          </cell>
          <cell r="P102">
            <v>625.70000000000005</v>
          </cell>
          <cell r="Q102">
            <v>5394.85</v>
          </cell>
          <cell r="R102">
            <v>1363.02</v>
          </cell>
          <cell r="S102">
            <v>8393.9</v>
          </cell>
          <cell r="T102">
            <v>6619.5999999999995</v>
          </cell>
          <cell r="U102">
            <v>6000</v>
          </cell>
          <cell r="V102">
            <v>3900</v>
          </cell>
          <cell r="W102">
            <v>2150</v>
          </cell>
          <cell r="X102">
            <v>4540</v>
          </cell>
          <cell r="Y102">
            <v>3884</v>
          </cell>
          <cell r="Z102">
            <v>5487.85</v>
          </cell>
          <cell r="AA102">
            <v>6763.24</v>
          </cell>
          <cell r="AB102">
            <v>12726.299999999997</v>
          </cell>
          <cell r="AC102">
            <v>5998.3</v>
          </cell>
          <cell r="AD102">
            <v>8372.2000000000007</v>
          </cell>
          <cell r="AE102">
            <v>7119.9999999999991</v>
          </cell>
          <cell r="AF102">
            <v>18823.439999999999</v>
          </cell>
          <cell r="AG102">
            <v>17414.32</v>
          </cell>
          <cell r="AH102">
            <v>3550</v>
          </cell>
          <cell r="AI102">
            <v>4735.63</v>
          </cell>
          <cell r="AJ102">
            <v>4495.7</v>
          </cell>
          <cell r="AK102">
            <v>2485.5</v>
          </cell>
          <cell r="AL102">
            <v>15765.73</v>
          </cell>
          <cell r="AM102">
            <v>6619.5999999999995</v>
          </cell>
          <cell r="AN102">
            <v>6000</v>
          </cell>
          <cell r="AO102">
            <v>3900</v>
          </cell>
          <cell r="AP102">
            <v>2150</v>
          </cell>
          <cell r="AQ102">
            <v>4642.1499999999996</v>
          </cell>
          <cell r="AR102">
            <v>3884</v>
          </cell>
          <cell r="AS102">
            <v>5487.75</v>
          </cell>
          <cell r="AT102">
            <v>6763.24</v>
          </cell>
          <cell r="AU102">
            <v>13110.99</v>
          </cell>
          <cell r="AV102">
            <v>5770.56</v>
          </cell>
          <cell r="AW102">
            <v>8143.2</v>
          </cell>
          <cell r="AX102">
            <v>7119.9999999999991</v>
          </cell>
          <cell r="AY102">
            <v>18823.439999999999</v>
          </cell>
          <cell r="AZ102">
            <v>6188.58</v>
          </cell>
          <cell r="BA102">
            <v>3550</v>
          </cell>
          <cell r="BB102">
            <v>4805.3100000000004</v>
          </cell>
          <cell r="BC102">
            <v>4675.53</v>
          </cell>
          <cell r="BD102">
            <v>2945.07</v>
          </cell>
          <cell r="BE102">
            <v>15765.73</v>
          </cell>
          <cell r="BF102">
            <v>6566.68</v>
          </cell>
          <cell r="BG102">
            <v>6000</v>
          </cell>
          <cell r="BH102">
            <v>3900</v>
          </cell>
          <cell r="BI102">
            <v>2150</v>
          </cell>
          <cell r="BJ102">
            <v>4642.1499999999996</v>
          </cell>
          <cell r="BK102">
            <v>3884</v>
          </cell>
          <cell r="BL102">
            <v>5487.75</v>
          </cell>
          <cell r="BM102">
            <v>7169.04</v>
          </cell>
          <cell r="BN102">
            <v>12885.57</v>
          </cell>
          <cell r="BO102">
            <v>6768.44</v>
          </cell>
          <cell r="BP102">
            <v>8468.93</v>
          </cell>
          <cell r="BQ102">
            <v>7119.9999999999991</v>
          </cell>
          <cell r="BR102">
            <v>18823.439999999999</v>
          </cell>
          <cell r="BS102">
            <v>6188.58</v>
          </cell>
          <cell r="BT102">
            <v>3550</v>
          </cell>
          <cell r="BU102">
            <v>4443.87</v>
          </cell>
          <cell r="BV102">
            <v>4675.53</v>
          </cell>
          <cell r="BW102">
            <v>2485.5</v>
          </cell>
          <cell r="BX102">
            <v>15765.73</v>
          </cell>
          <cell r="BY102">
            <v>6619.5999999999995</v>
          </cell>
          <cell r="BZ102">
            <v>6000</v>
          </cell>
          <cell r="CA102">
            <v>3900</v>
          </cell>
          <cell r="CB102">
            <v>0</v>
          </cell>
          <cell r="CC102">
            <v>4642.1499999999996</v>
          </cell>
          <cell r="CD102">
            <v>3884</v>
          </cell>
          <cell r="CE102">
            <v>7317</v>
          </cell>
          <cell r="CF102">
            <v>6966.14</v>
          </cell>
          <cell r="CG102">
            <v>12885.57</v>
          </cell>
          <cell r="CH102">
            <v>6530.69</v>
          </cell>
          <cell r="CI102">
            <v>8988.48</v>
          </cell>
          <cell r="CJ102">
            <v>7119.9999999999991</v>
          </cell>
          <cell r="CK102">
            <v>18823.439999999999</v>
          </cell>
          <cell r="CL102">
            <v>6188.58</v>
          </cell>
          <cell r="CM102">
            <v>3800</v>
          </cell>
          <cell r="CN102">
            <v>4531.8100000000004</v>
          </cell>
          <cell r="CO102">
            <v>4675.53</v>
          </cell>
          <cell r="CP102">
            <v>6847.6</v>
          </cell>
          <cell r="CQ102">
            <v>15765.73</v>
          </cell>
          <cell r="CR102">
            <v>6619.5999999999995</v>
          </cell>
          <cell r="CS102">
            <v>6000</v>
          </cell>
          <cell r="CT102">
            <v>3900</v>
          </cell>
          <cell r="CU102">
            <v>0</v>
          </cell>
          <cell r="CV102">
            <v>4642.1499999999996</v>
          </cell>
          <cell r="CW102">
            <v>3884</v>
          </cell>
          <cell r="CX102">
            <v>7317</v>
          </cell>
          <cell r="CY102">
            <v>6966.14</v>
          </cell>
          <cell r="CZ102">
            <v>12885.57</v>
          </cell>
          <cell r="DA102">
            <v>9541.84</v>
          </cell>
          <cell r="DB102">
            <v>8468.93</v>
          </cell>
          <cell r="DC102">
            <v>7119.9999999999991</v>
          </cell>
          <cell r="DD102">
            <v>18823.439999999999</v>
          </cell>
          <cell r="DE102">
            <v>6188.58</v>
          </cell>
          <cell r="DF102">
            <v>3800</v>
          </cell>
          <cell r="DG102">
            <v>4531.8100000000004</v>
          </cell>
          <cell r="DH102">
            <v>4675.53</v>
          </cell>
          <cell r="DI102">
            <v>4666.55</v>
          </cell>
          <cell r="DJ102">
            <v>15765.73</v>
          </cell>
          <cell r="DK102">
            <v>6619.5999999999995</v>
          </cell>
          <cell r="DL102">
            <v>6000</v>
          </cell>
          <cell r="DM102">
            <v>3900</v>
          </cell>
          <cell r="DN102">
            <v>0</v>
          </cell>
          <cell r="DO102">
            <v>4642.1499999999996</v>
          </cell>
          <cell r="DP102">
            <v>3884</v>
          </cell>
          <cell r="DQ102">
            <v>7826</v>
          </cell>
          <cell r="DR102">
            <v>6966.14</v>
          </cell>
          <cell r="DS102">
            <v>12885.57</v>
          </cell>
          <cell r="DT102">
            <v>5621.61</v>
          </cell>
          <cell r="DU102">
            <v>8468.93</v>
          </cell>
          <cell r="DV102">
            <v>7119.9999999999991</v>
          </cell>
          <cell r="DW102">
            <v>18823.439999999999</v>
          </cell>
          <cell r="DX102">
            <v>6188.58</v>
          </cell>
          <cell r="DY102">
            <v>3800</v>
          </cell>
          <cell r="DZ102">
            <v>4531.8100000000004</v>
          </cell>
          <cell r="EA102">
            <v>4675.53</v>
          </cell>
          <cell r="EB102">
            <v>4666.55</v>
          </cell>
          <cell r="EC102">
            <v>15765.73</v>
          </cell>
          <cell r="ED102">
            <v>6619.5999999999995</v>
          </cell>
          <cell r="EE102">
            <v>6000</v>
          </cell>
          <cell r="EF102">
            <v>3900</v>
          </cell>
          <cell r="EG102">
            <v>0</v>
          </cell>
          <cell r="EH102">
            <v>4642.1499999999996</v>
          </cell>
          <cell r="EI102">
            <v>3884</v>
          </cell>
          <cell r="EJ102">
            <v>7826</v>
          </cell>
          <cell r="EK102">
            <v>6966.14</v>
          </cell>
          <cell r="EL102">
            <v>12885.57</v>
          </cell>
          <cell r="EM102">
            <v>7238.22</v>
          </cell>
          <cell r="EN102">
            <v>8468.93</v>
          </cell>
          <cell r="EO102">
            <v>7119.9999999999991</v>
          </cell>
          <cell r="EP102">
            <v>18823.439999999999</v>
          </cell>
          <cell r="EQ102">
            <v>6188.58</v>
          </cell>
          <cell r="ER102">
            <v>3800</v>
          </cell>
          <cell r="ES102">
            <v>4531.8100000000004</v>
          </cell>
          <cell r="ET102">
            <v>4675.53</v>
          </cell>
          <cell r="EU102">
            <v>4666.55</v>
          </cell>
          <cell r="EV102">
            <v>15765.73</v>
          </cell>
          <cell r="EW102">
            <v>6619.5999999999995</v>
          </cell>
          <cell r="EX102">
            <v>6000</v>
          </cell>
          <cell r="EY102">
            <v>3900</v>
          </cell>
          <cell r="EZ102">
            <v>0</v>
          </cell>
          <cell r="FA102">
            <v>4642.1499999999996</v>
          </cell>
          <cell r="FB102">
            <v>3884</v>
          </cell>
          <cell r="FC102">
            <v>7826</v>
          </cell>
          <cell r="FD102">
            <v>6966.14</v>
          </cell>
          <cell r="FE102">
            <v>12885.57</v>
          </cell>
          <cell r="FF102">
            <v>6312.15</v>
          </cell>
          <cell r="FG102">
            <v>8468.93</v>
          </cell>
          <cell r="FH102">
            <v>7119.9999999999991</v>
          </cell>
          <cell r="FI102">
            <v>18823.439999999999</v>
          </cell>
          <cell r="FJ102">
            <v>6188.58</v>
          </cell>
          <cell r="FK102">
            <v>3800</v>
          </cell>
          <cell r="FL102">
            <v>4531.8100000000004</v>
          </cell>
          <cell r="FM102">
            <v>4862.55</v>
          </cell>
          <cell r="FN102">
            <v>4666.55</v>
          </cell>
          <cell r="FO102">
            <v>15765.73</v>
          </cell>
          <cell r="FP102">
            <v>6619.5999999999995</v>
          </cell>
          <cell r="FQ102">
            <v>6000</v>
          </cell>
          <cell r="FR102">
            <v>3900</v>
          </cell>
          <cell r="FS102">
            <v>0</v>
          </cell>
          <cell r="FT102">
            <v>4701.5200000000004</v>
          </cell>
          <cell r="FU102">
            <v>4008.27</v>
          </cell>
          <cell r="FV102">
            <v>7826</v>
          </cell>
          <cell r="FW102">
            <v>6966.14</v>
          </cell>
          <cell r="FX102">
            <v>12885.57</v>
          </cell>
          <cell r="FY102">
            <v>5890.8</v>
          </cell>
          <cell r="FZ102">
            <v>8468.93</v>
          </cell>
          <cell r="GA102">
            <v>7119.9999999999991</v>
          </cell>
          <cell r="GB102">
            <v>18823.439999999999</v>
          </cell>
          <cell r="GC102">
            <v>6188.58</v>
          </cell>
          <cell r="GD102">
            <v>3800</v>
          </cell>
          <cell r="GE102">
            <v>4883.5700000000006</v>
          </cell>
          <cell r="GF102">
            <v>4862.55</v>
          </cell>
          <cell r="GG102">
            <v>4666.55</v>
          </cell>
          <cell r="GH102">
            <v>16263.53</v>
          </cell>
          <cell r="GI102">
            <v>6619.5999999999995</v>
          </cell>
          <cell r="GJ102">
            <v>6000</v>
          </cell>
          <cell r="GK102">
            <v>4017</v>
          </cell>
          <cell r="GL102">
            <v>0</v>
          </cell>
          <cell r="GM102">
            <v>4642.1499999999996</v>
          </cell>
          <cell r="GN102">
            <v>3674.9400000000005</v>
          </cell>
          <cell r="GO102">
            <v>7826</v>
          </cell>
          <cell r="GP102">
            <v>6966.14</v>
          </cell>
          <cell r="GQ102">
            <v>12885.57</v>
          </cell>
          <cell r="GR102">
            <v>5563.2</v>
          </cell>
          <cell r="GS102">
            <v>8468.93</v>
          </cell>
          <cell r="GT102">
            <v>7119.9999999999991</v>
          </cell>
          <cell r="GU102">
            <v>18823.439999999999</v>
          </cell>
          <cell r="GV102">
            <v>6188.58</v>
          </cell>
          <cell r="GW102">
            <v>3800</v>
          </cell>
          <cell r="GX102">
            <v>4531.8100000000004</v>
          </cell>
          <cell r="GY102">
            <v>4862.55</v>
          </cell>
          <cell r="GZ102">
            <v>4666.55</v>
          </cell>
          <cell r="HA102">
            <v>16014.63</v>
          </cell>
          <cell r="HB102">
            <v>6619.5999999999995</v>
          </cell>
          <cell r="HC102">
            <v>6000</v>
          </cell>
          <cell r="HD102">
            <v>4017</v>
          </cell>
          <cell r="HE102">
            <v>0</v>
          </cell>
          <cell r="HF102">
            <v>4642.1499999999996</v>
          </cell>
          <cell r="HG102">
            <v>3674.9400000000005</v>
          </cell>
          <cell r="HH102">
            <v>7826</v>
          </cell>
          <cell r="HI102">
            <v>6966.14</v>
          </cell>
          <cell r="HJ102">
            <v>12885.57</v>
          </cell>
          <cell r="HK102">
            <v>5383.05</v>
          </cell>
          <cell r="HL102">
            <v>8468.93</v>
          </cell>
          <cell r="HM102">
            <v>7119.9999999999991</v>
          </cell>
          <cell r="HN102">
            <v>18823.439999999999</v>
          </cell>
          <cell r="HO102">
            <v>6188.58</v>
          </cell>
          <cell r="HP102">
            <v>3800</v>
          </cell>
          <cell r="HQ102">
            <v>4531.8100000000004</v>
          </cell>
          <cell r="HR102">
            <v>4862.55</v>
          </cell>
          <cell r="HS102">
            <v>4666.55</v>
          </cell>
          <cell r="HT102">
            <v>16014.63</v>
          </cell>
          <cell r="HU102">
            <v>7414.54</v>
          </cell>
          <cell r="HV102">
            <v>6000</v>
          </cell>
          <cell r="HW102">
            <v>4017</v>
          </cell>
          <cell r="HY102">
            <v>8600</v>
          </cell>
          <cell r="HZ102">
            <v>55560.87000000001</v>
          </cell>
          <cell r="IA102">
            <v>44560.090000000004</v>
          </cell>
          <cell r="IB102">
            <v>81062.62</v>
          </cell>
          <cell r="IC102">
            <v>80133.509999999995</v>
          </cell>
          <cell r="ID102">
            <v>147505.63000000003</v>
          </cell>
          <cell r="IE102">
            <v>76174.280000000013</v>
          </cell>
          <cell r="IF102">
            <v>93596.109999999986</v>
          </cell>
          <cell r="IG102">
            <v>85439.999999999985</v>
          </cell>
          <cell r="IH102">
            <v>225881.28</v>
          </cell>
          <cell r="II102">
            <v>85327.670000000013</v>
          </cell>
          <cell r="IJ102">
            <v>44600</v>
          </cell>
          <cell r="IK102">
            <v>51216.75</v>
          </cell>
          <cell r="IL102">
            <v>57393.930000000008</v>
          </cell>
          <cell r="IM102">
            <v>48792.540000000008</v>
          </cell>
          <cell r="IN102">
            <v>182812.53</v>
          </cell>
          <cell r="IO102">
            <v>80177.219999999987</v>
          </cell>
          <cell r="IP102">
            <v>72000</v>
          </cell>
          <cell r="IQ102">
            <v>47151</v>
          </cell>
          <cell r="IR102">
            <v>1567986.03</v>
          </cell>
        </row>
        <row r="103">
          <cell r="D103">
            <v>0</v>
          </cell>
          <cell r="E103">
            <v>324.26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29.45</v>
          </cell>
          <cell r="K103">
            <v>0</v>
          </cell>
          <cell r="L103">
            <v>301.01</v>
          </cell>
          <cell r="M103">
            <v>1678.51</v>
          </cell>
          <cell r="N103">
            <v>-237.32</v>
          </cell>
          <cell r="O103">
            <v>201.89</v>
          </cell>
          <cell r="P103">
            <v>0</v>
          </cell>
          <cell r="Q103">
            <v>547.94000000000005</v>
          </cell>
          <cell r="R103">
            <v>0</v>
          </cell>
          <cell r="S103">
            <v>0</v>
          </cell>
          <cell r="T103">
            <v>-155.56</v>
          </cell>
          <cell r="U103">
            <v>-170.04</v>
          </cell>
          <cell r="V103">
            <v>380.62000000000006</v>
          </cell>
          <cell r="W103">
            <v>0</v>
          </cell>
          <cell r="X103">
            <v>324.26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29.44</v>
          </cell>
          <cell r="AD103">
            <v>0</v>
          </cell>
          <cell r="AE103">
            <v>301.01</v>
          </cell>
          <cell r="AF103">
            <v>1678.51</v>
          </cell>
          <cell r="AG103">
            <v>-417.58000000000004</v>
          </cell>
          <cell r="AH103">
            <v>201.9</v>
          </cell>
          <cell r="AI103">
            <v>0</v>
          </cell>
          <cell r="AJ103">
            <v>547.94000000000005</v>
          </cell>
          <cell r="AK103">
            <v>0</v>
          </cell>
          <cell r="AL103">
            <v>0</v>
          </cell>
          <cell r="AM103">
            <v>-155.55000000000001</v>
          </cell>
          <cell r="AN103">
            <v>-170.04</v>
          </cell>
          <cell r="AO103">
            <v>380.62000000000006</v>
          </cell>
          <cell r="AP103">
            <v>0</v>
          </cell>
          <cell r="AQ103">
            <v>188.07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-85.01</v>
          </cell>
          <cell r="AW103">
            <v>0</v>
          </cell>
          <cell r="AX103">
            <v>301.01</v>
          </cell>
          <cell r="AY103">
            <v>1678.51</v>
          </cell>
          <cell r="AZ103">
            <v>-417.58000000000004</v>
          </cell>
          <cell r="BA103">
            <v>201.9</v>
          </cell>
          <cell r="BB103">
            <v>0</v>
          </cell>
          <cell r="BC103">
            <v>547.94000000000005</v>
          </cell>
          <cell r="BD103">
            <v>0</v>
          </cell>
          <cell r="BE103">
            <v>0</v>
          </cell>
          <cell r="BF103">
            <v>-155.55000000000001</v>
          </cell>
          <cell r="BG103">
            <v>-170.04</v>
          </cell>
          <cell r="BH103">
            <v>380.62000000000006</v>
          </cell>
          <cell r="BI103">
            <v>0</v>
          </cell>
          <cell r="BJ103">
            <v>188.07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-85.01</v>
          </cell>
          <cell r="BP103">
            <v>0</v>
          </cell>
          <cell r="BQ103">
            <v>301.01</v>
          </cell>
          <cell r="BR103">
            <v>1678.51</v>
          </cell>
          <cell r="BS103">
            <v>-417.58000000000004</v>
          </cell>
          <cell r="BT103">
            <v>201.9</v>
          </cell>
          <cell r="BU103">
            <v>0</v>
          </cell>
          <cell r="BV103">
            <v>547.94000000000005</v>
          </cell>
          <cell r="BW103">
            <v>0</v>
          </cell>
          <cell r="BX103">
            <v>0</v>
          </cell>
          <cell r="BY103">
            <v>-155.55000000000001</v>
          </cell>
          <cell r="BZ103">
            <v>-170.04</v>
          </cell>
          <cell r="CA103">
            <v>380.62000000000006</v>
          </cell>
          <cell r="CB103">
            <v>0</v>
          </cell>
          <cell r="CC103">
            <v>188.06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-85</v>
          </cell>
          <cell r="CI103">
            <v>0</v>
          </cell>
          <cell r="CJ103">
            <v>301</v>
          </cell>
          <cell r="CK103">
            <v>1678.52</v>
          </cell>
          <cell r="CL103">
            <v>-417.55</v>
          </cell>
          <cell r="CM103">
            <v>-48.1</v>
          </cell>
          <cell r="CN103">
            <v>0</v>
          </cell>
          <cell r="CO103">
            <v>547.94000000000005</v>
          </cell>
          <cell r="CP103">
            <v>0</v>
          </cell>
          <cell r="CQ103">
            <v>0</v>
          </cell>
          <cell r="CR103">
            <v>-155.58000000000001</v>
          </cell>
          <cell r="CS103">
            <v>-170.04</v>
          </cell>
          <cell r="CT103">
            <v>380.62000000000006</v>
          </cell>
          <cell r="CU103">
            <v>0</v>
          </cell>
          <cell r="CV103">
            <v>376.12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-85</v>
          </cell>
          <cell r="DB103">
            <v>0</v>
          </cell>
          <cell r="DC103">
            <v>301.01</v>
          </cell>
          <cell r="DD103">
            <v>1678.51</v>
          </cell>
          <cell r="DE103">
            <v>-417.57</v>
          </cell>
          <cell r="DF103">
            <v>-48.1</v>
          </cell>
          <cell r="DG103">
            <v>0</v>
          </cell>
          <cell r="DH103">
            <v>547.95000000000005</v>
          </cell>
          <cell r="DI103">
            <v>0</v>
          </cell>
          <cell r="DJ103">
            <v>0</v>
          </cell>
          <cell r="DK103">
            <v>-155.56</v>
          </cell>
          <cell r="DL103">
            <v>1870.45</v>
          </cell>
          <cell r="DM103">
            <v>380.61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-85</v>
          </cell>
          <cell r="DU103">
            <v>0</v>
          </cell>
          <cell r="DV103">
            <v>301.01</v>
          </cell>
          <cell r="DW103">
            <v>1678.51</v>
          </cell>
          <cell r="DX103">
            <v>-417.58000000000004</v>
          </cell>
          <cell r="DY103">
            <v>-48.1</v>
          </cell>
          <cell r="DZ103">
            <v>0</v>
          </cell>
          <cell r="EA103">
            <v>547.94000000000005</v>
          </cell>
          <cell r="EB103">
            <v>0</v>
          </cell>
          <cell r="EC103">
            <v>0</v>
          </cell>
          <cell r="ED103">
            <v>-155.56</v>
          </cell>
          <cell r="EE103">
            <v>-170.04</v>
          </cell>
          <cell r="EF103">
            <v>380.62000000000006</v>
          </cell>
          <cell r="EG103">
            <v>0</v>
          </cell>
          <cell r="EH103">
            <v>188.06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-85</v>
          </cell>
          <cell r="EN103">
            <v>0</v>
          </cell>
          <cell r="EO103">
            <v>301</v>
          </cell>
          <cell r="EP103">
            <v>1678.51</v>
          </cell>
          <cell r="EQ103">
            <v>-417.57</v>
          </cell>
          <cell r="ER103">
            <v>-48.1</v>
          </cell>
          <cell r="ES103">
            <v>0</v>
          </cell>
          <cell r="ET103">
            <v>547.94000000000005</v>
          </cell>
          <cell r="EU103">
            <v>0</v>
          </cell>
          <cell r="EV103">
            <v>0</v>
          </cell>
          <cell r="EW103">
            <v>-155.56</v>
          </cell>
          <cell r="EX103">
            <v>-170.04</v>
          </cell>
          <cell r="EY103">
            <v>380.62000000000006</v>
          </cell>
          <cell r="EZ103">
            <v>0</v>
          </cell>
          <cell r="FA103">
            <v>188.07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-85.01</v>
          </cell>
          <cell r="FG103">
            <v>0</v>
          </cell>
          <cell r="FH103">
            <v>301.01</v>
          </cell>
          <cell r="FI103">
            <v>1678.51</v>
          </cell>
          <cell r="FJ103">
            <v>-417.57</v>
          </cell>
          <cell r="FK103">
            <v>-48.1</v>
          </cell>
          <cell r="FL103">
            <v>0</v>
          </cell>
          <cell r="FM103">
            <v>360.92</v>
          </cell>
          <cell r="FN103">
            <v>0</v>
          </cell>
          <cell r="FO103">
            <v>0</v>
          </cell>
          <cell r="FP103">
            <v>-155.55000000000001</v>
          </cell>
          <cell r="FQ103">
            <v>-170.04</v>
          </cell>
          <cell r="FR103">
            <v>380.62000000000006</v>
          </cell>
          <cell r="FS103">
            <v>0</v>
          </cell>
          <cell r="FT103">
            <v>188.06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-85</v>
          </cell>
          <cell r="FZ103">
            <v>0</v>
          </cell>
          <cell r="GA103">
            <v>301.01</v>
          </cell>
          <cell r="GB103">
            <v>1678.51</v>
          </cell>
          <cell r="GC103">
            <v>-417.57</v>
          </cell>
          <cell r="GD103">
            <v>-48.110000000000007</v>
          </cell>
          <cell r="GE103">
            <v>0</v>
          </cell>
          <cell r="GF103">
            <v>360.92</v>
          </cell>
          <cell r="GG103">
            <v>0</v>
          </cell>
          <cell r="GH103">
            <v>0</v>
          </cell>
          <cell r="GI103">
            <v>-155.56</v>
          </cell>
          <cell r="GJ103">
            <v>-170.04</v>
          </cell>
          <cell r="GK103">
            <v>380.62000000000006</v>
          </cell>
          <cell r="GL103">
            <v>0</v>
          </cell>
          <cell r="GM103">
            <v>188.06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-85</v>
          </cell>
          <cell r="GS103">
            <v>0</v>
          </cell>
          <cell r="GT103">
            <v>301.01</v>
          </cell>
          <cell r="GU103">
            <v>1678.51</v>
          </cell>
          <cell r="GV103">
            <v>-417.57</v>
          </cell>
          <cell r="GW103">
            <v>-48.1</v>
          </cell>
          <cell r="GX103">
            <v>0</v>
          </cell>
          <cell r="GY103">
            <v>360.92</v>
          </cell>
          <cell r="GZ103">
            <v>0</v>
          </cell>
          <cell r="HA103">
            <v>0</v>
          </cell>
          <cell r="HB103">
            <v>-420.34</v>
          </cell>
          <cell r="HC103">
            <v>-170.04</v>
          </cell>
          <cell r="HD103">
            <v>260.11</v>
          </cell>
          <cell r="HE103">
            <v>0</v>
          </cell>
          <cell r="HF103">
            <v>-2633</v>
          </cell>
          <cell r="HG103">
            <v>-929.38</v>
          </cell>
          <cell r="HH103">
            <v>13757.25</v>
          </cell>
          <cell r="HI103">
            <v>7776.2</v>
          </cell>
          <cell r="HJ103">
            <v>1600.11</v>
          </cell>
          <cell r="HK103">
            <v>-749.67</v>
          </cell>
          <cell r="HL103">
            <v>13900.42</v>
          </cell>
          <cell r="HM103">
            <v>2967.5</v>
          </cell>
          <cell r="HN103">
            <v>-3660.5</v>
          </cell>
          <cell r="HO103">
            <v>-55.63</v>
          </cell>
          <cell r="HP103">
            <v>-48.1</v>
          </cell>
          <cell r="HQ103">
            <v>1647.93</v>
          </cell>
          <cell r="HR103">
            <v>360.92</v>
          </cell>
          <cell r="HS103">
            <v>10690.4</v>
          </cell>
          <cell r="HT103">
            <v>11476.31</v>
          </cell>
          <cell r="HU103">
            <v>-892.56</v>
          </cell>
          <cell r="HV103">
            <v>-2230.58</v>
          </cell>
          <cell r="HW103">
            <v>2350.13</v>
          </cell>
          <cell r="HY103">
            <v>0</v>
          </cell>
          <cell r="HZ103">
            <v>-291.91000000000031</v>
          </cell>
          <cell r="IA103">
            <v>-929.38</v>
          </cell>
          <cell r="IB103">
            <v>13757.25</v>
          </cell>
          <cell r="IC103">
            <v>7776.2</v>
          </cell>
          <cell r="ID103">
            <v>1600.11</v>
          </cell>
          <cell r="IE103">
            <v>-1455.81</v>
          </cell>
          <cell r="IF103">
            <v>13900.42</v>
          </cell>
          <cell r="IG103">
            <v>6278.59</v>
          </cell>
          <cell r="IH103">
            <v>14803.119999999999</v>
          </cell>
          <cell r="II103">
            <v>-4468.67</v>
          </cell>
          <cell r="IJ103">
            <v>422.77999999999975</v>
          </cell>
          <cell r="IK103">
            <v>1647.93</v>
          </cell>
          <cell r="IL103">
            <v>5827.2100000000009</v>
          </cell>
          <cell r="IM103">
            <v>10690.4</v>
          </cell>
          <cell r="IN103">
            <v>11476.31</v>
          </cell>
          <cell r="IO103">
            <v>-2868.4799999999996</v>
          </cell>
          <cell r="IP103">
            <v>-2060.5299999999997</v>
          </cell>
          <cell r="IQ103">
            <v>6416.43</v>
          </cell>
          <cell r="IR103">
            <v>82521.97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1060.1600000000001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60.75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606.13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2460.3200000000002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161.19999999999999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1905.89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4789.79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3859.61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8385.8799999999992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3530.09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1449.7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570.4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20292.840000000004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161.19999999999999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8385.8799999999992</v>
          </cell>
          <cell r="IQ104">
            <v>0</v>
          </cell>
          <cell r="IR104">
            <v>28839.920000000006</v>
          </cell>
        </row>
        <row r="105">
          <cell r="D105">
            <v>0</v>
          </cell>
          <cell r="E105">
            <v>0</v>
          </cell>
          <cell r="F105">
            <v>474.35</v>
          </cell>
          <cell r="G105">
            <v>0</v>
          </cell>
          <cell r="H105">
            <v>798.45</v>
          </cell>
          <cell r="I105">
            <v>1219.72</v>
          </cell>
          <cell r="J105">
            <v>3101.83</v>
          </cell>
          <cell r="K105">
            <v>62.06</v>
          </cell>
          <cell r="L105">
            <v>1739.73</v>
          </cell>
          <cell r="M105">
            <v>4323.4399999999996</v>
          </cell>
          <cell r="N105">
            <v>0</v>
          </cell>
          <cell r="O105">
            <v>0</v>
          </cell>
          <cell r="P105">
            <v>1518.44</v>
          </cell>
          <cell r="Q105">
            <v>720.64</v>
          </cell>
          <cell r="R105">
            <v>828.16</v>
          </cell>
          <cell r="S105">
            <v>451.61</v>
          </cell>
          <cell r="T105">
            <v>795.63000000000011</v>
          </cell>
          <cell r="U105">
            <v>0</v>
          </cell>
          <cell r="V105">
            <v>725</v>
          </cell>
          <cell r="W105">
            <v>0</v>
          </cell>
          <cell r="X105">
            <v>0</v>
          </cell>
          <cell r="Y105">
            <v>865</v>
          </cell>
          <cell r="Z105">
            <v>0</v>
          </cell>
          <cell r="AA105">
            <v>1456</v>
          </cell>
          <cell r="AB105">
            <v>2341.2600000000002</v>
          </cell>
          <cell r="AC105">
            <v>2941.15</v>
          </cell>
          <cell r="AD105">
            <v>476</v>
          </cell>
          <cell r="AE105">
            <v>1739.73</v>
          </cell>
          <cell r="AF105">
            <v>5116.26</v>
          </cell>
          <cell r="AG105">
            <v>12620.52</v>
          </cell>
          <cell r="AH105">
            <v>0</v>
          </cell>
          <cell r="AI105">
            <v>2768.92</v>
          </cell>
          <cell r="AJ105">
            <v>720.64</v>
          </cell>
          <cell r="AK105">
            <v>1510.17</v>
          </cell>
          <cell r="AL105">
            <v>823.73</v>
          </cell>
          <cell r="AM105">
            <v>795.63000000000011</v>
          </cell>
          <cell r="AN105">
            <v>0</v>
          </cell>
          <cell r="AO105">
            <v>725</v>
          </cell>
          <cell r="AP105">
            <v>679</v>
          </cell>
          <cell r="AQ105">
            <v>0</v>
          </cell>
          <cell r="AR105">
            <v>857.93</v>
          </cell>
          <cell r="AS105">
            <v>0</v>
          </cell>
          <cell r="AT105">
            <v>1456</v>
          </cell>
          <cell r="AU105">
            <v>2337.5100000000002</v>
          </cell>
          <cell r="AV105">
            <v>3101.83</v>
          </cell>
          <cell r="AW105">
            <v>476</v>
          </cell>
          <cell r="AX105">
            <v>1781.79</v>
          </cell>
          <cell r="AY105">
            <v>4719.8500000000004</v>
          </cell>
          <cell r="AZ105">
            <v>676.87000000000012</v>
          </cell>
          <cell r="BA105">
            <v>0</v>
          </cell>
          <cell r="BB105">
            <v>3184.72</v>
          </cell>
          <cell r="BC105">
            <v>720.64</v>
          </cell>
          <cell r="BD105">
            <v>1510.17</v>
          </cell>
          <cell r="BE105">
            <v>823.73</v>
          </cell>
          <cell r="BF105">
            <v>795.63000000000011</v>
          </cell>
          <cell r="BG105">
            <v>0</v>
          </cell>
          <cell r="BH105">
            <v>725</v>
          </cell>
          <cell r="BI105">
            <v>0</v>
          </cell>
          <cell r="BJ105">
            <v>0</v>
          </cell>
          <cell r="BK105">
            <v>865</v>
          </cell>
          <cell r="BL105">
            <v>0</v>
          </cell>
          <cell r="BM105">
            <v>1548</v>
          </cell>
          <cell r="BN105">
            <v>2337.5100000000002</v>
          </cell>
          <cell r="BO105">
            <v>3194.88</v>
          </cell>
          <cell r="BP105">
            <v>476</v>
          </cell>
          <cell r="BQ105">
            <v>1753.75</v>
          </cell>
          <cell r="BR105">
            <v>4719.8500000000004</v>
          </cell>
          <cell r="BS105">
            <v>676.87000000000012</v>
          </cell>
          <cell r="BT105">
            <v>0</v>
          </cell>
          <cell r="BU105">
            <v>2907.52</v>
          </cell>
          <cell r="BV105">
            <v>720.64</v>
          </cell>
          <cell r="BW105">
            <v>2938.25</v>
          </cell>
          <cell r="BX105">
            <v>823.73</v>
          </cell>
          <cell r="BY105">
            <v>795.63000000000011</v>
          </cell>
          <cell r="BZ105">
            <v>0</v>
          </cell>
          <cell r="CA105">
            <v>725</v>
          </cell>
          <cell r="CB105">
            <v>0</v>
          </cell>
          <cell r="CC105">
            <v>0</v>
          </cell>
          <cell r="CD105">
            <v>865</v>
          </cell>
          <cell r="CE105">
            <v>0</v>
          </cell>
          <cell r="CF105">
            <v>1456</v>
          </cell>
          <cell r="CG105">
            <v>2337.5100000000002</v>
          </cell>
          <cell r="CH105">
            <v>3194.88</v>
          </cell>
          <cell r="CI105">
            <v>476</v>
          </cell>
          <cell r="CJ105">
            <v>1753.75</v>
          </cell>
          <cell r="CK105">
            <v>4719.8500000000004</v>
          </cell>
          <cell r="CL105">
            <v>676.87000000000012</v>
          </cell>
          <cell r="CM105">
            <v>0</v>
          </cell>
          <cell r="CN105">
            <v>2907.52</v>
          </cell>
          <cell r="CO105">
            <v>720.64</v>
          </cell>
          <cell r="CP105">
            <v>5332.68</v>
          </cell>
          <cell r="CQ105">
            <v>5512.2799999999988</v>
          </cell>
          <cell r="CR105">
            <v>795.63000000000011</v>
          </cell>
          <cell r="CS105">
            <v>0</v>
          </cell>
          <cell r="CT105">
            <v>725</v>
          </cell>
          <cell r="CU105">
            <v>0</v>
          </cell>
          <cell r="CV105">
            <v>0</v>
          </cell>
          <cell r="CW105">
            <v>865</v>
          </cell>
          <cell r="CX105">
            <v>0</v>
          </cell>
          <cell r="CY105">
            <v>1456</v>
          </cell>
          <cell r="CZ105">
            <v>2337.5100000000002</v>
          </cell>
          <cell r="DA105">
            <v>3194.88</v>
          </cell>
          <cell r="DB105">
            <v>476</v>
          </cell>
          <cell r="DC105">
            <v>1753.75</v>
          </cell>
          <cell r="DD105">
            <v>4719.8500000000004</v>
          </cell>
          <cell r="DE105">
            <v>676.87000000000012</v>
          </cell>
          <cell r="DF105">
            <v>0</v>
          </cell>
          <cell r="DG105">
            <v>2907.52</v>
          </cell>
          <cell r="DH105">
            <v>720.64</v>
          </cell>
          <cell r="DI105">
            <v>1867.19</v>
          </cell>
          <cell r="DJ105">
            <v>1099.53</v>
          </cell>
          <cell r="DK105">
            <v>795.63000000000011</v>
          </cell>
          <cell r="DL105">
            <v>0</v>
          </cell>
          <cell r="DM105">
            <v>725</v>
          </cell>
          <cell r="DN105">
            <v>0</v>
          </cell>
          <cell r="DO105">
            <v>0</v>
          </cell>
          <cell r="DP105">
            <v>865</v>
          </cell>
          <cell r="DQ105">
            <v>0</v>
          </cell>
          <cell r="DR105">
            <v>1456</v>
          </cell>
          <cell r="DS105">
            <v>2337.5100000000002</v>
          </cell>
          <cell r="DT105">
            <v>3194.88</v>
          </cell>
          <cell r="DU105">
            <v>476</v>
          </cell>
          <cell r="DV105">
            <v>1904.58</v>
          </cell>
          <cell r="DW105">
            <v>4719.8500000000004</v>
          </cell>
          <cell r="DX105">
            <v>676.87000000000012</v>
          </cell>
          <cell r="DY105">
            <v>0</v>
          </cell>
          <cell r="DZ105">
            <v>2907.52</v>
          </cell>
          <cell r="EA105">
            <v>720.64</v>
          </cell>
          <cell r="EB105">
            <v>1867.19</v>
          </cell>
          <cell r="EC105">
            <v>1099.53</v>
          </cell>
          <cell r="ED105">
            <v>795.63000000000011</v>
          </cell>
          <cell r="EE105">
            <v>0</v>
          </cell>
          <cell r="EF105">
            <v>725</v>
          </cell>
          <cell r="EG105">
            <v>0</v>
          </cell>
          <cell r="EH105">
            <v>0</v>
          </cell>
          <cell r="EI105">
            <v>865</v>
          </cell>
          <cell r="EJ105">
            <v>0</v>
          </cell>
          <cell r="EK105">
            <v>1456</v>
          </cell>
          <cell r="EL105">
            <v>2337.5100000000002</v>
          </cell>
          <cell r="EM105">
            <v>3194.88</v>
          </cell>
          <cell r="EN105">
            <v>476</v>
          </cell>
          <cell r="EO105">
            <v>1904.58</v>
          </cell>
          <cell r="EP105">
            <v>3029.46</v>
          </cell>
          <cell r="EQ105">
            <v>676.87000000000012</v>
          </cell>
          <cell r="ER105">
            <v>0</v>
          </cell>
          <cell r="ES105">
            <v>2907.52</v>
          </cell>
          <cell r="ET105">
            <v>720.64</v>
          </cell>
          <cell r="EU105">
            <v>1867.19</v>
          </cell>
          <cell r="EV105">
            <v>1099.53</v>
          </cell>
          <cell r="EW105">
            <v>2297.58</v>
          </cell>
          <cell r="EX105">
            <v>0</v>
          </cell>
          <cell r="EY105">
            <v>725</v>
          </cell>
          <cell r="EZ105">
            <v>0</v>
          </cell>
          <cell r="FA105">
            <v>0</v>
          </cell>
          <cell r="FB105">
            <v>865</v>
          </cell>
          <cell r="FC105">
            <v>0</v>
          </cell>
          <cell r="FD105">
            <v>1456</v>
          </cell>
          <cell r="FE105">
            <v>2337.5100000000002</v>
          </cell>
          <cell r="FF105">
            <v>3194.88</v>
          </cell>
          <cell r="FG105">
            <v>476</v>
          </cell>
          <cell r="FH105">
            <v>1904.58</v>
          </cell>
          <cell r="FI105">
            <v>4719.8500000000004</v>
          </cell>
          <cell r="FJ105">
            <v>676.87000000000012</v>
          </cell>
          <cell r="FK105">
            <v>0</v>
          </cell>
          <cell r="FL105">
            <v>2907.52</v>
          </cell>
          <cell r="FM105">
            <v>720.64</v>
          </cell>
          <cell r="FN105">
            <v>1867.19</v>
          </cell>
          <cell r="FO105">
            <v>1099.53</v>
          </cell>
          <cell r="FP105">
            <v>676.97</v>
          </cell>
          <cell r="FQ105">
            <v>0</v>
          </cell>
          <cell r="FR105">
            <v>725</v>
          </cell>
          <cell r="FS105">
            <v>0</v>
          </cell>
          <cell r="FT105">
            <v>0</v>
          </cell>
          <cell r="FU105">
            <v>865</v>
          </cell>
          <cell r="FV105">
            <v>0</v>
          </cell>
          <cell r="FW105">
            <v>1456</v>
          </cell>
          <cell r="FX105">
            <v>2337.5100000000002</v>
          </cell>
          <cell r="FY105">
            <v>3194.88</v>
          </cell>
          <cell r="FZ105">
            <v>207.41</v>
          </cell>
          <cell r="GA105">
            <v>1904.58</v>
          </cell>
          <cell r="GB105">
            <v>4719.8500000000004</v>
          </cell>
          <cell r="GC105">
            <v>676.87000000000012</v>
          </cell>
          <cell r="GD105">
            <v>0</v>
          </cell>
          <cell r="GE105">
            <v>2907.52</v>
          </cell>
          <cell r="GF105">
            <v>720.64</v>
          </cell>
          <cell r="GG105">
            <v>1867.19</v>
          </cell>
          <cell r="GH105">
            <v>1099.53</v>
          </cell>
          <cell r="GI105">
            <v>676.97</v>
          </cell>
          <cell r="GJ105">
            <v>0</v>
          </cell>
          <cell r="GK105">
            <v>712.86</v>
          </cell>
          <cell r="GL105">
            <v>0</v>
          </cell>
          <cell r="GM105">
            <v>0</v>
          </cell>
          <cell r="GN105">
            <v>865</v>
          </cell>
          <cell r="GO105">
            <v>0</v>
          </cell>
          <cell r="GP105">
            <v>1456</v>
          </cell>
          <cell r="GQ105">
            <v>2337.5100000000002</v>
          </cell>
          <cell r="GR105">
            <v>3194.88</v>
          </cell>
          <cell r="GS105">
            <v>476</v>
          </cell>
          <cell r="GT105">
            <v>1904.58</v>
          </cell>
          <cell r="GU105">
            <v>4719.8500000000004</v>
          </cell>
          <cell r="GV105">
            <v>676.87000000000012</v>
          </cell>
          <cell r="GW105">
            <v>0</v>
          </cell>
          <cell r="GX105">
            <v>2907.52</v>
          </cell>
          <cell r="GY105">
            <v>720.64</v>
          </cell>
          <cell r="GZ105">
            <v>1867.19</v>
          </cell>
          <cell r="HA105">
            <v>1099.53</v>
          </cell>
          <cell r="HB105">
            <v>676.97</v>
          </cell>
          <cell r="HC105">
            <v>0</v>
          </cell>
          <cell r="HD105">
            <v>729.68</v>
          </cell>
          <cell r="HE105">
            <v>0</v>
          </cell>
          <cell r="HF105">
            <v>0</v>
          </cell>
          <cell r="HG105">
            <v>865</v>
          </cell>
          <cell r="HH105">
            <v>0</v>
          </cell>
          <cell r="HI105">
            <v>1456</v>
          </cell>
          <cell r="HJ105">
            <v>2337.5100000000002</v>
          </cell>
          <cell r="HK105">
            <v>3194.88</v>
          </cell>
          <cell r="HL105">
            <v>476</v>
          </cell>
          <cell r="HM105">
            <v>1904.58</v>
          </cell>
          <cell r="HN105">
            <v>4719.8500000000004</v>
          </cell>
          <cell r="HO105">
            <v>676.87000000000012</v>
          </cell>
          <cell r="HP105">
            <v>0</v>
          </cell>
          <cell r="HQ105">
            <v>2907.52</v>
          </cell>
          <cell r="HR105">
            <v>720.64</v>
          </cell>
          <cell r="HS105">
            <v>1867.19</v>
          </cell>
          <cell r="HT105">
            <v>1099.53</v>
          </cell>
          <cell r="HU105">
            <v>676.97</v>
          </cell>
          <cell r="HV105">
            <v>0</v>
          </cell>
          <cell r="HW105">
            <v>729.68</v>
          </cell>
          <cell r="HY105">
            <v>679</v>
          </cell>
          <cell r="HZ105">
            <v>0</v>
          </cell>
          <cell r="IA105">
            <v>9982.2799999999988</v>
          </cell>
          <cell r="IB105">
            <v>0</v>
          </cell>
          <cell r="IC105">
            <v>16906.45</v>
          </cell>
          <cell r="ID105">
            <v>26936.080000000009</v>
          </cell>
          <cell r="IE105">
            <v>37898.730000000003</v>
          </cell>
          <cell r="IF105">
            <v>5029.4699999999993</v>
          </cell>
          <cell r="IG105">
            <v>21949.980000000003</v>
          </cell>
          <cell r="IH105">
            <v>54947.80999999999</v>
          </cell>
          <cell r="II105">
            <v>19389.22</v>
          </cell>
          <cell r="IJ105">
            <v>0</v>
          </cell>
          <cell r="IK105">
            <v>33639.760000000002</v>
          </cell>
          <cell r="IL105">
            <v>8647.6800000000021</v>
          </cell>
          <cell r="IM105">
            <v>25189.759999999995</v>
          </cell>
          <cell r="IN105">
            <v>16131.790000000003</v>
          </cell>
          <cell r="IO105">
            <v>10574.869999999999</v>
          </cell>
          <cell r="IP105">
            <v>0</v>
          </cell>
          <cell r="IQ105">
            <v>8697.2199999999993</v>
          </cell>
          <cell r="IR105">
            <v>296600.09999999998</v>
          </cell>
        </row>
        <row r="106">
          <cell r="D106">
            <v>403.86</v>
          </cell>
          <cell r="E106">
            <v>205.67</v>
          </cell>
          <cell r="F106">
            <v>0</v>
          </cell>
          <cell r="G106">
            <v>0</v>
          </cell>
          <cell r="H106">
            <v>0</v>
          </cell>
          <cell r="I106">
            <v>1772.34</v>
          </cell>
          <cell r="J106">
            <v>357.04</v>
          </cell>
          <cell r="K106">
            <v>464</v>
          </cell>
          <cell r="L106">
            <v>562.37</v>
          </cell>
          <cell r="M106">
            <v>2157.63</v>
          </cell>
          <cell r="N106">
            <v>361.36</v>
          </cell>
          <cell r="O106">
            <v>217.79</v>
          </cell>
          <cell r="P106">
            <v>1971.26</v>
          </cell>
          <cell r="Q106">
            <v>80.25</v>
          </cell>
          <cell r="R106">
            <v>0</v>
          </cell>
          <cell r="S106">
            <v>0</v>
          </cell>
          <cell r="T106">
            <v>490.82</v>
          </cell>
          <cell r="U106">
            <v>421.3</v>
          </cell>
          <cell r="V106">
            <v>170.84</v>
          </cell>
          <cell r="W106">
            <v>516.28</v>
          </cell>
          <cell r="X106">
            <v>205.67</v>
          </cell>
          <cell r="Y106">
            <v>0</v>
          </cell>
          <cell r="Z106">
            <v>0</v>
          </cell>
          <cell r="AA106">
            <v>0</v>
          </cell>
          <cell r="AB106">
            <v>848.9</v>
          </cell>
          <cell r="AC106">
            <v>357.04</v>
          </cell>
          <cell r="AD106">
            <v>0</v>
          </cell>
          <cell r="AE106">
            <v>562.37</v>
          </cell>
          <cell r="AF106">
            <v>1503.93</v>
          </cell>
          <cell r="AG106">
            <v>361.36</v>
          </cell>
          <cell r="AH106">
            <v>217.79</v>
          </cell>
          <cell r="AI106">
            <v>0</v>
          </cell>
          <cell r="AJ106">
            <v>80.25</v>
          </cell>
          <cell r="AK106">
            <v>0</v>
          </cell>
          <cell r="AL106">
            <v>0</v>
          </cell>
          <cell r="AM106">
            <v>490.82</v>
          </cell>
          <cell r="AN106">
            <v>421.3</v>
          </cell>
          <cell r="AO106">
            <v>170.84</v>
          </cell>
          <cell r="AP106">
            <v>452.58</v>
          </cell>
          <cell r="AQ106">
            <v>257.08</v>
          </cell>
          <cell r="AR106">
            <v>0</v>
          </cell>
          <cell r="AS106">
            <v>0</v>
          </cell>
          <cell r="AT106">
            <v>0</v>
          </cell>
          <cell r="AU106">
            <v>886.17</v>
          </cell>
          <cell r="AV106">
            <v>446.29</v>
          </cell>
          <cell r="AW106">
            <v>229</v>
          </cell>
          <cell r="AX106">
            <v>665.57</v>
          </cell>
          <cell r="AY106">
            <v>1861.38</v>
          </cell>
          <cell r="AZ106">
            <v>451.7</v>
          </cell>
          <cell r="BA106">
            <v>272.24</v>
          </cell>
          <cell r="BB106">
            <v>1171.93</v>
          </cell>
          <cell r="BC106">
            <v>100.31</v>
          </cell>
          <cell r="BD106">
            <v>0</v>
          </cell>
          <cell r="BE106">
            <v>0</v>
          </cell>
          <cell r="BF106">
            <v>507.44</v>
          </cell>
          <cell r="BG106">
            <v>526.63</v>
          </cell>
          <cell r="BH106">
            <v>213.55</v>
          </cell>
          <cell r="BI106">
            <v>403.86</v>
          </cell>
          <cell r="BJ106">
            <v>205.67</v>
          </cell>
          <cell r="BK106">
            <v>0</v>
          </cell>
          <cell r="BL106">
            <v>0</v>
          </cell>
          <cell r="BM106">
            <v>0</v>
          </cell>
          <cell r="BN106">
            <v>886.17</v>
          </cell>
          <cell r="BO106">
            <v>357.04</v>
          </cell>
          <cell r="BP106">
            <v>229</v>
          </cell>
          <cell r="BQ106">
            <v>562.37</v>
          </cell>
          <cell r="BR106">
            <v>1830.78</v>
          </cell>
          <cell r="BS106">
            <v>361.36</v>
          </cell>
          <cell r="BT106">
            <v>217.79</v>
          </cell>
          <cell r="BU106">
            <v>1047.73</v>
          </cell>
          <cell r="BV106">
            <v>80.25</v>
          </cell>
          <cell r="BW106">
            <v>0</v>
          </cell>
          <cell r="BX106">
            <v>0</v>
          </cell>
          <cell r="BY106">
            <v>490.82</v>
          </cell>
          <cell r="BZ106">
            <v>421.3</v>
          </cell>
          <cell r="CA106">
            <v>170.84</v>
          </cell>
          <cell r="CB106">
            <v>194.86</v>
          </cell>
          <cell r="CC106">
            <v>205.67</v>
          </cell>
          <cell r="CD106">
            <v>0</v>
          </cell>
          <cell r="CE106">
            <v>0</v>
          </cell>
          <cell r="CF106">
            <v>0</v>
          </cell>
          <cell r="CG106">
            <v>886.17</v>
          </cell>
          <cell r="CH106">
            <v>357.04</v>
          </cell>
          <cell r="CI106">
            <v>229</v>
          </cell>
          <cell r="CJ106">
            <v>562.37</v>
          </cell>
          <cell r="CK106">
            <v>1830.78</v>
          </cell>
          <cell r="CL106">
            <v>361.36</v>
          </cell>
          <cell r="CM106">
            <v>217.79</v>
          </cell>
          <cell r="CN106">
            <v>1047.73</v>
          </cell>
          <cell r="CO106">
            <v>80.25</v>
          </cell>
          <cell r="CP106">
            <v>0</v>
          </cell>
          <cell r="CQ106">
            <v>0</v>
          </cell>
          <cell r="CR106">
            <v>490.82</v>
          </cell>
          <cell r="CS106">
            <v>421.3</v>
          </cell>
          <cell r="CT106">
            <v>170.84</v>
          </cell>
          <cell r="CU106">
            <v>0</v>
          </cell>
          <cell r="CV106">
            <v>257.08</v>
          </cell>
          <cell r="CW106">
            <v>0</v>
          </cell>
          <cell r="CX106">
            <v>0</v>
          </cell>
          <cell r="CY106">
            <v>0</v>
          </cell>
          <cell r="CZ106">
            <v>1772.34</v>
          </cell>
          <cell r="DA106">
            <v>446.29</v>
          </cell>
          <cell r="DB106">
            <v>458</v>
          </cell>
          <cell r="DC106">
            <v>838.94</v>
          </cell>
          <cell r="DD106">
            <v>3569.77</v>
          </cell>
          <cell r="DE106">
            <v>451.7</v>
          </cell>
          <cell r="DF106">
            <v>272.24</v>
          </cell>
          <cell r="DG106">
            <v>2095.46</v>
          </cell>
          <cell r="DH106">
            <v>100.31</v>
          </cell>
          <cell r="DI106">
            <v>0</v>
          </cell>
          <cell r="DJ106">
            <v>0</v>
          </cell>
          <cell r="DK106">
            <v>931.77</v>
          </cell>
          <cell r="DL106">
            <v>526.63</v>
          </cell>
          <cell r="DM106">
            <v>213.55</v>
          </cell>
          <cell r="DN106">
            <v>2853.71</v>
          </cell>
          <cell r="DO106">
            <v>232.04</v>
          </cell>
          <cell r="DP106">
            <v>92.94</v>
          </cell>
          <cell r="DQ106">
            <v>83.92</v>
          </cell>
          <cell r="DR106">
            <v>45.44</v>
          </cell>
          <cell r="DS106">
            <v>82.61</v>
          </cell>
          <cell r="DT106">
            <v>0</v>
          </cell>
          <cell r="DU106">
            <v>90.6</v>
          </cell>
          <cell r="DV106">
            <v>0</v>
          </cell>
          <cell r="DW106">
            <v>134.86000000000001</v>
          </cell>
          <cell r="DX106">
            <v>403.95</v>
          </cell>
          <cell r="DY106">
            <v>243.46000000000004</v>
          </cell>
          <cell r="DZ106">
            <v>93.870000000000019</v>
          </cell>
          <cell r="EA106">
            <v>88.42</v>
          </cell>
          <cell r="EB106">
            <v>92.94</v>
          </cell>
          <cell r="EC106">
            <v>85.68</v>
          </cell>
          <cell r="ED106">
            <v>73.36</v>
          </cell>
          <cell r="EE106">
            <v>388.36</v>
          </cell>
          <cell r="EF106">
            <v>187.1</v>
          </cell>
          <cell r="EG106">
            <v>0</v>
          </cell>
          <cell r="EH106">
            <v>215.39000000000001</v>
          </cell>
          <cell r="EI106">
            <v>76.290000000000006</v>
          </cell>
          <cell r="EJ106">
            <v>67.27</v>
          </cell>
          <cell r="EK106">
            <v>28.79</v>
          </cell>
          <cell r="EL106">
            <v>952.13</v>
          </cell>
          <cell r="EM106">
            <v>-16.649999999999999</v>
          </cell>
          <cell r="EN106">
            <v>302.95</v>
          </cell>
          <cell r="EO106">
            <v>1158.73</v>
          </cell>
          <cell r="EP106">
            <v>1826.6000000000001</v>
          </cell>
          <cell r="EQ106">
            <v>387.30999999999995</v>
          </cell>
          <cell r="ER106">
            <v>226.82</v>
          </cell>
          <cell r="ES106">
            <v>1124.96</v>
          </cell>
          <cell r="ET106">
            <v>71.78</v>
          </cell>
          <cell r="EU106">
            <v>76.3</v>
          </cell>
          <cell r="EV106">
            <v>69.040000000000006</v>
          </cell>
          <cell r="EW106">
            <v>2614.62</v>
          </cell>
          <cell r="EX106">
            <v>371.72</v>
          </cell>
          <cell r="EY106">
            <v>170.45</v>
          </cell>
          <cell r="EZ106">
            <v>0</v>
          </cell>
          <cell r="FA106">
            <v>290.05</v>
          </cell>
          <cell r="FB106">
            <v>116.18</v>
          </cell>
          <cell r="FC106">
            <v>104.89</v>
          </cell>
          <cell r="FD106">
            <v>56.79999999999999</v>
          </cell>
          <cell r="FE106">
            <v>989.44</v>
          </cell>
          <cell r="FF106">
            <v>0</v>
          </cell>
          <cell r="FG106">
            <v>342.25</v>
          </cell>
          <cell r="FH106">
            <v>799.63</v>
          </cell>
          <cell r="FI106">
            <v>1876.96</v>
          </cell>
          <cell r="FJ106">
            <v>504.94</v>
          </cell>
          <cell r="FK106">
            <v>304.33</v>
          </cell>
          <cell r="FL106">
            <v>1165.07</v>
          </cell>
          <cell r="FM106">
            <v>110.51999999999998</v>
          </cell>
          <cell r="FN106">
            <v>116.18</v>
          </cell>
          <cell r="FO106">
            <v>107.1</v>
          </cell>
          <cell r="FP106">
            <v>782.73</v>
          </cell>
          <cell r="FQ106">
            <v>485.45</v>
          </cell>
          <cell r="FR106">
            <v>233.88</v>
          </cell>
          <cell r="FS106">
            <v>0</v>
          </cell>
          <cell r="FT106">
            <v>232.04</v>
          </cell>
          <cell r="FU106">
            <v>92.94</v>
          </cell>
          <cell r="FV106">
            <v>83.92</v>
          </cell>
          <cell r="FW106">
            <v>45.44</v>
          </cell>
          <cell r="FX106">
            <v>968.78</v>
          </cell>
          <cell r="FY106">
            <v>0</v>
          </cell>
          <cell r="FZ106">
            <v>319.60000000000002</v>
          </cell>
          <cell r="GA106">
            <v>674.37</v>
          </cell>
          <cell r="GB106">
            <v>1843.25</v>
          </cell>
          <cell r="GC106">
            <v>403.95</v>
          </cell>
          <cell r="GD106">
            <v>243.46000000000004</v>
          </cell>
          <cell r="GE106">
            <v>1282.8800000000001</v>
          </cell>
          <cell r="GF106">
            <v>88.42</v>
          </cell>
          <cell r="GG106">
            <v>92.94</v>
          </cell>
          <cell r="GH106">
            <v>85.68</v>
          </cell>
          <cell r="GI106">
            <v>764.39</v>
          </cell>
          <cell r="GJ106">
            <v>388.36</v>
          </cell>
          <cell r="GK106">
            <v>187.1</v>
          </cell>
          <cell r="GL106">
            <v>0</v>
          </cell>
          <cell r="GM106">
            <v>232.04</v>
          </cell>
          <cell r="GN106">
            <v>92.94</v>
          </cell>
          <cell r="GO106">
            <v>83.92</v>
          </cell>
          <cell r="GP106">
            <v>45.44</v>
          </cell>
          <cell r="GQ106">
            <v>968.78</v>
          </cell>
          <cell r="GR106">
            <v>0</v>
          </cell>
          <cell r="GS106">
            <v>319.60000000000002</v>
          </cell>
          <cell r="GT106">
            <v>674.37</v>
          </cell>
          <cell r="GU106">
            <v>1843.25</v>
          </cell>
          <cell r="GV106">
            <v>403.95</v>
          </cell>
          <cell r="GW106">
            <v>243.46000000000004</v>
          </cell>
          <cell r="GX106">
            <v>1141.5999999999999</v>
          </cell>
          <cell r="GY106">
            <v>88.42</v>
          </cell>
          <cell r="GZ106">
            <v>92.94</v>
          </cell>
          <cell r="HA106">
            <v>85.68</v>
          </cell>
          <cell r="HB106">
            <v>764.39</v>
          </cell>
          <cell r="HC106">
            <v>388.36</v>
          </cell>
          <cell r="HD106">
            <v>187.1</v>
          </cell>
          <cell r="HE106">
            <v>0</v>
          </cell>
          <cell r="HF106">
            <v>348.06</v>
          </cell>
          <cell r="HG106">
            <v>139.41</v>
          </cell>
          <cell r="HH106">
            <v>125.87</v>
          </cell>
          <cell r="HI106">
            <v>68.16</v>
          </cell>
          <cell r="HJ106">
            <v>1010.09</v>
          </cell>
          <cell r="HK106">
            <v>0</v>
          </cell>
          <cell r="HL106">
            <v>364.9</v>
          </cell>
          <cell r="HM106">
            <v>924.88</v>
          </cell>
          <cell r="HN106">
            <v>1910.68</v>
          </cell>
          <cell r="HO106">
            <v>605.92999999999995</v>
          </cell>
          <cell r="HP106">
            <v>365.19</v>
          </cell>
          <cell r="HQ106">
            <v>1188.53</v>
          </cell>
          <cell r="HR106">
            <v>132.63</v>
          </cell>
          <cell r="HS106">
            <v>139.41</v>
          </cell>
          <cell r="HT106">
            <v>128.52000000000001</v>
          </cell>
          <cell r="HU106">
            <v>801.06</v>
          </cell>
          <cell r="HV106">
            <v>582.54</v>
          </cell>
          <cell r="HW106">
            <v>280.64999999999998</v>
          </cell>
          <cell r="HY106">
            <v>4825.1499999999996</v>
          </cell>
          <cell r="HZ106">
            <v>2886.46</v>
          </cell>
          <cell r="IA106">
            <v>610.70000000000005</v>
          </cell>
          <cell r="IB106">
            <v>549.79</v>
          </cell>
          <cell r="IC106">
            <v>290.06999999999994</v>
          </cell>
          <cell r="ID106">
            <v>12023.920000000002</v>
          </cell>
          <cell r="IE106">
            <v>2304.09</v>
          </cell>
          <cell r="IF106">
            <v>3348.9</v>
          </cell>
          <cell r="IG106">
            <v>7985.9699999999993</v>
          </cell>
          <cell r="IH106">
            <v>22189.870000000003</v>
          </cell>
          <cell r="II106">
            <v>5058.87</v>
          </cell>
          <cell r="IJ106">
            <v>3042.36</v>
          </cell>
          <cell r="IK106">
            <v>13331.02</v>
          </cell>
          <cell r="IL106">
            <v>1101.81</v>
          </cell>
          <cell r="IM106">
            <v>610.71</v>
          </cell>
          <cell r="IN106">
            <v>561.70000000000005</v>
          </cell>
          <cell r="IO106">
            <v>9203.0399999999991</v>
          </cell>
          <cell r="IP106">
            <v>5343.2499999999991</v>
          </cell>
          <cell r="IQ106">
            <v>2356.7399999999998</v>
          </cell>
          <cell r="IR106">
            <v>97624.420000000013</v>
          </cell>
        </row>
        <row r="107">
          <cell r="D107">
            <v>291.68</v>
          </cell>
          <cell r="E107">
            <v>366.3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478.6</v>
          </cell>
          <cell r="K107">
            <v>0</v>
          </cell>
          <cell r="L107">
            <v>443.69</v>
          </cell>
          <cell r="M107">
            <v>742.45</v>
          </cell>
          <cell r="N107">
            <v>204.01</v>
          </cell>
          <cell r="O107">
            <v>400</v>
          </cell>
          <cell r="P107">
            <v>0</v>
          </cell>
          <cell r="Q107">
            <v>42.04</v>
          </cell>
          <cell r="R107">
            <v>0</v>
          </cell>
          <cell r="S107">
            <v>0</v>
          </cell>
          <cell r="T107">
            <v>402.38</v>
          </cell>
          <cell r="U107">
            <v>78.260000000000005</v>
          </cell>
          <cell r="V107">
            <v>347.73</v>
          </cell>
          <cell r="W107">
            <v>329.4</v>
          </cell>
          <cell r="X107">
            <v>434.61</v>
          </cell>
          <cell r="Y107">
            <v>225.99</v>
          </cell>
          <cell r="Z107">
            <v>238.79</v>
          </cell>
          <cell r="AA107">
            <v>335.17999999999995</v>
          </cell>
          <cell r="AB107">
            <v>321.69</v>
          </cell>
          <cell r="AC107">
            <v>959.6</v>
          </cell>
          <cell r="AD107">
            <v>505.57</v>
          </cell>
          <cell r="AE107">
            <v>493.2</v>
          </cell>
          <cell r="AF107">
            <v>824.89</v>
          </cell>
          <cell r="AG107">
            <v>349.93</v>
          </cell>
          <cell r="AH107">
            <v>532.42999999999995</v>
          </cell>
          <cell r="AI107">
            <v>243.07</v>
          </cell>
          <cell r="AJ107">
            <v>521.19000000000005</v>
          </cell>
          <cell r="AK107">
            <v>295.57</v>
          </cell>
          <cell r="AL107">
            <v>406.24</v>
          </cell>
          <cell r="AM107">
            <v>1082.33</v>
          </cell>
          <cell r="AN107">
            <v>726.38</v>
          </cell>
          <cell r="AO107">
            <v>394.36</v>
          </cell>
          <cell r="AP107">
            <v>339.76</v>
          </cell>
          <cell r="AQ107">
            <v>602.22</v>
          </cell>
          <cell r="AR107">
            <v>437.32</v>
          </cell>
          <cell r="AS107">
            <v>437.93</v>
          </cell>
          <cell r="AT107">
            <v>624.23</v>
          </cell>
          <cell r="AU107">
            <v>675.12</v>
          </cell>
          <cell r="AV107">
            <v>561.53</v>
          </cell>
          <cell r="AW107">
            <v>401.38</v>
          </cell>
          <cell r="AX107">
            <v>531.6</v>
          </cell>
          <cell r="AY107">
            <v>740.28</v>
          </cell>
          <cell r="AZ107">
            <v>465.13</v>
          </cell>
          <cell r="BA107">
            <v>96.27</v>
          </cell>
          <cell r="BB107">
            <v>484.67</v>
          </cell>
          <cell r="BC107">
            <v>18.38</v>
          </cell>
          <cell r="BD107">
            <v>654.15</v>
          </cell>
          <cell r="BE107">
            <v>755.23</v>
          </cell>
          <cell r="BF107">
            <v>931.98</v>
          </cell>
          <cell r="BG107">
            <v>85.27</v>
          </cell>
          <cell r="BH107">
            <v>353.78</v>
          </cell>
          <cell r="BI107">
            <v>421.79</v>
          </cell>
          <cell r="BJ107">
            <v>615.32000000000005</v>
          </cell>
          <cell r="BK107">
            <v>573.20000000000005</v>
          </cell>
          <cell r="BL107">
            <v>731.04</v>
          </cell>
          <cell r="BM107">
            <v>1013.72</v>
          </cell>
          <cell r="BN107">
            <v>1119.54</v>
          </cell>
          <cell r="BO107">
            <v>767.68</v>
          </cell>
          <cell r="BP107">
            <v>928.35</v>
          </cell>
          <cell r="BQ107">
            <v>580.69000000000005</v>
          </cell>
          <cell r="BR107">
            <v>1165.17</v>
          </cell>
          <cell r="BS107">
            <v>452.31</v>
          </cell>
          <cell r="BT107">
            <v>76.33</v>
          </cell>
          <cell r="BU107">
            <v>621.66999999999996</v>
          </cell>
          <cell r="BV107">
            <v>20.75</v>
          </cell>
          <cell r="BW107">
            <v>718.49</v>
          </cell>
          <cell r="BX107">
            <v>1309.55</v>
          </cell>
          <cell r="BY107">
            <v>972.01</v>
          </cell>
          <cell r="BZ107">
            <v>181.74</v>
          </cell>
          <cell r="CA107">
            <v>494.15</v>
          </cell>
          <cell r="CB107">
            <v>240.06</v>
          </cell>
          <cell r="CC107">
            <v>518.30999999999995</v>
          </cell>
          <cell r="CD107">
            <v>716.57000000000016</v>
          </cell>
          <cell r="CE107">
            <v>538.29</v>
          </cell>
          <cell r="CF107">
            <v>622.5</v>
          </cell>
          <cell r="CG107">
            <v>900.3</v>
          </cell>
          <cell r="CH107">
            <v>668.02</v>
          </cell>
          <cell r="CI107">
            <v>727.8</v>
          </cell>
          <cell r="CJ107">
            <v>578.89</v>
          </cell>
          <cell r="CK107">
            <v>825.48</v>
          </cell>
          <cell r="CL107">
            <v>477.99</v>
          </cell>
          <cell r="CM107">
            <v>0</v>
          </cell>
          <cell r="CN107">
            <v>498.88</v>
          </cell>
          <cell r="CO107">
            <v>0</v>
          </cell>
          <cell r="CP107">
            <v>597.85</v>
          </cell>
          <cell r="CQ107">
            <v>994.1</v>
          </cell>
          <cell r="CR107">
            <v>884.04</v>
          </cell>
          <cell r="CS107">
            <v>0</v>
          </cell>
          <cell r="CT107">
            <v>377.18</v>
          </cell>
          <cell r="CU107">
            <v>5</v>
          </cell>
          <cell r="CV107">
            <v>1508</v>
          </cell>
          <cell r="CW107">
            <v>1075.7</v>
          </cell>
          <cell r="CX107">
            <v>1252.9000000000001</v>
          </cell>
          <cell r="CY107">
            <v>1430.32</v>
          </cell>
          <cell r="CZ107">
            <v>2122.94</v>
          </cell>
          <cell r="DA107">
            <v>1478.99</v>
          </cell>
          <cell r="DB107">
            <v>1479.1200000000001</v>
          </cell>
          <cell r="DC107">
            <v>1379.09</v>
          </cell>
          <cell r="DD107">
            <v>1922.9</v>
          </cell>
          <cell r="DE107">
            <v>1520.75</v>
          </cell>
          <cell r="DF107">
            <v>1304.76</v>
          </cell>
          <cell r="DG107">
            <v>1217.2400000000002</v>
          </cell>
          <cell r="DH107">
            <v>1309.97</v>
          </cell>
          <cell r="DI107">
            <v>1030.1300000000001</v>
          </cell>
          <cell r="DJ107">
            <v>2193.96</v>
          </cell>
          <cell r="DK107">
            <v>1930.53</v>
          </cell>
          <cell r="DL107">
            <v>1801.78</v>
          </cell>
          <cell r="DM107">
            <v>844.98</v>
          </cell>
          <cell r="DN107">
            <v>0</v>
          </cell>
          <cell r="DO107">
            <v>964.08</v>
          </cell>
          <cell r="DP107">
            <v>643.6</v>
          </cell>
          <cell r="DQ107">
            <v>798.13</v>
          </cell>
          <cell r="DR107">
            <v>874.65</v>
          </cell>
          <cell r="DS107">
            <v>1297.79</v>
          </cell>
          <cell r="DT107">
            <v>1024.8399999999999</v>
          </cell>
          <cell r="DU107">
            <v>933.37</v>
          </cell>
          <cell r="DV107">
            <v>944.68</v>
          </cell>
          <cell r="DW107">
            <v>1204.67</v>
          </cell>
          <cell r="DX107">
            <v>755.40000000000009</v>
          </cell>
          <cell r="DY107">
            <v>736.31999999999994</v>
          </cell>
          <cell r="DZ107">
            <v>876.53</v>
          </cell>
          <cell r="EA107">
            <v>793.18</v>
          </cell>
          <cell r="EB107">
            <v>842.30999999999983</v>
          </cell>
          <cell r="EC107">
            <v>1397.78</v>
          </cell>
          <cell r="ED107">
            <v>1151.71</v>
          </cell>
          <cell r="EE107">
            <v>1266.3399999999999</v>
          </cell>
          <cell r="EF107">
            <v>574.5</v>
          </cell>
          <cell r="EG107">
            <v>0</v>
          </cell>
          <cell r="EH107">
            <v>871.86</v>
          </cell>
          <cell r="EI107">
            <v>737.48</v>
          </cell>
          <cell r="EJ107">
            <v>1065.49</v>
          </cell>
          <cell r="EK107">
            <v>1114.6199999999999</v>
          </cell>
          <cell r="EL107">
            <v>1511.49</v>
          </cell>
          <cell r="EM107">
            <v>1198.4100000000001</v>
          </cell>
          <cell r="EN107">
            <v>1060.23</v>
          </cell>
          <cell r="EO107">
            <v>1111.1600000000001</v>
          </cell>
          <cell r="EP107">
            <v>1404.09</v>
          </cell>
          <cell r="EQ107">
            <v>437.16</v>
          </cell>
          <cell r="ER107">
            <v>979.78</v>
          </cell>
          <cell r="ES107">
            <v>708.77</v>
          </cell>
          <cell r="ET107">
            <v>1028.5899999999999</v>
          </cell>
          <cell r="EU107">
            <v>820.17</v>
          </cell>
          <cell r="EV107">
            <v>1538.8</v>
          </cell>
          <cell r="EW107">
            <v>1539.4</v>
          </cell>
          <cell r="EX107">
            <v>1165.56</v>
          </cell>
          <cell r="EY107">
            <v>777.59</v>
          </cell>
          <cell r="EZ107">
            <v>0</v>
          </cell>
          <cell r="FA107">
            <v>985.33</v>
          </cell>
          <cell r="FB107">
            <v>416.13</v>
          </cell>
          <cell r="FC107">
            <v>1035.78</v>
          </cell>
          <cell r="FD107">
            <v>819.26</v>
          </cell>
          <cell r="FE107">
            <v>1244.1400000000001</v>
          </cell>
          <cell r="FF107">
            <v>1002.46</v>
          </cell>
          <cell r="FG107">
            <v>1195.6300000000001</v>
          </cell>
          <cell r="FH107">
            <v>892.2</v>
          </cell>
          <cell r="FI107">
            <v>1182.5899999999999</v>
          </cell>
          <cell r="FJ107">
            <v>840.55</v>
          </cell>
          <cell r="FK107">
            <v>1212.92</v>
          </cell>
          <cell r="FL107">
            <v>502.91</v>
          </cell>
          <cell r="FM107">
            <v>803.7600000000001</v>
          </cell>
          <cell r="FN107">
            <v>816.07999999999993</v>
          </cell>
          <cell r="FO107">
            <v>1658.23</v>
          </cell>
          <cell r="FP107">
            <v>1311.29</v>
          </cell>
          <cell r="FQ107">
            <v>952.42</v>
          </cell>
          <cell r="FR107">
            <v>617.81000000000006</v>
          </cell>
          <cell r="FS107">
            <v>0</v>
          </cell>
          <cell r="FT107">
            <v>628.29999999999995</v>
          </cell>
          <cell r="FU107">
            <v>826.67</v>
          </cell>
          <cell r="FV107">
            <v>575.60000000000014</v>
          </cell>
          <cell r="FW107">
            <v>707.79</v>
          </cell>
          <cell r="FX107">
            <v>936.66</v>
          </cell>
          <cell r="FY107">
            <v>706.50999999999988</v>
          </cell>
          <cell r="FZ107">
            <v>681.33</v>
          </cell>
          <cell r="GA107">
            <v>635.01</v>
          </cell>
          <cell r="GB107">
            <v>943.01</v>
          </cell>
          <cell r="GC107">
            <v>391.19</v>
          </cell>
          <cell r="GD107">
            <v>650.17999999999995</v>
          </cell>
          <cell r="GE107">
            <v>377.43</v>
          </cell>
          <cell r="GF107">
            <v>703.61</v>
          </cell>
          <cell r="GG107">
            <v>497.87</v>
          </cell>
          <cell r="GH107">
            <v>1072.3399999999999</v>
          </cell>
          <cell r="GI107">
            <v>1015.91</v>
          </cell>
          <cell r="GJ107">
            <v>669.71</v>
          </cell>
          <cell r="GK107">
            <v>440.13</v>
          </cell>
          <cell r="GL107">
            <v>35.68</v>
          </cell>
          <cell r="GM107">
            <v>607.86</v>
          </cell>
          <cell r="GN107">
            <v>405.51</v>
          </cell>
          <cell r="GO107">
            <v>1051.05</v>
          </cell>
          <cell r="GP107">
            <v>655.54</v>
          </cell>
          <cell r="GQ107">
            <v>865.81</v>
          </cell>
          <cell r="GR107">
            <v>618.86</v>
          </cell>
          <cell r="GS107">
            <v>918.18</v>
          </cell>
          <cell r="GT107">
            <v>576.39</v>
          </cell>
          <cell r="GU107">
            <v>792.88</v>
          </cell>
          <cell r="GV107">
            <v>457.97</v>
          </cell>
          <cell r="GW107">
            <v>678.02</v>
          </cell>
          <cell r="GX107">
            <v>458.12999999999994</v>
          </cell>
          <cell r="GY107">
            <v>548.57000000000005</v>
          </cell>
          <cell r="GZ107">
            <v>556.11</v>
          </cell>
          <cell r="HA107">
            <v>1021.04</v>
          </cell>
          <cell r="HB107">
            <v>946.76</v>
          </cell>
          <cell r="HC107">
            <v>640.54</v>
          </cell>
          <cell r="HD107">
            <v>370.02</v>
          </cell>
          <cell r="HE107">
            <v>0</v>
          </cell>
          <cell r="HF107">
            <v>503.19</v>
          </cell>
          <cell r="HG107">
            <v>376.76</v>
          </cell>
          <cell r="HH107">
            <v>519.04</v>
          </cell>
          <cell r="HI107">
            <v>515.85</v>
          </cell>
          <cell r="HJ107">
            <v>726.38</v>
          </cell>
          <cell r="HK107">
            <v>543.34</v>
          </cell>
          <cell r="HL107">
            <v>897.48</v>
          </cell>
          <cell r="HM107">
            <v>537.19000000000005</v>
          </cell>
          <cell r="HN107">
            <v>671.84</v>
          </cell>
          <cell r="HO107">
            <v>711.23</v>
          </cell>
          <cell r="HP107">
            <v>578.55999999999995</v>
          </cell>
          <cell r="HQ107">
            <v>428.86</v>
          </cell>
          <cell r="HR107">
            <v>499.75</v>
          </cell>
          <cell r="HS107">
            <v>680.65</v>
          </cell>
          <cell r="HT107">
            <v>972.68</v>
          </cell>
          <cell r="HU107">
            <v>867.86</v>
          </cell>
          <cell r="HV107">
            <v>580.11</v>
          </cell>
          <cell r="HW107">
            <v>331.56</v>
          </cell>
          <cell r="HY107">
            <v>1663.37</v>
          </cell>
          <cell r="HZ107">
            <v>8605.3799999999992</v>
          </cell>
          <cell r="IA107">
            <v>6434.9300000000012</v>
          </cell>
          <cell r="IB107">
            <v>8244.0400000000009</v>
          </cell>
          <cell r="IC107">
            <v>8713.66</v>
          </cell>
          <cell r="ID107">
            <v>11721.859999999999</v>
          </cell>
          <cell r="IE107">
            <v>10008.84</v>
          </cell>
          <cell r="IF107">
            <v>9728.4399999999987</v>
          </cell>
          <cell r="IG107">
            <v>8703.7900000000009</v>
          </cell>
          <cell r="IH107">
            <v>12420.25</v>
          </cell>
          <cell r="II107">
            <v>7063.6200000000008</v>
          </cell>
          <cell r="IJ107">
            <v>7245.57</v>
          </cell>
          <cell r="IK107">
            <v>6418.16</v>
          </cell>
          <cell r="IL107">
            <v>6289.7899999999991</v>
          </cell>
          <cell r="IM107">
            <v>7509.3799999999992</v>
          </cell>
          <cell r="IN107">
            <v>13319.95</v>
          </cell>
          <cell r="IO107">
            <v>13036.199999999999</v>
          </cell>
          <cell r="IP107">
            <v>8148.11</v>
          </cell>
          <cell r="IQ107">
            <v>5923.7900000000018</v>
          </cell>
          <cell r="IR107">
            <v>161199.13</v>
          </cell>
        </row>
        <row r="108">
          <cell r="D108">
            <v>186.34</v>
          </cell>
          <cell r="E108">
            <v>105.54</v>
          </cell>
          <cell r="F108">
            <v>102.2</v>
          </cell>
          <cell r="G108">
            <v>102.2</v>
          </cell>
          <cell r="H108">
            <v>102.2</v>
          </cell>
          <cell r="I108">
            <v>102.2</v>
          </cell>
          <cell r="J108">
            <v>174.32999999999998</v>
          </cell>
          <cell r="K108">
            <v>6.35</v>
          </cell>
          <cell r="L108">
            <v>264.64</v>
          </cell>
          <cell r="M108">
            <v>629.57000000000005</v>
          </cell>
          <cell r="N108">
            <v>221.06</v>
          </cell>
          <cell r="O108">
            <v>357.58</v>
          </cell>
          <cell r="P108">
            <v>342.26</v>
          </cell>
          <cell r="Q108">
            <v>226.83</v>
          </cell>
          <cell r="R108">
            <v>102.2</v>
          </cell>
          <cell r="S108">
            <v>102.22</v>
          </cell>
          <cell r="T108">
            <v>246.79</v>
          </cell>
          <cell r="U108">
            <v>230.25</v>
          </cell>
          <cell r="V108">
            <v>226.83</v>
          </cell>
          <cell r="W108">
            <v>186.34</v>
          </cell>
          <cell r="X108">
            <v>105.54</v>
          </cell>
          <cell r="Y108">
            <v>213.87</v>
          </cell>
          <cell r="Z108">
            <v>208.85</v>
          </cell>
          <cell r="AA108">
            <v>296.02</v>
          </cell>
          <cell r="AB108">
            <v>240.83</v>
          </cell>
          <cell r="AC108">
            <v>174.32999999999998</v>
          </cell>
          <cell r="AD108">
            <v>404.36</v>
          </cell>
          <cell r="AE108">
            <v>264.64</v>
          </cell>
          <cell r="AF108">
            <v>503.61</v>
          </cell>
          <cell r="AG108">
            <v>221.06</v>
          </cell>
          <cell r="AH108">
            <v>357.58</v>
          </cell>
          <cell r="AI108">
            <v>874.25</v>
          </cell>
          <cell r="AJ108">
            <v>226.83</v>
          </cell>
          <cell r="AK108">
            <v>314.20999999999998</v>
          </cell>
          <cell r="AL108">
            <v>464.09</v>
          </cell>
          <cell r="AM108">
            <v>246.79</v>
          </cell>
          <cell r="AN108">
            <v>230.25</v>
          </cell>
          <cell r="AO108">
            <v>226.83</v>
          </cell>
          <cell r="AP108">
            <v>211.68</v>
          </cell>
          <cell r="AQ108">
            <v>131.93</v>
          </cell>
          <cell r="AR108">
            <v>187.93</v>
          </cell>
          <cell r="AS108">
            <v>184.95</v>
          </cell>
          <cell r="AT108">
            <v>236.78</v>
          </cell>
          <cell r="AU108">
            <v>203.97</v>
          </cell>
          <cell r="AV108">
            <v>217.91</v>
          </cell>
          <cell r="AW108">
            <v>140.36000000000001</v>
          </cell>
          <cell r="AX108">
            <v>330.8</v>
          </cell>
          <cell r="AY108">
            <v>629.79</v>
          </cell>
          <cell r="AZ108">
            <v>276.32</v>
          </cell>
          <cell r="BA108">
            <v>446.96999999999997</v>
          </cell>
          <cell r="BB108">
            <v>758.07</v>
          </cell>
          <cell r="BC108">
            <v>283.54000000000002</v>
          </cell>
          <cell r="BD108">
            <v>247.59</v>
          </cell>
          <cell r="BE108">
            <v>314.70999999999998</v>
          </cell>
          <cell r="BF108">
            <v>308.48</v>
          </cell>
          <cell r="BG108">
            <v>287.81</v>
          </cell>
          <cell r="BH108">
            <v>283.54000000000002</v>
          </cell>
          <cell r="BI108">
            <v>169.97</v>
          </cell>
          <cell r="BJ108">
            <v>71.760000000000005</v>
          </cell>
          <cell r="BK108">
            <v>86.36</v>
          </cell>
          <cell r="BL108">
            <v>85.73</v>
          </cell>
          <cell r="BM108">
            <v>115.96</v>
          </cell>
          <cell r="BN108">
            <v>103.03</v>
          </cell>
          <cell r="BO108">
            <v>118.53</v>
          </cell>
          <cell r="BP108">
            <v>273.66000000000003</v>
          </cell>
          <cell r="BQ108">
            <v>196.36</v>
          </cell>
          <cell r="BR108">
            <v>492.79999999999995</v>
          </cell>
          <cell r="BS108">
            <v>150.30000000000001</v>
          </cell>
          <cell r="BT108">
            <v>252.05</v>
          </cell>
          <cell r="BU108">
            <v>589.28</v>
          </cell>
          <cell r="BV108">
            <v>159.59</v>
          </cell>
          <cell r="BW108">
            <v>158.37</v>
          </cell>
          <cell r="BX108">
            <v>159.84</v>
          </cell>
          <cell r="BY108">
            <v>167.80000000000004</v>
          </cell>
          <cell r="BZ108">
            <v>175.3</v>
          </cell>
          <cell r="CA108">
            <v>146.38</v>
          </cell>
          <cell r="CB108">
            <v>61.92</v>
          </cell>
          <cell r="CC108">
            <v>52.289999999999992</v>
          </cell>
          <cell r="CD108">
            <v>62.93</v>
          </cell>
          <cell r="CE108">
            <v>62.47</v>
          </cell>
          <cell r="CF108">
            <v>84.5</v>
          </cell>
          <cell r="CG108">
            <v>75.069999999999993</v>
          </cell>
          <cell r="CH108">
            <v>86.37</v>
          </cell>
          <cell r="CI108">
            <v>234.95</v>
          </cell>
          <cell r="CJ108">
            <v>143.09</v>
          </cell>
          <cell r="CK108">
            <v>444.23</v>
          </cell>
          <cell r="CL108">
            <v>109.53</v>
          </cell>
          <cell r="CM108">
            <v>183.67</v>
          </cell>
          <cell r="CN108">
            <v>545.96</v>
          </cell>
          <cell r="CO108">
            <v>116.29</v>
          </cell>
          <cell r="CP108">
            <v>115.41</v>
          </cell>
          <cell r="CQ108">
            <v>116.47</v>
          </cell>
          <cell r="CR108">
            <v>122.27</v>
          </cell>
          <cell r="CS108">
            <v>127.74</v>
          </cell>
          <cell r="CT108">
            <v>106.66</v>
          </cell>
          <cell r="CU108">
            <v>0</v>
          </cell>
          <cell r="CV108">
            <v>77.53</v>
          </cell>
          <cell r="CW108">
            <v>93.31</v>
          </cell>
          <cell r="CX108">
            <v>92.629999999999981</v>
          </cell>
          <cell r="CY108">
            <v>125.29</v>
          </cell>
          <cell r="CZ108">
            <v>111.31</v>
          </cell>
          <cell r="DA108">
            <v>128.06</v>
          </cell>
          <cell r="DB108">
            <v>416.13</v>
          </cell>
          <cell r="DC108">
            <v>212.15</v>
          </cell>
          <cell r="DD108">
            <v>820.97000000000014</v>
          </cell>
          <cell r="DE108">
            <v>162.38999999999999</v>
          </cell>
          <cell r="DF108">
            <v>272.33</v>
          </cell>
          <cell r="DG108">
            <v>1031.73</v>
          </cell>
          <cell r="DH108">
            <v>172.42</v>
          </cell>
          <cell r="DI108">
            <v>171.11</v>
          </cell>
          <cell r="DJ108">
            <v>172.69</v>
          </cell>
          <cell r="DK108">
            <v>181.29</v>
          </cell>
          <cell r="DL108">
            <v>189.4</v>
          </cell>
          <cell r="DM108">
            <v>158.15</v>
          </cell>
          <cell r="DN108">
            <v>0</v>
          </cell>
          <cell r="DO108">
            <v>62.03</v>
          </cell>
          <cell r="DP108">
            <v>74.650000000000006</v>
          </cell>
          <cell r="DQ108">
            <v>74.099999999999994</v>
          </cell>
          <cell r="DR108">
            <v>100.23</v>
          </cell>
          <cell r="DS108">
            <v>89.05</v>
          </cell>
          <cell r="DT108">
            <v>102.45000000000002</v>
          </cell>
          <cell r="DU108">
            <v>123.3</v>
          </cell>
          <cell r="DV108">
            <v>169.71999999999997</v>
          </cell>
          <cell r="DW108">
            <v>154.76000000000002</v>
          </cell>
          <cell r="DX108">
            <v>129.91999999999999</v>
          </cell>
          <cell r="DY108">
            <v>217.86</v>
          </cell>
          <cell r="DZ108">
            <v>-266.79000000000002</v>
          </cell>
          <cell r="EA108">
            <v>137.94</v>
          </cell>
          <cell r="EB108">
            <v>136.88999999999999</v>
          </cell>
          <cell r="EC108">
            <v>138.15</v>
          </cell>
          <cell r="ED108">
            <v>145.04</v>
          </cell>
          <cell r="EE108">
            <v>151.52000000000001</v>
          </cell>
          <cell r="EF108">
            <v>126.52</v>
          </cell>
          <cell r="EG108">
            <v>0</v>
          </cell>
          <cell r="EH108">
            <v>62.03</v>
          </cell>
          <cell r="EI108">
            <v>74.650000000000006</v>
          </cell>
          <cell r="EJ108">
            <v>74.099999999999994</v>
          </cell>
          <cell r="EK108">
            <v>100.23</v>
          </cell>
          <cell r="EL108">
            <v>89.05</v>
          </cell>
          <cell r="EM108">
            <v>102.45000000000002</v>
          </cell>
          <cell r="EN108">
            <v>254.3</v>
          </cell>
          <cell r="EO108">
            <v>169.71999999999997</v>
          </cell>
          <cell r="EP108">
            <v>468.52</v>
          </cell>
          <cell r="EQ108">
            <v>129.91999999999999</v>
          </cell>
          <cell r="ER108">
            <v>217.86</v>
          </cell>
          <cell r="ES108">
            <v>567.62</v>
          </cell>
          <cell r="ET108">
            <v>137.94</v>
          </cell>
          <cell r="EU108">
            <v>136.88999999999999</v>
          </cell>
          <cell r="EV108">
            <v>138.15</v>
          </cell>
          <cell r="EW108">
            <v>145.04</v>
          </cell>
          <cell r="EX108">
            <v>151.52000000000001</v>
          </cell>
          <cell r="EY108">
            <v>126.52</v>
          </cell>
          <cell r="EZ108">
            <v>0</v>
          </cell>
          <cell r="FA108">
            <v>77.53</v>
          </cell>
          <cell r="FB108">
            <v>93.31</v>
          </cell>
          <cell r="FC108">
            <v>92.629999999999981</v>
          </cell>
          <cell r="FD108">
            <v>125.29</v>
          </cell>
          <cell r="FE108">
            <v>111.31</v>
          </cell>
          <cell r="FF108">
            <v>128.06</v>
          </cell>
          <cell r="FG108">
            <v>285.13</v>
          </cell>
          <cell r="FH108">
            <v>212.15</v>
          </cell>
          <cell r="FI108">
            <v>507.21</v>
          </cell>
          <cell r="FJ108">
            <v>162.38999999999999</v>
          </cell>
          <cell r="FK108">
            <v>272.33</v>
          </cell>
          <cell r="FL108">
            <v>602.12</v>
          </cell>
          <cell r="FM108">
            <v>172.42</v>
          </cell>
          <cell r="FN108">
            <v>171.11</v>
          </cell>
          <cell r="FO108">
            <v>172.69</v>
          </cell>
          <cell r="FP108">
            <v>181.29</v>
          </cell>
          <cell r="FQ108">
            <v>189.4</v>
          </cell>
          <cell r="FR108">
            <v>158.15</v>
          </cell>
          <cell r="FS108">
            <v>0</v>
          </cell>
          <cell r="FT108">
            <v>62.03</v>
          </cell>
          <cell r="FU108">
            <v>74.650000000000006</v>
          </cell>
          <cell r="FV108">
            <v>74.099999999999994</v>
          </cell>
          <cell r="FW108">
            <v>100.23</v>
          </cell>
          <cell r="FX108">
            <v>89.05</v>
          </cell>
          <cell r="FY108">
            <v>102.45000000000002</v>
          </cell>
          <cell r="FZ108">
            <v>254.3</v>
          </cell>
          <cell r="GA108">
            <v>169.71999999999997</v>
          </cell>
          <cell r="GB108">
            <v>468.52</v>
          </cell>
          <cell r="GC108">
            <v>129.91999999999999</v>
          </cell>
          <cell r="GD108">
            <v>217.86</v>
          </cell>
          <cell r="GE108">
            <v>567.62</v>
          </cell>
          <cell r="GF108">
            <v>137.94</v>
          </cell>
          <cell r="GG108">
            <v>136.88999999999999</v>
          </cell>
          <cell r="GH108">
            <v>138.15</v>
          </cell>
          <cell r="GI108">
            <v>145.04</v>
          </cell>
          <cell r="GJ108">
            <v>151.52000000000001</v>
          </cell>
          <cell r="GK108">
            <v>126.52</v>
          </cell>
          <cell r="GL108">
            <v>0</v>
          </cell>
          <cell r="GM108">
            <v>62.03</v>
          </cell>
          <cell r="GN108">
            <v>74.650000000000006</v>
          </cell>
          <cell r="GO108">
            <v>74.099999999999994</v>
          </cell>
          <cell r="GP108">
            <v>100.23</v>
          </cell>
          <cell r="GQ108">
            <v>89.05</v>
          </cell>
          <cell r="GR108">
            <v>102.45000000000002</v>
          </cell>
          <cell r="GS108">
            <v>254.3</v>
          </cell>
          <cell r="GT108">
            <v>169.71999999999997</v>
          </cell>
          <cell r="GU108">
            <v>468.52</v>
          </cell>
          <cell r="GV108">
            <v>129.91999999999999</v>
          </cell>
          <cell r="GW108">
            <v>217.86</v>
          </cell>
          <cell r="GX108">
            <v>567.62</v>
          </cell>
          <cell r="GY108">
            <v>137.94</v>
          </cell>
          <cell r="GZ108">
            <v>136.88999999999999</v>
          </cell>
          <cell r="HA108">
            <v>138.15</v>
          </cell>
          <cell r="HB108">
            <v>145.04</v>
          </cell>
          <cell r="HC108">
            <v>151.52000000000001</v>
          </cell>
          <cell r="HD108">
            <v>126.52</v>
          </cell>
          <cell r="HE108">
            <v>0</v>
          </cell>
          <cell r="HF108">
            <v>93.04</v>
          </cell>
          <cell r="HG108">
            <v>111.97</v>
          </cell>
          <cell r="HH108">
            <v>111.15</v>
          </cell>
          <cell r="HI108">
            <v>150.35</v>
          </cell>
          <cell r="HJ108">
            <v>133.57</v>
          </cell>
          <cell r="HK108">
            <v>153.68</v>
          </cell>
          <cell r="HL108">
            <v>315.95999999999998</v>
          </cell>
          <cell r="HM108">
            <v>254.58</v>
          </cell>
          <cell r="HN108">
            <v>545.89</v>
          </cell>
          <cell r="HO108">
            <v>194.87</v>
          </cell>
          <cell r="HP108">
            <v>326.79000000000002</v>
          </cell>
          <cell r="HQ108">
            <v>636.62</v>
          </cell>
          <cell r="HR108">
            <v>206.91</v>
          </cell>
          <cell r="HS108">
            <v>205.33</v>
          </cell>
          <cell r="HT108">
            <v>346.23000000000008</v>
          </cell>
          <cell r="HU108">
            <v>217.55</v>
          </cell>
          <cell r="HV108">
            <v>227.27</v>
          </cell>
          <cell r="HW108">
            <v>189.78</v>
          </cell>
          <cell r="HY108">
            <v>816.25</v>
          </cell>
          <cell r="HZ108">
            <v>963.27999999999975</v>
          </cell>
          <cell r="IA108">
            <v>1250.48</v>
          </cell>
          <cell r="IB108">
            <v>1237.01</v>
          </cell>
          <cell r="IC108">
            <v>1637.31</v>
          </cell>
          <cell r="ID108">
            <v>1437.4899999999996</v>
          </cell>
          <cell r="IE108">
            <v>1591.0700000000002</v>
          </cell>
          <cell r="IF108">
            <v>2963.1000000000004</v>
          </cell>
          <cell r="IG108">
            <v>2557.29</v>
          </cell>
          <cell r="IH108">
            <v>6134.39</v>
          </cell>
          <cell r="II108">
            <v>2017.6</v>
          </cell>
          <cell r="IJ108">
            <v>3340.7400000000002</v>
          </cell>
          <cell r="IK108">
            <v>6816.3599999999988</v>
          </cell>
          <cell r="IL108">
            <v>2116.59</v>
          </cell>
          <cell r="IM108">
            <v>2032.8899999999994</v>
          </cell>
          <cell r="IN108">
            <v>2401.5400000000004</v>
          </cell>
          <cell r="IO108">
            <v>2252.42</v>
          </cell>
          <cell r="IP108">
            <v>2263.5</v>
          </cell>
          <cell r="IQ108">
            <v>2002.4</v>
          </cell>
          <cell r="IR108">
            <v>45831.709999999992</v>
          </cell>
        </row>
        <row r="109">
          <cell r="D109">
            <v>155.53</v>
          </cell>
          <cell r="E109">
            <v>200.38</v>
          </cell>
          <cell r="F109">
            <v>30</v>
          </cell>
          <cell r="G109">
            <v>25</v>
          </cell>
          <cell r="H109">
            <v>30</v>
          </cell>
          <cell r="I109">
            <v>30</v>
          </cell>
          <cell r="J109">
            <v>326.91000000000003</v>
          </cell>
          <cell r="K109">
            <v>0</v>
          </cell>
          <cell r="L109">
            <v>75.27</v>
          </cell>
          <cell r="M109">
            <v>134.32</v>
          </cell>
          <cell r="N109">
            <v>257.17</v>
          </cell>
          <cell r="O109">
            <v>161.07</v>
          </cell>
          <cell r="P109">
            <v>0</v>
          </cell>
          <cell r="Q109">
            <v>315.41000000000003</v>
          </cell>
          <cell r="R109">
            <v>30</v>
          </cell>
          <cell r="S109">
            <v>444.04</v>
          </cell>
          <cell r="T109">
            <v>326.93</v>
          </cell>
          <cell r="U109">
            <v>271.94</v>
          </cell>
          <cell r="V109">
            <v>338.48</v>
          </cell>
          <cell r="W109">
            <v>559.41</v>
          </cell>
          <cell r="X109">
            <v>200.38</v>
          </cell>
          <cell r="Y109">
            <v>60.36</v>
          </cell>
          <cell r="Z109">
            <v>60.36</v>
          </cell>
          <cell r="AA109">
            <v>60.36</v>
          </cell>
          <cell r="AB109">
            <v>60.36</v>
          </cell>
          <cell r="AC109">
            <v>326.91000000000003</v>
          </cell>
          <cell r="AD109">
            <v>577.36</v>
          </cell>
          <cell r="AE109">
            <v>353.13000000000005</v>
          </cell>
          <cell r="AF109">
            <v>412.18</v>
          </cell>
          <cell r="AG109">
            <v>257.17</v>
          </cell>
          <cell r="AH109">
            <v>434.93</v>
          </cell>
          <cell r="AI109">
            <v>60.36</v>
          </cell>
          <cell r="AJ109">
            <v>315.41000000000003</v>
          </cell>
          <cell r="AK109">
            <v>60.36</v>
          </cell>
          <cell r="AL109">
            <v>60.36</v>
          </cell>
          <cell r="AM109">
            <v>326.93</v>
          </cell>
          <cell r="AN109">
            <v>423.57</v>
          </cell>
          <cell r="AO109">
            <v>435.11</v>
          </cell>
          <cell r="AP109">
            <v>292</v>
          </cell>
          <cell r="AQ109">
            <v>470.96</v>
          </cell>
          <cell r="AR109">
            <v>499.03000000000003</v>
          </cell>
          <cell r="AS109">
            <v>266.64999999999998</v>
          </cell>
          <cell r="AT109">
            <v>310.89999999999998</v>
          </cell>
          <cell r="AU109">
            <v>291.64999999999998</v>
          </cell>
          <cell r="AV109">
            <v>651.67999999999995</v>
          </cell>
          <cell r="AW109">
            <v>289.56</v>
          </cell>
          <cell r="AX109">
            <v>524.87</v>
          </cell>
          <cell r="AY109">
            <v>330.63</v>
          </cell>
          <cell r="AZ109">
            <v>306.51</v>
          </cell>
          <cell r="BA109">
            <v>362.14</v>
          </cell>
          <cell r="BB109">
            <v>220.44000000000003</v>
          </cell>
          <cell r="BC109">
            <v>379.18</v>
          </cell>
          <cell r="BD109">
            <v>308.81</v>
          </cell>
          <cell r="BE109">
            <v>450.64</v>
          </cell>
          <cell r="BF109">
            <v>518.15</v>
          </cell>
          <cell r="BG109">
            <v>330.3</v>
          </cell>
          <cell r="BH109">
            <v>344.72</v>
          </cell>
          <cell r="BI109">
            <v>575.1</v>
          </cell>
          <cell r="BJ109">
            <v>260.77999999999997</v>
          </cell>
          <cell r="BK109">
            <v>340.09</v>
          </cell>
          <cell r="BL109">
            <v>361.44</v>
          </cell>
          <cell r="BM109">
            <v>531.38</v>
          </cell>
          <cell r="BN109">
            <v>594.55999999999995</v>
          </cell>
          <cell r="BO109">
            <v>406.63</v>
          </cell>
          <cell r="BP109">
            <v>359.78</v>
          </cell>
          <cell r="BQ109">
            <v>322.97000000000003</v>
          </cell>
          <cell r="BR109">
            <v>440.58</v>
          </cell>
          <cell r="BS109">
            <v>257.17</v>
          </cell>
          <cell r="BT109">
            <v>465.69</v>
          </cell>
          <cell r="BU109">
            <v>614.92999999999995</v>
          </cell>
          <cell r="BV109">
            <v>479.41</v>
          </cell>
          <cell r="BW109">
            <v>529.72</v>
          </cell>
          <cell r="BX109">
            <v>389.26</v>
          </cell>
          <cell r="BY109">
            <v>529.4</v>
          </cell>
          <cell r="BZ109">
            <v>276.2</v>
          </cell>
          <cell r="CA109">
            <v>287.74</v>
          </cell>
          <cell r="CB109">
            <v>11.1</v>
          </cell>
          <cell r="CC109">
            <v>260.77999999999997</v>
          </cell>
          <cell r="CD109">
            <v>604.83000000000004</v>
          </cell>
          <cell r="CE109">
            <v>211.44</v>
          </cell>
          <cell r="CF109">
            <v>217.38</v>
          </cell>
          <cell r="CG109">
            <v>211.44</v>
          </cell>
          <cell r="CH109">
            <v>406.63</v>
          </cell>
          <cell r="CI109">
            <v>209.78</v>
          </cell>
          <cell r="CJ109">
            <v>322.97000000000003</v>
          </cell>
          <cell r="CK109">
            <v>276.58</v>
          </cell>
          <cell r="CL109">
            <v>257.17</v>
          </cell>
          <cell r="CM109">
            <v>301.69</v>
          </cell>
          <cell r="CN109">
            <v>188.43</v>
          </cell>
          <cell r="CO109">
            <v>288.72000000000003</v>
          </cell>
          <cell r="CP109">
            <v>215.72</v>
          </cell>
          <cell r="CQ109">
            <v>239.26</v>
          </cell>
          <cell r="CR109">
            <v>338.71</v>
          </cell>
          <cell r="CS109">
            <v>276.2</v>
          </cell>
          <cell r="CT109">
            <v>287.74</v>
          </cell>
          <cell r="CU109">
            <v>411.1</v>
          </cell>
          <cell r="CV109">
            <v>310.88</v>
          </cell>
          <cell r="CW109">
            <v>222.53</v>
          </cell>
          <cell r="CX109">
            <v>249.21</v>
          </cell>
          <cell r="CY109">
            <v>256.64999999999998</v>
          </cell>
          <cell r="CZ109">
            <v>249.21</v>
          </cell>
          <cell r="DA109">
            <v>493.19</v>
          </cell>
          <cell r="DB109">
            <v>247.12</v>
          </cell>
          <cell r="DC109">
            <v>441.76</v>
          </cell>
          <cell r="DD109">
            <v>330.63</v>
          </cell>
          <cell r="DE109">
            <v>306.51</v>
          </cell>
          <cell r="DF109">
            <v>752.14</v>
          </cell>
          <cell r="DG109">
            <v>220.44000000000003</v>
          </cell>
          <cell r="DH109">
            <v>379.18</v>
          </cell>
          <cell r="DI109">
            <v>254.56</v>
          </cell>
          <cell r="DJ109">
            <v>283.98</v>
          </cell>
          <cell r="DK109">
            <v>441.66</v>
          </cell>
          <cell r="DL109">
            <v>330.3</v>
          </cell>
          <cell r="DM109">
            <v>344.72</v>
          </cell>
          <cell r="DN109">
            <v>170.03</v>
          </cell>
          <cell r="DO109">
            <v>260.77999999999997</v>
          </cell>
          <cell r="DP109">
            <v>743.09</v>
          </cell>
          <cell r="DQ109">
            <v>211.44</v>
          </cell>
          <cell r="DR109">
            <v>924.38</v>
          </cell>
          <cell r="DS109">
            <v>211.44</v>
          </cell>
          <cell r="DT109">
            <v>328.81</v>
          </cell>
          <cell r="DU109">
            <v>1494.78</v>
          </cell>
          <cell r="DV109">
            <v>314.14999999999998</v>
          </cell>
          <cell r="DW109">
            <v>276.58</v>
          </cell>
          <cell r="DX109">
            <v>688.3</v>
          </cell>
          <cell r="DY109">
            <v>1029.3800000000001</v>
          </cell>
          <cell r="DZ109">
            <v>188.43</v>
          </cell>
          <cell r="EA109">
            <v>171.2</v>
          </cell>
          <cell r="EB109">
            <v>922.72</v>
          </cell>
          <cell r="EC109">
            <v>1283.44</v>
          </cell>
          <cell r="ED109">
            <v>408.69</v>
          </cell>
          <cell r="EE109">
            <v>276.2</v>
          </cell>
          <cell r="EF109">
            <v>287.74</v>
          </cell>
          <cell r="EG109">
            <v>170.03</v>
          </cell>
          <cell r="EH109">
            <v>967.78</v>
          </cell>
          <cell r="EI109">
            <v>190.09</v>
          </cell>
          <cell r="EJ109">
            <v>764.44</v>
          </cell>
          <cell r="EK109">
            <v>217.38</v>
          </cell>
          <cell r="EL109">
            <v>764.44</v>
          </cell>
          <cell r="EM109">
            <v>1866.54</v>
          </cell>
          <cell r="EN109">
            <v>209.78</v>
          </cell>
          <cell r="EO109">
            <v>319.05</v>
          </cell>
          <cell r="EP109">
            <v>225.31</v>
          </cell>
          <cell r="EQ109">
            <v>690.09</v>
          </cell>
          <cell r="ER109">
            <v>303.76</v>
          </cell>
          <cell r="ES109">
            <v>188.43</v>
          </cell>
          <cell r="ET109">
            <v>958.32</v>
          </cell>
          <cell r="EU109">
            <v>351.72000000000008</v>
          </cell>
          <cell r="EV109">
            <v>2606.0100000000002</v>
          </cell>
          <cell r="EW109">
            <v>1008.31</v>
          </cell>
          <cell r="EX109">
            <v>276.2</v>
          </cell>
          <cell r="EY109">
            <v>287.74</v>
          </cell>
          <cell r="EZ109">
            <v>212.54</v>
          </cell>
          <cell r="FA109">
            <v>310.88</v>
          </cell>
          <cell r="FB109">
            <v>222.53</v>
          </cell>
          <cell r="FC109">
            <v>249.21</v>
          </cell>
          <cell r="FD109">
            <v>256.64999999999998</v>
          </cell>
          <cell r="FE109">
            <v>249.21</v>
          </cell>
          <cell r="FF109">
            <v>527.76</v>
          </cell>
          <cell r="FG109">
            <v>247.12</v>
          </cell>
          <cell r="FH109">
            <v>383.86</v>
          </cell>
          <cell r="FI109">
            <v>252.6</v>
          </cell>
          <cell r="FJ109">
            <v>425.73</v>
          </cell>
          <cell r="FK109">
            <v>250</v>
          </cell>
          <cell r="FL109">
            <v>220.44000000000003</v>
          </cell>
          <cell r="FM109">
            <v>1045.18</v>
          </cell>
          <cell r="FN109">
            <v>254.56</v>
          </cell>
          <cell r="FO109">
            <v>820.44</v>
          </cell>
          <cell r="FP109">
            <v>365.62</v>
          </cell>
          <cell r="FQ109">
            <v>330.3</v>
          </cell>
          <cell r="FR109">
            <v>344.72</v>
          </cell>
          <cell r="FS109">
            <v>55.2</v>
          </cell>
          <cell r="FT109">
            <v>260.77999999999997</v>
          </cell>
          <cell r="FU109">
            <v>190.09</v>
          </cell>
          <cell r="FV109">
            <v>211.44</v>
          </cell>
          <cell r="FW109">
            <v>327.38</v>
          </cell>
          <cell r="FX109">
            <v>291.44</v>
          </cell>
          <cell r="FY109">
            <v>165.39000000000001</v>
          </cell>
          <cell r="FZ109">
            <v>209.78</v>
          </cell>
          <cell r="GA109">
            <v>556.04999999999995</v>
          </cell>
          <cell r="GB109">
            <v>294.16000000000003</v>
          </cell>
          <cell r="GC109">
            <v>272.14</v>
          </cell>
          <cell r="GD109">
            <v>291.97000000000003</v>
          </cell>
          <cell r="GE109">
            <v>741.42999999999984</v>
          </cell>
          <cell r="GF109">
            <v>268.43</v>
          </cell>
          <cell r="GG109">
            <v>295.72000000000008</v>
          </cell>
          <cell r="GH109">
            <v>404.32</v>
          </cell>
          <cell r="GI109">
            <v>345.16</v>
          </cell>
          <cell r="GJ109">
            <v>805.65</v>
          </cell>
          <cell r="GK109">
            <v>287.74</v>
          </cell>
          <cell r="GL109">
            <v>41.42</v>
          </cell>
          <cell r="GM109">
            <v>99.47</v>
          </cell>
          <cell r="GN109">
            <v>129.72999999999999</v>
          </cell>
          <cell r="GO109">
            <v>267.77999999999997</v>
          </cell>
          <cell r="GP109">
            <v>157.02000000000001</v>
          </cell>
          <cell r="GQ109">
            <v>151.08000000000001</v>
          </cell>
          <cell r="GR109">
            <v>91.26</v>
          </cell>
          <cell r="GS109">
            <v>149.41999999999999</v>
          </cell>
          <cell r="GT109">
            <v>409.24</v>
          </cell>
          <cell r="GU109">
            <v>153.80000000000001</v>
          </cell>
          <cell r="GV109">
            <v>199.61</v>
          </cell>
          <cell r="GW109">
            <v>152.16</v>
          </cell>
          <cell r="GX109">
            <v>128.07</v>
          </cell>
          <cell r="GY109">
            <v>128.07</v>
          </cell>
          <cell r="GZ109">
            <v>155.36000000000001</v>
          </cell>
          <cell r="HA109">
            <v>343.96</v>
          </cell>
          <cell r="HB109">
            <v>328.08</v>
          </cell>
          <cell r="HC109">
            <v>1029.8399999999999</v>
          </cell>
          <cell r="HD109">
            <v>377.93</v>
          </cell>
          <cell r="HE109">
            <v>0</v>
          </cell>
          <cell r="HF109">
            <v>522.04999999999995</v>
          </cell>
          <cell r="HG109">
            <v>495.32</v>
          </cell>
          <cell r="HH109">
            <v>491.24</v>
          </cell>
          <cell r="HI109">
            <v>1088.46</v>
          </cell>
          <cell r="HJ109">
            <v>1081.24</v>
          </cell>
          <cell r="HK109">
            <v>687.3</v>
          </cell>
          <cell r="HL109">
            <v>488.74</v>
          </cell>
          <cell r="HM109">
            <v>513.09</v>
          </cell>
          <cell r="HN109">
            <v>1652.15</v>
          </cell>
          <cell r="HO109">
            <v>566.14</v>
          </cell>
          <cell r="HP109">
            <v>1026.44</v>
          </cell>
          <cell r="HQ109">
            <v>601.07000000000005</v>
          </cell>
          <cell r="HR109">
            <v>1066.32</v>
          </cell>
          <cell r="HS109">
            <v>1085.96</v>
          </cell>
          <cell r="HT109">
            <v>772.14</v>
          </cell>
          <cell r="HU109">
            <v>1271.46</v>
          </cell>
          <cell r="HV109">
            <v>382.3</v>
          </cell>
          <cell r="HW109">
            <v>781.96</v>
          </cell>
          <cell r="HY109">
            <v>2653.46</v>
          </cell>
          <cell r="HZ109">
            <v>4125.8999999999996</v>
          </cell>
          <cell r="IA109">
            <v>3727.6900000000005</v>
          </cell>
          <cell r="IB109">
            <v>3369.6500000000005</v>
          </cell>
          <cell r="IC109">
            <v>4377.9400000000005</v>
          </cell>
          <cell r="ID109">
            <v>4186.0700000000006</v>
          </cell>
          <cell r="IE109">
            <v>6279.0100000000011</v>
          </cell>
          <cell r="IF109">
            <v>4483.22</v>
          </cell>
          <cell r="IG109">
            <v>4536.41</v>
          </cell>
          <cell r="IH109">
            <v>4779.5200000000004</v>
          </cell>
          <cell r="II109">
            <v>4483.71</v>
          </cell>
          <cell r="IJ109">
            <v>5531.3700000000008</v>
          </cell>
          <cell r="IK109">
            <v>3372.4700000000003</v>
          </cell>
          <cell r="IL109">
            <v>5794.83</v>
          </cell>
          <cell r="IM109">
            <v>4465.2100000000009</v>
          </cell>
          <cell r="IN109">
            <v>8097.85</v>
          </cell>
          <cell r="IO109">
            <v>6209.0999999999995</v>
          </cell>
          <cell r="IP109">
            <v>5009</v>
          </cell>
          <cell r="IQ109">
            <v>4406.34</v>
          </cell>
          <cell r="IR109">
            <v>89888.750000000029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0.01</v>
          </cell>
          <cell r="R110">
            <v>0</v>
          </cell>
          <cell r="S110">
            <v>0</v>
          </cell>
          <cell r="T110">
            <v>0.01</v>
          </cell>
          <cell r="U110">
            <v>0.01</v>
          </cell>
          <cell r="V110">
            <v>0.01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-55.16</v>
          </cell>
          <cell r="BJ110">
            <v>-55.16</v>
          </cell>
          <cell r="BK110">
            <v>67.3</v>
          </cell>
          <cell r="BL110">
            <v>67.3</v>
          </cell>
          <cell r="BM110">
            <v>67.3</v>
          </cell>
          <cell r="BN110">
            <v>67.3</v>
          </cell>
          <cell r="BO110">
            <v>-55.16</v>
          </cell>
          <cell r="BP110">
            <v>67.3</v>
          </cell>
          <cell r="BQ110">
            <v>-55.16</v>
          </cell>
          <cell r="BR110">
            <v>-55.16</v>
          </cell>
          <cell r="BS110">
            <v>-55.16</v>
          </cell>
          <cell r="BT110">
            <v>-55.16</v>
          </cell>
          <cell r="BU110">
            <v>67.3</v>
          </cell>
          <cell r="BV110">
            <v>-55.16</v>
          </cell>
          <cell r="BW110">
            <v>67.3</v>
          </cell>
          <cell r="BX110">
            <v>67.3</v>
          </cell>
          <cell r="BY110">
            <v>-55.16</v>
          </cell>
          <cell r="BZ110">
            <v>-55.16</v>
          </cell>
          <cell r="CA110">
            <v>-55.12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Y110">
            <v>-55.16</v>
          </cell>
          <cell r="HZ110">
            <v>-55.16</v>
          </cell>
          <cell r="IA110">
            <v>67.3</v>
          </cell>
          <cell r="IB110">
            <v>67.3</v>
          </cell>
          <cell r="IC110">
            <v>67.3</v>
          </cell>
          <cell r="ID110">
            <v>67.3</v>
          </cell>
          <cell r="IE110">
            <v>-55.16</v>
          </cell>
          <cell r="IF110">
            <v>67.3</v>
          </cell>
          <cell r="IG110">
            <v>-55.16</v>
          </cell>
          <cell r="IH110">
            <v>-55.16</v>
          </cell>
          <cell r="II110">
            <v>-55.16</v>
          </cell>
          <cell r="IJ110">
            <v>-55.16</v>
          </cell>
          <cell r="IK110">
            <v>67.3</v>
          </cell>
          <cell r="IL110">
            <v>-55.15</v>
          </cell>
          <cell r="IM110">
            <v>67.3</v>
          </cell>
          <cell r="IN110">
            <v>67.3</v>
          </cell>
          <cell r="IO110">
            <v>-55.15</v>
          </cell>
          <cell r="IP110">
            <v>-55.15</v>
          </cell>
          <cell r="IQ110">
            <v>-55.11</v>
          </cell>
          <cell r="IR110">
            <v>-68.28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202.25</v>
          </cell>
          <cell r="X111">
            <v>763.59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249.67</v>
          </cell>
          <cell r="AD111">
            <v>0</v>
          </cell>
          <cell r="AE111">
            <v>415.15</v>
          </cell>
          <cell r="AF111">
            <v>606.02</v>
          </cell>
          <cell r="AG111">
            <v>91.21</v>
          </cell>
          <cell r="AH111">
            <v>106.81</v>
          </cell>
          <cell r="AI111">
            <v>0</v>
          </cell>
          <cell r="AJ111">
            <v>137.85</v>
          </cell>
          <cell r="AK111">
            <v>0</v>
          </cell>
          <cell r="AL111">
            <v>0</v>
          </cell>
          <cell r="AM111">
            <v>763.9</v>
          </cell>
          <cell r="AN111">
            <v>754.15</v>
          </cell>
          <cell r="AO111">
            <v>266.39999999999998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522.21</v>
          </cell>
          <cell r="FB111">
            <v>0</v>
          </cell>
          <cell r="FC111">
            <v>92.72</v>
          </cell>
          <cell r="FD111">
            <v>22.23</v>
          </cell>
          <cell r="FE111">
            <v>159.31</v>
          </cell>
          <cell r="FF111">
            <v>116.08</v>
          </cell>
          <cell r="FG111">
            <v>71.56</v>
          </cell>
          <cell r="FH111">
            <v>1380.96</v>
          </cell>
          <cell r="FI111">
            <v>876.05</v>
          </cell>
          <cell r="FJ111">
            <v>119.55</v>
          </cell>
          <cell r="FK111">
            <v>252.18</v>
          </cell>
          <cell r="FL111">
            <v>0</v>
          </cell>
          <cell r="FM111">
            <v>34.93</v>
          </cell>
          <cell r="FN111">
            <v>0</v>
          </cell>
          <cell r="FO111">
            <v>50.859999999999992</v>
          </cell>
          <cell r="FP111">
            <v>550.97</v>
          </cell>
          <cell r="FQ111">
            <v>236.71999999999997</v>
          </cell>
          <cell r="FR111">
            <v>60.31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12.97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Y111">
            <v>202.25</v>
          </cell>
          <cell r="HZ111">
            <v>1285.8000000000002</v>
          </cell>
          <cell r="IA111">
            <v>0</v>
          </cell>
          <cell r="IB111">
            <v>92.72</v>
          </cell>
          <cell r="IC111">
            <v>22.23</v>
          </cell>
          <cell r="ID111">
            <v>159.31</v>
          </cell>
          <cell r="IE111">
            <v>365.75</v>
          </cell>
          <cell r="IF111">
            <v>71.56</v>
          </cell>
          <cell r="IG111">
            <v>1796.1100000000001</v>
          </cell>
          <cell r="IH111">
            <v>1482.07</v>
          </cell>
          <cell r="II111">
            <v>210.76</v>
          </cell>
          <cell r="IJ111">
            <v>358.99</v>
          </cell>
          <cell r="IK111">
            <v>0</v>
          </cell>
          <cell r="IL111">
            <v>172.78</v>
          </cell>
          <cell r="IM111">
            <v>0</v>
          </cell>
          <cell r="IN111">
            <v>63.829999999999991</v>
          </cell>
          <cell r="IO111">
            <v>1314.87</v>
          </cell>
          <cell r="IP111">
            <v>990.86999999999989</v>
          </cell>
          <cell r="IQ111">
            <v>326.70999999999998</v>
          </cell>
          <cell r="IR111">
            <v>8916.6099999999988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140.82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Y112">
            <v>0</v>
          </cell>
          <cell r="HZ112">
            <v>0</v>
          </cell>
          <cell r="IA112">
            <v>140.82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140.82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37.229999999999997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23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37.229999999999997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23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60.23</v>
          </cell>
        </row>
        <row r="114">
          <cell r="D114">
            <v>2998</v>
          </cell>
          <cell r="E114">
            <v>2611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7273</v>
          </cell>
          <cell r="K114">
            <v>0</v>
          </cell>
          <cell r="L114">
            <v>5527</v>
          </cell>
          <cell r="M114">
            <v>4662.9999999999991</v>
          </cell>
          <cell r="N114">
            <v>7787</v>
          </cell>
          <cell r="O114">
            <v>8856</v>
          </cell>
          <cell r="P114">
            <v>0</v>
          </cell>
          <cell r="Q114">
            <v>4273</v>
          </cell>
          <cell r="R114">
            <v>0</v>
          </cell>
          <cell r="S114">
            <v>0</v>
          </cell>
          <cell r="T114">
            <v>8184</v>
          </cell>
          <cell r="U114">
            <v>4853</v>
          </cell>
          <cell r="V114">
            <v>3792</v>
          </cell>
          <cell r="W114">
            <v>2989</v>
          </cell>
          <cell r="X114">
            <v>2603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7266</v>
          </cell>
          <cell r="AD114">
            <v>0</v>
          </cell>
          <cell r="AE114">
            <v>5505</v>
          </cell>
          <cell r="AF114">
            <v>-1331.0000000000002</v>
          </cell>
          <cell r="AG114">
            <v>-5842</v>
          </cell>
          <cell r="AH114">
            <v>987</v>
          </cell>
          <cell r="AI114">
            <v>0</v>
          </cell>
          <cell r="AJ114">
            <v>4266</v>
          </cell>
          <cell r="AK114">
            <v>0</v>
          </cell>
          <cell r="AL114">
            <v>0</v>
          </cell>
          <cell r="AM114">
            <v>8168</v>
          </cell>
          <cell r="AN114">
            <v>4836</v>
          </cell>
          <cell r="AO114">
            <v>-3792</v>
          </cell>
          <cell r="AP114">
            <v>2991</v>
          </cell>
          <cell r="AQ114">
            <v>2606</v>
          </cell>
          <cell r="AR114">
            <v>7821.1800000000012</v>
          </cell>
          <cell r="AS114">
            <v>4979.17</v>
          </cell>
          <cell r="AT114">
            <v>6741.9000000000005</v>
          </cell>
          <cell r="AU114">
            <v>9651.36</v>
          </cell>
          <cell r="AV114">
            <v>7269</v>
          </cell>
          <cell r="AW114">
            <v>7806.81</v>
          </cell>
          <cell r="AX114">
            <v>5508</v>
          </cell>
          <cell r="AY114">
            <v>1664</v>
          </cell>
          <cell r="AZ114">
            <v>972</v>
          </cell>
          <cell r="BA114">
            <v>4911</v>
          </cell>
          <cell r="BB114">
            <v>9391.42</v>
          </cell>
          <cell r="BC114">
            <v>4267</v>
          </cell>
          <cell r="BD114">
            <v>8058.84</v>
          </cell>
          <cell r="BE114">
            <v>9157.7800000000007</v>
          </cell>
          <cell r="BF114">
            <v>8172.0000000000009</v>
          </cell>
          <cell r="BG114">
            <v>4832</v>
          </cell>
          <cell r="BH114">
            <v>0</v>
          </cell>
          <cell r="BI114">
            <v>2990</v>
          </cell>
          <cell r="BJ114">
            <v>2603</v>
          </cell>
          <cell r="BK114">
            <v>3908.5</v>
          </cell>
          <cell r="BL114">
            <v>2489</v>
          </cell>
          <cell r="BM114">
            <v>3369</v>
          </cell>
          <cell r="BN114">
            <v>4826.43</v>
          </cell>
          <cell r="BO114">
            <v>7267</v>
          </cell>
          <cell r="BP114">
            <v>3902.55</v>
          </cell>
          <cell r="BQ114">
            <v>5512.19</v>
          </cell>
          <cell r="BR114">
            <v>1664</v>
          </cell>
          <cell r="BS114">
            <v>972</v>
          </cell>
          <cell r="BT114">
            <v>4917</v>
          </cell>
          <cell r="BU114">
            <v>4695.5</v>
          </cell>
          <cell r="BV114">
            <v>4266</v>
          </cell>
          <cell r="BW114">
            <v>4028.4999999999995</v>
          </cell>
          <cell r="BX114">
            <v>4579</v>
          </cell>
          <cell r="BY114">
            <v>8168</v>
          </cell>
          <cell r="BZ114">
            <v>4833</v>
          </cell>
          <cell r="CA114">
            <v>0</v>
          </cell>
          <cell r="CB114">
            <v>2992</v>
          </cell>
          <cell r="CC114">
            <v>2602</v>
          </cell>
          <cell r="CD114">
            <v>3908</v>
          </cell>
          <cell r="CE114">
            <v>2488</v>
          </cell>
          <cell r="CF114">
            <v>3370</v>
          </cell>
          <cell r="CG114">
            <v>4824</v>
          </cell>
          <cell r="CH114">
            <v>7267</v>
          </cell>
          <cell r="CI114">
            <v>3902</v>
          </cell>
          <cell r="CJ114">
            <v>5508</v>
          </cell>
          <cell r="CK114">
            <v>1665</v>
          </cell>
          <cell r="CL114">
            <v>972</v>
          </cell>
          <cell r="CM114">
            <v>4913</v>
          </cell>
          <cell r="CN114">
            <v>4695</v>
          </cell>
          <cell r="CO114">
            <v>4266</v>
          </cell>
          <cell r="CP114">
            <v>4027.9999999999995</v>
          </cell>
          <cell r="CQ114">
            <v>4577</v>
          </cell>
          <cell r="CR114">
            <v>8169</v>
          </cell>
          <cell r="CS114">
            <v>4836</v>
          </cell>
          <cell r="CT114">
            <v>0</v>
          </cell>
          <cell r="CU114">
            <v>0</v>
          </cell>
          <cell r="CV114">
            <v>2607</v>
          </cell>
          <cell r="CW114">
            <v>3908</v>
          </cell>
          <cell r="CX114">
            <v>2488</v>
          </cell>
          <cell r="CY114">
            <v>3369</v>
          </cell>
          <cell r="CZ114">
            <v>4826</v>
          </cell>
          <cell r="DA114">
            <v>7267</v>
          </cell>
          <cell r="DB114">
            <v>3901</v>
          </cell>
          <cell r="DC114">
            <v>5505</v>
          </cell>
          <cell r="DD114">
            <v>1662</v>
          </cell>
          <cell r="DE114">
            <v>972</v>
          </cell>
          <cell r="DF114">
            <v>4917</v>
          </cell>
          <cell r="DG114">
            <v>4694</v>
          </cell>
          <cell r="DH114">
            <v>4268</v>
          </cell>
          <cell r="DI114">
            <v>4027.9999999999995</v>
          </cell>
          <cell r="DJ114">
            <v>4579</v>
          </cell>
          <cell r="DK114">
            <v>8169</v>
          </cell>
          <cell r="DL114">
            <v>4835</v>
          </cell>
          <cell r="DM114">
            <v>0</v>
          </cell>
          <cell r="DN114">
            <v>2992</v>
          </cell>
          <cell r="DO114">
            <v>2603.9999999999995</v>
          </cell>
          <cell r="DP114">
            <v>3910.0000000000005</v>
          </cell>
          <cell r="DQ114">
            <v>2490</v>
          </cell>
          <cell r="DR114">
            <v>3368</v>
          </cell>
          <cell r="DS114">
            <v>4824</v>
          </cell>
          <cell r="DT114">
            <v>7269</v>
          </cell>
          <cell r="DU114">
            <v>3902</v>
          </cell>
          <cell r="DV114">
            <v>5512</v>
          </cell>
          <cell r="DW114">
            <v>1661</v>
          </cell>
          <cell r="DX114">
            <v>972</v>
          </cell>
          <cell r="DY114">
            <v>4915</v>
          </cell>
          <cell r="DZ114">
            <v>4696</v>
          </cell>
          <cell r="EA114">
            <v>4268</v>
          </cell>
          <cell r="EB114">
            <v>4029</v>
          </cell>
          <cell r="EC114">
            <v>4578</v>
          </cell>
          <cell r="ED114">
            <v>8171.0000000000009</v>
          </cell>
          <cell r="EE114">
            <v>4832</v>
          </cell>
          <cell r="EF114">
            <v>0</v>
          </cell>
          <cell r="EG114">
            <v>2989</v>
          </cell>
          <cell r="EH114">
            <v>2605</v>
          </cell>
          <cell r="EI114">
            <v>3906</v>
          </cell>
          <cell r="EJ114">
            <v>2488</v>
          </cell>
          <cell r="EK114">
            <v>3370</v>
          </cell>
          <cell r="EL114">
            <v>4824</v>
          </cell>
          <cell r="EM114">
            <v>7267</v>
          </cell>
          <cell r="EN114">
            <v>3902</v>
          </cell>
          <cell r="EO114">
            <v>5505</v>
          </cell>
          <cell r="EP114">
            <v>956</v>
          </cell>
          <cell r="EQ114">
            <v>972</v>
          </cell>
          <cell r="ER114">
            <v>4916</v>
          </cell>
          <cell r="ES114">
            <v>4694</v>
          </cell>
          <cell r="ET114">
            <v>4264</v>
          </cell>
          <cell r="EU114">
            <v>4029</v>
          </cell>
          <cell r="EV114">
            <v>4579</v>
          </cell>
          <cell r="EW114">
            <v>8172.9999999999991</v>
          </cell>
          <cell r="EX114">
            <v>4836</v>
          </cell>
          <cell r="EY114">
            <v>0</v>
          </cell>
          <cell r="EZ114">
            <v>972.99999999999989</v>
          </cell>
          <cell r="FA114">
            <v>2603.9999999999995</v>
          </cell>
          <cell r="FB114">
            <v>3910.0000000000005</v>
          </cell>
          <cell r="FC114">
            <v>2489</v>
          </cell>
          <cell r="FD114">
            <v>3381.53</v>
          </cell>
          <cell r="FE114">
            <v>4823</v>
          </cell>
          <cell r="FF114">
            <v>7269</v>
          </cell>
          <cell r="FG114">
            <v>3902</v>
          </cell>
          <cell r="FH114">
            <v>5507</v>
          </cell>
          <cell r="FI114">
            <v>958.00000000000011</v>
          </cell>
          <cell r="FJ114">
            <v>972</v>
          </cell>
          <cell r="FK114">
            <v>4911</v>
          </cell>
          <cell r="FL114">
            <v>4694</v>
          </cell>
          <cell r="FM114">
            <v>4269</v>
          </cell>
          <cell r="FN114">
            <v>4027.0000000000005</v>
          </cell>
          <cell r="FO114">
            <v>4577</v>
          </cell>
          <cell r="FP114">
            <v>8167</v>
          </cell>
          <cell r="FQ114">
            <v>4834</v>
          </cell>
          <cell r="FR114">
            <v>0</v>
          </cell>
          <cell r="FS114">
            <v>972</v>
          </cell>
          <cell r="FT114">
            <v>2603</v>
          </cell>
          <cell r="FU114">
            <v>3908</v>
          </cell>
          <cell r="FV114">
            <v>2488</v>
          </cell>
          <cell r="FW114">
            <v>3382</v>
          </cell>
          <cell r="FX114">
            <v>4827</v>
          </cell>
          <cell r="FY114">
            <v>7265</v>
          </cell>
          <cell r="FZ114">
            <v>3901</v>
          </cell>
          <cell r="GA114">
            <v>5509</v>
          </cell>
          <cell r="GB114">
            <v>953</v>
          </cell>
          <cell r="GC114">
            <v>971</v>
          </cell>
          <cell r="GD114">
            <v>4917</v>
          </cell>
          <cell r="GE114">
            <v>4695</v>
          </cell>
          <cell r="GF114">
            <v>4265</v>
          </cell>
          <cell r="GG114">
            <v>4029</v>
          </cell>
          <cell r="GH114">
            <v>4579</v>
          </cell>
          <cell r="GI114">
            <v>8169</v>
          </cell>
          <cell r="GJ114">
            <v>4834</v>
          </cell>
          <cell r="GK114">
            <v>0</v>
          </cell>
          <cell r="GL114">
            <v>972.99999999999989</v>
          </cell>
          <cell r="GM114">
            <v>2606</v>
          </cell>
          <cell r="GN114">
            <v>3908</v>
          </cell>
          <cell r="GO114">
            <v>2488</v>
          </cell>
          <cell r="GP114">
            <v>3383</v>
          </cell>
          <cell r="GQ114">
            <v>4824</v>
          </cell>
          <cell r="GR114">
            <v>7269</v>
          </cell>
          <cell r="GS114">
            <v>3902</v>
          </cell>
          <cell r="GT114">
            <v>5508</v>
          </cell>
          <cell r="GU114">
            <v>957</v>
          </cell>
          <cell r="GV114">
            <v>972</v>
          </cell>
          <cell r="GW114">
            <v>4915</v>
          </cell>
          <cell r="GX114">
            <v>4695</v>
          </cell>
          <cell r="GY114">
            <v>4268</v>
          </cell>
          <cell r="GZ114">
            <v>4029</v>
          </cell>
          <cell r="HA114">
            <v>4577</v>
          </cell>
          <cell r="HB114">
            <v>8171.0000000000009</v>
          </cell>
          <cell r="HC114">
            <v>4832</v>
          </cell>
          <cell r="HD114">
            <v>0</v>
          </cell>
          <cell r="HE114">
            <v>3962</v>
          </cell>
          <cell r="HF114">
            <v>2601</v>
          </cell>
          <cell r="HG114">
            <v>3907</v>
          </cell>
          <cell r="HH114">
            <v>2490</v>
          </cell>
          <cell r="HI114">
            <v>3380</v>
          </cell>
          <cell r="HJ114">
            <v>4826</v>
          </cell>
          <cell r="HK114">
            <v>7267</v>
          </cell>
          <cell r="HL114">
            <v>3902</v>
          </cell>
          <cell r="HM114">
            <v>5509</v>
          </cell>
          <cell r="HN114">
            <v>954</v>
          </cell>
          <cell r="HO114">
            <v>972</v>
          </cell>
          <cell r="HP114">
            <v>4915</v>
          </cell>
          <cell r="HQ114">
            <v>4694</v>
          </cell>
          <cell r="HR114">
            <v>4266</v>
          </cell>
          <cell r="HS114">
            <v>4027.9999999999995</v>
          </cell>
          <cell r="HT114">
            <v>4579</v>
          </cell>
          <cell r="HU114">
            <v>8165</v>
          </cell>
          <cell r="HV114">
            <v>4834</v>
          </cell>
          <cell r="HW114">
            <v>0</v>
          </cell>
          <cell r="HY114">
            <v>27821</v>
          </cell>
          <cell r="HZ114">
            <v>31255</v>
          </cell>
          <cell r="IA114">
            <v>42994.68</v>
          </cell>
          <cell r="IB114">
            <v>27377.17</v>
          </cell>
          <cell r="IC114">
            <v>37114.43</v>
          </cell>
          <cell r="ID114">
            <v>53075.79</v>
          </cell>
          <cell r="IE114">
            <v>87215</v>
          </cell>
          <cell r="IF114">
            <v>42923.360000000001</v>
          </cell>
          <cell r="IG114">
            <v>66115.19</v>
          </cell>
          <cell r="IH114">
            <v>16426</v>
          </cell>
          <cell r="II114">
            <v>11664</v>
          </cell>
          <cell r="IJ114">
            <v>58990</v>
          </cell>
          <cell r="IK114">
            <v>51643.92</v>
          </cell>
          <cell r="IL114">
            <v>51206</v>
          </cell>
          <cell r="IM114">
            <v>44314.34</v>
          </cell>
          <cell r="IN114">
            <v>50361.78</v>
          </cell>
          <cell r="IO114">
            <v>98046</v>
          </cell>
          <cell r="IP114">
            <v>58027</v>
          </cell>
          <cell r="IQ114">
            <v>0</v>
          </cell>
          <cell r="IR114">
            <v>856570.66</v>
          </cell>
        </row>
        <row r="115">
          <cell r="D115">
            <v>2609</v>
          </cell>
          <cell r="E115">
            <v>2066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7137</v>
          </cell>
          <cell r="K115">
            <v>0</v>
          </cell>
          <cell r="L115">
            <v>5379</v>
          </cell>
          <cell r="M115">
            <v>4605</v>
          </cell>
          <cell r="N115">
            <v>7720</v>
          </cell>
          <cell r="O115">
            <v>8763</v>
          </cell>
          <cell r="P115">
            <v>0</v>
          </cell>
          <cell r="Q115">
            <v>4142</v>
          </cell>
          <cell r="R115">
            <v>0</v>
          </cell>
          <cell r="S115">
            <v>0</v>
          </cell>
          <cell r="T115">
            <v>7469.0000000000009</v>
          </cell>
          <cell r="U115">
            <v>4165</v>
          </cell>
          <cell r="V115">
            <v>3426</v>
          </cell>
          <cell r="W115">
            <v>2603</v>
          </cell>
          <cell r="X115">
            <v>2062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7133</v>
          </cell>
          <cell r="AD115">
            <v>0</v>
          </cell>
          <cell r="AE115">
            <v>5357</v>
          </cell>
          <cell r="AF115">
            <v>-1389</v>
          </cell>
          <cell r="AG115">
            <v>-5775</v>
          </cell>
          <cell r="AH115">
            <v>895</v>
          </cell>
          <cell r="AI115">
            <v>0</v>
          </cell>
          <cell r="AJ115">
            <v>4138</v>
          </cell>
          <cell r="AK115">
            <v>0</v>
          </cell>
          <cell r="AL115">
            <v>0</v>
          </cell>
          <cell r="AM115">
            <v>7459</v>
          </cell>
          <cell r="AN115">
            <v>4153</v>
          </cell>
          <cell r="AO115">
            <v>-3426</v>
          </cell>
          <cell r="AP115">
            <v>2603</v>
          </cell>
          <cell r="AQ115">
            <v>2064</v>
          </cell>
          <cell r="AR115">
            <v>7821.1800000000012</v>
          </cell>
          <cell r="AS115">
            <v>4979.17</v>
          </cell>
          <cell r="AT115">
            <v>6741.9000000000005</v>
          </cell>
          <cell r="AU115">
            <v>9651.36</v>
          </cell>
          <cell r="AV115">
            <v>7135</v>
          </cell>
          <cell r="AW115">
            <v>7806.81</v>
          </cell>
          <cell r="AX115">
            <v>5363.0000000000009</v>
          </cell>
          <cell r="AY115">
            <v>1606</v>
          </cell>
          <cell r="AZ115">
            <v>972</v>
          </cell>
          <cell r="BA115">
            <v>4821</v>
          </cell>
          <cell r="BB115">
            <v>9391.42</v>
          </cell>
          <cell r="BC115">
            <v>4137</v>
          </cell>
          <cell r="BD115">
            <v>8058.84</v>
          </cell>
          <cell r="BE115">
            <v>9157.7800000000007</v>
          </cell>
          <cell r="BF115">
            <v>7459</v>
          </cell>
          <cell r="BG115">
            <v>4151</v>
          </cell>
          <cell r="BH115">
            <v>0</v>
          </cell>
          <cell r="BI115">
            <v>2603</v>
          </cell>
          <cell r="BJ115">
            <v>2061</v>
          </cell>
          <cell r="BK115">
            <v>3908.5</v>
          </cell>
          <cell r="BL115">
            <v>2489</v>
          </cell>
          <cell r="BM115">
            <v>3369</v>
          </cell>
          <cell r="BN115">
            <v>4826.43</v>
          </cell>
          <cell r="BO115">
            <v>7133</v>
          </cell>
          <cell r="BP115">
            <v>3902.55</v>
          </cell>
          <cell r="BQ115">
            <v>5364.19</v>
          </cell>
          <cell r="BR115">
            <v>1607</v>
          </cell>
          <cell r="BS115">
            <v>972</v>
          </cell>
          <cell r="BT115">
            <v>4825</v>
          </cell>
          <cell r="BU115">
            <v>4695.5</v>
          </cell>
          <cell r="BV115">
            <v>4139</v>
          </cell>
          <cell r="BW115">
            <v>4028.4999999999995</v>
          </cell>
          <cell r="BX115">
            <v>4579</v>
          </cell>
          <cell r="BY115">
            <v>7460</v>
          </cell>
          <cell r="BZ115">
            <v>4151</v>
          </cell>
          <cell r="CA115">
            <v>0</v>
          </cell>
          <cell r="CB115">
            <v>2603.9999999999995</v>
          </cell>
          <cell r="CC115">
            <v>2062</v>
          </cell>
          <cell r="CD115">
            <v>3908</v>
          </cell>
          <cell r="CE115">
            <v>2488</v>
          </cell>
          <cell r="CF115">
            <v>3370</v>
          </cell>
          <cell r="CG115">
            <v>4824</v>
          </cell>
          <cell r="CH115">
            <v>7134</v>
          </cell>
          <cell r="CI115">
            <v>3902</v>
          </cell>
          <cell r="CJ115">
            <v>5362</v>
          </cell>
          <cell r="CK115">
            <v>1608</v>
          </cell>
          <cell r="CL115">
            <v>972</v>
          </cell>
          <cell r="CM115">
            <v>4822</v>
          </cell>
          <cell r="CN115">
            <v>4695</v>
          </cell>
          <cell r="CO115">
            <v>4137</v>
          </cell>
          <cell r="CP115">
            <v>4027.9999999999995</v>
          </cell>
          <cell r="CQ115">
            <v>4577</v>
          </cell>
          <cell r="CR115">
            <v>7461</v>
          </cell>
          <cell r="CS115">
            <v>4154</v>
          </cell>
          <cell r="CT115">
            <v>0</v>
          </cell>
          <cell r="CU115">
            <v>0</v>
          </cell>
          <cell r="CV115">
            <v>2064</v>
          </cell>
          <cell r="CW115">
            <v>3908</v>
          </cell>
          <cell r="CX115">
            <v>2488</v>
          </cell>
          <cell r="CY115">
            <v>3369</v>
          </cell>
          <cell r="CZ115">
            <v>4826</v>
          </cell>
          <cell r="DA115">
            <v>7134</v>
          </cell>
          <cell r="DB115">
            <v>3901</v>
          </cell>
          <cell r="DC115">
            <v>5359</v>
          </cell>
          <cell r="DD115">
            <v>1605</v>
          </cell>
          <cell r="DE115">
            <v>972</v>
          </cell>
          <cell r="DF115">
            <v>4825</v>
          </cell>
          <cell r="DG115">
            <v>4694</v>
          </cell>
          <cell r="DH115">
            <v>4138</v>
          </cell>
          <cell r="DI115">
            <v>4027.9999999999995</v>
          </cell>
          <cell r="DJ115">
            <v>4579</v>
          </cell>
          <cell r="DK115">
            <v>7458</v>
          </cell>
          <cell r="DL115">
            <v>4153</v>
          </cell>
          <cell r="DM115">
            <v>0</v>
          </cell>
          <cell r="DN115">
            <v>2603.9999999999995</v>
          </cell>
          <cell r="DO115">
            <v>2062</v>
          </cell>
          <cell r="DP115">
            <v>3910.0000000000005</v>
          </cell>
          <cell r="DQ115">
            <v>2490</v>
          </cell>
          <cell r="DR115">
            <v>3368</v>
          </cell>
          <cell r="DS115">
            <v>4824</v>
          </cell>
          <cell r="DT115">
            <v>7134</v>
          </cell>
          <cell r="DU115">
            <v>3902</v>
          </cell>
          <cell r="DV115">
            <v>5364.9999999999991</v>
          </cell>
          <cell r="DW115">
            <v>1604.0000000000002</v>
          </cell>
          <cell r="DX115">
            <v>972</v>
          </cell>
          <cell r="DY115">
            <v>4824</v>
          </cell>
          <cell r="DZ115">
            <v>4696</v>
          </cell>
          <cell r="EA115">
            <v>4139</v>
          </cell>
          <cell r="EB115">
            <v>4029</v>
          </cell>
          <cell r="EC115">
            <v>4578</v>
          </cell>
          <cell r="ED115">
            <v>7463</v>
          </cell>
          <cell r="EE115">
            <v>4150</v>
          </cell>
          <cell r="EF115">
            <v>0</v>
          </cell>
          <cell r="EG115">
            <v>2603</v>
          </cell>
          <cell r="EH115">
            <v>2063</v>
          </cell>
          <cell r="EI115">
            <v>3906</v>
          </cell>
          <cell r="EJ115">
            <v>2488</v>
          </cell>
          <cell r="EK115">
            <v>3370</v>
          </cell>
          <cell r="EL115">
            <v>4824</v>
          </cell>
          <cell r="EM115">
            <v>7134</v>
          </cell>
          <cell r="EN115">
            <v>3902</v>
          </cell>
          <cell r="EO115">
            <v>5358</v>
          </cell>
          <cell r="EP115">
            <v>898</v>
          </cell>
          <cell r="EQ115">
            <v>972</v>
          </cell>
          <cell r="ER115">
            <v>4824</v>
          </cell>
          <cell r="ES115">
            <v>4694</v>
          </cell>
          <cell r="ET115">
            <v>4137</v>
          </cell>
          <cell r="EU115">
            <v>4029</v>
          </cell>
          <cell r="EV115">
            <v>4579</v>
          </cell>
          <cell r="EW115">
            <v>7460</v>
          </cell>
          <cell r="EX115">
            <v>4153</v>
          </cell>
          <cell r="EY115">
            <v>0</v>
          </cell>
          <cell r="EZ115">
            <v>972.99999999999989</v>
          </cell>
          <cell r="FA115">
            <v>2063</v>
          </cell>
          <cell r="FB115">
            <v>3910.0000000000005</v>
          </cell>
          <cell r="FC115">
            <v>2489</v>
          </cell>
          <cell r="FD115">
            <v>3381.53</v>
          </cell>
          <cell r="FE115">
            <v>4823</v>
          </cell>
          <cell r="FF115">
            <v>7134</v>
          </cell>
          <cell r="FG115">
            <v>3902</v>
          </cell>
          <cell r="FH115">
            <v>5361</v>
          </cell>
          <cell r="FI115">
            <v>900</v>
          </cell>
          <cell r="FJ115">
            <v>972</v>
          </cell>
          <cell r="FK115">
            <v>4821</v>
          </cell>
          <cell r="FL115">
            <v>4694</v>
          </cell>
          <cell r="FM115">
            <v>4139</v>
          </cell>
          <cell r="FN115">
            <v>4027.0000000000005</v>
          </cell>
          <cell r="FO115">
            <v>4577</v>
          </cell>
          <cell r="FP115">
            <v>7461</v>
          </cell>
          <cell r="FQ115">
            <v>4154</v>
          </cell>
          <cell r="FR115">
            <v>0</v>
          </cell>
          <cell r="FS115">
            <v>972</v>
          </cell>
          <cell r="FT115">
            <v>2062</v>
          </cell>
          <cell r="FU115">
            <v>3908</v>
          </cell>
          <cell r="FV115">
            <v>2488</v>
          </cell>
          <cell r="FW115">
            <v>3382</v>
          </cell>
          <cell r="FX115">
            <v>4827</v>
          </cell>
          <cell r="FY115">
            <v>7132</v>
          </cell>
          <cell r="FZ115">
            <v>3901</v>
          </cell>
          <cell r="GA115">
            <v>5362</v>
          </cell>
          <cell r="GB115">
            <v>897</v>
          </cell>
          <cell r="GC115">
            <v>971</v>
          </cell>
          <cell r="GD115">
            <v>4825</v>
          </cell>
          <cell r="GE115">
            <v>4695</v>
          </cell>
          <cell r="GF115">
            <v>4137</v>
          </cell>
          <cell r="GG115">
            <v>4029</v>
          </cell>
          <cell r="GH115">
            <v>4579</v>
          </cell>
          <cell r="GI115">
            <v>7459</v>
          </cell>
          <cell r="GJ115">
            <v>4151</v>
          </cell>
          <cell r="GK115">
            <v>0</v>
          </cell>
          <cell r="GL115">
            <v>972.99999999999989</v>
          </cell>
          <cell r="GM115">
            <v>2063</v>
          </cell>
          <cell r="GN115">
            <v>3908</v>
          </cell>
          <cell r="GO115">
            <v>2488</v>
          </cell>
          <cell r="GP115">
            <v>3383</v>
          </cell>
          <cell r="GQ115">
            <v>4824</v>
          </cell>
          <cell r="GR115">
            <v>7135</v>
          </cell>
          <cell r="GS115">
            <v>3902</v>
          </cell>
          <cell r="GT115">
            <v>5361</v>
          </cell>
          <cell r="GU115">
            <v>899</v>
          </cell>
          <cell r="GV115">
            <v>972</v>
          </cell>
          <cell r="GW115">
            <v>4824</v>
          </cell>
          <cell r="GX115">
            <v>4695</v>
          </cell>
          <cell r="GY115">
            <v>4138</v>
          </cell>
          <cell r="GZ115">
            <v>4029</v>
          </cell>
          <cell r="HA115">
            <v>4577</v>
          </cell>
          <cell r="HB115">
            <v>7460</v>
          </cell>
          <cell r="HC115">
            <v>4152</v>
          </cell>
          <cell r="HD115">
            <v>0</v>
          </cell>
          <cell r="HE115">
            <v>3576</v>
          </cell>
          <cell r="HF115">
            <v>2062</v>
          </cell>
          <cell r="HG115">
            <v>3907</v>
          </cell>
          <cell r="HH115">
            <v>2490</v>
          </cell>
          <cell r="HI115">
            <v>3380</v>
          </cell>
          <cell r="HJ115">
            <v>4826</v>
          </cell>
          <cell r="HK115">
            <v>7133</v>
          </cell>
          <cell r="HL115">
            <v>3902</v>
          </cell>
          <cell r="HM115">
            <v>5363.0000000000009</v>
          </cell>
          <cell r="HN115">
            <v>897</v>
          </cell>
          <cell r="HO115">
            <v>972</v>
          </cell>
          <cell r="HP115">
            <v>4823</v>
          </cell>
          <cell r="HQ115">
            <v>4694</v>
          </cell>
          <cell r="HR115">
            <v>4138</v>
          </cell>
          <cell r="HS115">
            <v>4027.9999999999995</v>
          </cell>
          <cell r="HT115">
            <v>4579</v>
          </cell>
          <cell r="HU115">
            <v>7456</v>
          </cell>
          <cell r="HV115">
            <v>4151</v>
          </cell>
          <cell r="HW115">
            <v>0</v>
          </cell>
          <cell r="HY115">
            <v>24723</v>
          </cell>
          <cell r="HZ115">
            <v>24754</v>
          </cell>
          <cell r="IA115">
            <v>42994.68</v>
          </cell>
          <cell r="IB115">
            <v>27377.17</v>
          </cell>
          <cell r="IC115">
            <v>37114.43</v>
          </cell>
          <cell r="ID115">
            <v>53075.79</v>
          </cell>
          <cell r="IE115">
            <v>85608</v>
          </cell>
          <cell r="IF115">
            <v>42923.360000000001</v>
          </cell>
          <cell r="IG115">
            <v>64354.189999999995</v>
          </cell>
          <cell r="IH115">
            <v>15737</v>
          </cell>
          <cell r="II115">
            <v>11664</v>
          </cell>
          <cell r="IJ115">
            <v>57892</v>
          </cell>
          <cell r="IK115">
            <v>51643.92</v>
          </cell>
          <cell r="IL115">
            <v>49659</v>
          </cell>
          <cell r="IM115">
            <v>44314.34</v>
          </cell>
          <cell r="IN115">
            <v>50361.78</v>
          </cell>
          <cell r="IO115">
            <v>89525</v>
          </cell>
          <cell r="IP115">
            <v>49838</v>
          </cell>
          <cell r="IQ115">
            <v>0</v>
          </cell>
          <cell r="IR115">
            <v>823559.66</v>
          </cell>
        </row>
        <row r="116">
          <cell r="D116">
            <v>389</v>
          </cell>
          <cell r="E116">
            <v>545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136</v>
          </cell>
          <cell r="K116">
            <v>0</v>
          </cell>
          <cell r="L116">
            <v>148</v>
          </cell>
          <cell r="M116">
            <v>58</v>
          </cell>
          <cell r="N116">
            <v>67</v>
          </cell>
          <cell r="O116">
            <v>93</v>
          </cell>
          <cell r="P116">
            <v>0</v>
          </cell>
          <cell r="Q116">
            <v>131</v>
          </cell>
          <cell r="R116">
            <v>0</v>
          </cell>
          <cell r="S116">
            <v>0</v>
          </cell>
          <cell r="T116">
            <v>715</v>
          </cell>
          <cell r="U116">
            <v>688</v>
          </cell>
          <cell r="V116">
            <v>366</v>
          </cell>
          <cell r="W116">
            <v>386</v>
          </cell>
          <cell r="X116">
            <v>541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133</v>
          </cell>
          <cell r="AD116">
            <v>0</v>
          </cell>
          <cell r="AE116">
            <v>148</v>
          </cell>
          <cell r="AF116">
            <v>58</v>
          </cell>
          <cell r="AG116">
            <v>-67</v>
          </cell>
          <cell r="AH116">
            <v>92</v>
          </cell>
          <cell r="AI116">
            <v>0</v>
          </cell>
          <cell r="AJ116">
            <v>128</v>
          </cell>
          <cell r="AK116">
            <v>0</v>
          </cell>
          <cell r="AL116">
            <v>0</v>
          </cell>
          <cell r="AM116">
            <v>709</v>
          </cell>
          <cell r="AN116">
            <v>683</v>
          </cell>
          <cell r="AO116">
            <v>-366</v>
          </cell>
          <cell r="AP116">
            <v>388</v>
          </cell>
          <cell r="AQ116">
            <v>542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134</v>
          </cell>
          <cell r="AW116">
            <v>0</v>
          </cell>
          <cell r="AX116">
            <v>145</v>
          </cell>
          <cell r="AY116">
            <v>58</v>
          </cell>
          <cell r="AZ116">
            <v>0</v>
          </cell>
          <cell r="BA116">
            <v>90</v>
          </cell>
          <cell r="BB116">
            <v>0</v>
          </cell>
          <cell r="BC116">
            <v>130</v>
          </cell>
          <cell r="BD116">
            <v>0</v>
          </cell>
          <cell r="BE116">
            <v>0</v>
          </cell>
          <cell r="BF116">
            <v>713</v>
          </cell>
          <cell r="BG116">
            <v>681</v>
          </cell>
          <cell r="BH116">
            <v>0</v>
          </cell>
          <cell r="BI116">
            <v>387</v>
          </cell>
          <cell r="BJ116">
            <v>542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134</v>
          </cell>
          <cell r="BP116">
            <v>0</v>
          </cell>
          <cell r="BQ116">
            <v>148</v>
          </cell>
          <cell r="BR116">
            <v>57</v>
          </cell>
          <cell r="BS116">
            <v>0</v>
          </cell>
          <cell r="BT116">
            <v>92</v>
          </cell>
          <cell r="BU116">
            <v>0</v>
          </cell>
          <cell r="BV116">
            <v>127</v>
          </cell>
          <cell r="BW116">
            <v>0</v>
          </cell>
          <cell r="BX116">
            <v>0</v>
          </cell>
          <cell r="BY116">
            <v>708</v>
          </cell>
          <cell r="BZ116">
            <v>682</v>
          </cell>
          <cell r="CA116">
            <v>0</v>
          </cell>
          <cell r="CB116">
            <v>388</v>
          </cell>
          <cell r="CC116">
            <v>540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133</v>
          </cell>
          <cell r="CI116">
            <v>0</v>
          </cell>
          <cell r="CJ116">
            <v>146</v>
          </cell>
          <cell r="CK116">
            <v>57</v>
          </cell>
          <cell r="CL116">
            <v>0</v>
          </cell>
          <cell r="CM116">
            <v>91</v>
          </cell>
          <cell r="CN116">
            <v>0</v>
          </cell>
          <cell r="CO116">
            <v>129</v>
          </cell>
          <cell r="CP116">
            <v>0</v>
          </cell>
          <cell r="CQ116">
            <v>0</v>
          </cell>
          <cell r="CR116">
            <v>708</v>
          </cell>
          <cell r="CS116">
            <v>682</v>
          </cell>
          <cell r="CT116">
            <v>0</v>
          </cell>
          <cell r="CU116">
            <v>0</v>
          </cell>
          <cell r="CV116">
            <v>543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133</v>
          </cell>
          <cell r="DB116">
            <v>0</v>
          </cell>
          <cell r="DC116">
            <v>146</v>
          </cell>
          <cell r="DD116">
            <v>57</v>
          </cell>
          <cell r="DE116">
            <v>0</v>
          </cell>
          <cell r="DF116">
            <v>92</v>
          </cell>
          <cell r="DG116">
            <v>0</v>
          </cell>
          <cell r="DH116">
            <v>130</v>
          </cell>
          <cell r="DI116">
            <v>0</v>
          </cell>
          <cell r="DJ116">
            <v>0</v>
          </cell>
          <cell r="DK116">
            <v>711</v>
          </cell>
          <cell r="DL116">
            <v>682</v>
          </cell>
          <cell r="DM116">
            <v>0</v>
          </cell>
          <cell r="DN116">
            <v>388</v>
          </cell>
          <cell r="DO116">
            <v>542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135</v>
          </cell>
          <cell r="DU116">
            <v>0</v>
          </cell>
          <cell r="DV116">
            <v>147</v>
          </cell>
          <cell r="DW116">
            <v>57</v>
          </cell>
          <cell r="DX116">
            <v>0</v>
          </cell>
          <cell r="DY116">
            <v>91</v>
          </cell>
          <cell r="DZ116">
            <v>0</v>
          </cell>
          <cell r="EA116">
            <v>129</v>
          </cell>
          <cell r="EB116">
            <v>0</v>
          </cell>
          <cell r="EC116">
            <v>0</v>
          </cell>
          <cell r="ED116">
            <v>708</v>
          </cell>
          <cell r="EE116">
            <v>682</v>
          </cell>
          <cell r="EF116">
            <v>0</v>
          </cell>
          <cell r="EG116">
            <v>386</v>
          </cell>
          <cell r="EH116">
            <v>542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133</v>
          </cell>
          <cell r="EN116">
            <v>0</v>
          </cell>
          <cell r="EO116">
            <v>147</v>
          </cell>
          <cell r="EP116">
            <v>58</v>
          </cell>
          <cell r="EQ116">
            <v>0</v>
          </cell>
          <cell r="ER116">
            <v>92</v>
          </cell>
          <cell r="ES116">
            <v>0</v>
          </cell>
          <cell r="ET116">
            <v>127</v>
          </cell>
          <cell r="EU116">
            <v>0</v>
          </cell>
          <cell r="EV116">
            <v>0</v>
          </cell>
          <cell r="EW116">
            <v>713</v>
          </cell>
          <cell r="EX116">
            <v>683</v>
          </cell>
          <cell r="EY116">
            <v>0</v>
          </cell>
          <cell r="EZ116">
            <v>0</v>
          </cell>
          <cell r="FA116">
            <v>541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135</v>
          </cell>
          <cell r="FG116">
            <v>0</v>
          </cell>
          <cell r="FH116">
            <v>146</v>
          </cell>
          <cell r="FI116">
            <v>58</v>
          </cell>
          <cell r="FJ116">
            <v>0</v>
          </cell>
          <cell r="FK116">
            <v>90</v>
          </cell>
          <cell r="FL116">
            <v>0</v>
          </cell>
          <cell r="FM116">
            <v>130</v>
          </cell>
          <cell r="FN116">
            <v>0</v>
          </cell>
          <cell r="FO116">
            <v>0</v>
          </cell>
          <cell r="FP116">
            <v>706</v>
          </cell>
          <cell r="FQ116">
            <v>680</v>
          </cell>
          <cell r="FR116">
            <v>0</v>
          </cell>
          <cell r="FS116">
            <v>0</v>
          </cell>
          <cell r="FT116">
            <v>541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133</v>
          </cell>
          <cell r="FZ116">
            <v>0</v>
          </cell>
          <cell r="GA116">
            <v>147</v>
          </cell>
          <cell r="GB116">
            <v>56</v>
          </cell>
          <cell r="GC116">
            <v>0</v>
          </cell>
          <cell r="GD116">
            <v>92</v>
          </cell>
          <cell r="GE116">
            <v>0</v>
          </cell>
          <cell r="GF116">
            <v>128</v>
          </cell>
          <cell r="GG116">
            <v>0</v>
          </cell>
          <cell r="GH116">
            <v>0</v>
          </cell>
          <cell r="GI116">
            <v>710</v>
          </cell>
          <cell r="GJ116">
            <v>683</v>
          </cell>
          <cell r="GK116">
            <v>0</v>
          </cell>
          <cell r="GL116">
            <v>0</v>
          </cell>
          <cell r="GM116">
            <v>543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134</v>
          </cell>
          <cell r="GS116">
            <v>0</v>
          </cell>
          <cell r="GT116">
            <v>147</v>
          </cell>
          <cell r="GU116">
            <v>58</v>
          </cell>
          <cell r="GV116">
            <v>0</v>
          </cell>
          <cell r="GW116">
            <v>91</v>
          </cell>
          <cell r="GX116">
            <v>0</v>
          </cell>
          <cell r="GY116">
            <v>130</v>
          </cell>
          <cell r="GZ116">
            <v>0</v>
          </cell>
          <cell r="HA116">
            <v>0</v>
          </cell>
          <cell r="HB116">
            <v>711</v>
          </cell>
          <cell r="HC116">
            <v>680</v>
          </cell>
          <cell r="HD116">
            <v>0</v>
          </cell>
          <cell r="HE116">
            <v>386</v>
          </cell>
          <cell r="HF116">
            <v>539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134</v>
          </cell>
          <cell r="HL116">
            <v>0</v>
          </cell>
          <cell r="HM116">
            <v>146</v>
          </cell>
          <cell r="HN116">
            <v>57</v>
          </cell>
          <cell r="HO116">
            <v>0</v>
          </cell>
          <cell r="HP116">
            <v>92</v>
          </cell>
          <cell r="HQ116">
            <v>0</v>
          </cell>
          <cell r="HR116">
            <v>128</v>
          </cell>
          <cell r="HS116">
            <v>0</v>
          </cell>
          <cell r="HT116">
            <v>0</v>
          </cell>
          <cell r="HU116">
            <v>709</v>
          </cell>
          <cell r="HV116">
            <v>683</v>
          </cell>
          <cell r="HW116">
            <v>0</v>
          </cell>
          <cell r="HY116">
            <v>3098</v>
          </cell>
          <cell r="HZ116">
            <v>6501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1607</v>
          </cell>
          <cell r="IF116">
            <v>0</v>
          </cell>
          <cell r="IG116">
            <v>1761</v>
          </cell>
          <cell r="IH116">
            <v>689</v>
          </cell>
          <cell r="II116">
            <v>0</v>
          </cell>
          <cell r="IJ116">
            <v>1098</v>
          </cell>
          <cell r="IK116">
            <v>0</v>
          </cell>
          <cell r="IL116">
            <v>1547</v>
          </cell>
          <cell r="IM116">
            <v>0</v>
          </cell>
          <cell r="IN116">
            <v>0</v>
          </cell>
          <cell r="IO116">
            <v>8521</v>
          </cell>
          <cell r="IP116">
            <v>8189</v>
          </cell>
          <cell r="IQ116">
            <v>0</v>
          </cell>
          <cell r="IR116">
            <v>33011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57829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42100</v>
          </cell>
          <cell r="HH117">
            <v>0</v>
          </cell>
          <cell r="HI117">
            <v>0</v>
          </cell>
          <cell r="HJ117">
            <v>0</v>
          </cell>
          <cell r="HK117">
            <v>156833</v>
          </cell>
          <cell r="HL117">
            <v>0</v>
          </cell>
          <cell r="HM117">
            <v>324308</v>
          </cell>
          <cell r="HN117">
            <v>34599</v>
          </cell>
          <cell r="HO117">
            <v>28730</v>
          </cell>
          <cell r="HP117">
            <v>0</v>
          </cell>
          <cell r="HQ117">
            <v>155478</v>
          </cell>
          <cell r="HR117">
            <v>0</v>
          </cell>
          <cell r="HS117">
            <v>262082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Y117">
            <v>57829</v>
          </cell>
          <cell r="HZ117">
            <v>0</v>
          </cell>
          <cell r="IA117">
            <v>42100</v>
          </cell>
          <cell r="IB117">
            <v>0</v>
          </cell>
          <cell r="IC117">
            <v>0</v>
          </cell>
          <cell r="ID117">
            <v>0</v>
          </cell>
          <cell r="IE117">
            <v>156833</v>
          </cell>
          <cell r="IF117">
            <v>0</v>
          </cell>
          <cell r="IG117">
            <v>324308</v>
          </cell>
          <cell r="IH117">
            <v>34599</v>
          </cell>
          <cell r="II117">
            <v>28730</v>
          </cell>
          <cell r="IJ117">
            <v>0</v>
          </cell>
          <cell r="IK117">
            <v>155478</v>
          </cell>
          <cell r="IL117">
            <v>0</v>
          </cell>
          <cell r="IM117">
            <v>262082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1061959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42100</v>
          </cell>
          <cell r="HH118">
            <v>0</v>
          </cell>
          <cell r="HI118">
            <v>0</v>
          </cell>
          <cell r="HJ118">
            <v>0</v>
          </cell>
          <cell r="HK118">
            <v>156833</v>
          </cell>
          <cell r="HL118">
            <v>0</v>
          </cell>
          <cell r="HM118">
            <v>324308</v>
          </cell>
          <cell r="HN118">
            <v>34599</v>
          </cell>
          <cell r="HO118">
            <v>28730</v>
          </cell>
          <cell r="HP118">
            <v>0</v>
          </cell>
          <cell r="HQ118">
            <v>155478</v>
          </cell>
          <cell r="HR118">
            <v>0</v>
          </cell>
          <cell r="HS118">
            <v>262082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Y118">
            <v>0</v>
          </cell>
          <cell r="HZ118">
            <v>0</v>
          </cell>
          <cell r="IA118">
            <v>42100</v>
          </cell>
          <cell r="IB118">
            <v>0</v>
          </cell>
          <cell r="IC118">
            <v>0</v>
          </cell>
          <cell r="ID118">
            <v>0</v>
          </cell>
          <cell r="IE118">
            <v>156833</v>
          </cell>
          <cell r="IF118">
            <v>0</v>
          </cell>
          <cell r="IG118">
            <v>324308</v>
          </cell>
          <cell r="IH118">
            <v>34599</v>
          </cell>
          <cell r="II118">
            <v>28730</v>
          </cell>
          <cell r="IJ118">
            <v>0</v>
          </cell>
          <cell r="IK118">
            <v>155478</v>
          </cell>
          <cell r="IL118">
            <v>0</v>
          </cell>
          <cell r="IM118">
            <v>262082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1004130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57829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Y119">
            <v>57829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57829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108.97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262.44</v>
          </cell>
          <cell r="AD120">
            <v>0</v>
          </cell>
          <cell r="AE120">
            <v>358.02</v>
          </cell>
          <cell r="AF120">
            <v>0</v>
          </cell>
          <cell r="AG120">
            <v>0</v>
          </cell>
          <cell r="AH120">
            <v>179.01</v>
          </cell>
          <cell r="AI120">
            <v>0</v>
          </cell>
          <cell r="AJ120">
            <v>179.01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36.4</v>
          </cell>
          <cell r="AQ120">
            <v>173.24</v>
          </cell>
          <cell r="AR120">
            <v>195.47</v>
          </cell>
          <cell r="AS120">
            <v>157.61000000000004</v>
          </cell>
          <cell r="AT120">
            <v>268.08</v>
          </cell>
          <cell r="AU120">
            <v>187.55</v>
          </cell>
          <cell r="AV120">
            <v>423.68</v>
          </cell>
          <cell r="AW120">
            <v>0</v>
          </cell>
          <cell r="AX120">
            <v>395.52</v>
          </cell>
          <cell r="AY120">
            <v>649.17999999999995</v>
          </cell>
          <cell r="AZ120">
            <v>0</v>
          </cell>
          <cell r="BA120">
            <v>451.48</v>
          </cell>
          <cell r="BB120">
            <v>54.44</v>
          </cell>
          <cell r="BC120">
            <v>258.94</v>
          </cell>
          <cell r="BD120">
            <v>370</v>
          </cell>
          <cell r="BE120">
            <v>488.2</v>
          </cell>
          <cell r="BF120">
            <v>426.09</v>
          </cell>
          <cell r="BG120">
            <v>496.71</v>
          </cell>
          <cell r="BH120">
            <v>153.5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-36.4</v>
          </cell>
          <cell r="CC120">
            <v>-282.20999999999998</v>
          </cell>
          <cell r="CD120">
            <v>-195.47</v>
          </cell>
          <cell r="CE120">
            <v>-857.61</v>
          </cell>
          <cell r="CF120">
            <v>-268.08</v>
          </cell>
          <cell r="CG120">
            <v>-187.55</v>
          </cell>
          <cell r="CH120">
            <v>-686.12</v>
          </cell>
          <cell r="CI120">
            <v>0</v>
          </cell>
          <cell r="CJ120">
            <v>-753.54</v>
          </cell>
          <cell r="CK120">
            <v>-649.17999999999995</v>
          </cell>
          <cell r="CL120">
            <v>0</v>
          </cell>
          <cell r="CM120">
            <v>-630.49</v>
          </cell>
          <cell r="CN120">
            <v>-54.44</v>
          </cell>
          <cell r="CO120">
            <v>-437.95</v>
          </cell>
          <cell r="CP120">
            <v>-334.65</v>
          </cell>
          <cell r="CQ120">
            <v>-377.71</v>
          </cell>
          <cell r="CR120">
            <v>-426.09</v>
          </cell>
          <cell r="CS120">
            <v>-139.57</v>
          </cell>
          <cell r="CT120">
            <v>-153.5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20</v>
          </cell>
          <cell r="DU120">
            <v>-169.56000000000003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-700</v>
          </cell>
          <cell r="EB120">
            <v>0</v>
          </cell>
          <cell r="EC120">
            <v>-700</v>
          </cell>
          <cell r="ED120">
            <v>0</v>
          </cell>
          <cell r="EE120">
            <v>0</v>
          </cell>
          <cell r="EF120">
            <v>-5</v>
          </cell>
          <cell r="EG120">
            <v>0</v>
          </cell>
          <cell r="EH120">
            <v>0</v>
          </cell>
          <cell r="EI120">
            <v>0</v>
          </cell>
          <cell r="EJ120">
            <v>700</v>
          </cell>
          <cell r="EK120">
            <v>0</v>
          </cell>
          <cell r="EL120">
            <v>0</v>
          </cell>
          <cell r="EM120">
            <v>-20</v>
          </cell>
          <cell r="EN120">
            <v>169.56000000000003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700</v>
          </cell>
          <cell r="EU120">
            <v>-35.35</v>
          </cell>
          <cell r="EV120">
            <v>589.50999999999988</v>
          </cell>
          <cell r="EW120">
            <v>0</v>
          </cell>
          <cell r="EX120">
            <v>-357.14</v>
          </cell>
          <cell r="EY120">
            <v>5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Y120">
            <v>0</v>
          </cell>
          <cell r="HZ120">
            <v>5.6843418860808015E-14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2.1316282072803006E-14</v>
          </cell>
          <cell r="IN120">
            <v>-1.1368683772161603E-13</v>
          </cell>
          <cell r="IO120">
            <v>0</v>
          </cell>
          <cell r="IP120">
            <v>0</v>
          </cell>
          <cell r="IQ120">
            <v>0</v>
          </cell>
          <cell r="IR120">
            <v>-3.5527136788005009E-14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92.47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184.94</v>
          </cell>
          <cell r="AD121">
            <v>0</v>
          </cell>
          <cell r="AE121">
            <v>358.02</v>
          </cell>
          <cell r="AF121">
            <v>0</v>
          </cell>
          <cell r="AG121">
            <v>0</v>
          </cell>
          <cell r="AH121">
            <v>179.01</v>
          </cell>
          <cell r="AI121">
            <v>0</v>
          </cell>
          <cell r="AJ121">
            <v>179.01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92.47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184.94</v>
          </cell>
          <cell r="AW121">
            <v>0</v>
          </cell>
          <cell r="AX121">
            <v>358.02</v>
          </cell>
          <cell r="AY121">
            <v>0</v>
          </cell>
          <cell r="AZ121">
            <v>0</v>
          </cell>
          <cell r="BA121">
            <v>179.01</v>
          </cell>
          <cell r="BB121">
            <v>0</v>
          </cell>
          <cell r="BC121">
            <v>179.01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-184.94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-369.88</v>
          </cell>
          <cell r="CI121">
            <v>0</v>
          </cell>
          <cell r="CJ121">
            <v>-716.04</v>
          </cell>
          <cell r="CK121">
            <v>0</v>
          </cell>
          <cell r="CL121">
            <v>0</v>
          </cell>
          <cell r="CM121">
            <v>-358.02</v>
          </cell>
          <cell r="CN121">
            <v>0</v>
          </cell>
          <cell r="CO121">
            <v>-358.02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92.47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184.94</v>
          </cell>
          <cell r="AD122">
            <v>0</v>
          </cell>
          <cell r="AE122">
            <v>358.02</v>
          </cell>
          <cell r="AF122">
            <v>0</v>
          </cell>
          <cell r="AG122">
            <v>0</v>
          </cell>
          <cell r="AH122">
            <v>179.01</v>
          </cell>
          <cell r="AI122">
            <v>0</v>
          </cell>
          <cell r="AJ122">
            <v>179.01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92.47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184.94</v>
          </cell>
          <cell r="AW122">
            <v>0</v>
          </cell>
          <cell r="AX122">
            <v>358.02</v>
          </cell>
          <cell r="AY122">
            <v>0</v>
          </cell>
          <cell r="AZ122">
            <v>0</v>
          </cell>
          <cell r="BA122">
            <v>179.01</v>
          </cell>
          <cell r="BB122">
            <v>0</v>
          </cell>
          <cell r="BC122">
            <v>179.01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-184.94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-369.88</v>
          </cell>
          <cell r="CI122">
            <v>0</v>
          </cell>
          <cell r="CJ122">
            <v>-716.04</v>
          </cell>
          <cell r="CK122">
            <v>0</v>
          </cell>
          <cell r="CL122">
            <v>0</v>
          </cell>
          <cell r="CM122">
            <v>-358.02</v>
          </cell>
          <cell r="CN122">
            <v>0</v>
          </cell>
          <cell r="CO122">
            <v>-358.02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122.46</v>
          </cell>
          <cell r="BJ125">
            <v>55.16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122.46</v>
          </cell>
          <cell r="BP125">
            <v>0</v>
          </cell>
          <cell r="BQ125">
            <v>122.46</v>
          </cell>
          <cell r="BR125">
            <v>122.46</v>
          </cell>
          <cell r="BS125">
            <v>122.46</v>
          </cell>
          <cell r="BT125">
            <v>122.46</v>
          </cell>
          <cell r="BU125">
            <v>0</v>
          </cell>
          <cell r="BV125">
            <v>122.46</v>
          </cell>
          <cell r="BW125">
            <v>0</v>
          </cell>
          <cell r="BX125">
            <v>0</v>
          </cell>
          <cell r="BY125">
            <v>122.46</v>
          </cell>
          <cell r="BZ125">
            <v>122.46</v>
          </cell>
          <cell r="CA125">
            <v>122.46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-122.46</v>
          </cell>
          <cell r="EH125">
            <v>-55.16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-122.46</v>
          </cell>
          <cell r="EN125">
            <v>0</v>
          </cell>
          <cell r="EO125">
            <v>-122.46</v>
          </cell>
          <cell r="EP125">
            <v>-122.46</v>
          </cell>
          <cell r="EQ125">
            <v>-122.46</v>
          </cell>
          <cell r="ER125">
            <v>-122.46</v>
          </cell>
          <cell r="ES125">
            <v>0</v>
          </cell>
          <cell r="ET125">
            <v>-122.46</v>
          </cell>
          <cell r="EU125">
            <v>0</v>
          </cell>
          <cell r="EV125">
            <v>0</v>
          </cell>
          <cell r="EW125">
            <v>-122.46</v>
          </cell>
          <cell r="EX125">
            <v>-122.46</v>
          </cell>
          <cell r="EY125">
            <v>-122.46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-122.46</v>
          </cell>
          <cell r="BJ126">
            <v>-55.16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-122.46</v>
          </cell>
          <cell r="BP126">
            <v>0</v>
          </cell>
          <cell r="BQ126">
            <v>-122.46</v>
          </cell>
          <cell r="BR126">
            <v>-122.46</v>
          </cell>
          <cell r="BS126">
            <v>-122.46</v>
          </cell>
          <cell r="BT126">
            <v>-122.46</v>
          </cell>
          <cell r="BU126">
            <v>0</v>
          </cell>
          <cell r="BV126">
            <v>-122.46</v>
          </cell>
          <cell r="BW126">
            <v>0</v>
          </cell>
          <cell r="BX126">
            <v>0</v>
          </cell>
          <cell r="BY126">
            <v>-122.46</v>
          </cell>
          <cell r="BZ126">
            <v>-122.46</v>
          </cell>
          <cell r="CA126">
            <v>-122.46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122.46</v>
          </cell>
          <cell r="EH126">
            <v>55.16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122.46</v>
          </cell>
          <cell r="EN126">
            <v>0</v>
          </cell>
          <cell r="EO126">
            <v>122.46</v>
          </cell>
          <cell r="EP126">
            <v>122.46</v>
          </cell>
          <cell r="EQ126">
            <v>122.46</v>
          </cell>
          <cell r="ER126">
            <v>122.46</v>
          </cell>
          <cell r="ES126">
            <v>0</v>
          </cell>
          <cell r="ET126">
            <v>122.46</v>
          </cell>
          <cell r="EU126">
            <v>0</v>
          </cell>
          <cell r="EV126">
            <v>0</v>
          </cell>
          <cell r="EW126">
            <v>122.46</v>
          </cell>
          <cell r="EX126">
            <v>122.46</v>
          </cell>
          <cell r="EY126">
            <v>122.46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16.5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77.5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8.5</v>
          </cell>
          <cell r="AQ127">
            <v>0</v>
          </cell>
          <cell r="AR127">
            <v>78.5</v>
          </cell>
          <cell r="AS127">
            <v>0</v>
          </cell>
          <cell r="AT127">
            <v>10</v>
          </cell>
          <cell r="AU127">
            <v>40</v>
          </cell>
          <cell r="AV127">
            <v>225.09</v>
          </cell>
          <cell r="AW127">
            <v>0</v>
          </cell>
          <cell r="AX127">
            <v>37.5</v>
          </cell>
          <cell r="AY127">
            <v>410</v>
          </cell>
          <cell r="AZ127">
            <v>0</v>
          </cell>
          <cell r="BA127">
            <v>181.00000000000003</v>
          </cell>
          <cell r="BB127">
            <v>0</v>
          </cell>
          <cell r="BC127">
            <v>0</v>
          </cell>
          <cell r="BD127">
            <v>370</v>
          </cell>
          <cell r="BE127">
            <v>0</v>
          </cell>
          <cell r="BF127">
            <v>267.5</v>
          </cell>
          <cell r="BG127">
            <v>57</v>
          </cell>
          <cell r="BH127">
            <v>153.5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-8.5</v>
          </cell>
          <cell r="CC127">
            <v>-16.5</v>
          </cell>
          <cell r="CD127">
            <v>-78.5</v>
          </cell>
          <cell r="CE127">
            <v>0</v>
          </cell>
          <cell r="CF127">
            <v>-10</v>
          </cell>
          <cell r="CG127">
            <v>-40</v>
          </cell>
          <cell r="CH127">
            <v>-302.58999999999997</v>
          </cell>
          <cell r="CI127">
            <v>0</v>
          </cell>
          <cell r="CJ127">
            <v>-37.5</v>
          </cell>
          <cell r="CK127">
            <v>-410</v>
          </cell>
          <cell r="CL127">
            <v>0</v>
          </cell>
          <cell r="CM127">
            <v>-181.00000000000003</v>
          </cell>
          <cell r="CN127">
            <v>0</v>
          </cell>
          <cell r="CO127">
            <v>0</v>
          </cell>
          <cell r="CP127">
            <v>-370</v>
          </cell>
          <cell r="CQ127">
            <v>0</v>
          </cell>
          <cell r="CR127">
            <v>-267.5</v>
          </cell>
          <cell r="CS127">
            <v>-57</v>
          </cell>
          <cell r="CT127">
            <v>-153.5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-5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5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5.6843418860808015E-14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5.6843418860808015E-14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16.5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77.5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8.5</v>
          </cell>
          <cell r="AQ128">
            <v>0</v>
          </cell>
          <cell r="AR128">
            <v>78.5</v>
          </cell>
          <cell r="AS128">
            <v>0</v>
          </cell>
          <cell r="AT128">
            <v>10</v>
          </cell>
          <cell r="AU128">
            <v>40</v>
          </cell>
          <cell r="AV128">
            <v>557.79</v>
          </cell>
          <cell r="AW128">
            <v>0</v>
          </cell>
          <cell r="AX128">
            <v>37.5</v>
          </cell>
          <cell r="AY128">
            <v>410</v>
          </cell>
          <cell r="AZ128">
            <v>0</v>
          </cell>
          <cell r="BA128">
            <v>181.00000000000003</v>
          </cell>
          <cell r="BB128">
            <v>0</v>
          </cell>
          <cell r="BC128">
            <v>0</v>
          </cell>
          <cell r="BD128">
            <v>370</v>
          </cell>
          <cell r="BE128">
            <v>0</v>
          </cell>
          <cell r="BF128">
            <v>267.5</v>
          </cell>
          <cell r="BG128">
            <v>57</v>
          </cell>
          <cell r="BH128">
            <v>153.5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-8.5</v>
          </cell>
          <cell r="CC128">
            <v>-16.5</v>
          </cell>
          <cell r="CD128">
            <v>-78.5</v>
          </cell>
          <cell r="CE128">
            <v>0</v>
          </cell>
          <cell r="CF128">
            <v>-10</v>
          </cell>
          <cell r="CG128">
            <v>-40</v>
          </cell>
          <cell r="CH128">
            <v>-635.29</v>
          </cell>
          <cell r="CI128">
            <v>0</v>
          </cell>
          <cell r="CJ128">
            <v>-37.5</v>
          </cell>
          <cell r="CK128">
            <v>-410</v>
          </cell>
          <cell r="CL128">
            <v>0</v>
          </cell>
          <cell r="CM128">
            <v>-181.00000000000003</v>
          </cell>
          <cell r="CN128">
            <v>0</v>
          </cell>
          <cell r="CO128">
            <v>0</v>
          </cell>
          <cell r="CP128">
            <v>-370</v>
          </cell>
          <cell r="CQ128">
            <v>0</v>
          </cell>
          <cell r="CR128">
            <v>-267.5</v>
          </cell>
          <cell r="CS128">
            <v>-57</v>
          </cell>
          <cell r="CT128">
            <v>-153.5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-5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5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-332.7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332.7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116.96999999999998</v>
          </cell>
          <cell r="AS133">
            <v>0</v>
          </cell>
          <cell r="AT133">
            <v>0</v>
          </cell>
          <cell r="AU133">
            <v>0</v>
          </cell>
          <cell r="AV133">
            <v>13.65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488.2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-116.96999999999998</v>
          </cell>
          <cell r="CE133">
            <v>0</v>
          </cell>
          <cell r="CF133">
            <v>0</v>
          </cell>
          <cell r="CG133">
            <v>0</v>
          </cell>
          <cell r="CH133">
            <v>-13.65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-488.2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13.65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488.2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-13.65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-488.2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116.96999999999998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-116.96999999999998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110.00000000000001</v>
          </cell>
          <cell r="AV137">
            <v>0</v>
          </cell>
          <cell r="AW137">
            <v>0</v>
          </cell>
          <cell r="AX137">
            <v>0</v>
          </cell>
          <cell r="AY137">
            <v>178.73000000000002</v>
          </cell>
          <cell r="AZ137">
            <v>0</v>
          </cell>
          <cell r="BA137">
            <v>0</v>
          </cell>
          <cell r="BB137">
            <v>54.44</v>
          </cell>
          <cell r="BC137">
            <v>0</v>
          </cell>
          <cell r="BD137">
            <v>0</v>
          </cell>
          <cell r="BE137">
            <v>0</v>
          </cell>
          <cell r="BF137">
            <v>110.00000000000001</v>
          </cell>
          <cell r="BG137">
            <v>73.66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-110.00000000000001</v>
          </cell>
          <cell r="CH137">
            <v>0</v>
          </cell>
          <cell r="CI137">
            <v>0</v>
          </cell>
          <cell r="CJ137">
            <v>0</v>
          </cell>
          <cell r="CK137">
            <v>-178.73000000000002</v>
          </cell>
          <cell r="CL137">
            <v>0</v>
          </cell>
          <cell r="CM137">
            <v>0</v>
          </cell>
          <cell r="CN137">
            <v>-54.44</v>
          </cell>
          <cell r="CO137">
            <v>0</v>
          </cell>
          <cell r="CP137">
            <v>0</v>
          </cell>
          <cell r="CQ137">
            <v>0</v>
          </cell>
          <cell r="CR137">
            <v>-110.00000000000001</v>
          </cell>
          <cell r="CS137">
            <v>-73.66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110.00000000000001</v>
          </cell>
          <cell r="AV138">
            <v>0</v>
          </cell>
          <cell r="AW138">
            <v>0</v>
          </cell>
          <cell r="AX138">
            <v>0</v>
          </cell>
          <cell r="AY138">
            <v>178.73000000000002</v>
          </cell>
          <cell r="AZ138">
            <v>0</v>
          </cell>
          <cell r="BA138">
            <v>0</v>
          </cell>
          <cell r="BB138">
            <v>54.44</v>
          </cell>
          <cell r="BC138">
            <v>0</v>
          </cell>
          <cell r="BD138">
            <v>0</v>
          </cell>
          <cell r="BE138">
            <v>0</v>
          </cell>
          <cell r="BF138">
            <v>110.00000000000001</v>
          </cell>
          <cell r="BG138">
            <v>73.66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-110.00000000000001</v>
          </cell>
          <cell r="CH138">
            <v>0</v>
          </cell>
          <cell r="CI138">
            <v>0</v>
          </cell>
          <cell r="CJ138">
            <v>0</v>
          </cell>
          <cell r="CK138">
            <v>-178.73000000000002</v>
          </cell>
          <cell r="CL138">
            <v>0</v>
          </cell>
          <cell r="CM138">
            <v>0</v>
          </cell>
          <cell r="CN138">
            <v>-54.44</v>
          </cell>
          <cell r="CO138">
            <v>0</v>
          </cell>
          <cell r="CP138">
            <v>0</v>
          </cell>
          <cell r="CQ138">
            <v>0</v>
          </cell>
          <cell r="CR138">
            <v>-110.00000000000001</v>
          </cell>
          <cell r="CS138">
            <v>-73.66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27.9</v>
          </cell>
          <cell r="AQ139">
            <v>80.77</v>
          </cell>
          <cell r="AR139">
            <v>0</v>
          </cell>
          <cell r="AS139">
            <v>157.61000000000004</v>
          </cell>
          <cell r="AT139">
            <v>258.08</v>
          </cell>
          <cell r="AU139">
            <v>37.549999999999997</v>
          </cell>
          <cell r="AV139">
            <v>0</v>
          </cell>
          <cell r="AW139">
            <v>0</v>
          </cell>
          <cell r="AX139">
            <v>0</v>
          </cell>
          <cell r="AY139">
            <v>60.45</v>
          </cell>
          <cell r="AZ139">
            <v>0</v>
          </cell>
          <cell r="BA139">
            <v>91.47</v>
          </cell>
          <cell r="BB139">
            <v>0</v>
          </cell>
          <cell r="BC139">
            <v>79.930000000000007</v>
          </cell>
          <cell r="BD139">
            <v>0</v>
          </cell>
          <cell r="BE139">
            <v>0</v>
          </cell>
          <cell r="BF139">
            <v>48.59</v>
          </cell>
          <cell r="BG139">
            <v>336.66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-27.9</v>
          </cell>
          <cell r="CC139">
            <v>-80.77</v>
          </cell>
          <cell r="CD139">
            <v>0</v>
          </cell>
          <cell r="CE139">
            <v>-157.61000000000004</v>
          </cell>
          <cell r="CF139">
            <v>-258.08</v>
          </cell>
          <cell r="CG139">
            <v>-37.549999999999997</v>
          </cell>
          <cell r="CH139">
            <v>0</v>
          </cell>
          <cell r="CI139">
            <v>0</v>
          </cell>
          <cell r="CJ139">
            <v>0</v>
          </cell>
          <cell r="CK139">
            <v>-60.45</v>
          </cell>
          <cell r="CL139">
            <v>0</v>
          </cell>
          <cell r="CM139">
            <v>-91.47</v>
          </cell>
          <cell r="CN139">
            <v>0</v>
          </cell>
          <cell r="CO139">
            <v>-79.930000000000007</v>
          </cell>
          <cell r="CP139">
            <v>35.35</v>
          </cell>
          <cell r="CQ139">
            <v>110.49</v>
          </cell>
          <cell r="CR139">
            <v>-48.59</v>
          </cell>
          <cell r="CS139">
            <v>20.48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-169.56000000000003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169.56000000000003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-35.35</v>
          </cell>
          <cell r="EV139">
            <v>-110.49</v>
          </cell>
          <cell r="EW139">
            <v>0</v>
          </cell>
          <cell r="EX139">
            <v>-357.14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5.6843418860808015E-14</v>
          </cell>
          <cell r="IQ139">
            <v>0</v>
          </cell>
          <cell r="IR139">
            <v>5.6843418860808015E-14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27.9</v>
          </cell>
          <cell r="AQ140">
            <v>80.77</v>
          </cell>
          <cell r="AR140">
            <v>0</v>
          </cell>
          <cell r="AS140">
            <v>157.61000000000004</v>
          </cell>
          <cell r="AT140">
            <v>258.08</v>
          </cell>
          <cell r="AU140">
            <v>37.549999999999997</v>
          </cell>
          <cell r="AV140">
            <v>0</v>
          </cell>
          <cell r="AW140">
            <v>0</v>
          </cell>
          <cell r="AX140">
            <v>0</v>
          </cell>
          <cell r="AY140">
            <v>60.45</v>
          </cell>
          <cell r="AZ140">
            <v>0</v>
          </cell>
          <cell r="BA140">
            <v>91.47</v>
          </cell>
          <cell r="BB140">
            <v>0</v>
          </cell>
          <cell r="BC140">
            <v>79.930000000000007</v>
          </cell>
          <cell r="BD140">
            <v>0</v>
          </cell>
          <cell r="BE140">
            <v>0</v>
          </cell>
          <cell r="BF140">
            <v>48.59</v>
          </cell>
          <cell r="BG140">
            <v>336.66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-27.9</v>
          </cell>
          <cell r="CC140">
            <v>-80.77</v>
          </cell>
          <cell r="CD140">
            <v>0</v>
          </cell>
          <cell r="CE140">
            <v>-157.61000000000004</v>
          </cell>
          <cell r="CF140">
            <v>-258.08</v>
          </cell>
          <cell r="CG140">
            <v>-37.549999999999997</v>
          </cell>
          <cell r="CH140">
            <v>0</v>
          </cell>
          <cell r="CI140">
            <v>0</v>
          </cell>
          <cell r="CJ140">
            <v>0</v>
          </cell>
          <cell r="CK140">
            <v>-60.45</v>
          </cell>
          <cell r="CL140">
            <v>0</v>
          </cell>
          <cell r="CM140">
            <v>-91.47</v>
          </cell>
          <cell r="CN140">
            <v>0</v>
          </cell>
          <cell r="CO140">
            <v>-79.930000000000007</v>
          </cell>
          <cell r="CP140">
            <v>35.35</v>
          </cell>
          <cell r="CQ140">
            <v>110.49</v>
          </cell>
          <cell r="CR140">
            <v>-48.59</v>
          </cell>
          <cell r="CS140">
            <v>20.48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-169.56000000000003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169.56000000000003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-35.35</v>
          </cell>
          <cell r="EV140">
            <v>-110.49</v>
          </cell>
          <cell r="EW140">
            <v>0</v>
          </cell>
          <cell r="EX140">
            <v>-357.14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5.6843418860808015E-14</v>
          </cell>
          <cell r="IQ140">
            <v>0</v>
          </cell>
          <cell r="IR140">
            <v>5.6843418860808015E-14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29.39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-29.39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29.39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-29.39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-700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20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-700</v>
          </cell>
          <cell r="EB145">
            <v>0</v>
          </cell>
          <cell r="EC145">
            <v>-700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700</v>
          </cell>
          <cell r="EK145">
            <v>0</v>
          </cell>
          <cell r="EL145">
            <v>0</v>
          </cell>
          <cell r="EM145">
            <v>-20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700</v>
          </cell>
          <cell r="EU145">
            <v>0</v>
          </cell>
          <cell r="EV145">
            <v>700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-700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-700</v>
          </cell>
          <cell r="EB147">
            <v>0</v>
          </cell>
          <cell r="EC147">
            <v>-700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700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700</v>
          </cell>
          <cell r="EU147">
            <v>0</v>
          </cell>
          <cell r="EV147">
            <v>700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20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-20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</row>
      </sheetData>
      <sheetData sheetId="10" refreshError="1"/>
      <sheetData sheetId="11" refreshError="1"/>
      <sheetData sheetId="12">
        <row r="1">
          <cell r="A1" t="str">
            <v>West Hollywood (Store #0001)</v>
          </cell>
        </row>
        <row r="2">
          <cell r="A2" t="str">
            <v>Koreatown (Store #0002)</v>
          </cell>
        </row>
        <row r="3">
          <cell r="A3" t="str">
            <v>Marina Del Rey (Store #0003)</v>
          </cell>
        </row>
        <row r="4">
          <cell r="A4" t="str">
            <v>South Beverly Hills (Store #0020)</v>
          </cell>
        </row>
        <row r="5">
          <cell r="A5" t="str">
            <v>Brentwood (Store #0022)</v>
          </cell>
        </row>
        <row r="6">
          <cell r="A6" t="str">
            <v>Valencia (Store #0026)</v>
          </cell>
        </row>
        <row r="7">
          <cell r="A7" t="str">
            <v>Century City (Store #0028)</v>
          </cell>
        </row>
        <row r="8">
          <cell r="A8" t="str">
            <v>Farmers Market (Store #0029)</v>
          </cell>
        </row>
        <row r="9">
          <cell r="A9" t="str">
            <v>Little Tokyo (Store #0032)</v>
          </cell>
        </row>
        <row r="10">
          <cell r="A10" t="str">
            <v>Waterside (Store #0047)</v>
          </cell>
        </row>
        <row r="11">
          <cell r="A11" t="str">
            <v>Fashion Island (Store #0050)</v>
          </cell>
        </row>
        <row r="12">
          <cell r="A12" t="str">
            <v>Americana (Store #0054)</v>
          </cell>
        </row>
        <row r="13">
          <cell r="A13" t="str">
            <v>Hard Rock (Store #0059)</v>
          </cell>
        </row>
        <row r="14">
          <cell r="A14" t="str">
            <v>Hillcrest (Store #0060)</v>
          </cell>
        </row>
        <row r="15">
          <cell r="A15" t="str">
            <v>Beverly Center (Store #0061)</v>
          </cell>
        </row>
        <row r="16">
          <cell r="A16" t="str">
            <v>Azusa (Store #0065)</v>
          </cell>
        </row>
        <row r="17">
          <cell r="A17" t="str">
            <v>Playa Vista (Store #0066)</v>
          </cell>
        </row>
        <row r="18">
          <cell r="A18" t="str">
            <v>3rd Street Promenade (Store #0068)</v>
          </cell>
        </row>
        <row r="19">
          <cell r="A19" t="str">
            <v>Burbank (Store #0069)</v>
          </cell>
        </row>
        <row r="20">
          <cell r="A20" t="str">
            <v>Santa Barbara (Store #0076)</v>
          </cell>
        </row>
        <row r="21">
          <cell r="A21" t="str">
            <v>Carmel Mountain (Store #0077)</v>
          </cell>
        </row>
        <row r="22">
          <cell r="A22" t="str">
            <v>Fashion Valley (Store #0128)</v>
          </cell>
        </row>
        <row r="23">
          <cell r="A23" t="str">
            <v>Brea (Store #0132)</v>
          </cell>
        </row>
        <row r="24">
          <cell r="A24" t="str">
            <v>Total Stores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trol"/>
      <sheetName val="CF_Summary"/>
      <sheetName val="G&amp;A"/>
      <sheetName val="Royalty Detail"/>
      <sheetName val="weekly sales"/>
      <sheetName val="2009 Projections"/>
      <sheetName val="NewStoreBuildup"/>
      <sheetName val="AR"/>
      <sheetName val="Daily"/>
      <sheetName val="CS Revenue"/>
      <sheetName val="Sheet1"/>
    </sheetNames>
    <sheetDataSet>
      <sheetData sheetId="0"/>
      <sheetData sheetId="1">
        <row r="4">
          <cell r="C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5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-P&amp;L"/>
      <sheetName val="Allocations"/>
      <sheetName val="Forecast vs. Budget"/>
      <sheetName val="Control"/>
      <sheetName val="2009 Budget"/>
      <sheetName val="Total EBITDA"/>
      <sheetName val="weekly sales"/>
      <sheetName val="Summary"/>
      <sheetName val="RevisedSales"/>
      <sheetName val="Pro-Wksht"/>
      <sheetName val="2009 P&amp;L"/>
      <sheetName val="G&amp;A_Revised"/>
      <sheetName val="CS P&amp;L"/>
      <sheetName val="Total by Month"/>
      <sheetName val="Royalty Detail"/>
      <sheetName val="Detail Revenue"/>
    </sheetNames>
    <sheetDataSet>
      <sheetData sheetId="0"/>
      <sheetData sheetId="1"/>
      <sheetData sheetId="2"/>
      <sheetData sheetId="3">
        <row r="4">
          <cell r="D4">
            <v>-0.23</v>
          </cell>
        </row>
        <row r="6">
          <cell r="D6">
            <v>-0.22</v>
          </cell>
        </row>
        <row r="10">
          <cell r="D10">
            <v>4.0849999999999997E-2</v>
          </cell>
        </row>
        <row r="11">
          <cell r="D11">
            <v>0.1</v>
          </cell>
        </row>
        <row r="13">
          <cell r="D13">
            <v>0</v>
          </cell>
        </row>
        <row r="17">
          <cell r="D17">
            <v>-0.09</v>
          </cell>
        </row>
        <row r="18">
          <cell r="D18">
            <v>0</v>
          </cell>
        </row>
        <row r="19">
          <cell r="D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-Sum"/>
      <sheetName val="Total-Dtl"/>
      <sheetName val="P12FY11"/>
      <sheetName val="YTDFY11"/>
      <sheetName val="2011"/>
      <sheetName val="P12Act_old"/>
      <sheetName val="YTDAct_old"/>
      <sheetName val="Cost Ctr Sum"/>
      <sheetName val="2011YTD"/>
      <sheetName val="Variable-Sum"/>
      <sheetName val="Variable-Dtl"/>
      <sheetName val="Reference"/>
      <sheetName val="Master"/>
      <sheetName val="Exec"/>
      <sheetName val="Franchise"/>
      <sheetName val="SC"/>
      <sheetName val="Design"/>
      <sheetName val="Finance"/>
      <sheetName val="IS"/>
      <sheetName val="Legal"/>
      <sheetName val="Marketing"/>
      <sheetName val="People"/>
      <sheetName val="Operations"/>
      <sheetName val="Purchasing"/>
      <sheetName val="R&amp;D"/>
      <sheetName val="RealEstate"/>
      <sheetName val="Training"/>
    </sheetNames>
    <sheetDataSet>
      <sheetData sheetId="0"/>
      <sheetData sheetId="1"/>
      <sheetData sheetId="2"/>
      <sheetData sheetId="3"/>
      <sheetData sheetId="4">
        <row r="4">
          <cell r="D4" t="str">
            <v>12PV00002</v>
          </cell>
          <cell r="E4" t="str">
            <v>12PV00003</v>
          </cell>
          <cell r="F4" t="str">
            <v>12PV00004</v>
          </cell>
          <cell r="G4" t="str">
            <v>12PV00005</v>
          </cell>
          <cell r="H4" t="str">
            <v>12PV00006</v>
          </cell>
          <cell r="I4" t="str">
            <v>12PV00007</v>
          </cell>
          <cell r="J4" t="str">
            <v>12PV00008</v>
          </cell>
          <cell r="K4" t="str">
            <v>12PV00009</v>
          </cell>
          <cell r="L4" t="str">
            <v>12PV00010</v>
          </cell>
          <cell r="M4" t="str">
            <v>12PV00011</v>
          </cell>
          <cell r="N4" t="str">
            <v>12PV00012</v>
          </cell>
          <cell r="O4" t="str">
            <v>12PV00013</v>
          </cell>
          <cell r="P4" t="str">
            <v>120</v>
          </cell>
          <cell r="Q4" t="str">
            <v>12PV00015</v>
          </cell>
          <cell r="R4" t="str">
            <v>12PV00016</v>
          </cell>
          <cell r="S4" t="str">
            <v>12PV00017</v>
          </cell>
          <cell r="T4" t="str">
            <v>12OTHER CO.</v>
          </cell>
          <cell r="U4" t="str">
            <v>12Total G&amp;A</v>
          </cell>
        </row>
        <row r="5">
          <cell r="A5" t="str">
            <v>USTB</v>
          </cell>
          <cell r="D5">
            <v>665.21</v>
          </cell>
          <cell r="E5">
            <v>165244</v>
          </cell>
          <cell r="F5">
            <v>16492.009999999998</v>
          </cell>
          <cell r="G5">
            <v>82695.16</v>
          </cell>
          <cell r="H5">
            <v>136059.37</v>
          </cell>
          <cell r="I5">
            <v>68013.009999999995</v>
          </cell>
          <cell r="J5">
            <v>82619.89</v>
          </cell>
          <cell r="K5">
            <v>211261.18</v>
          </cell>
          <cell r="L5">
            <v>88782.87</v>
          </cell>
          <cell r="M5">
            <v>100958.29</v>
          </cell>
          <cell r="N5">
            <v>104834.61</v>
          </cell>
          <cell r="O5">
            <v>175261.51</v>
          </cell>
          <cell r="P5">
            <v>0</v>
          </cell>
          <cell r="Q5">
            <v>59145.67</v>
          </cell>
          <cell r="R5">
            <v>85426.89</v>
          </cell>
          <cell r="S5">
            <v>47511.07</v>
          </cell>
          <cell r="T5">
            <v>0</v>
          </cell>
          <cell r="U5">
            <v>1424305.53</v>
          </cell>
        </row>
        <row r="6">
          <cell r="A6" t="str">
            <v>0PLSTATE</v>
          </cell>
          <cell r="D6">
            <v>665.21</v>
          </cell>
          <cell r="E6">
            <v>165244</v>
          </cell>
          <cell r="F6">
            <v>16492.009999999998</v>
          </cell>
          <cell r="G6">
            <v>82695.16</v>
          </cell>
          <cell r="H6">
            <v>136059.37</v>
          </cell>
          <cell r="I6">
            <v>68013.009999999995</v>
          </cell>
          <cell r="J6">
            <v>82619.89</v>
          </cell>
          <cell r="K6">
            <v>211261.18</v>
          </cell>
          <cell r="L6">
            <v>88782.87</v>
          </cell>
          <cell r="M6">
            <v>100958.29</v>
          </cell>
          <cell r="N6">
            <v>104834.61</v>
          </cell>
          <cell r="O6">
            <v>175261.51</v>
          </cell>
          <cell r="P6">
            <v>0</v>
          </cell>
          <cell r="Q6">
            <v>59145.67</v>
          </cell>
          <cell r="R6">
            <v>85426.89</v>
          </cell>
          <cell r="S6">
            <v>47511.07</v>
          </cell>
          <cell r="T6">
            <v>0</v>
          </cell>
          <cell r="U6">
            <v>1424305.53</v>
          </cell>
        </row>
        <row r="7">
          <cell r="A7">
            <v>6100000</v>
          </cell>
          <cell r="D7">
            <v>665.21</v>
          </cell>
          <cell r="E7">
            <v>165244</v>
          </cell>
          <cell r="F7">
            <v>16492.009999999998</v>
          </cell>
          <cell r="G7">
            <v>82695.16</v>
          </cell>
          <cell r="H7">
            <v>136059.37</v>
          </cell>
          <cell r="I7">
            <v>68013.009999999995</v>
          </cell>
          <cell r="J7">
            <v>82619.89</v>
          </cell>
          <cell r="K7">
            <v>211261.18</v>
          </cell>
          <cell r="L7">
            <v>88782.87</v>
          </cell>
          <cell r="M7">
            <v>100958.29</v>
          </cell>
          <cell r="N7">
            <v>104834.61</v>
          </cell>
          <cell r="O7">
            <v>175261.51</v>
          </cell>
          <cell r="P7">
            <v>0</v>
          </cell>
          <cell r="Q7">
            <v>59145.67</v>
          </cell>
          <cell r="R7">
            <v>85426.89</v>
          </cell>
          <cell r="S7">
            <v>47511.07</v>
          </cell>
          <cell r="T7">
            <v>0</v>
          </cell>
          <cell r="U7">
            <v>1424305.53</v>
          </cell>
        </row>
        <row r="8">
          <cell r="A8">
            <v>3120000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194459.07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194459.07</v>
          </cell>
        </row>
        <row r="9">
          <cell r="A9">
            <v>550100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550400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10000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10000</v>
          </cell>
        </row>
        <row r="11">
          <cell r="A11">
            <v>550410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550420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3110000</v>
          </cell>
          <cell r="D13">
            <v>665.21</v>
          </cell>
          <cell r="E13">
            <v>165244</v>
          </cell>
          <cell r="F13">
            <v>16492.009999999998</v>
          </cell>
          <cell r="G13">
            <v>82695.16</v>
          </cell>
          <cell r="H13">
            <v>136059.37</v>
          </cell>
          <cell r="I13">
            <v>68013.009999999995</v>
          </cell>
          <cell r="J13">
            <v>82619.89</v>
          </cell>
          <cell r="K13">
            <v>16802.11</v>
          </cell>
          <cell r="L13">
            <v>88782.87</v>
          </cell>
          <cell r="M13">
            <v>100958.29</v>
          </cell>
          <cell r="N13">
            <v>104834.61</v>
          </cell>
          <cell r="O13">
            <v>175261.51</v>
          </cell>
          <cell r="P13">
            <v>0</v>
          </cell>
          <cell r="Q13">
            <v>59145.67</v>
          </cell>
          <cell r="R13">
            <v>85426.89</v>
          </cell>
          <cell r="S13">
            <v>47511.07</v>
          </cell>
          <cell r="T13">
            <v>0</v>
          </cell>
          <cell r="U13">
            <v>1229846.46</v>
          </cell>
        </row>
        <row r="14">
          <cell r="A14">
            <v>3112000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406000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3113000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4407.93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4407.93</v>
          </cell>
        </row>
        <row r="17">
          <cell r="A17">
            <v>514200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4407.93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4407.93</v>
          </cell>
        </row>
        <row r="18">
          <cell r="A18">
            <v>514300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3111000</v>
          </cell>
          <cell r="D19">
            <v>-954.77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-13778.17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14039.92</v>
          </cell>
          <cell r="R19">
            <v>-3591.86</v>
          </cell>
          <cell r="S19">
            <v>1118.1500000000001</v>
          </cell>
          <cell r="T19">
            <v>0</v>
          </cell>
          <cell r="U19">
            <v>-2211.96</v>
          </cell>
        </row>
        <row r="20">
          <cell r="A20">
            <v>3111200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6200023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420000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420100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3111300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-48737.16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-48737.16</v>
          </cell>
        </row>
        <row r="25">
          <cell r="A25">
            <v>408000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-48737.16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-48737.16</v>
          </cell>
        </row>
        <row r="26">
          <cell r="A26">
            <v>3111500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14039.92</v>
          </cell>
          <cell r="R26">
            <v>-3591.86</v>
          </cell>
          <cell r="S26">
            <v>1118.1500000000001</v>
          </cell>
          <cell r="T26">
            <v>0</v>
          </cell>
          <cell r="U26">
            <v>11566.21</v>
          </cell>
        </row>
        <row r="27">
          <cell r="A27">
            <v>450700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14039.92</v>
          </cell>
          <cell r="R27">
            <v>-3591.86</v>
          </cell>
          <cell r="S27">
            <v>1118.1500000000001</v>
          </cell>
          <cell r="T27">
            <v>0</v>
          </cell>
          <cell r="U27">
            <v>11566.21</v>
          </cell>
        </row>
        <row r="28">
          <cell r="A28">
            <v>3111700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-12823.4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-12823.4</v>
          </cell>
        </row>
        <row r="29">
          <cell r="A29">
            <v>515500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515600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515650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-12823.4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-12823.4</v>
          </cell>
        </row>
        <row r="32">
          <cell r="A32">
            <v>3111800</v>
          </cell>
          <cell r="D32">
            <v>-954.77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-954.77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-954.77</v>
          </cell>
        </row>
        <row r="33">
          <cell r="A33">
            <v>514000</v>
          </cell>
          <cell r="D33">
            <v>-954.77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-954.77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-954.77</v>
          </cell>
        </row>
        <row r="34">
          <cell r="A34">
            <v>514100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518550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519350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519500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6200015</v>
          </cell>
          <cell r="D38">
            <v>1619.98</v>
          </cell>
          <cell r="E38">
            <v>165244</v>
          </cell>
          <cell r="F38">
            <v>16492.009999999998</v>
          </cell>
          <cell r="G38">
            <v>82695.16</v>
          </cell>
          <cell r="H38">
            <v>136059.37</v>
          </cell>
          <cell r="I38">
            <v>68013.009999999995</v>
          </cell>
          <cell r="J38">
            <v>82619.89</v>
          </cell>
          <cell r="K38">
            <v>26172.35</v>
          </cell>
          <cell r="L38">
            <v>88782.87</v>
          </cell>
          <cell r="M38">
            <v>100958.29</v>
          </cell>
          <cell r="N38">
            <v>104834.61</v>
          </cell>
          <cell r="O38">
            <v>175261.51</v>
          </cell>
          <cell r="P38">
            <v>0</v>
          </cell>
          <cell r="Q38">
            <v>45105.75</v>
          </cell>
          <cell r="R38">
            <v>89018.75</v>
          </cell>
          <cell r="S38">
            <v>46392.92</v>
          </cell>
          <cell r="T38">
            <v>0</v>
          </cell>
          <cell r="U38">
            <v>1227650.49</v>
          </cell>
        </row>
        <row r="39">
          <cell r="A39">
            <v>3111600</v>
          </cell>
          <cell r="D39">
            <v>0</v>
          </cell>
          <cell r="E39">
            <v>153823.01999999999</v>
          </cell>
          <cell r="F39">
            <v>15830.59</v>
          </cell>
          <cell r="G39">
            <v>78609.149999999994</v>
          </cell>
          <cell r="H39">
            <v>21094.73</v>
          </cell>
          <cell r="I39">
            <v>49286.22</v>
          </cell>
          <cell r="J39">
            <v>24375.73</v>
          </cell>
          <cell r="K39">
            <v>-7910.02</v>
          </cell>
          <cell r="L39">
            <v>68851.039999999994</v>
          </cell>
          <cell r="M39">
            <v>77196.38</v>
          </cell>
          <cell r="N39">
            <v>32981.919999999998</v>
          </cell>
          <cell r="O39">
            <v>118538.55</v>
          </cell>
          <cell r="P39">
            <v>0</v>
          </cell>
          <cell r="Q39">
            <v>36743.51</v>
          </cell>
          <cell r="R39">
            <v>41011</v>
          </cell>
          <cell r="S39">
            <v>28452.880000000001</v>
          </cell>
          <cell r="T39">
            <v>0</v>
          </cell>
          <cell r="U39">
            <v>738884.7</v>
          </cell>
        </row>
        <row r="40">
          <cell r="A40">
            <v>510000</v>
          </cell>
          <cell r="D40">
            <v>0</v>
          </cell>
          <cell r="E40">
            <v>50480.78</v>
          </cell>
          <cell r="F40">
            <v>11277.67</v>
          </cell>
          <cell r="G40">
            <v>73366.69</v>
          </cell>
          <cell r="H40">
            <v>17442.29</v>
          </cell>
          <cell r="I40">
            <v>35201.89</v>
          </cell>
          <cell r="J40">
            <v>23076.93</v>
          </cell>
          <cell r="K40">
            <v>0</v>
          </cell>
          <cell r="L40">
            <v>43369.42</v>
          </cell>
          <cell r="M40">
            <v>69311.899999999994</v>
          </cell>
          <cell r="N40">
            <v>27711.68</v>
          </cell>
          <cell r="O40">
            <v>99503.69</v>
          </cell>
          <cell r="P40">
            <v>0</v>
          </cell>
          <cell r="Q40">
            <v>31309.06</v>
          </cell>
          <cell r="R40">
            <v>50440.09</v>
          </cell>
          <cell r="S40">
            <v>25001.16</v>
          </cell>
          <cell r="T40">
            <v>0</v>
          </cell>
          <cell r="U40">
            <v>557493.25</v>
          </cell>
        </row>
        <row r="41">
          <cell r="A41">
            <v>510100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250</v>
          </cell>
          <cell r="P41">
            <v>0</v>
          </cell>
          <cell r="Q41">
            <v>0</v>
          </cell>
          <cell r="R41">
            <v>-16508.240000000002</v>
          </cell>
          <cell r="S41">
            <v>0</v>
          </cell>
          <cell r="T41">
            <v>0</v>
          </cell>
          <cell r="U41">
            <v>-16258.240000000002</v>
          </cell>
        </row>
        <row r="42">
          <cell r="A42">
            <v>510200</v>
          </cell>
          <cell r="D42">
            <v>0</v>
          </cell>
          <cell r="E42">
            <v>1876.22</v>
          </cell>
          <cell r="F42">
            <v>3266.68</v>
          </cell>
          <cell r="G42">
            <v>-1522.34</v>
          </cell>
          <cell r="H42">
            <v>921.97</v>
          </cell>
          <cell r="I42">
            <v>4254.34</v>
          </cell>
          <cell r="J42">
            <v>1401.71</v>
          </cell>
          <cell r="K42">
            <v>-37044.089999999997</v>
          </cell>
          <cell r="L42">
            <v>3298.77</v>
          </cell>
          <cell r="M42">
            <v>4665.62</v>
          </cell>
          <cell r="N42">
            <v>1766.43</v>
          </cell>
          <cell r="O42">
            <v>10543.17</v>
          </cell>
          <cell r="P42">
            <v>0</v>
          </cell>
          <cell r="Q42">
            <v>3619.22</v>
          </cell>
          <cell r="R42">
            <v>3122.14</v>
          </cell>
          <cell r="S42">
            <v>2022.17</v>
          </cell>
          <cell r="T42">
            <v>0</v>
          </cell>
          <cell r="U42">
            <v>2192.0100000000011</v>
          </cell>
        </row>
        <row r="43">
          <cell r="A43">
            <v>510210</v>
          </cell>
          <cell r="D43">
            <v>0</v>
          </cell>
          <cell r="E43">
            <v>0</v>
          </cell>
          <cell r="F43">
            <v>309.63</v>
          </cell>
          <cell r="G43">
            <v>723.03</v>
          </cell>
          <cell r="H43">
            <v>299.56</v>
          </cell>
          <cell r="I43">
            <v>0.01</v>
          </cell>
          <cell r="J43">
            <v>-532.54999999999995</v>
          </cell>
          <cell r="K43">
            <v>0</v>
          </cell>
          <cell r="L43">
            <v>-2367.65</v>
          </cell>
          <cell r="M43">
            <v>380.75</v>
          </cell>
          <cell r="N43">
            <v>584.20000000000005</v>
          </cell>
          <cell r="O43">
            <v>1123.1099999999999</v>
          </cell>
          <cell r="P43">
            <v>0</v>
          </cell>
          <cell r="Q43">
            <v>299.57</v>
          </cell>
          <cell r="R43">
            <v>0.01</v>
          </cell>
          <cell r="S43">
            <v>-0.01</v>
          </cell>
          <cell r="T43">
            <v>0</v>
          </cell>
          <cell r="U43">
            <v>819.65999999999963</v>
          </cell>
        </row>
        <row r="44">
          <cell r="A44">
            <v>510450</v>
          </cell>
          <cell r="D44">
            <v>0</v>
          </cell>
          <cell r="E44">
            <v>246.12</v>
          </cell>
          <cell r="F44">
            <v>37</v>
          </cell>
          <cell r="G44">
            <v>208.48</v>
          </cell>
          <cell r="H44">
            <v>63.28</v>
          </cell>
          <cell r="I44">
            <v>111.77</v>
          </cell>
          <cell r="J44">
            <v>75</v>
          </cell>
          <cell r="K44">
            <v>30000</v>
          </cell>
          <cell r="L44">
            <v>140.27000000000001</v>
          </cell>
          <cell r="M44">
            <v>192.75</v>
          </cell>
          <cell r="N44">
            <v>114.95</v>
          </cell>
          <cell r="O44">
            <v>341.69</v>
          </cell>
          <cell r="P44">
            <v>0</v>
          </cell>
          <cell r="Q44">
            <v>483.09</v>
          </cell>
          <cell r="R44">
            <v>565.30999999999995</v>
          </cell>
          <cell r="S44">
            <v>75.41</v>
          </cell>
          <cell r="T44">
            <v>0</v>
          </cell>
          <cell r="U44">
            <v>32655.120000000003</v>
          </cell>
        </row>
        <row r="45">
          <cell r="A45">
            <v>510500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510510</v>
          </cell>
          <cell r="D46">
            <v>0</v>
          </cell>
          <cell r="E46">
            <v>75300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75300</v>
          </cell>
        </row>
        <row r="47">
          <cell r="A47">
            <v>510520</v>
          </cell>
          <cell r="D47">
            <v>0</v>
          </cell>
          <cell r="E47">
            <v>24783.08</v>
          </cell>
          <cell r="F47">
            <v>15</v>
          </cell>
          <cell r="G47">
            <v>152.5</v>
          </cell>
          <cell r="H47">
            <v>6.91</v>
          </cell>
          <cell r="I47">
            <v>6816.78</v>
          </cell>
          <cell r="J47">
            <v>2.5</v>
          </cell>
          <cell r="K47">
            <v>0</v>
          </cell>
          <cell r="L47">
            <v>20598.12</v>
          </cell>
          <cell r="M47">
            <v>103.33</v>
          </cell>
          <cell r="N47">
            <v>12.5</v>
          </cell>
          <cell r="O47">
            <v>1628.9699999999998</v>
          </cell>
          <cell r="P47">
            <v>0</v>
          </cell>
          <cell r="Q47">
            <v>17.5</v>
          </cell>
          <cell r="R47">
            <v>133.94999999999999</v>
          </cell>
          <cell r="S47">
            <v>178.87</v>
          </cell>
          <cell r="T47">
            <v>0</v>
          </cell>
          <cell r="U47">
            <v>54450.01</v>
          </cell>
        </row>
        <row r="48">
          <cell r="A48">
            <v>510600</v>
          </cell>
          <cell r="D48">
            <v>0</v>
          </cell>
          <cell r="E48">
            <v>51.94</v>
          </cell>
          <cell r="F48">
            <v>15.76</v>
          </cell>
          <cell r="G48">
            <v>85.85</v>
          </cell>
          <cell r="H48">
            <v>522.79</v>
          </cell>
          <cell r="I48">
            <v>35.9</v>
          </cell>
          <cell r="J48">
            <v>23.74</v>
          </cell>
          <cell r="K48">
            <v>0</v>
          </cell>
          <cell r="L48">
            <v>57.18</v>
          </cell>
          <cell r="M48">
            <v>65.3</v>
          </cell>
          <cell r="N48">
            <v>32.15</v>
          </cell>
          <cell r="O48">
            <v>118.42</v>
          </cell>
          <cell r="P48">
            <v>0</v>
          </cell>
          <cell r="Q48">
            <v>42.26</v>
          </cell>
          <cell r="R48">
            <v>53.89</v>
          </cell>
          <cell r="S48">
            <v>33.619999999999997</v>
          </cell>
          <cell r="T48">
            <v>0</v>
          </cell>
          <cell r="U48">
            <v>1138.7999999999997</v>
          </cell>
        </row>
        <row r="49">
          <cell r="A49">
            <v>550300</v>
          </cell>
          <cell r="D49">
            <v>0</v>
          </cell>
          <cell r="E49">
            <v>1084.8800000000001</v>
          </cell>
          <cell r="F49">
            <v>908.85</v>
          </cell>
          <cell r="G49">
            <v>5594.94</v>
          </cell>
          <cell r="H49">
            <v>1837.93</v>
          </cell>
          <cell r="I49">
            <v>2865.53</v>
          </cell>
          <cell r="J49">
            <v>328.4</v>
          </cell>
          <cell r="K49">
            <v>-865.93</v>
          </cell>
          <cell r="L49">
            <v>3754.93</v>
          </cell>
          <cell r="M49">
            <v>2476.73</v>
          </cell>
          <cell r="N49">
            <v>2760.01</v>
          </cell>
          <cell r="O49">
            <v>5029.5</v>
          </cell>
          <cell r="P49">
            <v>0</v>
          </cell>
          <cell r="Q49">
            <v>972.81</v>
          </cell>
          <cell r="R49">
            <v>3203.85</v>
          </cell>
          <cell r="S49">
            <v>1141.6600000000001</v>
          </cell>
          <cell r="T49">
            <v>0</v>
          </cell>
          <cell r="U49">
            <v>31094.090000000004</v>
          </cell>
        </row>
        <row r="50">
          <cell r="A50">
            <v>6200006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111849.93</v>
          </cell>
          <cell r="I50">
            <v>2501.89</v>
          </cell>
          <cell r="J50">
            <v>55259.75</v>
          </cell>
          <cell r="K50">
            <v>0</v>
          </cell>
          <cell r="L50">
            <v>4691.83</v>
          </cell>
          <cell r="M50">
            <v>20355.41</v>
          </cell>
          <cell r="N50">
            <v>52762.16</v>
          </cell>
          <cell r="O50">
            <v>10485.98</v>
          </cell>
          <cell r="P50">
            <v>0</v>
          </cell>
          <cell r="Q50">
            <v>0</v>
          </cell>
          <cell r="R50">
            <v>-1312</v>
          </cell>
          <cell r="S50">
            <v>14988.32</v>
          </cell>
          <cell r="T50">
            <v>0</v>
          </cell>
          <cell r="U50">
            <v>271583.27</v>
          </cell>
        </row>
        <row r="51">
          <cell r="A51">
            <v>511400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54926.39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14988.32</v>
          </cell>
          <cell r="T51">
            <v>0</v>
          </cell>
          <cell r="U51">
            <v>69914.709999999992</v>
          </cell>
        </row>
        <row r="52">
          <cell r="A52">
            <v>511410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8666.6</v>
          </cell>
          <cell r="I52">
            <v>2501.89</v>
          </cell>
          <cell r="J52">
            <v>333.36</v>
          </cell>
          <cell r="K52">
            <v>0</v>
          </cell>
          <cell r="L52">
            <v>4691.83</v>
          </cell>
          <cell r="M52">
            <v>20355.41</v>
          </cell>
          <cell r="N52">
            <v>52762.16</v>
          </cell>
          <cell r="O52">
            <v>10485.98</v>
          </cell>
          <cell r="P52">
            <v>0</v>
          </cell>
          <cell r="Q52">
            <v>0</v>
          </cell>
          <cell r="R52">
            <v>-1312</v>
          </cell>
          <cell r="S52">
            <v>0</v>
          </cell>
          <cell r="T52">
            <v>0</v>
          </cell>
          <cell r="U52">
            <v>98485.23</v>
          </cell>
        </row>
        <row r="53">
          <cell r="A53">
            <v>517240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103183.33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103183.33</v>
          </cell>
        </row>
        <row r="54">
          <cell r="A54">
            <v>518100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>
            <v>6200007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28250.959999999999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2150</v>
          </cell>
          <cell r="R55">
            <v>0</v>
          </cell>
          <cell r="S55">
            <v>0</v>
          </cell>
          <cell r="T55">
            <v>0</v>
          </cell>
          <cell r="U55">
            <v>30400.959999999999</v>
          </cell>
        </row>
        <row r="56">
          <cell r="A56">
            <v>513300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29309.18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2150</v>
          </cell>
          <cell r="R56">
            <v>0</v>
          </cell>
          <cell r="S56">
            <v>0</v>
          </cell>
          <cell r="T56">
            <v>0</v>
          </cell>
          <cell r="U56">
            <v>31459.18</v>
          </cell>
        </row>
        <row r="57">
          <cell r="A57">
            <v>513310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-1058.22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-1058.22</v>
          </cell>
        </row>
        <row r="58">
          <cell r="A58">
            <v>6200008</v>
          </cell>
          <cell r="D58">
            <v>1236.07</v>
          </cell>
          <cell r="E58">
            <v>-415.58</v>
          </cell>
          <cell r="F58">
            <v>337.61</v>
          </cell>
          <cell r="G58">
            <v>1598.27</v>
          </cell>
          <cell r="H58">
            <v>739.77</v>
          </cell>
          <cell r="I58">
            <v>8846.41</v>
          </cell>
          <cell r="J58">
            <v>2846.05</v>
          </cell>
          <cell r="K58">
            <v>5050.43</v>
          </cell>
          <cell r="L58">
            <v>13638.23</v>
          </cell>
          <cell r="M58">
            <v>1141.8599999999999</v>
          </cell>
          <cell r="N58">
            <v>4016.72</v>
          </cell>
          <cell r="O58">
            <v>32567.15</v>
          </cell>
          <cell r="P58">
            <v>0</v>
          </cell>
          <cell r="Q58">
            <v>3427.09</v>
          </cell>
          <cell r="R58">
            <v>33583.360000000001</v>
          </cell>
          <cell r="S58">
            <v>1515.75</v>
          </cell>
          <cell r="T58">
            <v>0</v>
          </cell>
          <cell r="U58">
            <v>108893.12</v>
          </cell>
        </row>
        <row r="59">
          <cell r="A59">
            <v>500300</v>
          </cell>
          <cell r="D59">
            <v>1145.4000000000001</v>
          </cell>
          <cell r="E59">
            <v>-1422.09</v>
          </cell>
          <cell r="F59">
            <v>71.040000000000006</v>
          </cell>
          <cell r="G59">
            <v>415.38</v>
          </cell>
          <cell r="H59">
            <v>27.75</v>
          </cell>
          <cell r="I59">
            <v>5951.1</v>
          </cell>
          <cell r="J59">
            <v>2578.6999999999998</v>
          </cell>
          <cell r="K59">
            <v>1887.44</v>
          </cell>
          <cell r="L59">
            <v>12189.65</v>
          </cell>
          <cell r="M59">
            <v>0</v>
          </cell>
          <cell r="N59">
            <v>2860.38</v>
          </cell>
          <cell r="O59">
            <v>28300.11</v>
          </cell>
          <cell r="P59">
            <v>0</v>
          </cell>
          <cell r="Q59">
            <v>2762.23</v>
          </cell>
          <cell r="R59">
            <v>345.16</v>
          </cell>
          <cell r="S59">
            <v>820.75</v>
          </cell>
          <cell r="T59">
            <v>0</v>
          </cell>
          <cell r="U59">
            <v>56787.600000000013</v>
          </cell>
        </row>
        <row r="60">
          <cell r="A60">
            <v>500301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31357.66</v>
          </cell>
          <cell r="S60">
            <v>0</v>
          </cell>
          <cell r="T60">
            <v>0</v>
          </cell>
          <cell r="U60">
            <v>31357.66</v>
          </cell>
        </row>
        <row r="61">
          <cell r="A61">
            <v>500600</v>
          </cell>
          <cell r="D61">
            <v>90.67</v>
          </cell>
          <cell r="E61">
            <v>568.51</v>
          </cell>
          <cell r="F61">
            <v>16.57</v>
          </cell>
          <cell r="G61">
            <v>307.89</v>
          </cell>
          <cell r="H61">
            <v>337.02</v>
          </cell>
          <cell r="I61">
            <v>2520.31</v>
          </cell>
          <cell r="J61">
            <v>142.35</v>
          </cell>
          <cell r="K61">
            <v>3121.7400000000002</v>
          </cell>
          <cell r="L61">
            <v>823.58</v>
          </cell>
          <cell r="M61">
            <v>391.86</v>
          </cell>
          <cell r="N61">
            <v>209.89</v>
          </cell>
          <cell r="O61">
            <v>3017.04</v>
          </cell>
          <cell r="P61">
            <v>0</v>
          </cell>
          <cell r="Q61">
            <v>283.86</v>
          </cell>
          <cell r="R61">
            <v>965.3</v>
          </cell>
          <cell r="S61">
            <v>320</v>
          </cell>
          <cell r="T61">
            <v>0</v>
          </cell>
          <cell r="U61">
            <v>13025.919999999998</v>
          </cell>
        </row>
        <row r="62">
          <cell r="A62">
            <v>500650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510650</v>
          </cell>
          <cell r="D63">
            <v>0</v>
          </cell>
          <cell r="E63">
            <v>438</v>
          </cell>
          <cell r="F63">
            <v>250</v>
          </cell>
          <cell r="G63">
            <v>875</v>
          </cell>
          <cell r="H63">
            <v>375</v>
          </cell>
          <cell r="I63">
            <v>375</v>
          </cell>
          <cell r="J63">
            <v>125</v>
          </cell>
          <cell r="K63">
            <v>41.25</v>
          </cell>
          <cell r="L63">
            <v>625</v>
          </cell>
          <cell r="M63">
            <v>750</v>
          </cell>
          <cell r="N63">
            <v>946.45</v>
          </cell>
          <cell r="O63">
            <v>1250</v>
          </cell>
          <cell r="P63">
            <v>0</v>
          </cell>
          <cell r="Q63">
            <v>381</v>
          </cell>
          <cell r="R63">
            <v>915.24</v>
          </cell>
          <cell r="S63">
            <v>375</v>
          </cell>
          <cell r="T63">
            <v>0</v>
          </cell>
          <cell r="U63">
            <v>7721.94</v>
          </cell>
        </row>
        <row r="64">
          <cell r="A64">
            <v>6200009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-19946.990000000002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540.20000000000005</v>
          </cell>
          <cell r="R64">
            <v>0</v>
          </cell>
          <cell r="S64">
            <v>0</v>
          </cell>
          <cell r="T64">
            <v>0</v>
          </cell>
          <cell r="U64">
            <v>-19406.79</v>
          </cell>
        </row>
        <row r="65">
          <cell r="A65">
            <v>511000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-20311.810000000001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130.72</v>
          </cell>
          <cell r="R65">
            <v>0</v>
          </cell>
          <cell r="S65">
            <v>0</v>
          </cell>
          <cell r="T65">
            <v>0</v>
          </cell>
          <cell r="U65">
            <v>-20181.09</v>
          </cell>
        </row>
        <row r="66">
          <cell r="A66">
            <v>517250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364.82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409.48</v>
          </cell>
          <cell r="R66">
            <v>0</v>
          </cell>
          <cell r="S66">
            <v>0</v>
          </cell>
          <cell r="T66">
            <v>0</v>
          </cell>
          <cell r="U66">
            <v>774.3</v>
          </cell>
        </row>
        <row r="67">
          <cell r="A67">
            <v>6200010</v>
          </cell>
          <cell r="D67">
            <v>0</v>
          </cell>
          <cell r="E67">
            <v>0</v>
          </cell>
          <cell r="F67">
            <v>146.08000000000001</v>
          </cell>
          <cell r="G67">
            <v>0</v>
          </cell>
          <cell r="H67">
            <v>0</v>
          </cell>
          <cell r="I67">
            <v>142.62</v>
          </cell>
          <cell r="J67">
            <v>0</v>
          </cell>
          <cell r="K67">
            <v>2042.22</v>
          </cell>
          <cell r="L67">
            <v>0</v>
          </cell>
          <cell r="M67">
            <v>0</v>
          </cell>
          <cell r="N67">
            <v>0</v>
          </cell>
          <cell r="O67">
            <v>21.24</v>
          </cell>
          <cell r="P67">
            <v>0</v>
          </cell>
          <cell r="Q67">
            <v>295.95999999999998</v>
          </cell>
          <cell r="R67">
            <v>80.099999999999994</v>
          </cell>
          <cell r="S67">
            <v>0</v>
          </cell>
          <cell r="T67">
            <v>0</v>
          </cell>
          <cell r="U67">
            <v>2728.22</v>
          </cell>
        </row>
        <row r="68">
          <cell r="A68">
            <v>510610</v>
          </cell>
          <cell r="D68">
            <v>0</v>
          </cell>
          <cell r="E68">
            <v>0</v>
          </cell>
          <cell r="F68">
            <v>146.08000000000001</v>
          </cell>
          <cell r="G68">
            <v>0</v>
          </cell>
          <cell r="H68">
            <v>0</v>
          </cell>
          <cell r="I68">
            <v>142.62</v>
          </cell>
          <cell r="J68">
            <v>0</v>
          </cell>
          <cell r="K68">
            <v>2042.22</v>
          </cell>
          <cell r="L68">
            <v>0</v>
          </cell>
          <cell r="M68">
            <v>0</v>
          </cell>
          <cell r="N68">
            <v>0</v>
          </cell>
          <cell r="O68">
            <v>21.24</v>
          </cell>
          <cell r="P68">
            <v>0</v>
          </cell>
          <cell r="Q68">
            <v>295.95999999999998</v>
          </cell>
          <cell r="R68">
            <v>80.099999999999994</v>
          </cell>
          <cell r="S68">
            <v>0</v>
          </cell>
          <cell r="T68">
            <v>0</v>
          </cell>
          <cell r="U68">
            <v>2728.22</v>
          </cell>
        </row>
        <row r="69">
          <cell r="A69">
            <v>6200011</v>
          </cell>
          <cell r="D69">
            <v>272.81</v>
          </cell>
          <cell r="E69">
            <v>-121.29</v>
          </cell>
          <cell r="F69">
            <v>125</v>
          </cell>
          <cell r="G69">
            <v>1026</v>
          </cell>
          <cell r="H69">
            <v>125</v>
          </cell>
          <cell r="I69">
            <v>1479.91</v>
          </cell>
          <cell r="J69">
            <v>125</v>
          </cell>
          <cell r="K69">
            <v>2829.36</v>
          </cell>
          <cell r="L69">
            <v>548.86</v>
          </cell>
          <cell r="M69">
            <v>350.88</v>
          </cell>
          <cell r="N69">
            <v>216.59</v>
          </cell>
          <cell r="O69">
            <v>3379.07</v>
          </cell>
          <cell r="P69">
            <v>0</v>
          </cell>
          <cell r="Q69">
            <v>750.58</v>
          </cell>
          <cell r="R69">
            <v>-49.67</v>
          </cell>
          <cell r="S69">
            <v>1167.6300000000001</v>
          </cell>
          <cell r="T69">
            <v>0</v>
          </cell>
          <cell r="U69">
            <v>11952.919999999998</v>
          </cell>
        </row>
        <row r="70">
          <cell r="A70">
            <v>510630</v>
          </cell>
          <cell r="D70">
            <v>272.81</v>
          </cell>
          <cell r="E70">
            <v>283.70999999999998</v>
          </cell>
          <cell r="F70">
            <v>125</v>
          </cell>
          <cell r="G70">
            <v>839.64</v>
          </cell>
          <cell r="H70">
            <v>125</v>
          </cell>
          <cell r="I70">
            <v>1139.0899999999999</v>
          </cell>
          <cell r="J70">
            <v>125</v>
          </cell>
          <cell r="K70">
            <v>272.81</v>
          </cell>
          <cell r="L70">
            <v>495.66</v>
          </cell>
          <cell r="M70">
            <v>125</v>
          </cell>
          <cell r="N70">
            <v>216.59</v>
          </cell>
          <cell r="O70">
            <v>2634.97</v>
          </cell>
          <cell r="P70">
            <v>0</v>
          </cell>
          <cell r="Q70">
            <v>340.14</v>
          </cell>
          <cell r="R70">
            <v>148.30000000000001</v>
          </cell>
          <cell r="S70">
            <v>1040</v>
          </cell>
          <cell r="T70">
            <v>0</v>
          </cell>
          <cell r="U70">
            <v>7910.91</v>
          </cell>
        </row>
        <row r="71">
          <cell r="A71">
            <v>517000</v>
          </cell>
          <cell r="D71">
            <v>0</v>
          </cell>
          <cell r="E71">
            <v>-405</v>
          </cell>
          <cell r="F71">
            <v>0</v>
          </cell>
          <cell r="G71">
            <v>186.36</v>
          </cell>
          <cell r="H71">
            <v>0</v>
          </cell>
          <cell r="I71">
            <v>340.82</v>
          </cell>
          <cell r="J71">
            <v>0</v>
          </cell>
          <cell r="K71">
            <v>3006.55</v>
          </cell>
          <cell r="L71">
            <v>53.2</v>
          </cell>
          <cell r="M71">
            <v>225.88</v>
          </cell>
          <cell r="N71">
            <v>0</v>
          </cell>
          <cell r="O71">
            <v>744.1</v>
          </cell>
          <cell r="P71">
            <v>0</v>
          </cell>
          <cell r="Q71">
            <v>440.82</v>
          </cell>
          <cell r="R71">
            <v>-197.97</v>
          </cell>
          <cell r="S71">
            <v>127.63</v>
          </cell>
          <cell r="T71">
            <v>0</v>
          </cell>
          <cell r="U71">
            <v>4522.3899999999994</v>
          </cell>
        </row>
        <row r="72">
          <cell r="A72">
            <v>517230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A73">
            <v>517280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-450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-30.38</v>
          </cell>
          <cell r="R73">
            <v>0</v>
          </cell>
          <cell r="S73">
            <v>0</v>
          </cell>
          <cell r="T73">
            <v>0</v>
          </cell>
          <cell r="U73">
            <v>-480.38</v>
          </cell>
        </row>
        <row r="74">
          <cell r="A74">
            <v>6200012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644.84</v>
          </cell>
          <cell r="L74">
            <v>0</v>
          </cell>
          <cell r="M74">
            <v>0</v>
          </cell>
          <cell r="N74">
            <v>3326.44</v>
          </cell>
          <cell r="O74">
            <v>0</v>
          </cell>
          <cell r="P74">
            <v>0</v>
          </cell>
          <cell r="Q74">
            <v>165</v>
          </cell>
          <cell r="R74">
            <v>0</v>
          </cell>
          <cell r="S74">
            <v>0</v>
          </cell>
          <cell r="T74">
            <v>0</v>
          </cell>
          <cell r="U74">
            <v>4136.2800000000007</v>
          </cell>
        </row>
        <row r="75">
          <cell r="A75">
            <v>512000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644.84</v>
          </cell>
          <cell r="L75">
            <v>0</v>
          </cell>
          <cell r="M75">
            <v>0</v>
          </cell>
          <cell r="N75">
            <v>210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854.84</v>
          </cell>
        </row>
        <row r="76">
          <cell r="A76">
            <v>512100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517220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47</v>
          </cell>
          <cell r="R77">
            <v>0</v>
          </cell>
          <cell r="S77">
            <v>0</v>
          </cell>
          <cell r="T77">
            <v>0</v>
          </cell>
          <cell r="U77">
            <v>47</v>
          </cell>
        </row>
        <row r="78">
          <cell r="A78">
            <v>517270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3116.44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3116.44</v>
          </cell>
        </row>
        <row r="79">
          <cell r="A79">
            <v>517290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118</v>
          </cell>
          <cell r="R79">
            <v>0</v>
          </cell>
          <cell r="S79">
            <v>0</v>
          </cell>
          <cell r="T79">
            <v>0</v>
          </cell>
          <cell r="U79">
            <v>118</v>
          </cell>
        </row>
        <row r="80">
          <cell r="A80">
            <v>6200013</v>
          </cell>
          <cell r="D80">
            <v>80</v>
          </cell>
          <cell r="E80">
            <v>0</v>
          </cell>
          <cell r="F80">
            <v>0</v>
          </cell>
          <cell r="G80">
            <v>249</v>
          </cell>
          <cell r="H80">
            <v>848</v>
          </cell>
          <cell r="I80">
            <v>3104.95</v>
          </cell>
          <cell r="J80">
            <v>0</v>
          </cell>
          <cell r="K80">
            <v>3210</v>
          </cell>
          <cell r="L80">
            <v>0</v>
          </cell>
          <cell r="M80">
            <v>815.94</v>
          </cell>
          <cell r="N80">
            <v>4796.8599999999997</v>
          </cell>
          <cell r="O80">
            <v>93.58</v>
          </cell>
          <cell r="P80">
            <v>0</v>
          </cell>
          <cell r="Q80">
            <v>223</v>
          </cell>
          <cell r="R80">
            <v>15699.25</v>
          </cell>
          <cell r="S80">
            <v>0</v>
          </cell>
          <cell r="T80">
            <v>0</v>
          </cell>
          <cell r="U80">
            <v>29040.58</v>
          </cell>
        </row>
        <row r="81">
          <cell r="A81">
            <v>510620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3130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3130</v>
          </cell>
        </row>
        <row r="82">
          <cell r="A82">
            <v>511600</v>
          </cell>
          <cell r="D82">
            <v>80</v>
          </cell>
          <cell r="E82">
            <v>0</v>
          </cell>
          <cell r="F82">
            <v>0</v>
          </cell>
          <cell r="G82">
            <v>249</v>
          </cell>
          <cell r="H82">
            <v>848</v>
          </cell>
          <cell r="I82">
            <v>3104.95</v>
          </cell>
          <cell r="J82">
            <v>0</v>
          </cell>
          <cell r="K82">
            <v>80</v>
          </cell>
          <cell r="L82">
            <v>0</v>
          </cell>
          <cell r="M82">
            <v>815.94</v>
          </cell>
          <cell r="N82">
            <v>4796.8599999999997</v>
          </cell>
          <cell r="O82">
            <v>75</v>
          </cell>
          <cell r="P82">
            <v>0</v>
          </cell>
          <cell r="Q82">
            <v>223</v>
          </cell>
          <cell r="R82">
            <v>238</v>
          </cell>
          <cell r="S82">
            <v>0</v>
          </cell>
          <cell r="T82">
            <v>0</v>
          </cell>
          <cell r="U82">
            <v>10430.75</v>
          </cell>
        </row>
        <row r="83">
          <cell r="A83">
            <v>517300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18.579999999999998</v>
          </cell>
          <cell r="P83">
            <v>0</v>
          </cell>
          <cell r="Q83">
            <v>0</v>
          </cell>
          <cell r="R83">
            <v>15461.25</v>
          </cell>
          <cell r="S83">
            <v>0</v>
          </cell>
          <cell r="T83">
            <v>0</v>
          </cell>
          <cell r="U83">
            <v>15479.83</v>
          </cell>
        </row>
        <row r="84">
          <cell r="A84">
            <v>6200014</v>
          </cell>
          <cell r="D84">
            <v>0</v>
          </cell>
          <cell r="E84">
            <v>0</v>
          </cell>
          <cell r="F84">
            <v>52.73</v>
          </cell>
          <cell r="G84">
            <v>884.94</v>
          </cell>
          <cell r="H84">
            <v>251.68</v>
          </cell>
          <cell r="I84">
            <v>641.38</v>
          </cell>
          <cell r="J84">
            <v>13.36</v>
          </cell>
          <cell r="K84">
            <v>8573.36</v>
          </cell>
          <cell r="L84">
            <v>749.98</v>
          </cell>
          <cell r="M84">
            <v>571.79999999999995</v>
          </cell>
          <cell r="N84">
            <v>323.22000000000003</v>
          </cell>
          <cell r="O84">
            <v>1030.69</v>
          </cell>
          <cell r="P84">
            <v>0</v>
          </cell>
          <cell r="Q84">
            <v>750.41</v>
          </cell>
          <cell r="R84">
            <v>6.71</v>
          </cell>
          <cell r="S84">
            <v>268.33999999999997</v>
          </cell>
          <cell r="T84">
            <v>0</v>
          </cell>
          <cell r="U84">
            <v>14118.599999999999</v>
          </cell>
        </row>
        <row r="85">
          <cell r="A85">
            <v>500100</v>
          </cell>
          <cell r="D85">
            <v>0</v>
          </cell>
          <cell r="E85">
            <v>0</v>
          </cell>
          <cell r="F85">
            <v>0</v>
          </cell>
          <cell r="G85">
            <v>742.27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742.27</v>
          </cell>
        </row>
        <row r="86">
          <cell r="A86">
            <v>500120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500130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250</v>
          </cell>
          <cell r="J87">
            <v>0</v>
          </cell>
          <cell r="K87">
            <v>297.92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547.92000000000007</v>
          </cell>
        </row>
        <row r="88">
          <cell r="A88">
            <v>510660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517100</v>
          </cell>
          <cell r="D89">
            <v>0</v>
          </cell>
          <cell r="E89">
            <v>0</v>
          </cell>
          <cell r="F89">
            <v>52.73</v>
          </cell>
          <cell r="G89">
            <v>141.16999999999999</v>
          </cell>
          <cell r="H89">
            <v>171.87</v>
          </cell>
          <cell r="I89">
            <v>115.33</v>
          </cell>
          <cell r="J89">
            <v>13.36</v>
          </cell>
          <cell r="K89">
            <v>1891.44</v>
          </cell>
          <cell r="L89">
            <v>380.34</v>
          </cell>
          <cell r="M89">
            <v>0</v>
          </cell>
          <cell r="N89">
            <v>214.22</v>
          </cell>
          <cell r="O89">
            <v>91.18</v>
          </cell>
          <cell r="P89">
            <v>0</v>
          </cell>
          <cell r="Q89">
            <v>719.42</v>
          </cell>
          <cell r="R89">
            <v>0</v>
          </cell>
          <cell r="S89">
            <v>268.33999999999997</v>
          </cell>
          <cell r="T89">
            <v>0</v>
          </cell>
          <cell r="U89">
            <v>4059.4</v>
          </cell>
        </row>
        <row r="90">
          <cell r="A90">
            <v>517200</v>
          </cell>
          <cell r="D90">
            <v>0</v>
          </cell>
          <cell r="E90">
            <v>0</v>
          </cell>
          <cell r="F90">
            <v>0</v>
          </cell>
          <cell r="G90">
            <v>1.5</v>
          </cell>
          <cell r="H90">
            <v>79.81</v>
          </cell>
          <cell r="I90">
            <v>276.05</v>
          </cell>
          <cell r="J90">
            <v>0</v>
          </cell>
          <cell r="K90">
            <v>1282</v>
          </cell>
          <cell r="L90">
            <v>369.64</v>
          </cell>
          <cell r="M90">
            <v>571.79999999999995</v>
          </cell>
          <cell r="N90">
            <v>1826.5</v>
          </cell>
          <cell r="O90">
            <v>939.51</v>
          </cell>
          <cell r="P90">
            <v>0</v>
          </cell>
          <cell r="Q90">
            <v>30.99</v>
          </cell>
          <cell r="R90">
            <v>6.71</v>
          </cell>
          <cell r="S90">
            <v>0</v>
          </cell>
          <cell r="T90">
            <v>0</v>
          </cell>
          <cell r="U90">
            <v>5384.51</v>
          </cell>
        </row>
        <row r="91">
          <cell r="A91">
            <v>3111100</v>
          </cell>
          <cell r="D91">
            <v>31.1</v>
          </cell>
          <cell r="E91">
            <v>11957.85</v>
          </cell>
          <cell r="F91">
            <v>0</v>
          </cell>
          <cell r="G91">
            <v>327.8</v>
          </cell>
          <cell r="H91">
            <v>1150.26</v>
          </cell>
          <cell r="I91">
            <v>2009.63</v>
          </cell>
          <cell r="J91">
            <v>0</v>
          </cell>
          <cell r="K91">
            <v>3428.19</v>
          </cell>
          <cell r="L91">
            <v>302.93</v>
          </cell>
          <cell r="M91">
            <v>526.02</v>
          </cell>
          <cell r="N91">
            <v>6410.7</v>
          </cell>
          <cell r="O91">
            <v>9145.25</v>
          </cell>
          <cell r="P91">
            <v>0</v>
          </cell>
          <cell r="Q91">
            <v>60</v>
          </cell>
          <cell r="R91">
            <v>0</v>
          </cell>
          <cell r="S91">
            <v>0</v>
          </cell>
          <cell r="T91">
            <v>0</v>
          </cell>
          <cell r="U91">
            <v>35318.630000000005</v>
          </cell>
        </row>
        <row r="92">
          <cell r="A92">
            <v>500000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25</v>
          </cell>
          <cell r="I92">
            <v>0</v>
          </cell>
          <cell r="J92">
            <v>0</v>
          </cell>
          <cell r="K92">
            <v>1700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1725</v>
          </cell>
        </row>
        <row r="93">
          <cell r="A93">
            <v>500200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>
            <v>510640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8923.9500000000007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8923.9500000000007</v>
          </cell>
        </row>
        <row r="95">
          <cell r="A95">
            <v>511500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>
            <v>516000</v>
          </cell>
          <cell r="D96">
            <v>0</v>
          </cell>
          <cell r="E96">
            <v>3405.13</v>
          </cell>
          <cell r="F96">
            <v>0</v>
          </cell>
          <cell r="G96">
            <v>327.8</v>
          </cell>
          <cell r="H96">
            <v>1125.26</v>
          </cell>
          <cell r="I96">
            <v>0</v>
          </cell>
          <cell r="J96">
            <v>0</v>
          </cell>
          <cell r="K96">
            <v>245.82</v>
          </cell>
          <cell r="L96">
            <v>0</v>
          </cell>
          <cell r="M96">
            <v>0</v>
          </cell>
          <cell r="N96">
            <v>0</v>
          </cell>
          <cell r="O96">
            <v>60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5164.01</v>
          </cell>
        </row>
        <row r="97">
          <cell r="A97">
            <v>516100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517260</v>
          </cell>
          <cell r="D98">
            <v>31.1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286.25</v>
          </cell>
          <cell r="J98">
            <v>0</v>
          </cell>
          <cell r="K98">
            <v>1482.37</v>
          </cell>
          <cell r="L98">
            <v>127.2</v>
          </cell>
          <cell r="M98">
            <v>0</v>
          </cell>
          <cell r="N98">
            <v>4693.2</v>
          </cell>
          <cell r="O98">
            <v>161.30000000000001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6750.32</v>
          </cell>
        </row>
        <row r="99">
          <cell r="A99">
            <v>517900</v>
          </cell>
          <cell r="D99">
            <v>0</v>
          </cell>
          <cell r="E99">
            <v>8552.7199999999993</v>
          </cell>
          <cell r="F99">
            <v>0</v>
          </cell>
          <cell r="G99">
            <v>0</v>
          </cell>
          <cell r="H99">
            <v>0</v>
          </cell>
          <cell r="I99">
            <v>1723.38</v>
          </cell>
          <cell r="J99">
            <v>0</v>
          </cell>
          <cell r="K99">
            <v>5102</v>
          </cell>
          <cell r="L99">
            <v>175.73</v>
          </cell>
          <cell r="M99">
            <v>526.02</v>
          </cell>
          <cell r="N99">
            <v>0</v>
          </cell>
          <cell r="O99">
            <v>0</v>
          </cell>
          <cell r="P99">
            <v>0</v>
          </cell>
          <cell r="Q99">
            <v>60</v>
          </cell>
          <cell r="R99">
            <v>0</v>
          </cell>
          <cell r="S99">
            <v>0</v>
          </cell>
          <cell r="T99">
            <v>-168138.10999999993</v>
          </cell>
          <cell r="U99">
            <v>-151998.25999999992</v>
          </cell>
        </row>
        <row r="100">
          <cell r="A100">
            <v>530000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</sheetData>
      <sheetData sheetId="5"/>
      <sheetData sheetId="6"/>
      <sheetData sheetId="7"/>
      <sheetData sheetId="8">
        <row r="4">
          <cell r="D4" t="str">
            <v>12PV00002</v>
          </cell>
        </row>
      </sheetData>
      <sheetData sheetId="9"/>
      <sheetData sheetId="10"/>
      <sheetData sheetId="11">
        <row r="1">
          <cell r="A1" t="str">
            <v>Design</v>
          </cell>
        </row>
        <row r="2">
          <cell r="A2" t="str">
            <v>Executive</v>
          </cell>
        </row>
        <row r="3">
          <cell r="A3" t="str">
            <v>Finance</v>
          </cell>
        </row>
        <row r="4">
          <cell r="A4" t="str">
            <v>Franchise</v>
          </cell>
        </row>
        <row r="5">
          <cell r="A5" t="str">
            <v>Information Systems</v>
          </cell>
        </row>
        <row r="6">
          <cell r="A6" t="str">
            <v>Legal</v>
          </cell>
        </row>
        <row r="7">
          <cell r="A7" t="str">
            <v>Marketing</v>
          </cell>
        </row>
        <row r="8">
          <cell r="A8" t="str">
            <v>Operations</v>
          </cell>
        </row>
        <row r="9">
          <cell r="A9" t="str">
            <v>People</v>
          </cell>
        </row>
        <row r="10">
          <cell r="A10" t="str">
            <v>Production</v>
          </cell>
        </row>
        <row r="11">
          <cell r="A11" t="str">
            <v>Purchasing</v>
          </cell>
        </row>
        <row r="12">
          <cell r="A12" t="str">
            <v>R&amp;D</v>
          </cell>
        </row>
        <row r="13">
          <cell r="A13" t="str">
            <v>Real Estate</v>
          </cell>
        </row>
        <row r="14">
          <cell r="A14" t="str">
            <v>Support Center</v>
          </cell>
        </row>
        <row r="15">
          <cell r="A15" t="str">
            <v>Training</v>
          </cell>
        </row>
        <row r="16">
          <cell r="A16" t="str">
            <v>Total G&amp;A</v>
          </cell>
        </row>
      </sheetData>
      <sheetData sheetId="12">
        <row r="2">
          <cell r="GD2" t="str">
            <v>PV00003</v>
          </cell>
          <cell r="GE2" t="str">
            <v>PV00004</v>
          </cell>
          <cell r="GF2" t="str">
            <v>PV00005</v>
          </cell>
          <cell r="GG2" t="str">
            <v>PV00006</v>
          </cell>
          <cell r="GH2" t="str">
            <v>PV00007</v>
          </cell>
          <cell r="GI2" t="str">
            <v>PV00008</v>
          </cell>
          <cell r="GJ2" t="str">
            <v>PV00009</v>
          </cell>
          <cell r="GK2" t="str">
            <v>PV00010</v>
          </cell>
          <cell r="GL2" t="str">
            <v>PV00011</v>
          </cell>
          <cell r="GM2" t="str">
            <v>PV00012</v>
          </cell>
          <cell r="GN2" t="str">
            <v>PV00013</v>
          </cell>
          <cell r="GO2" t="str">
            <v>PV00014</v>
          </cell>
          <cell r="GP2" t="str">
            <v>PV00015</v>
          </cell>
          <cell r="GQ2" t="str">
            <v>PV00016</v>
          </cell>
          <cell r="GR2" t="str">
            <v>PV00017</v>
          </cell>
          <cell r="GS2" t="str">
            <v>Total G&amp;A</v>
          </cell>
        </row>
        <row r="3">
          <cell r="E3" t="str">
            <v>1PV00003</v>
          </cell>
          <cell r="F3" t="str">
            <v>2PV00003</v>
          </cell>
          <cell r="G3" t="str">
            <v>3PV00003</v>
          </cell>
          <cell r="H3" t="str">
            <v>4PV00003</v>
          </cell>
          <cell r="I3" t="str">
            <v>5PV00003</v>
          </cell>
          <cell r="J3" t="str">
            <v>6PV00003</v>
          </cell>
          <cell r="K3" t="str">
            <v>7PV00003</v>
          </cell>
          <cell r="L3" t="str">
            <v>8PV00003</v>
          </cell>
          <cell r="M3" t="str">
            <v>9PV00003</v>
          </cell>
          <cell r="N3" t="str">
            <v>10PV00003</v>
          </cell>
          <cell r="O3" t="str">
            <v>11PV00003</v>
          </cell>
          <cell r="P3" t="str">
            <v>12PV00003</v>
          </cell>
          <cell r="Q3" t="str">
            <v>1PV00004</v>
          </cell>
          <cell r="R3" t="str">
            <v>2PV00004</v>
          </cell>
          <cell r="S3" t="str">
            <v>3PV00004</v>
          </cell>
          <cell r="T3" t="str">
            <v>4PV00004</v>
          </cell>
          <cell r="U3" t="str">
            <v>5PV00004</v>
          </cell>
          <cell r="V3" t="str">
            <v>6PV00004</v>
          </cell>
          <cell r="W3" t="str">
            <v>7PV00004</v>
          </cell>
          <cell r="X3" t="str">
            <v>8PV00004</v>
          </cell>
          <cell r="Y3" t="str">
            <v>9PV00004</v>
          </cell>
          <cell r="Z3" t="str">
            <v>10PV00004</v>
          </cell>
          <cell r="AA3" t="str">
            <v>11PV00004</v>
          </cell>
          <cell r="AB3" t="str">
            <v>12PV00004</v>
          </cell>
          <cell r="AC3" t="str">
            <v>1PV00005</v>
          </cell>
          <cell r="AD3" t="str">
            <v>2PV00005</v>
          </cell>
          <cell r="AE3" t="str">
            <v>3PV00005</v>
          </cell>
          <cell r="AF3" t="str">
            <v>4PV00005</v>
          </cell>
          <cell r="AG3" t="str">
            <v>5PV00005</v>
          </cell>
          <cell r="AH3" t="str">
            <v>6PV00005</v>
          </cell>
          <cell r="AI3" t="str">
            <v>7PV00005</v>
          </cell>
          <cell r="AJ3" t="str">
            <v>8PV00005</v>
          </cell>
          <cell r="AK3" t="str">
            <v>9PV00005</v>
          </cell>
          <cell r="AL3" t="str">
            <v>10PV00005</v>
          </cell>
          <cell r="AM3" t="str">
            <v>11PV00005</v>
          </cell>
          <cell r="AN3" t="str">
            <v>12PV00005</v>
          </cell>
          <cell r="AO3" t="str">
            <v>1PV00006</v>
          </cell>
          <cell r="AP3" t="str">
            <v>2PV00006</v>
          </cell>
          <cell r="AQ3" t="str">
            <v>3PV00006</v>
          </cell>
          <cell r="AR3" t="str">
            <v>4PV00006</v>
          </cell>
          <cell r="AS3" t="str">
            <v>5PV00006</v>
          </cell>
          <cell r="AT3" t="str">
            <v>6PV00006</v>
          </cell>
          <cell r="AU3" t="str">
            <v>7PV00006</v>
          </cell>
          <cell r="AV3" t="str">
            <v>8PV00006</v>
          </cell>
          <cell r="AW3" t="str">
            <v>9PV00006</v>
          </cell>
          <cell r="AX3" t="str">
            <v>10PV00006</v>
          </cell>
          <cell r="AY3" t="str">
            <v>11PV00006</v>
          </cell>
          <cell r="AZ3" t="str">
            <v>12PV00006</v>
          </cell>
          <cell r="BA3" t="str">
            <v>1PV00007</v>
          </cell>
          <cell r="BB3" t="str">
            <v>2PV00007</v>
          </cell>
          <cell r="BC3" t="str">
            <v>3PV00007</v>
          </cell>
          <cell r="BD3" t="str">
            <v>4PV00007</v>
          </cell>
          <cell r="BE3" t="str">
            <v>5PV00007</v>
          </cell>
          <cell r="BF3" t="str">
            <v>6PV00007</v>
          </cell>
          <cell r="BG3" t="str">
            <v>7PV00007</v>
          </cell>
          <cell r="BH3" t="str">
            <v>8PV00007</v>
          </cell>
          <cell r="BI3" t="str">
            <v>9PV00007</v>
          </cell>
          <cell r="BJ3" t="str">
            <v>10PV00007</v>
          </cell>
          <cell r="BK3" t="str">
            <v>11PV00007</v>
          </cell>
          <cell r="BL3" t="str">
            <v>12PV00007</v>
          </cell>
          <cell r="BM3" t="str">
            <v>1PV00008</v>
          </cell>
          <cell r="BN3" t="str">
            <v>2PV00008</v>
          </cell>
          <cell r="BO3" t="str">
            <v>3PV00008</v>
          </cell>
          <cell r="BP3" t="str">
            <v>4PV00008</v>
          </cell>
          <cell r="BQ3" t="str">
            <v>5PV00008</v>
          </cell>
          <cell r="BR3" t="str">
            <v>6PV00008</v>
          </cell>
          <cell r="BS3" t="str">
            <v>7PV00008</v>
          </cell>
          <cell r="BT3" t="str">
            <v>8PV00008</v>
          </cell>
          <cell r="BU3" t="str">
            <v>9PV00008</v>
          </cell>
          <cell r="BV3" t="str">
            <v>10PV00008</v>
          </cell>
          <cell r="BW3" t="str">
            <v>11PV00008</v>
          </cell>
          <cell r="BX3" t="str">
            <v>12PV00008</v>
          </cell>
          <cell r="BY3" t="str">
            <v>1PV00009</v>
          </cell>
          <cell r="BZ3" t="str">
            <v>2PV00009</v>
          </cell>
          <cell r="CA3" t="str">
            <v>3PV00009</v>
          </cell>
          <cell r="CB3" t="str">
            <v>4PV00009</v>
          </cell>
          <cell r="CC3" t="str">
            <v>5PV00009</v>
          </cell>
          <cell r="CD3" t="str">
            <v>6PV00009</v>
          </cell>
          <cell r="CE3" t="str">
            <v>7PV00009</v>
          </cell>
          <cell r="CF3" t="str">
            <v>8PV00009</v>
          </cell>
          <cell r="CG3" t="str">
            <v>9PV00009</v>
          </cell>
          <cell r="CH3" t="str">
            <v>10PV00009</v>
          </cell>
          <cell r="CI3" t="str">
            <v>11PV00009</v>
          </cell>
          <cell r="CJ3" t="str">
            <v>12PV00009</v>
          </cell>
          <cell r="CK3" t="str">
            <v>1PV00010</v>
          </cell>
          <cell r="CL3" t="str">
            <v>2PV00010</v>
          </cell>
          <cell r="CM3" t="str">
            <v>3PV00010</v>
          </cell>
          <cell r="CN3" t="str">
            <v>4PV00010</v>
          </cell>
          <cell r="CO3" t="str">
            <v>5PV00010</v>
          </cell>
          <cell r="CP3" t="str">
            <v>6PV00010</v>
          </cell>
          <cell r="CQ3" t="str">
            <v>7PV00010</v>
          </cell>
          <cell r="CR3" t="str">
            <v>8PV00010</v>
          </cell>
          <cell r="CS3" t="str">
            <v>9PV00010</v>
          </cell>
          <cell r="CT3" t="str">
            <v>10PV00010</v>
          </cell>
          <cell r="CU3" t="str">
            <v>11PV00010</v>
          </cell>
          <cell r="CV3" t="str">
            <v>12PV00010</v>
          </cell>
          <cell r="CW3" t="str">
            <v>1PV00011</v>
          </cell>
          <cell r="CX3" t="str">
            <v>2PV00011</v>
          </cell>
          <cell r="CY3" t="str">
            <v>3PV00011</v>
          </cell>
          <cell r="CZ3" t="str">
            <v>4PV00011</v>
          </cell>
          <cell r="DA3" t="str">
            <v>5PV00011</v>
          </cell>
          <cell r="DB3" t="str">
            <v>6PV00011</v>
          </cell>
          <cell r="DC3" t="str">
            <v>7PV00011</v>
          </cell>
          <cell r="DD3" t="str">
            <v>8PV00011</v>
          </cell>
          <cell r="DE3" t="str">
            <v>9PV00011</v>
          </cell>
          <cell r="DF3" t="str">
            <v>10PV00011</v>
          </cell>
          <cell r="DG3" t="str">
            <v>11PV00011</v>
          </cell>
          <cell r="DH3" t="str">
            <v>12PV00011</v>
          </cell>
          <cell r="DI3" t="str">
            <v>1PV00012</v>
          </cell>
          <cell r="DJ3" t="str">
            <v>2PV00012</v>
          </cell>
          <cell r="DK3" t="str">
            <v>3PV00012</v>
          </cell>
          <cell r="DL3" t="str">
            <v>4PV00012</v>
          </cell>
          <cell r="DM3" t="str">
            <v>5PV00012</v>
          </cell>
          <cell r="DN3" t="str">
            <v>6PV00012</v>
          </cell>
          <cell r="DO3" t="str">
            <v>7PV00012</v>
          </cell>
          <cell r="DP3" t="str">
            <v>8PV00012</v>
          </cell>
          <cell r="DQ3" t="str">
            <v>9PV00012</v>
          </cell>
          <cell r="DR3" t="str">
            <v>10PV00012</v>
          </cell>
          <cell r="DS3" t="str">
            <v>11PV00012</v>
          </cell>
          <cell r="DT3" t="str">
            <v>12PV00012</v>
          </cell>
          <cell r="DU3" t="str">
            <v>1PV00013</v>
          </cell>
          <cell r="DV3" t="str">
            <v>2PV00013</v>
          </cell>
          <cell r="DW3" t="str">
            <v>3PV00013</v>
          </cell>
          <cell r="DX3" t="str">
            <v>4PV00013</v>
          </cell>
          <cell r="DY3" t="str">
            <v>5PV00013</v>
          </cell>
          <cell r="DZ3" t="str">
            <v>6PV00013</v>
          </cell>
          <cell r="EA3" t="str">
            <v>7PV00013</v>
          </cell>
          <cell r="EB3" t="str">
            <v>8PV00013</v>
          </cell>
          <cell r="EC3" t="str">
            <v>9PV00013</v>
          </cell>
          <cell r="ED3" t="str">
            <v>10PV00013</v>
          </cell>
          <cell r="EE3" t="str">
            <v>11PV00013</v>
          </cell>
          <cell r="EF3" t="str">
            <v>12PV00013</v>
          </cell>
          <cell r="EG3" t="str">
            <v>1PV00015</v>
          </cell>
          <cell r="EH3" t="str">
            <v>2PV00015</v>
          </cell>
          <cell r="EI3" t="str">
            <v>3PV00015</v>
          </cell>
          <cell r="EJ3" t="str">
            <v>4PV00015</v>
          </cell>
          <cell r="EK3" t="str">
            <v>5PV00015</v>
          </cell>
          <cell r="EL3" t="str">
            <v>6PV00015</v>
          </cell>
          <cell r="EM3" t="str">
            <v>7PV00015</v>
          </cell>
          <cell r="EN3" t="str">
            <v>8PV00015</v>
          </cell>
          <cell r="EO3" t="str">
            <v>9PV00015</v>
          </cell>
          <cell r="EP3" t="str">
            <v>10PV00015</v>
          </cell>
          <cell r="EQ3" t="str">
            <v>11PV00015</v>
          </cell>
          <cell r="ER3" t="str">
            <v>12PV00015</v>
          </cell>
          <cell r="ES3" t="str">
            <v>1PV00016</v>
          </cell>
          <cell r="ET3" t="str">
            <v>2PV00016</v>
          </cell>
          <cell r="EU3" t="str">
            <v>3PV00016</v>
          </cell>
          <cell r="EV3" t="str">
            <v>4PV00016</v>
          </cell>
          <cell r="EW3" t="str">
            <v>5PV00016</v>
          </cell>
          <cell r="EX3" t="str">
            <v>6PV00016</v>
          </cell>
          <cell r="EY3" t="str">
            <v>7PV00016</v>
          </cell>
          <cell r="EZ3" t="str">
            <v>8PV00016</v>
          </cell>
          <cell r="FA3" t="str">
            <v>9PV00016</v>
          </cell>
          <cell r="FB3" t="str">
            <v>10PV00016</v>
          </cell>
          <cell r="FC3" t="str">
            <v>11PV00016</v>
          </cell>
          <cell r="FD3" t="str">
            <v>12PV00016</v>
          </cell>
          <cell r="FE3" t="str">
            <v>1PV00017</v>
          </cell>
          <cell r="FF3" t="str">
            <v>2PV00017</v>
          </cell>
          <cell r="FG3" t="str">
            <v>3PV00017</v>
          </cell>
          <cell r="FH3" t="str">
            <v>4PV00017</v>
          </cell>
          <cell r="FI3" t="str">
            <v>5PV00017</v>
          </cell>
          <cell r="FJ3" t="str">
            <v>6PV00017</v>
          </cell>
          <cell r="FK3" t="str">
            <v>7PV00017</v>
          </cell>
          <cell r="FL3" t="str">
            <v>8PV00017</v>
          </cell>
          <cell r="FM3" t="str">
            <v>9PV00017</v>
          </cell>
          <cell r="FN3" t="str">
            <v>10PV00017</v>
          </cell>
          <cell r="FO3" t="str">
            <v>11PV00017</v>
          </cell>
          <cell r="FP3" t="str">
            <v>12PV00017</v>
          </cell>
          <cell r="FQ3" t="str">
            <v>1Total G&amp;A</v>
          </cell>
          <cell r="FR3" t="str">
            <v>2Total G&amp;A</v>
          </cell>
          <cell r="FS3" t="str">
            <v>3Total G&amp;A</v>
          </cell>
          <cell r="FT3" t="str">
            <v>4Total G&amp;A</v>
          </cell>
          <cell r="FU3" t="str">
            <v>5Total G&amp;A</v>
          </cell>
          <cell r="FV3" t="str">
            <v>6Total G&amp;A</v>
          </cell>
          <cell r="FW3" t="str">
            <v>7Total G&amp;A</v>
          </cell>
          <cell r="FX3" t="str">
            <v>8Total G&amp;A</v>
          </cell>
          <cell r="FY3" t="str">
            <v>9Total G&amp;A</v>
          </cell>
          <cell r="FZ3" t="str">
            <v>10Total G&amp;A</v>
          </cell>
          <cell r="GA3" t="str">
            <v>11Total G&amp;A</v>
          </cell>
          <cell r="GB3" t="str">
            <v>12Total G&amp;A</v>
          </cell>
        </row>
        <row r="5">
          <cell r="A5">
            <v>510000</v>
          </cell>
          <cell r="E5">
            <v>29278.846153846152</v>
          </cell>
          <cell r="F5">
            <v>29278.846153846152</v>
          </cell>
          <cell r="G5">
            <v>36598.557692307695</v>
          </cell>
          <cell r="H5">
            <v>28574.037538461536</v>
          </cell>
          <cell r="I5">
            <v>27313.461538461539</v>
          </cell>
          <cell r="J5">
            <v>34141.826923076922</v>
          </cell>
          <cell r="K5">
            <v>27313.461538461539</v>
          </cell>
          <cell r="L5">
            <v>27313.461538461539</v>
          </cell>
          <cell r="M5">
            <v>34141.826923076922</v>
          </cell>
          <cell r="N5">
            <v>27313.461538461539</v>
          </cell>
          <cell r="O5">
            <v>27313.461538461539</v>
          </cell>
          <cell r="P5">
            <v>34141.826923076922</v>
          </cell>
          <cell r="Q5">
            <v>10498.557692307691</v>
          </cell>
          <cell r="R5">
            <v>10498.557692307691</v>
          </cell>
          <cell r="S5">
            <v>18351.5625</v>
          </cell>
          <cell r="T5">
            <v>14681.25</v>
          </cell>
          <cell r="U5">
            <v>14681.25</v>
          </cell>
          <cell r="V5">
            <v>18351.5625</v>
          </cell>
          <cell r="W5">
            <v>14681.25</v>
          </cell>
          <cell r="X5">
            <v>14681.25</v>
          </cell>
          <cell r="Y5">
            <v>18351.5625</v>
          </cell>
          <cell r="Z5">
            <v>14681.25</v>
          </cell>
          <cell r="AA5">
            <v>14681.25</v>
          </cell>
          <cell r="AB5">
            <v>18351.5625</v>
          </cell>
          <cell r="AC5">
            <v>32016.619840457275</v>
          </cell>
          <cell r="AD5">
            <v>32016.619840457275</v>
          </cell>
          <cell r="AE5">
            <v>116354.90941595621</v>
          </cell>
          <cell r="AF5">
            <v>93083.927532764967</v>
          </cell>
          <cell r="AG5">
            <v>83045.465994303435</v>
          </cell>
          <cell r="AH5">
            <v>109035.19787749466</v>
          </cell>
          <cell r="AI5">
            <v>87228.158301995732</v>
          </cell>
          <cell r="AJ5">
            <v>87228.158301995732</v>
          </cell>
          <cell r="AK5">
            <v>109035.19787749466</v>
          </cell>
          <cell r="AL5">
            <v>87034.02860968803</v>
          </cell>
          <cell r="AM5">
            <v>85434.117994303422</v>
          </cell>
          <cell r="AN5">
            <v>104719.70941595621</v>
          </cell>
          <cell r="AO5">
            <v>15158.076923076924</v>
          </cell>
          <cell r="AP5">
            <v>15158.076923076924</v>
          </cell>
          <cell r="AQ5">
            <v>18947.596153846156</v>
          </cell>
          <cell r="AR5">
            <v>15158.076923076924</v>
          </cell>
          <cell r="AS5">
            <v>15158.076923076924</v>
          </cell>
          <cell r="AT5">
            <v>33587.019230769234</v>
          </cell>
          <cell r="AU5">
            <v>26869.615384615387</v>
          </cell>
          <cell r="AV5">
            <v>26817.245230769233</v>
          </cell>
          <cell r="AW5">
            <v>33074.965384615389</v>
          </cell>
          <cell r="AX5">
            <v>26027.307692307691</v>
          </cell>
          <cell r="AY5">
            <v>26027.307692307691</v>
          </cell>
          <cell r="AZ5">
            <v>32534.134615384617</v>
          </cell>
          <cell r="BA5">
            <v>23582.022732055706</v>
          </cell>
          <cell r="BB5">
            <v>29019.522732055706</v>
          </cell>
          <cell r="BC5">
            <v>36274.403415069639</v>
          </cell>
          <cell r="BD5">
            <v>29019.522732055706</v>
          </cell>
          <cell r="BE5">
            <v>29019.522732055706</v>
          </cell>
          <cell r="BF5">
            <v>36274.403415069639</v>
          </cell>
          <cell r="BG5">
            <v>29019.522732055706</v>
          </cell>
          <cell r="BH5">
            <v>28974.344294644241</v>
          </cell>
          <cell r="BI5">
            <v>35809.903351651032</v>
          </cell>
          <cell r="BJ5">
            <v>28182.829962739805</v>
          </cell>
          <cell r="BK5">
            <v>28182.829962739805</v>
          </cell>
          <cell r="BL5">
            <v>35228.537453424753</v>
          </cell>
          <cell r="BM5">
            <v>17734.615384615387</v>
          </cell>
          <cell r="BN5">
            <v>17734.615384615387</v>
          </cell>
          <cell r="BO5">
            <v>22168.269230769234</v>
          </cell>
          <cell r="BP5">
            <v>17734.615384615387</v>
          </cell>
          <cell r="BQ5">
            <v>17734.615384615387</v>
          </cell>
          <cell r="BR5">
            <v>22028.745230769233</v>
          </cell>
          <cell r="BS5">
            <v>16593.753846153846</v>
          </cell>
          <cell r="BT5">
            <v>16544.153846153848</v>
          </cell>
          <cell r="BU5">
            <v>20680.192307692309</v>
          </cell>
          <cell r="BV5">
            <v>16544.153846153848</v>
          </cell>
          <cell r="BW5">
            <v>16544.153846153848</v>
          </cell>
          <cell r="BX5">
            <v>20680.192307692309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27354.807692307695</v>
          </cell>
          <cell r="CL5">
            <v>27354.807692307695</v>
          </cell>
          <cell r="CM5">
            <v>34193.509615384617</v>
          </cell>
          <cell r="CN5">
            <v>27354.807692307695</v>
          </cell>
          <cell r="CO5">
            <v>27354.807692307695</v>
          </cell>
          <cell r="CP5">
            <v>44510.716384615385</v>
          </cell>
          <cell r="CQ5">
            <v>34579.330769230772</v>
          </cell>
          <cell r="CR5">
            <v>34529.730769230773</v>
          </cell>
          <cell r="CS5">
            <v>43162.163461538468</v>
          </cell>
          <cell r="CT5">
            <v>34510.14907692308</v>
          </cell>
          <cell r="CU5">
            <v>34432.423076923078</v>
          </cell>
          <cell r="CV5">
            <v>42532.12884615385</v>
          </cell>
          <cell r="CW5">
            <v>54149.129273493585</v>
          </cell>
          <cell r="CX5">
            <v>60506.533979262815</v>
          </cell>
          <cell r="CY5">
            <v>75633.167474078524</v>
          </cell>
          <cell r="CZ5">
            <v>60411.009979262817</v>
          </cell>
          <cell r="DA5">
            <v>59052.133979262821</v>
          </cell>
          <cell r="DB5">
            <v>73443.167474078538</v>
          </cell>
          <cell r="DC5">
            <v>58754.533979262815</v>
          </cell>
          <cell r="DD5">
            <v>58754.533979262815</v>
          </cell>
          <cell r="DE5">
            <v>73421.893474078533</v>
          </cell>
          <cell r="DF5">
            <v>58647.072440801276</v>
          </cell>
          <cell r="DG5">
            <v>58151.787825416664</v>
          </cell>
          <cell r="DH5">
            <v>72478.201166386221</v>
          </cell>
          <cell r="DI5">
            <v>26350.963329638431</v>
          </cell>
          <cell r="DJ5">
            <v>26350.963329638431</v>
          </cell>
          <cell r="DK5">
            <v>32938.704162048038</v>
          </cell>
          <cell r="DL5">
            <v>26350.963329638431</v>
          </cell>
          <cell r="DM5">
            <v>26350.963329638431</v>
          </cell>
          <cell r="DN5">
            <v>32938.704162048038</v>
          </cell>
          <cell r="DO5">
            <v>26350.963329638431</v>
          </cell>
          <cell r="DP5">
            <v>26350.963329638431</v>
          </cell>
          <cell r="DQ5">
            <v>32938.704162048038</v>
          </cell>
          <cell r="DR5">
            <v>26340.477791176894</v>
          </cell>
          <cell r="DS5">
            <v>26187.323945023047</v>
          </cell>
          <cell r="DT5">
            <v>32056.981085124964</v>
          </cell>
          <cell r="DU5">
            <v>86456.282636446529</v>
          </cell>
          <cell r="DV5">
            <v>86456.282636446529</v>
          </cell>
          <cell r="DW5">
            <v>120618.43021863508</v>
          </cell>
          <cell r="DX5">
            <v>96494.744174908061</v>
          </cell>
          <cell r="DY5">
            <v>102742.43124544653</v>
          </cell>
          <cell r="DZ5">
            <v>127484.90184189149</v>
          </cell>
          <cell r="EA5">
            <v>101353.83496803627</v>
          </cell>
          <cell r="EB5">
            <v>100817.2281988055</v>
          </cell>
          <cell r="EC5">
            <v>133257.80241723917</v>
          </cell>
          <cell r="ED5">
            <v>105854.92860367615</v>
          </cell>
          <cell r="EE5">
            <v>105667.63614134095</v>
          </cell>
          <cell r="EF5">
            <v>131376.06217248231</v>
          </cell>
          <cell r="EG5">
            <v>23172.105202755982</v>
          </cell>
          <cell r="EH5">
            <v>23172.105202755982</v>
          </cell>
          <cell r="EI5">
            <v>36807.679580368051</v>
          </cell>
          <cell r="EJ5">
            <v>29446.143664294443</v>
          </cell>
          <cell r="EK5">
            <v>29446.143664294443</v>
          </cell>
          <cell r="EL5">
            <v>36807.679580368051</v>
          </cell>
          <cell r="EM5">
            <v>29446.143664294443</v>
          </cell>
          <cell r="EN5">
            <v>29446.143664294443</v>
          </cell>
          <cell r="EO5">
            <v>36575.382584510051</v>
          </cell>
          <cell r="EP5">
            <v>28253.388469014277</v>
          </cell>
          <cell r="EQ5">
            <v>27890.682809304846</v>
          </cell>
          <cell r="ER5">
            <v>34863.35351163106</v>
          </cell>
          <cell r="ES5">
            <v>25221.629422172933</v>
          </cell>
          <cell r="ET5">
            <v>25221.629422172933</v>
          </cell>
          <cell r="EU5">
            <v>31527.036777716166</v>
          </cell>
          <cell r="EV5">
            <v>25221.629422172933</v>
          </cell>
          <cell r="EW5">
            <v>25221.629422172933</v>
          </cell>
          <cell r="EX5">
            <v>39369.584854639244</v>
          </cell>
          <cell r="EY5">
            <v>31495.667883711394</v>
          </cell>
          <cell r="EZ5">
            <v>31495.667883711394</v>
          </cell>
          <cell r="FA5">
            <v>39331.810343798999</v>
          </cell>
          <cell r="FB5">
            <v>31386.513985163678</v>
          </cell>
          <cell r="FC5">
            <v>30779.148976798933</v>
          </cell>
          <cell r="FD5">
            <v>38445.579650777494</v>
          </cell>
          <cell r="FE5">
            <v>16396.158985848622</v>
          </cell>
          <cell r="FF5">
            <v>16396.158985848622</v>
          </cell>
          <cell r="FG5">
            <v>20495.198732310779</v>
          </cell>
          <cell r="FH5">
            <v>16396.158985848622</v>
          </cell>
          <cell r="FI5">
            <v>16396.158985848622</v>
          </cell>
          <cell r="FJ5">
            <v>20495.198732310779</v>
          </cell>
          <cell r="FK5">
            <v>16396.158985848622</v>
          </cell>
          <cell r="FL5">
            <v>16396.158985848622</v>
          </cell>
          <cell r="FM5">
            <v>20465.674225430535</v>
          </cell>
          <cell r="FN5">
            <v>16287.851241553211</v>
          </cell>
          <cell r="FO5">
            <v>15736.524721625405</v>
          </cell>
          <cell r="FP5">
            <v>19596.736762587494</v>
          </cell>
          <cell r="FQ5">
            <v>387369.81526902289</v>
          </cell>
          <cell r="FR5">
            <v>399164.71997479215</v>
          </cell>
          <cell r="FS5">
            <v>600909.02496849024</v>
          </cell>
          <cell r="FT5">
            <v>479926.88735940756</v>
          </cell>
          <cell r="FU5">
            <v>473516.66089148441</v>
          </cell>
          <cell r="FV5">
            <v>628468.70820713125</v>
          </cell>
          <cell r="FW5">
            <v>500082.39538330492</v>
          </cell>
          <cell r="FX5">
            <v>499349.04002281663</v>
          </cell>
          <cell r="FY5">
            <v>630247.07901317405</v>
          </cell>
          <cell r="FZ5">
            <v>501063.41325765941</v>
          </cell>
          <cell r="GA5">
            <v>497028.64853039919</v>
          </cell>
          <cell r="GB5">
            <v>617005.00641067815</v>
          </cell>
          <cell r="GD5">
            <v>362723.07600000006</v>
          </cell>
          <cell r="GE5">
            <v>182490.86538461538</v>
          </cell>
          <cell r="GF5">
            <v>1026232.1110028677</v>
          </cell>
          <cell r="GG5">
            <v>284517.49907692306</v>
          </cell>
          <cell r="GH5">
            <v>368587.36551561742</v>
          </cell>
          <cell r="GI5">
            <v>222722.076</v>
          </cell>
          <cell r="GJ5">
            <v>0</v>
          </cell>
          <cell r="GK5">
            <v>411869.38276923081</v>
          </cell>
          <cell r="GL5">
            <v>763403.16502464749</v>
          </cell>
          <cell r="GM5">
            <v>341506.6752852996</v>
          </cell>
          <cell r="GN5">
            <v>1298580.5652553544</v>
          </cell>
          <cell r="GO5">
            <v>0</v>
          </cell>
          <cell r="GP5">
            <v>365326.9515978861</v>
          </cell>
          <cell r="GQ5">
            <v>374717.52804500906</v>
          </cell>
          <cell r="GR5">
            <v>211454.13833090995</v>
          </cell>
          <cell r="GS5">
            <v>6214131.399288361</v>
          </cell>
        </row>
        <row r="6">
          <cell r="A6">
            <v>510600</v>
          </cell>
          <cell r="E6">
            <v>87.836538461538453</v>
          </cell>
          <cell r="F6">
            <v>87.836538461538453</v>
          </cell>
          <cell r="G6">
            <v>109.79567307692309</v>
          </cell>
          <cell r="H6">
            <v>85.722112615384617</v>
          </cell>
          <cell r="I6">
            <v>81.940384615384616</v>
          </cell>
          <cell r="J6">
            <v>102.42548076923077</v>
          </cell>
          <cell r="K6">
            <v>81.940384615384616</v>
          </cell>
          <cell r="L6">
            <v>81.940384615384616</v>
          </cell>
          <cell r="M6">
            <v>102.42548076923077</v>
          </cell>
          <cell r="N6">
            <v>81.940384615384616</v>
          </cell>
          <cell r="O6">
            <v>81.940384615384616</v>
          </cell>
          <cell r="P6">
            <v>102.42548076923077</v>
          </cell>
          <cell r="Q6">
            <v>31.495673076923076</v>
          </cell>
          <cell r="R6">
            <v>31.495673076923076</v>
          </cell>
          <cell r="S6">
            <v>55.0546875</v>
          </cell>
          <cell r="T6">
            <v>44.043750000000003</v>
          </cell>
          <cell r="U6">
            <v>44.043750000000003</v>
          </cell>
          <cell r="V6">
            <v>55.0546875</v>
          </cell>
          <cell r="W6">
            <v>44.043750000000003</v>
          </cell>
          <cell r="X6">
            <v>44.043750000000003</v>
          </cell>
          <cell r="Y6">
            <v>55.0546875</v>
          </cell>
          <cell r="Z6">
            <v>44.043750000000003</v>
          </cell>
          <cell r="AA6">
            <v>44.043750000000003</v>
          </cell>
          <cell r="AB6">
            <v>55.0546875</v>
          </cell>
          <cell r="AC6">
            <v>96.049859521371829</v>
          </cell>
          <cell r="AD6">
            <v>96.049859521371829</v>
          </cell>
          <cell r="AE6">
            <v>349.06472824786863</v>
          </cell>
          <cell r="AF6">
            <v>279.25178259829494</v>
          </cell>
          <cell r="AG6">
            <v>249.1363979829103</v>
          </cell>
          <cell r="AH6">
            <v>327.10559363248399</v>
          </cell>
          <cell r="AI6">
            <v>261.6844749059872</v>
          </cell>
          <cell r="AJ6">
            <v>261.6844749059872</v>
          </cell>
          <cell r="AK6">
            <v>327.10559363248399</v>
          </cell>
          <cell r="AL6">
            <v>261.10208582906409</v>
          </cell>
          <cell r="AM6">
            <v>256.30235398291029</v>
          </cell>
          <cell r="AN6">
            <v>314.15912824786864</v>
          </cell>
          <cell r="AO6">
            <v>45.474230769230772</v>
          </cell>
          <cell r="AP6">
            <v>45.474230769230772</v>
          </cell>
          <cell r="AQ6">
            <v>56.842788461538468</v>
          </cell>
          <cell r="AR6">
            <v>45.474230769230772</v>
          </cell>
          <cell r="AS6">
            <v>45.474230769230772</v>
          </cell>
          <cell r="AT6">
            <v>100.7610576923077</v>
          </cell>
          <cell r="AU6">
            <v>80.608846153846159</v>
          </cell>
          <cell r="AV6">
            <v>80.451735692307693</v>
          </cell>
          <cell r="AW6">
            <v>99.22489615384616</v>
          </cell>
          <cell r="AX6">
            <v>78.081923076923076</v>
          </cell>
          <cell r="AY6">
            <v>78.081923076923076</v>
          </cell>
          <cell r="AZ6">
            <v>97.602403846153848</v>
          </cell>
          <cell r="BA6">
            <v>70.746068196167116</v>
          </cell>
          <cell r="BB6">
            <v>87.058568196167116</v>
          </cell>
          <cell r="BC6">
            <v>108.82321024520891</v>
          </cell>
          <cell r="BD6">
            <v>87.058568196167116</v>
          </cell>
          <cell r="BE6">
            <v>87.058568196167116</v>
          </cell>
          <cell r="BF6">
            <v>108.82321024520891</v>
          </cell>
          <cell r="BG6">
            <v>87.058568196167116</v>
          </cell>
          <cell r="BH6">
            <v>86.92303288393272</v>
          </cell>
          <cell r="BI6">
            <v>107.42971005495309</v>
          </cell>
          <cell r="BJ6">
            <v>84.548489888219422</v>
          </cell>
          <cell r="BK6">
            <v>84.548489888219422</v>
          </cell>
          <cell r="BL6">
            <v>105.68561236027428</v>
          </cell>
          <cell r="BM6">
            <v>53.203846153846158</v>
          </cell>
          <cell r="BN6">
            <v>53.203846153846158</v>
          </cell>
          <cell r="BO6">
            <v>66.504807692307708</v>
          </cell>
          <cell r="BP6">
            <v>53.203846153846158</v>
          </cell>
          <cell r="BQ6">
            <v>53.203846153846158</v>
          </cell>
          <cell r="BR6">
            <v>66.086235692307696</v>
          </cell>
          <cell r="BS6">
            <v>49.781261538461543</v>
          </cell>
          <cell r="BT6">
            <v>49.632461538461541</v>
          </cell>
          <cell r="BU6">
            <v>62.040576923076927</v>
          </cell>
          <cell r="BV6">
            <v>49.632461538461541</v>
          </cell>
          <cell r="BW6">
            <v>49.632461538461541</v>
          </cell>
          <cell r="BX6">
            <v>62.040576923076927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82.064423076923092</v>
          </cell>
          <cell r="CL6">
            <v>82.064423076923092</v>
          </cell>
          <cell r="CM6">
            <v>102.58052884615385</v>
          </cell>
          <cell r="CN6">
            <v>82.064423076923092</v>
          </cell>
          <cell r="CO6">
            <v>82.064423076923092</v>
          </cell>
          <cell r="CP6">
            <v>133.53214915384618</v>
          </cell>
          <cell r="CQ6">
            <v>103.73799230769231</v>
          </cell>
          <cell r="CR6">
            <v>103.58919230769231</v>
          </cell>
          <cell r="CS6">
            <v>129.48649038461539</v>
          </cell>
          <cell r="CT6">
            <v>103.53044723076923</v>
          </cell>
          <cell r="CU6">
            <v>103.29726923076925</v>
          </cell>
          <cell r="CV6">
            <v>127.59638653846154</v>
          </cell>
          <cell r="CW6">
            <v>162.44738782048077</v>
          </cell>
          <cell r="CX6">
            <v>181.51960193778848</v>
          </cell>
          <cell r="CY6">
            <v>226.8995024222356</v>
          </cell>
          <cell r="CZ6">
            <v>181.23302993778844</v>
          </cell>
          <cell r="DA6">
            <v>177.15640193778847</v>
          </cell>
          <cell r="DB6">
            <v>220.32950242223561</v>
          </cell>
          <cell r="DC6">
            <v>176.26360193778845</v>
          </cell>
          <cell r="DD6">
            <v>176.26360193778845</v>
          </cell>
          <cell r="DE6">
            <v>220.26568042223559</v>
          </cell>
          <cell r="DF6">
            <v>175.94121732240382</v>
          </cell>
          <cell r="DG6">
            <v>174.45536347625</v>
          </cell>
          <cell r="DH6">
            <v>217.43460349915867</v>
          </cell>
          <cell r="DI6">
            <v>79.052889988915297</v>
          </cell>
          <cell r="DJ6">
            <v>79.052889988915297</v>
          </cell>
          <cell r="DK6">
            <v>98.816112486144121</v>
          </cell>
          <cell r="DL6">
            <v>79.052889988915297</v>
          </cell>
          <cell r="DM6">
            <v>79.052889988915297</v>
          </cell>
          <cell r="DN6">
            <v>98.816112486144121</v>
          </cell>
          <cell r="DO6">
            <v>79.052889988915297</v>
          </cell>
          <cell r="DP6">
            <v>79.052889988915297</v>
          </cell>
          <cell r="DQ6">
            <v>98.816112486144121</v>
          </cell>
          <cell r="DR6">
            <v>79.021433373530684</v>
          </cell>
          <cell r="DS6">
            <v>78.561971835069144</v>
          </cell>
          <cell r="DT6">
            <v>96.170943255374894</v>
          </cell>
          <cell r="DU6">
            <v>259.36884790933959</v>
          </cell>
          <cell r="DV6">
            <v>259.36884790933959</v>
          </cell>
          <cell r="DW6">
            <v>361.85529065590526</v>
          </cell>
          <cell r="DX6">
            <v>289.48423252472423</v>
          </cell>
          <cell r="DY6">
            <v>308.22729373633956</v>
          </cell>
          <cell r="DZ6">
            <v>382.45470552567451</v>
          </cell>
          <cell r="EA6">
            <v>304.0615049041088</v>
          </cell>
          <cell r="EB6">
            <v>302.4516845964165</v>
          </cell>
          <cell r="EC6">
            <v>399.77340725171752</v>
          </cell>
          <cell r="ED6">
            <v>317.56478581102851</v>
          </cell>
          <cell r="EE6">
            <v>317.00290842402285</v>
          </cell>
          <cell r="EF6">
            <v>394.12818651744698</v>
          </cell>
          <cell r="EG6">
            <v>69.516315608267945</v>
          </cell>
          <cell r="EH6">
            <v>69.516315608267945</v>
          </cell>
          <cell r="EI6">
            <v>110.42303874110416</v>
          </cell>
          <cell r="EJ6">
            <v>88.338430992883332</v>
          </cell>
          <cell r="EK6">
            <v>88.338430992883332</v>
          </cell>
          <cell r="EL6">
            <v>110.42303874110416</v>
          </cell>
          <cell r="EM6">
            <v>88.338430992883332</v>
          </cell>
          <cell r="EN6">
            <v>88.338430992883332</v>
          </cell>
          <cell r="EO6">
            <v>109.72614775353014</v>
          </cell>
          <cell r="EP6">
            <v>84.760165407042834</v>
          </cell>
          <cell r="EQ6">
            <v>83.672048427914547</v>
          </cell>
          <cell r="ER6">
            <v>104.59006053489318</v>
          </cell>
          <cell r="ES6">
            <v>75.664888266518801</v>
          </cell>
          <cell r="ET6">
            <v>75.664888266518801</v>
          </cell>
          <cell r="EU6">
            <v>94.581110333148501</v>
          </cell>
          <cell r="EV6">
            <v>75.664888266518801</v>
          </cell>
          <cell r="EW6">
            <v>75.664888266518801</v>
          </cell>
          <cell r="EX6">
            <v>118.10875456391773</v>
          </cell>
          <cell r="EY6">
            <v>94.487003651134188</v>
          </cell>
          <cell r="EZ6">
            <v>94.487003651134188</v>
          </cell>
          <cell r="FA6">
            <v>117.995431031397</v>
          </cell>
          <cell r="FB6">
            <v>94.159541955491036</v>
          </cell>
          <cell r="FC6">
            <v>92.337446930396808</v>
          </cell>
          <cell r="FD6">
            <v>115.3367389523325</v>
          </cell>
          <cell r="FE6">
            <v>49.188476957545866</v>
          </cell>
          <cell r="FF6">
            <v>49.188476957545866</v>
          </cell>
          <cell r="FG6">
            <v>61.485596196932335</v>
          </cell>
          <cell r="FH6">
            <v>49.188476957545866</v>
          </cell>
          <cell r="FI6">
            <v>49.188476957545866</v>
          </cell>
          <cell r="FJ6">
            <v>61.485596196932335</v>
          </cell>
          <cell r="FK6">
            <v>49.188476957545866</v>
          </cell>
          <cell r="FL6">
            <v>49.188476957545866</v>
          </cell>
          <cell r="FM6">
            <v>61.397022676291606</v>
          </cell>
          <cell r="FN6">
            <v>48.863553724659639</v>
          </cell>
          <cell r="FO6">
            <v>47.209574164876216</v>
          </cell>
          <cell r="FP6">
            <v>58.790210287762484</v>
          </cell>
          <cell r="FQ6">
            <v>1162.1094458070686</v>
          </cell>
          <cell r="FR6">
            <v>1197.4941599243764</v>
          </cell>
          <cell r="FS6">
            <v>1802.7270749054708</v>
          </cell>
          <cell r="FT6">
            <v>1439.7806620782223</v>
          </cell>
          <cell r="FU6">
            <v>1420.5499826744533</v>
          </cell>
          <cell r="FV6">
            <v>1885.4061246213937</v>
          </cell>
          <cell r="FW6">
            <v>1500.2471861499148</v>
          </cell>
          <cell r="FX6">
            <v>1498.0471200684497</v>
          </cell>
          <cell r="FY6">
            <v>1890.7412370395223</v>
          </cell>
          <cell r="FZ6">
            <v>1503.1902397729784</v>
          </cell>
          <cell r="GA6">
            <v>1491.0859455911975</v>
          </cell>
          <cell r="GB6">
            <v>1851.0150192320345</v>
          </cell>
          <cell r="GD6">
            <v>1088.1692279999997</v>
          </cell>
          <cell r="GE6">
            <v>547.4725961538461</v>
          </cell>
          <cell r="GF6">
            <v>3078.6963330086028</v>
          </cell>
          <cell r="GG6">
            <v>853.55249723076929</v>
          </cell>
          <cell r="GH6">
            <v>1105.7620965468523</v>
          </cell>
          <cell r="GI6">
            <v>668.16622800000005</v>
          </cell>
          <cell r="GJ6">
            <v>0</v>
          </cell>
          <cell r="GK6">
            <v>1235.6081483076925</v>
          </cell>
          <cell r="GL6">
            <v>2290.2094950739424</v>
          </cell>
          <cell r="GM6">
            <v>1024.5200258558987</v>
          </cell>
          <cell r="GN6">
            <v>3895.741695766063</v>
          </cell>
          <cell r="GO6">
            <v>0</v>
          </cell>
          <cell r="GP6">
            <v>1095.9808547936582</v>
          </cell>
          <cell r="GQ6">
            <v>1124.1525841350269</v>
          </cell>
          <cell r="GR6">
            <v>634.36241499272978</v>
          </cell>
          <cell r="GS6">
            <v>18642.394197865084</v>
          </cell>
        </row>
        <row r="7">
          <cell r="A7">
            <v>510200</v>
          </cell>
          <cell r="E7">
            <v>750</v>
          </cell>
          <cell r="F7">
            <v>750</v>
          </cell>
          <cell r="G7">
            <v>750</v>
          </cell>
          <cell r="H7">
            <v>750</v>
          </cell>
          <cell r="I7">
            <v>750</v>
          </cell>
          <cell r="J7">
            <v>750</v>
          </cell>
          <cell r="K7">
            <v>750</v>
          </cell>
          <cell r="L7">
            <v>750</v>
          </cell>
          <cell r="M7">
            <v>750</v>
          </cell>
          <cell r="N7">
            <v>750</v>
          </cell>
          <cell r="O7">
            <v>750</v>
          </cell>
          <cell r="P7">
            <v>750</v>
          </cell>
          <cell r="Q7">
            <v>1500</v>
          </cell>
          <cell r="R7">
            <v>1500</v>
          </cell>
          <cell r="S7">
            <v>2250</v>
          </cell>
          <cell r="T7">
            <v>2250</v>
          </cell>
          <cell r="U7">
            <v>2250</v>
          </cell>
          <cell r="V7">
            <v>2250</v>
          </cell>
          <cell r="W7">
            <v>2250</v>
          </cell>
          <cell r="X7">
            <v>2250</v>
          </cell>
          <cell r="Y7">
            <v>2250</v>
          </cell>
          <cell r="Z7">
            <v>2250</v>
          </cell>
          <cell r="AA7">
            <v>2250</v>
          </cell>
          <cell r="AB7">
            <v>2250</v>
          </cell>
          <cell r="AC7">
            <v>2250</v>
          </cell>
          <cell r="AD7">
            <v>2250</v>
          </cell>
          <cell r="AE7">
            <v>6750</v>
          </cell>
          <cell r="AF7">
            <v>6750</v>
          </cell>
          <cell r="AG7">
            <v>6750</v>
          </cell>
          <cell r="AH7">
            <v>7500</v>
          </cell>
          <cell r="AI7">
            <v>7500</v>
          </cell>
          <cell r="AJ7">
            <v>7500</v>
          </cell>
          <cell r="AK7">
            <v>7500</v>
          </cell>
          <cell r="AL7">
            <v>7500</v>
          </cell>
          <cell r="AM7">
            <v>7500</v>
          </cell>
          <cell r="AN7">
            <v>7500</v>
          </cell>
          <cell r="AO7">
            <v>1500</v>
          </cell>
          <cell r="AP7">
            <v>1500</v>
          </cell>
          <cell r="AQ7">
            <v>1500</v>
          </cell>
          <cell r="AR7">
            <v>1500</v>
          </cell>
          <cell r="AS7">
            <v>1500</v>
          </cell>
          <cell r="AT7">
            <v>3000</v>
          </cell>
          <cell r="AU7">
            <v>3000</v>
          </cell>
          <cell r="AV7">
            <v>3000</v>
          </cell>
          <cell r="AW7">
            <v>3000</v>
          </cell>
          <cell r="AX7">
            <v>3000</v>
          </cell>
          <cell r="AY7">
            <v>3000</v>
          </cell>
          <cell r="AZ7">
            <v>3000</v>
          </cell>
          <cell r="BA7">
            <v>2250</v>
          </cell>
          <cell r="BB7">
            <v>3000</v>
          </cell>
          <cell r="BC7">
            <v>3000</v>
          </cell>
          <cell r="BD7">
            <v>3000</v>
          </cell>
          <cell r="BE7">
            <v>3000</v>
          </cell>
          <cell r="BF7">
            <v>3000</v>
          </cell>
          <cell r="BG7">
            <v>3000</v>
          </cell>
          <cell r="BH7">
            <v>3000</v>
          </cell>
          <cell r="BI7">
            <v>3000</v>
          </cell>
          <cell r="BJ7">
            <v>3000</v>
          </cell>
          <cell r="BK7">
            <v>3000</v>
          </cell>
          <cell r="BL7">
            <v>3000</v>
          </cell>
          <cell r="BM7">
            <v>750</v>
          </cell>
          <cell r="BN7">
            <v>750</v>
          </cell>
          <cell r="BO7">
            <v>750</v>
          </cell>
          <cell r="BP7">
            <v>750</v>
          </cell>
          <cell r="BQ7">
            <v>750</v>
          </cell>
          <cell r="BR7">
            <v>750</v>
          </cell>
          <cell r="BS7">
            <v>750</v>
          </cell>
          <cell r="BT7">
            <v>750</v>
          </cell>
          <cell r="BU7">
            <v>750</v>
          </cell>
          <cell r="BV7">
            <v>750</v>
          </cell>
          <cell r="BW7">
            <v>750</v>
          </cell>
          <cell r="BX7">
            <v>750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1500</v>
          </cell>
          <cell r="CL7">
            <v>1500</v>
          </cell>
          <cell r="CM7">
            <v>1500</v>
          </cell>
          <cell r="CN7">
            <v>1500</v>
          </cell>
          <cell r="CO7">
            <v>1500</v>
          </cell>
          <cell r="CP7">
            <v>2250</v>
          </cell>
          <cell r="CQ7">
            <v>2250</v>
          </cell>
          <cell r="CR7">
            <v>2250</v>
          </cell>
          <cell r="CS7">
            <v>2250</v>
          </cell>
          <cell r="CT7">
            <v>2250</v>
          </cell>
          <cell r="CU7">
            <v>2250</v>
          </cell>
          <cell r="CV7">
            <v>2250</v>
          </cell>
          <cell r="CW7">
            <v>3750</v>
          </cell>
          <cell r="CX7">
            <v>4500</v>
          </cell>
          <cell r="CY7">
            <v>4500</v>
          </cell>
          <cell r="CZ7">
            <v>4500</v>
          </cell>
          <cell r="DA7">
            <v>4500</v>
          </cell>
          <cell r="DB7">
            <v>4500</v>
          </cell>
          <cell r="DC7">
            <v>4500</v>
          </cell>
          <cell r="DD7">
            <v>4500</v>
          </cell>
          <cell r="DE7">
            <v>4500</v>
          </cell>
          <cell r="DF7">
            <v>4500</v>
          </cell>
          <cell r="DG7">
            <v>4500</v>
          </cell>
          <cell r="DH7">
            <v>4500</v>
          </cell>
          <cell r="DI7">
            <v>2250</v>
          </cell>
          <cell r="DJ7">
            <v>2250</v>
          </cell>
          <cell r="DK7">
            <v>2250</v>
          </cell>
          <cell r="DL7">
            <v>2250</v>
          </cell>
          <cell r="DM7">
            <v>2250</v>
          </cell>
          <cell r="DN7">
            <v>2250</v>
          </cell>
          <cell r="DO7">
            <v>2250</v>
          </cell>
          <cell r="DP7">
            <v>2250</v>
          </cell>
          <cell r="DQ7">
            <v>2250</v>
          </cell>
          <cell r="DR7">
            <v>2250</v>
          </cell>
          <cell r="DS7">
            <v>2250</v>
          </cell>
          <cell r="DT7">
            <v>2250</v>
          </cell>
          <cell r="DU7">
            <v>6750</v>
          </cell>
          <cell r="DV7">
            <v>6750</v>
          </cell>
          <cell r="DW7">
            <v>7500</v>
          </cell>
          <cell r="DX7">
            <v>7500</v>
          </cell>
          <cell r="DY7">
            <v>8250</v>
          </cell>
          <cell r="DZ7">
            <v>8250</v>
          </cell>
          <cell r="EA7">
            <v>8250</v>
          </cell>
          <cell r="EB7">
            <v>8250</v>
          </cell>
          <cell r="EC7">
            <v>9000</v>
          </cell>
          <cell r="ED7">
            <v>9000</v>
          </cell>
          <cell r="EE7">
            <v>9000</v>
          </cell>
          <cell r="EF7">
            <v>9000</v>
          </cell>
          <cell r="EG7">
            <v>1500</v>
          </cell>
          <cell r="EH7">
            <v>1500</v>
          </cell>
          <cell r="EI7">
            <v>2250</v>
          </cell>
          <cell r="EJ7">
            <v>2250</v>
          </cell>
          <cell r="EK7">
            <v>2250</v>
          </cell>
          <cell r="EL7">
            <v>2250</v>
          </cell>
          <cell r="EM7">
            <v>2250</v>
          </cell>
          <cell r="EN7">
            <v>2250</v>
          </cell>
          <cell r="EO7">
            <v>2250</v>
          </cell>
          <cell r="EP7">
            <v>2250</v>
          </cell>
          <cell r="EQ7">
            <v>2250</v>
          </cell>
          <cell r="ER7">
            <v>2250</v>
          </cell>
          <cell r="ES7">
            <v>2250</v>
          </cell>
          <cell r="ET7">
            <v>2250</v>
          </cell>
          <cell r="EU7">
            <v>2250</v>
          </cell>
          <cell r="EV7">
            <v>2250</v>
          </cell>
          <cell r="EW7">
            <v>2250</v>
          </cell>
          <cell r="EX7">
            <v>3000</v>
          </cell>
          <cell r="EY7">
            <v>3000</v>
          </cell>
          <cell r="EZ7">
            <v>3000</v>
          </cell>
          <cell r="FA7">
            <v>3000</v>
          </cell>
          <cell r="FB7">
            <v>3000</v>
          </cell>
          <cell r="FC7">
            <v>3000</v>
          </cell>
          <cell r="FD7">
            <v>3000</v>
          </cell>
          <cell r="FE7">
            <v>1500</v>
          </cell>
          <cell r="FF7">
            <v>1500</v>
          </cell>
          <cell r="FG7">
            <v>1500</v>
          </cell>
          <cell r="FH7">
            <v>1500</v>
          </cell>
          <cell r="FI7">
            <v>1500</v>
          </cell>
          <cell r="FJ7">
            <v>1500</v>
          </cell>
          <cell r="FK7">
            <v>1500</v>
          </cell>
          <cell r="FL7">
            <v>1500</v>
          </cell>
          <cell r="FM7">
            <v>1500</v>
          </cell>
          <cell r="FN7">
            <v>1500</v>
          </cell>
          <cell r="FO7">
            <v>1500</v>
          </cell>
          <cell r="FP7">
            <v>1500</v>
          </cell>
          <cell r="FQ7">
            <v>28500</v>
          </cell>
          <cell r="FR7">
            <v>30000</v>
          </cell>
          <cell r="FS7">
            <v>36750</v>
          </cell>
          <cell r="FT7">
            <v>36750</v>
          </cell>
          <cell r="FU7">
            <v>37500</v>
          </cell>
          <cell r="FV7">
            <v>41250</v>
          </cell>
          <cell r="FW7">
            <v>41250</v>
          </cell>
          <cell r="FX7">
            <v>41250</v>
          </cell>
          <cell r="FY7">
            <v>42000</v>
          </cell>
          <cell r="FZ7">
            <v>42000</v>
          </cell>
          <cell r="GA7">
            <v>42000</v>
          </cell>
          <cell r="GB7">
            <v>42000</v>
          </cell>
          <cell r="GD7">
            <v>9000</v>
          </cell>
          <cell r="GE7">
            <v>25500</v>
          </cell>
          <cell r="GF7">
            <v>77250</v>
          </cell>
          <cell r="GG7">
            <v>28500</v>
          </cell>
          <cell r="GH7">
            <v>35250</v>
          </cell>
          <cell r="GI7">
            <v>9000</v>
          </cell>
          <cell r="GJ7">
            <v>0</v>
          </cell>
          <cell r="GK7">
            <v>23250</v>
          </cell>
          <cell r="GL7">
            <v>53250</v>
          </cell>
          <cell r="GM7">
            <v>27000</v>
          </cell>
          <cell r="GN7">
            <v>97500</v>
          </cell>
          <cell r="GO7">
            <v>0</v>
          </cell>
          <cell r="GP7">
            <v>25500</v>
          </cell>
          <cell r="GQ7">
            <v>32250</v>
          </cell>
          <cell r="GR7">
            <v>18000</v>
          </cell>
          <cell r="GS7">
            <v>461250</v>
          </cell>
        </row>
        <row r="8">
          <cell r="A8">
            <v>510450</v>
          </cell>
          <cell r="E8">
            <v>175.67307692307691</v>
          </cell>
          <cell r="F8">
            <v>175.67307692307691</v>
          </cell>
          <cell r="G8">
            <v>219.59134615384619</v>
          </cell>
          <cell r="H8">
            <v>171.44422523076923</v>
          </cell>
          <cell r="I8">
            <v>163.88076923076923</v>
          </cell>
          <cell r="J8">
            <v>204.85096153846155</v>
          </cell>
          <cell r="K8">
            <v>163.88076923076923</v>
          </cell>
          <cell r="L8">
            <v>163.88076923076923</v>
          </cell>
          <cell r="M8">
            <v>204.85096153846155</v>
          </cell>
          <cell r="N8">
            <v>163.88076923076923</v>
          </cell>
          <cell r="O8">
            <v>163.88076923076923</v>
          </cell>
          <cell r="P8">
            <v>204.85096153846155</v>
          </cell>
          <cell r="Q8">
            <v>62.991346153846152</v>
          </cell>
          <cell r="R8">
            <v>62.991346153846152</v>
          </cell>
          <cell r="S8">
            <v>110.109375</v>
          </cell>
          <cell r="T8">
            <v>88.087500000000006</v>
          </cell>
          <cell r="U8">
            <v>88.087500000000006</v>
          </cell>
          <cell r="V8">
            <v>110.109375</v>
          </cell>
          <cell r="W8">
            <v>88.087500000000006</v>
          </cell>
          <cell r="X8">
            <v>88.087500000000006</v>
          </cell>
          <cell r="Y8">
            <v>110.109375</v>
          </cell>
          <cell r="Z8">
            <v>88.087500000000006</v>
          </cell>
          <cell r="AA8">
            <v>88.087500000000006</v>
          </cell>
          <cell r="AB8">
            <v>110.109375</v>
          </cell>
          <cell r="AC8">
            <v>192.09971904274366</v>
          </cell>
          <cell r="AD8">
            <v>192.09971904274366</v>
          </cell>
          <cell r="AE8">
            <v>698.12945649573726</v>
          </cell>
          <cell r="AF8">
            <v>558.50356519658988</v>
          </cell>
          <cell r="AG8">
            <v>498.27279596582059</v>
          </cell>
          <cell r="AH8">
            <v>654.21118726496798</v>
          </cell>
          <cell r="AI8">
            <v>523.3689498119744</v>
          </cell>
          <cell r="AJ8">
            <v>523.3689498119744</v>
          </cell>
          <cell r="AK8">
            <v>654.21118726496798</v>
          </cell>
          <cell r="AL8">
            <v>522.20417165812819</v>
          </cell>
          <cell r="AM8">
            <v>512.60470796582058</v>
          </cell>
          <cell r="AN8">
            <v>628.31825649573727</v>
          </cell>
          <cell r="AO8">
            <v>90.948461538461544</v>
          </cell>
          <cell r="AP8">
            <v>90.948461538461544</v>
          </cell>
          <cell r="AQ8">
            <v>113.68557692307694</v>
          </cell>
          <cell r="AR8">
            <v>90.948461538461544</v>
          </cell>
          <cell r="AS8">
            <v>90.948461538461544</v>
          </cell>
          <cell r="AT8">
            <v>201.5221153846154</v>
          </cell>
          <cell r="AU8">
            <v>161.21769230769232</v>
          </cell>
          <cell r="AV8">
            <v>160.90347138461539</v>
          </cell>
          <cell r="AW8">
            <v>198.44979230769232</v>
          </cell>
          <cell r="AX8">
            <v>156.16384615384615</v>
          </cell>
          <cell r="AY8">
            <v>156.16384615384615</v>
          </cell>
          <cell r="AZ8">
            <v>195.2048076923077</v>
          </cell>
          <cell r="BA8">
            <v>141.49213639233423</v>
          </cell>
          <cell r="BB8">
            <v>174.11713639233423</v>
          </cell>
          <cell r="BC8">
            <v>217.64642049041782</v>
          </cell>
          <cell r="BD8">
            <v>174.11713639233423</v>
          </cell>
          <cell r="BE8">
            <v>174.11713639233423</v>
          </cell>
          <cell r="BF8">
            <v>217.64642049041782</v>
          </cell>
          <cell r="BG8">
            <v>174.11713639233423</v>
          </cell>
          <cell r="BH8">
            <v>173.84606576786544</v>
          </cell>
          <cell r="BI8">
            <v>214.85942010990618</v>
          </cell>
          <cell r="BJ8">
            <v>169.09697977643884</v>
          </cell>
          <cell r="BK8">
            <v>169.09697977643884</v>
          </cell>
          <cell r="BL8">
            <v>211.37122472054855</v>
          </cell>
          <cell r="BM8">
            <v>106.40769230769232</v>
          </cell>
          <cell r="BN8">
            <v>106.40769230769232</v>
          </cell>
          <cell r="BO8">
            <v>133.00961538461542</v>
          </cell>
          <cell r="BP8">
            <v>106.40769230769232</v>
          </cell>
          <cell r="BQ8">
            <v>106.40769230769232</v>
          </cell>
          <cell r="BR8">
            <v>132.17247138461539</v>
          </cell>
          <cell r="BS8">
            <v>99.562523076923085</v>
          </cell>
          <cell r="BT8">
            <v>99.264923076923083</v>
          </cell>
          <cell r="BU8">
            <v>124.08115384615385</v>
          </cell>
          <cell r="BV8">
            <v>99.264923076923083</v>
          </cell>
          <cell r="BW8">
            <v>99.264923076923083</v>
          </cell>
          <cell r="BX8">
            <v>124.08115384615385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164.12884615384618</v>
          </cell>
          <cell r="CL8">
            <v>164.12884615384618</v>
          </cell>
          <cell r="CM8">
            <v>205.16105769230771</v>
          </cell>
          <cell r="CN8">
            <v>164.12884615384618</v>
          </cell>
          <cell r="CO8">
            <v>164.12884615384618</v>
          </cell>
          <cell r="CP8">
            <v>267.06429830769235</v>
          </cell>
          <cell r="CQ8">
            <v>207.47598461538462</v>
          </cell>
          <cell r="CR8">
            <v>207.17838461538463</v>
          </cell>
          <cell r="CS8">
            <v>258.97298076923079</v>
          </cell>
          <cell r="CT8">
            <v>207.06089446153845</v>
          </cell>
          <cell r="CU8">
            <v>206.59453846153849</v>
          </cell>
          <cell r="CV8">
            <v>255.19277307692309</v>
          </cell>
          <cell r="CW8">
            <v>324.89477564096154</v>
          </cell>
          <cell r="CX8">
            <v>363.03920387557696</v>
          </cell>
          <cell r="CY8">
            <v>453.7990048444712</v>
          </cell>
          <cell r="CZ8">
            <v>362.46605987557689</v>
          </cell>
          <cell r="DA8">
            <v>354.31280387557695</v>
          </cell>
          <cell r="DB8">
            <v>440.65900484447121</v>
          </cell>
          <cell r="DC8">
            <v>352.5272038755769</v>
          </cell>
          <cell r="DD8">
            <v>352.5272038755769</v>
          </cell>
          <cell r="DE8">
            <v>440.53136084447118</v>
          </cell>
          <cell r="DF8">
            <v>351.88243464480763</v>
          </cell>
          <cell r="DG8">
            <v>348.9107269525</v>
          </cell>
          <cell r="DH8">
            <v>434.86920699831734</v>
          </cell>
          <cell r="DI8">
            <v>158.10577997783059</v>
          </cell>
          <cell r="DJ8">
            <v>158.10577997783059</v>
          </cell>
          <cell r="DK8">
            <v>197.63222497228824</v>
          </cell>
          <cell r="DL8">
            <v>158.10577997783059</v>
          </cell>
          <cell r="DM8">
            <v>158.10577997783059</v>
          </cell>
          <cell r="DN8">
            <v>197.63222497228824</v>
          </cell>
          <cell r="DO8">
            <v>158.10577997783059</v>
          </cell>
          <cell r="DP8">
            <v>158.10577997783059</v>
          </cell>
          <cell r="DQ8">
            <v>197.63222497228824</v>
          </cell>
          <cell r="DR8">
            <v>158.04286674706137</v>
          </cell>
          <cell r="DS8">
            <v>157.12394367013829</v>
          </cell>
          <cell r="DT8">
            <v>192.34188651074979</v>
          </cell>
          <cell r="DU8">
            <v>518.73769581867919</v>
          </cell>
          <cell r="DV8">
            <v>518.73769581867919</v>
          </cell>
          <cell r="DW8">
            <v>723.71058131181053</v>
          </cell>
          <cell r="DX8">
            <v>578.96846504944847</v>
          </cell>
          <cell r="DY8">
            <v>616.45458747267912</v>
          </cell>
          <cell r="DZ8">
            <v>764.90941105134903</v>
          </cell>
          <cell r="EA8">
            <v>608.1230098082176</v>
          </cell>
          <cell r="EB8">
            <v>604.903369192833</v>
          </cell>
          <cell r="EC8">
            <v>799.54681450343503</v>
          </cell>
          <cell r="ED8">
            <v>635.12957162205703</v>
          </cell>
          <cell r="EE8">
            <v>634.0058168480457</v>
          </cell>
          <cell r="EF8">
            <v>788.25637303489395</v>
          </cell>
          <cell r="EG8">
            <v>139.03263121653589</v>
          </cell>
          <cell r="EH8">
            <v>139.03263121653589</v>
          </cell>
          <cell r="EI8">
            <v>220.84607748220833</v>
          </cell>
          <cell r="EJ8">
            <v>176.67686198576666</v>
          </cell>
          <cell r="EK8">
            <v>176.67686198576666</v>
          </cell>
          <cell r="EL8">
            <v>220.84607748220833</v>
          </cell>
          <cell r="EM8">
            <v>176.67686198576666</v>
          </cell>
          <cell r="EN8">
            <v>176.67686198576666</v>
          </cell>
          <cell r="EO8">
            <v>219.45229550706028</v>
          </cell>
          <cell r="EP8">
            <v>169.52033081408567</v>
          </cell>
          <cell r="EQ8">
            <v>167.34409685582909</v>
          </cell>
          <cell r="ER8">
            <v>209.18012106978637</v>
          </cell>
          <cell r="ES8">
            <v>151.3297765330376</v>
          </cell>
          <cell r="ET8">
            <v>151.3297765330376</v>
          </cell>
          <cell r="EU8">
            <v>189.162220666297</v>
          </cell>
          <cell r="EV8">
            <v>151.3297765330376</v>
          </cell>
          <cell r="EW8">
            <v>151.3297765330376</v>
          </cell>
          <cell r="EX8">
            <v>236.21750912783546</v>
          </cell>
          <cell r="EY8">
            <v>188.97400730226838</v>
          </cell>
          <cell r="EZ8">
            <v>188.97400730226838</v>
          </cell>
          <cell r="FA8">
            <v>235.99086206279401</v>
          </cell>
          <cell r="FB8">
            <v>188.31908391098207</v>
          </cell>
          <cell r="FC8">
            <v>184.67489386079362</v>
          </cell>
          <cell r="FD8">
            <v>230.67347790466499</v>
          </cell>
          <cell r="FE8">
            <v>98.376953915091732</v>
          </cell>
          <cell r="FF8">
            <v>98.376953915091732</v>
          </cell>
          <cell r="FG8">
            <v>122.97119239386467</v>
          </cell>
          <cell r="FH8">
            <v>98.376953915091732</v>
          </cell>
          <cell r="FI8">
            <v>98.376953915091732</v>
          </cell>
          <cell r="FJ8">
            <v>122.97119239386467</v>
          </cell>
          <cell r="FK8">
            <v>98.376953915091732</v>
          </cell>
          <cell r="FL8">
            <v>98.376953915091732</v>
          </cell>
          <cell r="FM8">
            <v>122.79404535258321</v>
          </cell>
          <cell r="FN8">
            <v>97.727107449319277</v>
          </cell>
          <cell r="FO8">
            <v>94.419148329752431</v>
          </cell>
          <cell r="FP8">
            <v>117.58042057552497</v>
          </cell>
          <cell r="FQ8">
            <v>2324.2188916141372</v>
          </cell>
          <cell r="FR8">
            <v>2394.9883198487528</v>
          </cell>
          <cell r="FS8">
            <v>3605.4541498109415</v>
          </cell>
          <cell r="FT8">
            <v>2879.5613241564447</v>
          </cell>
          <cell r="FU8">
            <v>2841.0999653489066</v>
          </cell>
          <cell r="FV8">
            <v>3770.8122492427874</v>
          </cell>
          <cell r="FW8">
            <v>3000.4943722998296</v>
          </cell>
          <cell r="FX8">
            <v>2996.0942401368993</v>
          </cell>
          <cell r="FY8">
            <v>3781.4824740790446</v>
          </cell>
          <cell r="FZ8">
            <v>3006.3804795459569</v>
          </cell>
          <cell r="GA8">
            <v>2982.171891182395</v>
          </cell>
          <cell r="GB8">
            <v>3702.0300384640691</v>
          </cell>
          <cell r="GD8">
            <v>2176.3384559999995</v>
          </cell>
          <cell r="GE8">
            <v>1094.9451923076922</v>
          </cell>
          <cell r="GF8">
            <v>6157.3926660172056</v>
          </cell>
          <cell r="GG8">
            <v>1707.1049944615386</v>
          </cell>
          <cell r="GH8">
            <v>2211.5241930937045</v>
          </cell>
          <cell r="GI8">
            <v>1336.3324560000001</v>
          </cell>
          <cell r="GJ8">
            <v>0</v>
          </cell>
          <cell r="GK8">
            <v>2471.2162966153851</v>
          </cell>
          <cell r="GL8">
            <v>4580.4189901478849</v>
          </cell>
          <cell r="GM8">
            <v>2049.0400517117973</v>
          </cell>
          <cell r="GN8">
            <v>7791.483391532126</v>
          </cell>
          <cell r="GO8">
            <v>0</v>
          </cell>
          <cell r="GP8">
            <v>2191.9617095873164</v>
          </cell>
          <cell r="GQ8">
            <v>2248.3051682700539</v>
          </cell>
          <cell r="GR8">
            <v>1268.7248299854596</v>
          </cell>
          <cell r="GS8">
            <v>37284.788395730167</v>
          </cell>
        </row>
        <row r="9">
          <cell r="A9">
            <v>510510</v>
          </cell>
          <cell r="E9">
            <v>72354.988618135321</v>
          </cell>
          <cell r="F9">
            <v>72354.988618135321</v>
          </cell>
          <cell r="G9">
            <v>90443.735772669155</v>
          </cell>
          <cell r="H9">
            <v>72354.988618135321</v>
          </cell>
          <cell r="I9">
            <v>72354.988618135321</v>
          </cell>
          <cell r="J9">
            <v>90443.735772669155</v>
          </cell>
          <cell r="K9">
            <v>72354.988618135321</v>
          </cell>
          <cell r="L9">
            <v>72354.988618135321</v>
          </cell>
          <cell r="M9">
            <v>90443.735772669155</v>
          </cell>
          <cell r="N9">
            <v>72354.988618135321</v>
          </cell>
          <cell r="O9">
            <v>72354.988618135321</v>
          </cell>
          <cell r="P9">
            <v>90443.735772669155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72354.988618135321</v>
          </cell>
          <cell r="FR9">
            <v>72354.988618135321</v>
          </cell>
          <cell r="FS9">
            <v>90443.735772669155</v>
          </cell>
          <cell r="FT9">
            <v>72354.988618135321</v>
          </cell>
          <cell r="FU9">
            <v>72354.988618135321</v>
          </cell>
          <cell r="FV9">
            <v>90443.735772669155</v>
          </cell>
          <cell r="FW9">
            <v>72354.988618135321</v>
          </cell>
          <cell r="FX9">
            <v>72354.988618135321</v>
          </cell>
          <cell r="FY9">
            <v>90443.735772669155</v>
          </cell>
          <cell r="FZ9">
            <v>72354.988618135321</v>
          </cell>
          <cell r="GA9">
            <v>72354.988618135321</v>
          </cell>
          <cell r="GB9">
            <v>90443.735772669155</v>
          </cell>
          <cell r="GD9">
            <v>940614.85203575937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940614.85203575937</v>
          </cell>
        </row>
        <row r="10">
          <cell r="A10">
            <v>510520</v>
          </cell>
          <cell r="E10">
            <v>19652.597999999998</v>
          </cell>
          <cell r="F10">
            <v>19652.597999999998</v>
          </cell>
          <cell r="G10">
            <v>24565.747500000001</v>
          </cell>
          <cell r="H10">
            <v>19652.597999999998</v>
          </cell>
          <cell r="I10">
            <v>19652.597999999998</v>
          </cell>
          <cell r="J10">
            <v>24565.747500000001</v>
          </cell>
          <cell r="K10">
            <v>19652.597999999998</v>
          </cell>
          <cell r="L10">
            <v>19652.597999999998</v>
          </cell>
          <cell r="M10">
            <v>24565.747500000001</v>
          </cell>
          <cell r="N10">
            <v>19652.597999999998</v>
          </cell>
          <cell r="O10">
            <v>19652.597999999998</v>
          </cell>
          <cell r="P10">
            <v>24565.747500000001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5769.2307692307695</v>
          </cell>
          <cell r="BB10">
            <v>5769.2307692307695</v>
          </cell>
          <cell r="BC10">
            <v>7211.5384615384619</v>
          </cell>
          <cell r="BD10">
            <v>5769.2307692307695</v>
          </cell>
          <cell r="BE10">
            <v>5769.2307692307695</v>
          </cell>
          <cell r="BF10">
            <v>7211.5384615384619</v>
          </cell>
          <cell r="BG10">
            <v>5769.2307692307695</v>
          </cell>
          <cell r="BH10">
            <v>5769.2307692307695</v>
          </cell>
          <cell r="BI10">
            <v>7211.5384615384619</v>
          </cell>
          <cell r="BJ10">
            <v>5769.2307692307695</v>
          </cell>
          <cell r="BK10">
            <v>5769.2307692307695</v>
          </cell>
          <cell r="BL10">
            <v>7211.5384615384619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-20146</v>
          </cell>
          <cell r="BZ10">
            <v>-20584</v>
          </cell>
          <cell r="CA10">
            <v>-34349</v>
          </cell>
          <cell r="CB10">
            <v>-31134</v>
          </cell>
          <cell r="CC10">
            <v>-32281</v>
          </cell>
          <cell r="CD10">
            <v>-44429</v>
          </cell>
          <cell r="CE10">
            <v>-39581</v>
          </cell>
          <cell r="CF10">
            <v>-35629</v>
          </cell>
          <cell r="CG10">
            <v>-36438</v>
          </cell>
          <cell r="CH10">
            <v>-22773</v>
          </cell>
          <cell r="CI10">
            <v>-21790</v>
          </cell>
          <cell r="CJ10">
            <v>-20865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5275.8287692307676</v>
          </cell>
          <cell r="FR10">
            <v>4837.8287692307676</v>
          </cell>
          <cell r="FS10">
            <v>-2571.7140384615377</v>
          </cell>
          <cell r="FT10">
            <v>-5712.1712307692324</v>
          </cell>
          <cell r="FU10">
            <v>-6859.1712307692324</v>
          </cell>
          <cell r="FV10">
            <v>-12651.714038461538</v>
          </cell>
          <cell r="FW10">
            <v>-14159.171230769232</v>
          </cell>
          <cell r="FX10">
            <v>-10207.171230769232</v>
          </cell>
          <cell r="FY10">
            <v>-4660.7140384615377</v>
          </cell>
          <cell r="FZ10">
            <v>2648.8287692307676</v>
          </cell>
          <cell r="GA10">
            <v>3631.8287692307676</v>
          </cell>
          <cell r="GB10">
            <v>10912.285961538462</v>
          </cell>
          <cell r="GD10">
            <v>255483.77399999998</v>
          </cell>
          <cell r="GE10">
            <v>0</v>
          </cell>
          <cell r="GF10">
            <v>0</v>
          </cell>
          <cell r="GG10">
            <v>0</v>
          </cell>
          <cell r="GH10">
            <v>75000</v>
          </cell>
          <cell r="GI10">
            <v>0</v>
          </cell>
          <cell r="GJ10">
            <v>-359999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-29515.226000000024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G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G15">
            <v>0</v>
          </cell>
        </row>
        <row r="16">
          <cell r="A16">
            <v>511410</v>
          </cell>
          <cell r="E16">
            <v>3000</v>
          </cell>
          <cell r="F16">
            <v>3000</v>
          </cell>
          <cell r="G16">
            <v>3000</v>
          </cell>
          <cell r="H16">
            <v>3000</v>
          </cell>
          <cell r="I16">
            <v>3000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15833</v>
          </cell>
          <cell r="R16">
            <v>15833</v>
          </cell>
          <cell r="S16">
            <v>15833</v>
          </cell>
          <cell r="T16">
            <v>15833</v>
          </cell>
          <cell r="U16">
            <v>15833</v>
          </cell>
          <cell r="V16">
            <v>15833</v>
          </cell>
          <cell r="W16">
            <v>15833</v>
          </cell>
          <cell r="X16">
            <v>15833</v>
          </cell>
          <cell r="Y16">
            <v>15833</v>
          </cell>
          <cell r="Z16">
            <v>15833</v>
          </cell>
          <cell r="AA16">
            <v>15833</v>
          </cell>
          <cell r="AB16">
            <v>15833</v>
          </cell>
          <cell r="AC16">
            <v>33600</v>
          </cell>
          <cell r="AD16">
            <v>33600</v>
          </cell>
          <cell r="AE16">
            <v>42000</v>
          </cell>
          <cell r="AF16">
            <v>26750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19000</v>
          </cell>
          <cell r="AP16">
            <v>500</v>
          </cell>
          <cell r="AQ16">
            <v>500</v>
          </cell>
          <cell r="AR16">
            <v>500</v>
          </cell>
          <cell r="AS16">
            <v>500</v>
          </cell>
          <cell r="AT16">
            <v>500</v>
          </cell>
          <cell r="AU16">
            <v>500</v>
          </cell>
          <cell r="AV16">
            <v>500</v>
          </cell>
          <cell r="AW16">
            <v>500</v>
          </cell>
          <cell r="AX16">
            <v>500</v>
          </cell>
          <cell r="AY16">
            <v>500</v>
          </cell>
          <cell r="AZ16">
            <v>500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250</v>
          </cell>
          <cell r="BZ16">
            <v>250</v>
          </cell>
          <cell r="CA16">
            <v>250</v>
          </cell>
          <cell r="CB16">
            <v>250</v>
          </cell>
          <cell r="CC16">
            <v>250</v>
          </cell>
          <cell r="CD16">
            <v>250</v>
          </cell>
          <cell r="CE16">
            <v>250</v>
          </cell>
          <cell r="CF16">
            <v>250</v>
          </cell>
          <cell r="CG16">
            <v>250</v>
          </cell>
          <cell r="CH16">
            <v>250</v>
          </cell>
          <cell r="CI16">
            <v>250</v>
          </cell>
          <cell r="CJ16">
            <v>250</v>
          </cell>
          <cell r="CK16">
            <v>5833</v>
          </cell>
          <cell r="CL16">
            <v>5833</v>
          </cell>
          <cell r="CM16">
            <v>5833</v>
          </cell>
          <cell r="CN16">
            <v>5833</v>
          </cell>
          <cell r="CO16">
            <v>3333</v>
          </cell>
          <cell r="CP16">
            <v>3333</v>
          </cell>
          <cell r="CQ16">
            <v>3333</v>
          </cell>
          <cell r="CR16">
            <v>3333</v>
          </cell>
          <cell r="CS16">
            <v>3333</v>
          </cell>
          <cell r="CT16">
            <v>3333</v>
          </cell>
          <cell r="CU16">
            <v>3333</v>
          </cell>
          <cell r="CV16">
            <v>3333</v>
          </cell>
          <cell r="CW16">
            <v>1600</v>
          </cell>
          <cell r="CX16">
            <v>8600</v>
          </cell>
          <cell r="CY16">
            <v>20800</v>
          </cell>
          <cell r="CZ16">
            <v>8600</v>
          </cell>
          <cell r="DA16">
            <v>1600</v>
          </cell>
          <cell r="DB16">
            <v>20800</v>
          </cell>
          <cell r="DC16">
            <v>18600</v>
          </cell>
          <cell r="DD16">
            <v>1600</v>
          </cell>
          <cell r="DE16">
            <v>36000</v>
          </cell>
          <cell r="DF16">
            <v>1600</v>
          </cell>
          <cell r="DG16">
            <v>1600</v>
          </cell>
          <cell r="DH16">
            <v>21000</v>
          </cell>
          <cell r="DI16">
            <v>525</v>
          </cell>
          <cell r="DJ16">
            <v>75</v>
          </cell>
          <cell r="DK16">
            <v>6075</v>
          </cell>
          <cell r="DL16">
            <v>525</v>
          </cell>
          <cell r="DM16">
            <v>75</v>
          </cell>
          <cell r="DN16">
            <v>75</v>
          </cell>
          <cell r="DO16">
            <v>525</v>
          </cell>
          <cell r="DP16">
            <v>75</v>
          </cell>
          <cell r="DQ16">
            <v>6075</v>
          </cell>
          <cell r="DR16">
            <v>4025</v>
          </cell>
          <cell r="DS16">
            <v>1075</v>
          </cell>
          <cell r="DT16">
            <v>75</v>
          </cell>
          <cell r="DU16">
            <v>5800</v>
          </cell>
          <cell r="DV16">
            <v>5800</v>
          </cell>
          <cell r="DW16">
            <v>300</v>
          </cell>
          <cell r="DX16">
            <v>300</v>
          </cell>
          <cell r="DY16">
            <v>300</v>
          </cell>
          <cell r="DZ16">
            <v>300</v>
          </cell>
          <cell r="EA16">
            <v>300</v>
          </cell>
          <cell r="EB16">
            <v>300</v>
          </cell>
          <cell r="EC16">
            <v>300</v>
          </cell>
          <cell r="ED16">
            <v>300</v>
          </cell>
          <cell r="EE16">
            <v>300</v>
          </cell>
          <cell r="EF16">
            <v>300</v>
          </cell>
          <cell r="EG16">
            <v>13500</v>
          </cell>
          <cell r="EH16">
            <v>1500</v>
          </cell>
          <cell r="EI16">
            <v>1500</v>
          </cell>
          <cell r="EJ16">
            <v>1500</v>
          </cell>
          <cell r="EK16">
            <v>1500</v>
          </cell>
          <cell r="EL16">
            <v>1500</v>
          </cell>
          <cell r="EM16">
            <v>1500</v>
          </cell>
          <cell r="EN16">
            <v>1500</v>
          </cell>
          <cell r="EO16">
            <v>1500</v>
          </cell>
          <cell r="EP16">
            <v>1500</v>
          </cell>
          <cell r="EQ16">
            <v>1500</v>
          </cell>
          <cell r="ER16">
            <v>1500</v>
          </cell>
          <cell r="ES16">
            <v>25000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5000</v>
          </cell>
          <cell r="FF16">
            <v>5000</v>
          </cell>
          <cell r="FG16">
            <v>5000</v>
          </cell>
          <cell r="FH16">
            <v>5000</v>
          </cell>
          <cell r="FI16">
            <v>5000</v>
          </cell>
          <cell r="FJ16">
            <v>5000</v>
          </cell>
          <cell r="FK16">
            <v>5000</v>
          </cell>
          <cell r="FL16">
            <v>5000</v>
          </cell>
          <cell r="FM16">
            <v>5000</v>
          </cell>
          <cell r="FN16">
            <v>5000</v>
          </cell>
          <cell r="FO16">
            <v>5000</v>
          </cell>
          <cell r="FP16">
            <v>5000</v>
          </cell>
          <cell r="FQ16">
            <v>128941</v>
          </cell>
          <cell r="FR16">
            <v>79991</v>
          </cell>
          <cell r="FS16">
            <v>101091</v>
          </cell>
          <cell r="FT16">
            <v>68091</v>
          </cell>
          <cell r="FU16">
            <v>31391</v>
          </cell>
          <cell r="FV16">
            <v>47591</v>
          </cell>
          <cell r="FW16">
            <v>45841</v>
          </cell>
          <cell r="FX16">
            <v>28391</v>
          </cell>
          <cell r="FY16">
            <v>68791</v>
          </cell>
          <cell r="FZ16">
            <v>32341</v>
          </cell>
          <cell r="GA16">
            <v>29391</v>
          </cell>
          <cell r="GB16">
            <v>47791</v>
          </cell>
          <cell r="GD16">
            <v>15000</v>
          </cell>
          <cell r="GE16">
            <v>189996</v>
          </cell>
          <cell r="GF16">
            <v>135950</v>
          </cell>
          <cell r="GG16">
            <v>24500</v>
          </cell>
          <cell r="GH16">
            <v>0</v>
          </cell>
          <cell r="GI16">
            <v>0</v>
          </cell>
          <cell r="GJ16">
            <v>3000</v>
          </cell>
          <cell r="GK16">
            <v>49996</v>
          </cell>
          <cell r="GL16">
            <v>142400</v>
          </cell>
          <cell r="GM16">
            <v>19200</v>
          </cell>
          <cell r="GN16">
            <v>14600</v>
          </cell>
          <cell r="GO16">
            <v>0</v>
          </cell>
          <cell r="GP16">
            <v>30000</v>
          </cell>
          <cell r="GQ16">
            <v>25000</v>
          </cell>
          <cell r="GR16">
            <v>60000</v>
          </cell>
          <cell r="GS16">
            <v>709642</v>
          </cell>
        </row>
        <row r="17">
          <cell r="A17">
            <v>517240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42500</v>
          </cell>
          <cell r="AP17">
            <v>32500</v>
          </cell>
          <cell r="AQ17">
            <v>27500</v>
          </cell>
          <cell r="AR17">
            <v>27500</v>
          </cell>
          <cell r="AS17">
            <v>12500</v>
          </cell>
          <cell r="AT17">
            <v>12500</v>
          </cell>
          <cell r="AU17">
            <v>12500</v>
          </cell>
          <cell r="AV17">
            <v>12500</v>
          </cell>
          <cell r="AW17">
            <v>12500</v>
          </cell>
          <cell r="AX17">
            <v>12500</v>
          </cell>
          <cell r="AY17">
            <v>12500</v>
          </cell>
          <cell r="AZ17">
            <v>12500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42500</v>
          </cell>
          <cell r="FR17">
            <v>32500</v>
          </cell>
          <cell r="FS17">
            <v>27500</v>
          </cell>
          <cell r="FT17">
            <v>27500</v>
          </cell>
          <cell r="FU17">
            <v>12500</v>
          </cell>
          <cell r="FV17">
            <v>12500</v>
          </cell>
          <cell r="FW17">
            <v>12500</v>
          </cell>
          <cell r="FX17">
            <v>12500</v>
          </cell>
          <cell r="FY17">
            <v>12500</v>
          </cell>
          <cell r="FZ17">
            <v>12500</v>
          </cell>
          <cell r="GA17">
            <v>12500</v>
          </cell>
          <cell r="GB17">
            <v>12500</v>
          </cell>
          <cell r="GD17">
            <v>0</v>
          </cell>
          <cell r="GE17">
            <v>0</v>
          </cell>
          <cell r="GF17">
            <v>0</v>
          </cell>
          <cell r="GG17">
            <v>230000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230000</v>
          </cell>
        </row>
        <row r="18">
          <cell r="A18">
            <v>511400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</v>
          </cell>
          <cell r="BN18">
            <v>39000</v>
          </cell>
          <cell r="BO18">
            <v>39000</v>
          </cell>
          <cell r="BP18">
            <v>39000</v>
          </cell>
          <cell r="BQ18">
            <v>39000</v>
          </cell>
          <cell r="BR18">
            <v>39000</v>
          </cell>
          <cell r="BS18">
            <v>39000</v>
          </cell>
          <cell r="BT18">
            <v>39000</v>
          </cell>
          <cell r="BU18">
            <v>39000</v>
          </cell>
          <cell r="BV18">
            <v>39000</v>
          </cell>
          <cell r="BW18">
            <v>39000</v>
          </cell>
          <cell r="BX18">
            <v>39000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39000</v>
          </cell>
          <cell r="FR18">
            <v>39000</v>
          </cell>
          <cell r="FS18">
            <v>39000</v>
          </cell>
          <cell r="FT18">
            <v>39000</v>
          </cell>
          <cell r="FU18">
            <v>39000</v>
          </cell>
          <cell r="FV18">
            <v>39000</v>
          </cell>
          <cell r="FW18">
            <v>39000</v>
          </cell>
          <cell r="FX18">
            <v>39000</v>
          </cell>
          <cell r="FY18">
            <v>39000</v>
          </cell>
          <cell r="FZ18">
            <v>39000</v>
          </cell>
          <cell r="GA18">
            <v>39000</v>
          </cell>
          <cell r="GB18">
            <v>39000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468000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468000</v>
          </cell>
        </row>
        <row r="19">
          <cell r="E19">
            <v>3000</v>
          </cell>
          <cell r="F19">
            <v>3000</v>
          </cell>
          <cell r="G19">
            <v>3000</v>
          </cell>
          <cell r="H19">
            <v>3000</v>
          </cell>
          <cell r="I19">
            <v>3000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15833</v>
          </cell>
          <cell r="R19">
            <v>15833</v>
          </cell>
          <cell r="S19">
            <v>15833</v>
          </cell>
          <cell r="T19">
            <v>15833</v>
          </cell>
          <cell r="U19">
            <v>15833</v>
          </cell>
          <cell r="V19">
            <v>15833</v>
          </cell>
          <cell r="W19">
            <v>15833</v>
          </cell>
          <cell r="X19">
            <v>15833</v>
          </cell>
          <cell r="Y19">
            <v>15833</v>
          </cell>
          <cell r="Z19">
            <v>15833</v>
          </cell>
          <cell r="AA19">
            <v>15833</v>
          </cell>
          <cell r="AB19">
            <v>15833</v>
          </cell>
          <cell r="AC19">
            <v>33600</v>
          </cell>
          <cell r="AD19">
            <v>33600</v>
          </cell>
          <cell r="AE19">
            <v>42000</v>
          </cell>
          <cell r="AF19">
            <v>26750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61500</v>
          </cell>
          <cell r="AP19">
            <v>33000</v>
          </cell>
          <cell r="AQ19">
            <v>28000</v>
          </cell>
          <cell r="AR19">
            <v>28000</v>
          </cell>
          <cell r="AS19">
            <v>13000</v>
          </cell>
          <cell r="AT19">
            <v>13000</v>
          </cell>
          <cell r="AU19">
            <v>13000</v>
          </cell>
          <cell r="AV19">
            <v>13000</v>
          </cell>
          <cell r="AW19">
            <v>13000</v>
          </cell>
          <cell r="AX19">
            <v>13000</v>
          </cell>
          <cell r="AY19">
            <v>13000</v>
          </cell>
          <cell r="AZ19">
            <v>13000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39000</v>
          </cell>
          <cell r="BN19">
            <v>39000</v>
          </cell>
          <cell r="BO19">
            <v>39000</v>
          </cell>
          <cell r="BP19">
            <v>39000</v>
          </cell>
          <cell r="BQ19">
            <v>39000</v>
          </cell>
          <cell r="BR19">
            <v>39000</v>
          </cell>
          <cell r="BS19">
            <v>39000</v>
          </cell>
          <cell r="BT19">
            <v>39000</v>
          </cell>
          <cell r="BU19">
            <v>39000</v>
          </cell>
          <cell r="BV19">
            <v>39000</v>
          </cell>
          <cell r="BW19">
            <v>39000</v>
          </cell>
          <cell r="BX19">
            <v>39000</v>
          </cell>
          <cell r="BY19">
            <v>250</v>
          </cell>
          <cell r="BZ19">
            <v>250</v>
          </cell>
          <cell r="CA19">
            <v>250</v>
          </cell>
          <cell r="CB19">
            <v>250</v>
          </cell>
          <cell r="CC19">
            <v>250</v>
          </cell>
          <cell r="CD19">
            <v>250</v>
          </cell>
          <cell r="CE19">
            <v>250</v>
          </cell>
          <cell r="CF19">
            <v>250</v>
          </cell>
          <cell r="CG19">
            <v>250</v>
          </cell>
          <cell r="CH19">
            <v>250</v>
          </cell>
          <cell r="CI19">
            <v>250</v>
          </cell>
          <cell r="CJ19">
            <v>250</v>
          </cell>
          <cell r="CK19">
            <v>5833</v>
          </cell>
          <cell r="CL19">
            <v>5833</v>
          </cell>
          <cell r="CM19">
            <v>5833</v>
          </cell>
          <cell r="CN19">
            <v>5833</v>
          </cell>
          <cell r="CO19">
            <v>3333</v>
          </cell>
          <cell r="CP19">
            <v>3333</v>
          </cell>
          <cell r="CQ19">
            <v>3333</v>
          </cell>
          <cell r="CR19">
            <v>3333</v>
          </cell>
          <cell r="CS19">
            <v>3333</v>
          </cell>
          <cell r="CT19">
            <v>3333</v>
          </cell>
          <cell r="CU19">
            <v>3333</v>
          </cell>
          <cell r="CV19">
            <v>3333</v>
          </cell>
          <cell r="CW19">
            <v>1600</v>
          </cell>
          <cell r="CX19">
            <v>8600</v>
          </cell>
          <cell r="CY19">
            <v>20800</v>
          </cell>
          <cell r="CZ19">
            <v>8600</v>
          </cell>
          <cell r="DA19">
            <v>1600</v>
          </cell>
          <cell r="DB19">
            <v>20800</v>
          </cell>
          <cell r="DC19">
            <v>18600</v>
          </cell>
          <cell r="DD19">
            <v>1600</v>
          </cell>
          <cell r="DE19">
            <v>36000</v>
          </cell>
          <cell r="DF19">
            <v>1600</v>
          </cell>
          <cell r="DG19">
            <v>1600</v>
          </cell>
          <cell r="DH19">
            <v>21000</v>
          </cell>
          <cell r="DI19">
            <v>525</v>
          </cell>
          <cell r="DJ19">
            <v>75</v>
          </cell>
          <cell r="DK19">
            <v>6075</v>
          </cell>
          <cell r="DL19">
            <v>525</v>
          </cell>
          <cell r="DM19">
            <v>75</v>
          </cell>
          <cell r="DN19">
            <v>75</v>
          </cell>
          <cell r="DO19">
            <v>525</v>
          </cell>
          <cell r="DP19">
            <v>75</v>
          </cell>
          <cell r="DQ19">
            <v>6075</v>
          </cell>
          <cell r="DR19">
            <v>4025</v>
          </cell>
          <cell r="DS19">
            <v>1075</v>
          </cell>
          <cell r="DT19">
            <v>75</v>
          </cell>
          <cell r="DU19">
            <v>5800</v>
          </cell>
          <cell r="DV19">
            <v>5800</v>
          </cell>
          <cell r="DW19">
            <v>300</v>
          </cell>
          <cell r="DX19">
            <v>300</v>
          </cell>
          <cell r="DY19">
            <v>300</v>
          </cell>
          <cell r="DZ19">
            <v>300</v>
          </cell>
          <cell r="EA19">
            <v>300</v>
          </cell>
          <cell r="EB19">
            <v>300</v>
          </cell>
          <cell r="EC19">
            <v>300</v>
          </cell>
          <cell r="ED19">
            <v>300</v>
          </cell>
          <cell r="EE19">
            <v>300</v>
          </cell>
          <cell r="EF19">
            <v>300</v>
          </cell>
          <cell r="EG19">
            <v>13500</v>
          </cell>
          <cell r="EH19">
            <v>1500</v>
          </cell>
          <cell r="EI19">
            <v>1500</v>
          </cell>
          <cell r="EJ19">
            <v>1500</v>
          </cell>
          <cell r="EK19">
            <v>1500</v>
          </cell>
          <cell r="EL19">
            <v>1500</v>
          </cell>
          <cell r="EM19">
            <v>1500</v>
          </cell>
          <cell r="EN19">
            <v>1500</v>
          </cell>
          <cell r="EO19">
            <v>1500</v>
          </cell>
          <cell r="EP19">
            <v>1500</v>
          </cell>
          <cell r="EQ19">
            <v>1500</v>
          </cell>
          <cell r="ER19">
            <v>1500</v>
          </cell>
          <cell r="ES19">
            <v>25000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5000</v>
          </cell>
          <cell r="FF19">
            <v>5000</v>
          </cell>
          <cell r="FG19">
            <v>5000</v>
          </cell>
          <cell r="FH19">
            <v>5000</v>
          </cell>
          <cell r="FI19">
            <v>5000</v>
          </cell>
          <cell r="FJ19">
            <v>5000</v>
          </cell>
          <cell r="FK19">
            <v>5000</v>
          </cell>
          <cell r="FL19">
            <v>5000</v>
          </cell>
          <cell r="FM19">
            <v>5000</v>
          </cell>
          <cell r="FN19">
            <v>5000</v>
          </cell>
          <cell r="FO19">
            <v>5000</v>
          </cell>
          <cell r="FP19">
            <v>5000</v>
          </cell>
          <cell r="FQ19">
            <v>210441</v>
          </cell>
          <cell r="FR19">
            <v>151491</v>
          </cell>
          <cell r="FS19">
            <v>167591</v>
          </cell>
          <cell r="FT19">
            <v>134591</v>
          </cell>
          <cell r="FU19">
            <v>82891</v>
          </cell>
          <cell r="FV19">
            <v>99091</v>
          </cell>
          <cell r="FW19">
            <v>97341</v>
          </cell>
          <cell r="FX19">
            <v>79891</v>
          </cell>
          <cell r="FY19">
            <v>120291</v>
          </cell>
          <cell r="FZ19">
            <v>83841</v>
          </cell>
          <cell r="GA19">
            <v>80891</v>
          </cell>
          <cell r="GB19">
            <v>99291</v>
          </cell>
          <cell r="G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G21">
            <v>0</v>
          </cell>
        </row>
        <row r="22">
          <cell r="A22">
            <v>513300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28177.46</v>
          </cell>
          <cell r="BZ22">
            <v>28177.46</v>
          </cell>
          <cell r="CA22">
            <v>28177.46</v>
          </cell>
          <cell r="CB22">
            <v>28177.46</v>
          </cell>
          <cell r="CC22">
            <v>28177.46</v>
          </cell>
          <cell r="CD22">
            <v>28177.46</v>
          </cell>
          <cell r="CE22">
            <v>28177.46</v>
          </cell>
          <cell r="CF22">
            <v>28177.46</v>
          </cell>
          <cell r="CG22">
            <v>28177.46</v>
          </cell>
          <cell r="CH22">
            <v>28177.46</v>
          </cell>
          <cell r="CI22">
            <v>28177.46</v>
          </cell>
          <cell r="CJ22">
            <v>28177.46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2562</v>
          </cell>
          <cell r="EH22">
            <v>2562</v>
          </cell>
          <cell r="EI22">
            <v>2562</v>
          </cell>
          <cell r="EJ22">
            <v>2562</v>
          </cell>
          <cell r="EK22">
            <v>2562</v>
          </cell>
          <cell r="EL22">
            <v>2562</v>
          </cell>
          <cell r="EM22">
            <v>2562</v>
          </cell>
          <cell r="EN22">
            <v>2562</v>
          </cell>
          <cell r="EO22">
            <v>2562</v>
          </cell>
          <cell r="EP22">
            <v>2562</v>
          </cell>
          <cell r="EQ22">
            <v>2562</v>
          </cell>
          <cell r="ER22">
            <v>2562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30739.46</v>
          </cell>
          <cell r="FR22">
            <v>30739.46</v>
          </cell>
          <cell r="FS22">
            <v>30739.46</v>
          </cell>
          <cell r="FT22">
            <v>30739.46</v>
          </cell>
          <cell r="FU22">
            <v>30739.46</v>
          </cell>
          <cell r="FV22">
            <v>30739.46</v>
          </cell>
          <cell r="FW22">
            <v>30739.46</v>
          </cell>
          <cell r="FX22">
            <v>30739.46</v>
          </cell>
          <cell r="FY22">
            <v>30739.46</v>
          </cell>
          <cell r="FZ22">
            <v>30739.46</v>
          </cell>
          <cell r="GA22">
            <v>30739.46</v>
          </cell>
          <cell r="GB22">
            <v>30739.46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338129.52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30744</v>
          </cell>
          <cell r="GQ22">
            <v>0</v>
          </cell>
          <cell r="GR22">
            <v>0</v>
          </cell>
          <cell r="GS22">
            <v>368873.52</v>
          </cell>
        </row>
        <row r="23">
          <cell r="A23">
            <v>513310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28177.46</v>
          </cell>
          <cell r="BZ25">
            <v>28177.46</v>
          </cell>
          <cell r="CA25">
            <v>28177.46</v>
          </cell>
          <cell r="CB25">
            <v>28177.46</v>
          </cell>
          <cell r="CC25">
            <v>28177.46</v>
          </cell>
          <cell r="CD25">
            <v>28177.46</v>
          </cell>
          <cell r="CE25">
            <v>28177.46</v>
          </cell>
          <cell r="CF25">
            <v>28177.46</v>
          </cell>
          <cell r="CG25">
            <v>28177.46</v>
          </cell>
          <cell r="CH25">
            <v>28177.46</v>
          </cell>
          <cell r="CI25">
            <v>28177.46</v>
          </cell>
          <cell r="CJ25">
            <v>28177.46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2562</v>
          </cell>
          <cell r="EH25">
            <v>2562</v>
          </cell>
          <cell r="EI25">
            <v>2562</v>
          </cell>
          <cell r="EJ25">
            <v>2562</v>
          </cell>
          <cell r="EK25">
            <v>2562</v>
          </cell>
          <cell r="EL25">
            <v>2562</v>
          </cell>
          <cell r="EM25">
            <v>2562</v>
          </cell>
          <cell r="EN25">
            <v>2562</v>
          </cell>
          <cell r="EO25">
            <v>2562</v>
          </cell>
          <cell r="EP25">
            <v>2562</v>
          </cell>
          <cell r="EQ25">
            <v>2562</v>
          </cell>
          <cell r="ER25">
            <v>2562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30739.46</v>
          </cell>
          <cell r="FR25">
            <v>30739.46</v>
          </cell>
          <cell r="FS25">
            <v>30739.46</v>
          </cell>
          <cell r="FT25">
            <v>30739.46</v>
          </cell>
          <cell r="FU25">
            <v>30739.46</v>
          </cell>
          <cell r="FV25">
            <v>30739.46</v>
          </cell>
          <cell r="FW25">
            <v>30739.46</v>
          </cell>
          <cell r="FX25">
            <v>30739.46</v>
          </cell>
          <cell r="FY25">
            <v>30739.46</v>
          </cell>
          <cell r="FZ25">
            <v>30739.46</v>
          </cell>
          <cell r="GA25">
            <v>30739.46</v>
          </cell>
          <cell r="GB25">
            <v>30739.46</v>
          </cell>
          <cell r="GG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G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G27">
            <v>0</v>
          </cell>
        </row>
        <row r="28">
          <cell r="A28">
            <v>500300</v>
          </cell>
          <cell r="E28">
            <v>5000</v>
          </cell>
          <cell r="F28">
            <v>11230</v>
          </cell>
          <cell r="G28">
            <v>5000</v>
          </cell>
          <cell r="H28">
            <v>9920</v>
          </cell>
          <cell r="I28">
            <v>9660</v>
          </cell>
          <cell r="J28">
            <v>5000</v>
          </cell>
          <cell r="K28">
            <v>2460</v>
          </cell>
          <cell r="L28">
            <v>3770</v>
          </cell>
          <cell r="M28">
            <v>1570</v>
          </cell>
          <cell r="N28">
            <v>8770</v>
          </cell>
          <cell r="O28">
            <v>0</v>
          </cell>
          <cell r="P28">
            <v>5340</v>
          </cell>
          <cell r="Q28">
            <v>1695</v>
          </cell>
          <cell r="R28">
            <v>1080</v>
          </cell>
          <cell r="S28">
            <v>5535</v>
          </cell>
          <cell r="T28">
            <v>4155</v>
          </cell>
          <cell r="U28">
            <v>2655</v>
          </cell>
          <cell r="V28">
            <v>2040</v>
          </cell>
          <cell r="W28">
            <v>1845</v>
          </cell>
          <cell r="X28">
            <v>1845</v>
          </cell>
          <cell r="Y28">
            <v>2460</v>
          </cell>
          <cell r="Z28">
            <v>1230</v>
          </cell>
          <cell r="AA28">
            <v>615</v>
          </cell>
          <cell r="AB28">
            <v>1845</v>
          </cell>
          <cell r="AC28">
            <v>0</v>
          </cell>
          <cell r="AD28">
            <v>0</v>
          </cell>
          <cell r="AE28">
            <v>4150</v>
          </cell>
          <cell r="AF28">
            <v>4150</v>
          </cell>
          <cell r="AG28">
            <v>4980</v>
          </cell>
          <cell r="AH28">
            <v>4980</v>
          </cell>
          <cell r="AI28">
            <v>4150</v>
          </cell>
          <cell r="AJ28">
            <v>4150</v>
          </cell>
          <cell r="AK28">
            <v>3320</v>
          </cell>
          <cell r="AL28">
            <v>2490</v>
          </cell>
          <cell r="AM28">
            <v>1660</v>
          </cell>
          <cell r="AN28">
            <v>830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3690</v>
          </cell>
          <cell r="BB28">
            <v>4520</v>
          </cell>
          <cell r="BC28">
            <v>4180</v>
          </cell>
          <cell r="BD28">
            <v>5870</v>
          </cell>
          <cell r="BE28">
            <v>5410</v>
          </cell>
          <cell r="BF28">
            <v>1045</v>
          </cell>
          <cell r="BG28">
            <v>4180</v>
          </cell>
          <cell r="BH28">
            <v>1045</v>
          </cell>
          <cell r="BI28">
            <v>2090</v>
          </cell>
          <cell r="BJ28">
            <v>1045</v>
          </cell>
          <cell r="BK28">
            <v>7500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2335</v>
          </cell>
          <cell r="CL28">
            <v>14075</v>
          </cell>
          <cell r="CM28">
            <v>7130</v>
          </cell>
          <cell r="CN28">
            <v>11155</v>
          </cell>
          <cell r="CO28">
            <v>1660</v>
          </cell>
          <cell r="CP28">
            <v>4610</v>
          </cell>
          <cell r="CQ28">
            <v>4395</v>
          </cell>
          <cell r="CR28">
            <v>4395</v>
          </cell>
          <cell r="CS28">
            <v>5810</v>
          </cell>
          <cell r="CT28">
            <v>5380</v>
          </cell>
          <cell r="CU28">
            <v>3565</v>
          </cell>
          <cell r="CV28">
            <v>2305</v>
          </cell>
          <cell r="CW28">
            <v>0</v>
          </cell>
          <cell r="CX28">
            <v>1045</v>
          </cell>
          <cell r="CY28">
            <v>1045</v>
          </cell>
          <cell r="CZ28">
            <v>615</v>
          </cell>
          <cell r="DA28">
            <v>1045</v>
          </cell>
          <cell r="DB28">
            <v>2145</v>
          </cell>
          <cell r="DC28">
            <v>830</v>
          </cell>
          <cell r="DD28">
            <v>615</v>
          </cell>
          <cell r="DE28">
            <v>1045</v>
          </cell>
          <cell r="DF28">
            <v>1045</v>
          </cell>
          <cell r="DG28">
            <v>1045</v>
          </cell>
          <cell r="DH28">
            <v>0</v>
          </cell>
          <cell r="DI28">
            <v>0</v>
          </cell>
          <cell r="DJ28">
            <v>0</v>
          </cell>
          <cell r="DK28">
            <v>665</v>
          </cell>
          <cell r="DL28">
            <v>485</v>
          </cell>
          <cell r="DM28">
            <v>485</v>
          </cell>
          <cell r="DN28">
            <v>2140</v>
          </cell>
          <cell r="DO28">
            <v>50</v>
          </cell>
          <cell r="DP28">
            <v>50</v>
          </cell>
          <cell r="DQ28">
            <v>100</v>
          </cell>
          <cell r="DR28">
            <v>100</v>
          </cell>
          <cell r="DS28">
            <v>100</v>
          </cell>
          <cell r="DT28">
            <v>100</v>
          </cell>
          <cell r="DU28">
            <v>14660</v>
          </cell>
          <cell r="DV28">
            <v>9835</v>
          </cell>
          <cell r="DW28">
            <v>27595</v>
          </cell>
          <cell r="DX28">
            <v>11770</v>
          </cell>
          <cell r="DY28">
            <v>4825</v>
          </cell>
          <cell r="DZ28">
            <v>9650</v>
          </cell>
          <cell r="EA28">
            <v>11525</v>
          </cell>
          <cell r="EB28">
            <v>10910</v>
          </cell>
          <cell r="EC28">
            <v>3995</v>
          </cell>
          <cell r="ED28">
            <v>7100</v>
          </cell>
          <cell r="EE28">
            <v>9005</v>
          </cell>
          <cell r="EF28">
            <v>1475</v>
          </cell>
          <cell r="EG28">
            <v>1660</v>
          </cell>
          <cell r="EH28">
            <v>5290</v>
          </cell>
          <cell r="EI28">
            <v>5290</v>
          </cell>
          <cell r="EJ28">
            <v>6120</v>
          </cell>
          <cell r="EK28">
            <v>1660</v>
          </cell>
          <cell r="EL28">
            <v>4305</v>
          </cell>
          <cell r="EM28">
            <v>3475</v>
          </cell>
          <cell r="EN28">
            <v>830</v>
          </cell>
          <cell r="EO28">
            <v>830</v>
          </cell>
          <cell r="EP28">
            <v>830</v>
          </cell>
          <cell r="EQ28">
            <v>830</v>
          </cell>
          <cell r="ER28">
            <v>0</v>
          </cell>
          <cell r="ES28">
            <v>17855</v>
          </cell>
          <cell r="ET28">
            <v>12015</v>
          </cell>
          <cell r="EU28">
            <v>9955</v>
          </cell>
          <cell r="EV28">
            <v>3565</v>
          </cell>
          <cell r="EW28">
            <v>5900</v>
          </cell>
          <cell r="EX28">
            <v>1045</v>
          </cell>
          <cell r="EY28">
            <v>0</v>
          </cell>
          <cell r="EZ28">
            <v>3595</v>
          </cell>
          <cell r="FA28">
            <v>0</v>
          </cell>
          <cell r="FB28">
            <v>2090</v>
          </cell>
          <cell r="FC28">
            <v>0</v>
          </cell>
          <cell r="FD28">
            <v>2090</v>
          </cell>
          <cell r="FE28">
            <v>465</v>
          </cell>
          <cell r="FF28">
            <v>1230</v>
          </cell>
          <cell r="FG28">
            <v>465</v>
          </cell>
          <cell r="FH28">
            <v>1230</v>
          </cell>
          <cell r="FI28">
            <v>1660</v>
          </cell>
          <cell r="FJ28">
            <v>1295</v>
          </cell>
          <cell r="FK28">
            <v>400</v>
          </cell>
          <cell r="FL28">
            <v>1230</v>
          </cell>
          <cell r="FM28">
            <v>1080</v>
          </cell>
          <cell r="FN28">
            <v>1230</v>
          </cell>
          <cell r="FO28">
            <v>400</v>
          </cell>
          <cell r="FP28">
            <v>1910</v>
          </cell>
          <cell r="FQ28">
            <v>47360</v>
          </cell>
          <cell r="FR28">
            <v>60320</v>
          </cell>
          <cell r="FS28">
            <v>71010</v>
          </cell>
          <cell r="FT28">
            <v>59035</v>
          </cell>
          <cell r="FU28">
            <v>39940</v>
          </cell>
          <cell r="FV28">
            <v>38255</v>
          </cell>
          <cell r="FW28">
            <v>33310</v>
          </cell>
          <cell r="FX28">
            <v>32435</v>
          </cell>
          <cell r="FY28">
            <v>22300</v>
          </cell>
          <cell r="FZ28">
            <v>31310</v>
          </cell>
          <cell r="GA28">
            <v>24720</v>
          </cell>
          <cell r="GB28">
            <v>15895</v>
          </cell>
          <cell r="GD28">
            <v>67720</v>
          </cell>
          <cell r="GE28">
            <v>27000</v>
          </cell>
          <cell r="GF28">
            <v>34860</v>
          </cell>
          <cell r="GG28">
            <v>0</v>
          </cell>
          <cell r="GH28">
            <v>40575</v>
          </cell>
          <cell r="GI28">
            <v>0</v>
          </cell>
          <cell r="GJ28">
            <v>0</v>
          </cell>
          <cell r="GK28">
            <v>66815</v>
          </cell>
          <cell r="GL28">
            <v>10475</v>
          </cell>
          <cell r="GM28">
            <v>4275</v>
          </cell>
          <cell r="GN28">
            <v>122345</v>
          </cell>
          <cell r="GO28">
            <v>0</v>
          </cell>
          <cell r="GP28">
            <v>31120</v>
          </cell>
          <cell r="GQ28">
            <v>58110</v>
          </cell>
          <cell r="GR28">
            <v>12595</v>
          </cell>
          <cell r="GS28">
            <v>475890</v>
          </cell>
        </row>
        <row r="29">
          <cell r="A29">
            <v>512100</v>
          </cell>
          <cell r="E29">
            <v>1200</v>
          </cell>
          <cell r="F29">
            <v>1200</v>
          </cell>
          <cell r="G29">
            <v>1200</v>
          </cell>
          <cell r="H29">
            <v>1200</v>
          </cell>
          <cell r="I29">
            <v>1200</v>
          </cell>
          <cell r="J29">
            <v>1200</v>
          </cell>
          <cell r="K29">
            <v>1200</v>
          </cell>
          <cell r="L29">
            <v>1200</v>
          </cell>
          <cell r="M29">
            <v>1200</v>
          </cell>
          <cell r="N29">
            <v>1200</v>
          </cell>
          <cell r="O29">
            <v>1200</v>
          </cell>
          <cell r="P29">
            <v>1200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250</v>
          </cell>
          <cell r="AP29">
            <v>250</v>
          </cell>
          <cell r="AQ29">
            <v>250</v>
          </cell>
          <cell r="AR29">
            <v>250</v>
          </cell>
          <cell r="AS29">
            <v>250</v>
          </cell>
          <cell r="AT29">
            <v>250</v>
          </cell>
          <cell r="AU29">
            <v>250</v>
          </cell>
          <cell r="AV29">
            <v>250</v>
          </cell>
          <cell r="AW29">
            <v>250</v>
          </cell>
          <cell r="AX29">
            <v>250</v>
          </cell>
          <cell r="AY29">
            <v>250</v>
          </cell>
          <cell r="AZ29">
            <v>250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1350</v>
          </cell>
          <cell r="CL29">
            <v>1350</v>
          </cell>
          <cell r="CM29">
            <v>600</v>
          </cell>
          <cell r="CN29">
            <v>600</v>
          </cell>
          <cell r="CO29">
            <v>600</v>
          </cell>
          <cell r="CP29">
            <v>600</v>
          </cell>
          <cell r="CQ29">
            <v>600</v>
          </cell>
          <cell r="CR29">
            <v>600</v>
          </cell>
          <cell r="CS29">
            <v>600</v>
          </cell>
          <cell r="CT29">
            <v>600</v>
          </cell>
          <cell r="CU29">
            <v>600</v>
          </cell>
          <cell r="CV29">
            <v>600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1500</v>
          </cell>
          <cell r="DV29">
            <v>1500</v>
          </cell>
          <cell r="DW29">
            <v>1500</v>
          </cell>
          <cell r="DX29">
            <v>1500</v>
          </cell>
          <cell r="DY29">
            <v>1500</v>
          </cell>
          <cell r="DZ29">
            <v>1500</v>
          </cell>
          <cell r="EA29">
            <v>1500</v>
          </cell>
          <cell r="EB29">
            <v>1500</v>
          </cell>
          <cell r="EC29">
            <v>1500</v>
          </cell>
          <cell r="ED29">
            <v>1500</v>
          </cell>
          <cell r="EE29">
            <v>1500</v>
          </cell>
          <cell r="EF29">
            <v>1500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4300</v>
          </cell>
          <cell r="FR29">
            <v>4300</v>
          </cell>
          <cell r="FS29">
            <v>3550</v>
          </cell>
          <cell r="FT29">
            <v>3550</v>
          </cell>
          <cell r="FU29">
            <v>3550</v>
          </cell>
          <cell r="FV29">
            <v>3550</v>
          </cell>
          <cell r="FW29">
            <v>3550</v>
          </cell>
          <cell r="FX29">
            <v>3550</v>
          </cell>
          <cell r="FY29">
            <v>3550</v>
          </cell>
          <cell r="FZ29">
            <v>3550</v>
          </cell>
          <cell r="GA29">
            <v>3550</v>
          </cell>
          <cell r="GB29">
            <v>3550</v>
          </cell>
          <cell r="GD29">
            <v>14400</v>
          </cell>
          <cell r="GE29">
            <v>0</v>
          </cell>
          <cell r="GF29">
            <v>0</v>
          </cell>
          <cell r="GG29">
            <v>3000</v>
          </cell>
          <cell r="GH29">
            <v>0</v>
          </cell>
          <cell r="GI29">
            <v>0</v>
          </cell>
          <cell r="GJ29">
            <v>0</v>
          </cell>
          <cell r="GK29">
            <v>8700</v>
          </cell>
          <cell r="GL29">
            <v>0</v>
          </cell>
          <cell r="GM29">
            <v>0</v>
          </cell>
          <cell r="GN29">
            <v>18000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44100</v>
          </cell>
        </row>
        <row r="30">
          <cell r="A30">
            <v>516000</v>
          </cell>
          <cell r="E30">
            <v>150</v>
          </cell>
          <cell r="F30">
            <v>150</v>
          </cell>
          <cell r="G30">
            <v>150</v>
          </cell>
          <cell r="H30">
            <v>150</v>
          </cell>
          <cell r="I30">
            <v>150</v>
          </cell>
          <cell r="J30">
            <v>150</v>
          </cell>
          <cell r="K30">
            <v>150</v>
          </cell>
          <cell r="L30">
            <v>150</v>
          </cell>
          <cell r="M30">
            <v>150</v>
          </cell>
          <cell r="N30">
            <v>150</v>
          </cell>
          <cell r="O30">
            <v>150</v>
          </cell>
          <cell r="P30">
            <v>150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800</v>
          </cell>
          <cell r="BC30">
            <v>8000</v>
          </cell>
          <cell r="BD30">
            <v>9600</v>
          </cell>
          <cell r="BE30">
            <v>0</v>
          </cell>
          <cell r="BF30">
            <v>0</v>
          </cell>
          <cell r="BG30">
            <v>7000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500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150</v>
          </cell>
          <cell r="FR30">
            <v>950</v>
          </cell>
          <cell r="FS30">
            <v>8150</v>
          </cell>
          <cell r="FT30">
            <v>9750</v>
          </cell>
          <cell r="FU30">
            <v>150</v>
          </cell>
          <cell r="FV30">
            <v>150</v>
          </cell>
          <cell r="FW30">
            <v>7150</v>
          </cell>
          <cell r="FX30">
            <v>150</v>
          </cell>
          <cell r="FY30">
            <v>150</v>
          </cell>
          <cell r="FZ30">
            <v>150</v>
          </cell>
          <cell r="GA30">
            <v>150</v>
          </cell>
          <cell r="GB30">
            <v>650</v>
          </cell>
          <cell r="GD30">
            <v>1800</v>
          </cell>
          <cell r="GE30">
            <v>0</v>
          </cell>
          <cell r="GF30">
            <v>0</v>
          </cell>
          <cell r="GG30">
            <v>0</v>
          </cell>
          <cell r="GH30">
            <v>25400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500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27700</v>
          </cell>
        </row>
        <row r="31">
          <cell r="A31">
            <v>500600</v>
          </cell>
          <cell r="E31">
            <v>75</v>
          </cell>
          <cell r="F31">
            <v>75</v>
          </cell>
          <cell r="G31">
            <v>75</v>
          </cell>
          <cell r="H31">
            <v>75</v>
          </cell>
          <cell r="I31">
            <v>75</v>
          </cell>
          <cell r="J31">
            <v>75</v>
          </cell>
          <cell r="K31">
            <v>75</v>
          </cell>
          <cell r="L31">
            <v>75</v>
          </cell>
          <cell r="M31">
            <v>75</v>
          </cell>
          <cell r="N31">
            <v>75</v>
          </cell>
          <cell r="O31">
            <v>75</v>
          </cell>
          <cell r="P31">
            <v>75</v>
          </cell>
          <cell r="Q31">
            <v>50</v>
          </cell>
          <cell r="R31">
            <v>50</v>
          </cell>
          <cell r="S31">
            <v>50</v>
          </cell>
          <cell r="T31">
            <v>50</v>
          </cell>
          <cell r="U31">
            <v>50</v>
          </cell>
          <cell r="V31">
            <v>50</v>
          </cell>
          <cell r="W31">
            <v>50</v>
          </cell>
          <cell r="X31">
            <v>50</v>
          </cell>
          <cell r="Y31">
            <v>50</v>
          </cell>
          <cell r="Z31">
            <v>50</v>
          </cell>
          <cell r="AA31">
            <v>50</v>
          </cell>
          <cell r="AB31">
            <v>50</v>
          </cell>
          <cell r="AC31">
            <v>50</v>
          </cell>
          <cell r="AD31">
            <v>50</v>
          </cell>
          <cell r="AE31">
            <v>350</v>
          </cell>
          <cell r="AF31">
            <v>50</v>
          </cell>
          <cell r="AG31">
            <v>50</v>
          </cell>
          <cell r="AH31">
            <v>350</v>
          </cell>
          <cell r="AI31">
            <v>50</v>
          </cell>
          <cell r="AJ31">
            <v>50</v>
          </cell>
          <cell r="AK31">
            <v>350</v>
          </cell>
          <cell r="AL31">
            <v>50</v>
          </cell>
          <cell r="AM31">
            <v>50</v>
          </cell>
          <cell r="AN31">
            <v>350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6000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9000</v>
          </cell>
          <cell r="BA31">
            <v>35470</v>
          </cell>
          <cell r="BB31">
            <v>470</v>
          </cell>
          <cell r="BC31">
            <v>470</v>
          </cell>
          <cell r="BD31">
            <v>470</v>
          </cell>
          <cell r="BE31">
            <v>470</v>
          </cell>
          <cell r="BF31">
            <v>470</v>
          </cell>
          <cell r="BG31">
            <v>470</v>
          </cell>
          <cell r="BH31">
            <v>470</v>
          </cell>
          <cell r="BI31">
            <v>470</v>
          </cell>
          <cell r="BJ31">
            <v>470</v>
          </cell>
          <cell r="BK31">
            <v>470</v>
          </cell>
          <cell r="BL31">
            <v>470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150</v>
          </cell>
          <cell r="CL31">
            <v>150</v>
          </cell>
          <cell r="CM31">
            <v>150</v>
          </cell>
          <cell r="CN31">
            <v>150</v>
          </cell>
          <cell r="CO31">
            <v>150</v>
          </cell>
          <cell r="CP31">
            <v>150</v>
          </cell>
          <cell r="CQ31">
            <v>150</v>
          </cell>
          <cell r="CR31">
            <v>150</v>
          </cell>
          <cell r="CS31">
            <v>150</v>
          </cell>
          <cell r="CT31">
            <v>150</v>
          </cell>
          <cell r="CU31">
            <v>150</v>
          </cell>
          <cell r="CV31">
            <v>150</v>
          </cell>
          <cell r="CW31">
            <v>0</v>
          </cell>
          <cell r="CX31">
            <v>0</v>
          </cell>
          <cell r="CY31">
            <v>120</v>
          </cell>
          <cell r="CZ31">
            <v>0</v>
          </cell>
          <cell r="DA31">
            <v>0</v>
          </cell>
          <cell r="DB31">
            <v>120</v>
          </cell>
          <cell r="DC31">
            <v>0</v>
          </cell>
          <cell r="DD31">
            <v>0</v>
          </cell>
          <cell r="DE31">
            <v>120</v>
          </cell>
          <cell r="DF31">
            <v>0</v>
          </cell>
          <cell r="DG31">
            <v>0</v>
          </cell>
          <cell r="DH31">
            <v>120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150</v>
          </cell>
          <cell r="DX31">
            <v>0</v>
          </cell>
          <cell r="DY31">
            <v>0</v>
          </cell>
          <cell r="DZ31">
            <v>150</v>
          </cell>
          <cell r="EA31">
            <v>0</v>
          </cell>
          <cell r="EB31">
            <v>0</v>
          </cell>
          <cell r="EC31">
            <v>150</v>
          </cell>
          <cell r="ED31">
            <v>0</v>
          </cell>
          <cell r="EE31">
            <v>0</v>
          </cell>
          <cell r="EF31">
            <v>250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50</v>
          </cell>
          <cell r="FF31">
            <v>50</v>
          </cell>
          <cell r="FG31">
            <v>50</v>
          </cell>
          <cell r="FH31">
            <v>50</v>
          </cell>
          <cell r="FI31">
            <v>50</v>
          </cell>
          <cell r="FJ31">
            <v>50</v>
          </cell>
          <cell r="FK31">
            <v>50</v>
          </cell>
          <cell r="FL31">
            <v>50</v>
          </cell>
          <cell r="FM31">
            <v>50</v>
          </cell>
          <cell r="FN31">
            <v>50</v>
          </cell>
          <cell r="FO31">
            <v>50</v>
          </cell>
          <cell r="FP31">
            <v>50</v>
          </cell>
          <cell r="FQ31">
            <v>35845</v>
          </cell>
          <cell r="FR31">
            <v>845</v>
          </cell>
          <cell r="FS31">
            <v>1415</v>
          </cell>
          <cell r="FT31">
            <v>845</v>
          </cell>
          <cell r="FU31">
            <v>845</v>
          </cell>
          <cell r="FV31">
            <v>7415</v>
          </cell>
          <cell r="FW31">
            <v>845</v>
          </cell>
          <cell r="FX31">
            <v>845</v>
          </cell>
          <cell r="FY31">
            <v>1415</v>
          </cell>
          <cell r="FZ31">
            <v>845</v>
          </cell>
          <cell r="GA31">
            <v>845</v>
          </cell>
          <cell r="GB31">
            <v>10515</v>
          </cell>
          <cell r="GD31">
            <v>900</v>
          </cell>
          <cell r="GE31">
            <v>600</v>
          </cell>
          <cell r="GF31">
            <v>1800</v>
          </cell>
          <cell r="GG31">
            <v>15000</v>
          </cell>
          <cell r="GH31">
            <v>40640</v>
          </cell>
          <cell r="GI31">
            <v>0</v>
          </cell>
          <cell r="GJ31">
            <v>0</v>
          </cell>
          <cell r="GK31">
            <v>1800</v>
          </cell>
          <cell r="GL31">
            <v>480</v>
          </cell>
          <cell r="GM31">
            <v>0</v>
          </cell>
          <cell r="GN31">
            <v>700</v>
          </cell>
          <cell r="GO31">
            <v>0</v>
          </cell>
          <cell r="GP31">
            <v>0</v>
          </cell>
          <cell r="GQ31">
            <v>0</v>
          </cell>
          <cell r="GR31">
            <v>600</v>
          </cell>
          <cell r="GS31">
            <v>62520</v>
          </cell>
        </row>
        <row r="32">
          <cell r="A32">
            <v>510650</v>
          </cell>
          <cell r="E32">
            <v>125</v>
          </cell>
          <cell r="F32">
            <v>125</v>
          </cell>
          <cell r="G32">
            <v>125</v>
          </cell>
          <cell r="H32">
            <v>125</v>
          </cell>
          <cell r="I32">
            <v>125</v>
          </cell>
          <cell r="J32">
            <v>125</v>
          </cell>
          <cell r="K32">
            <v>125</v>
          </cell>
          <cell r="L32">
            <v>125</v>
          </cell>
          <cell r="M32">
            <v>125</v>
          </cell>
          <cell r="N32">
            <v>125</v>
          </cell>
          <cell r="O32">
            <v>125</v>
          </cell>
          <cell r="P32">
            <v>125</v>
          </cell>
          <cell r="Q32">
            <v>375</v>
          </cell>
          <cell r="R32">
            <v>375</v>
          </cell>
          <cell r="S32">
            <v>375</v>
          </cell>
          <cell r="T32">
            <v>375</v>
          </cell>
          <cell r="U32">
            <v>375</v>
          </cell>
          <cell r="V32">
            <v>375</v>
          </cell>
          <cell r="W32">
            <v>375</v>
          </cell>
          <cell r="X32">
            <v>375</v>
          </cell>
          <cell r="Y32">
            <v>375</v>
          </cell>
          <cell r="Z32">
            <v>375</v>
          </cell>
          <cell r="AA32">
            <v>375</v>
          </cell>
          <cell r="AB32">
            <v>375</v>
          </cell>
          <cell r="AC32">
            <v>1350</v>
          </cell>
          <cell r="AD32">
            <v>1350</v>
          </cell>
          <cell r="AE32">
            <v>1350</v>
          </cell>
          <cell r="AF32">
            <v>1350</v>
          </cell>
          <cell r="AG32">
            <v>1350</v>
          </cell>
          <cell r="AH32">
            <v>1350</v>
          </cell>
          <cell r="AI32">
            <v>1350</v>
          </cell>
          <cell r="AJ32">
            <v>1350</v>
          </cell>
          <cell r="AK32">
            <v>1350</v>
          </cell>
          <cell r="AL32">
            <v>1350</v>
          </cell>
          <cell r="AM32">
            <v>1350</v>
          </cell>
          <cell r="AN32">
            <v>1350</v>
          </cell>
          <cell r="AO32">
            <v>500</v>
          </cell>
          <cell r="AP32">
            <v>500</v>
          </cell>
          <cell r="AQ32">
            <v>500</v>
          </cell>
          <cell r="AR32">
            <v>500</v>
          </cell>
          <cell r="AS32">
            <v>500</v>
          </cell>
          <cell r="AT32">
            <v>500</v>
          </cell>
          <cell r="AU32">
            <v>500</v>
          </cell>
          <cell r="AV32">
            <v>500</v>
          </cell>
          <cell r="AW32">
            <v>500</v>
          </cell>
          <cell r="AX32">
            <v>500</v>
          </cell>
          <cell r="AY32">
            <v>500</v>
          </cell>
          <cell r="AZ32">
            <v>500</v>
          </cell>
          <cell r="BA32">
            <v>550</v>
          </cell>
          <cell r="BB32">
            <v>550</v>
          </cell>
          <cell r="BC32">
            <v>550</v>
          </cell>
          <cell r="BD32">
            <v>550</v>
          </cell>
          <cell r="BE32">
            <v>550</v>
          </cell>
          <cell r="BF32">
            <v>550</v>
          </cell>
          <cell r="BG32">
            <v>550</v>
          </cell>
          <cell r="BH32">
            <v>550</v>
          </cell>
          <cell r="BI32">
            <v>550</v>
          </cell>
          <cell r="BJ32">
            <v>550</v>
          </cell>
          <cell r="BK32">
            <v>550</v>
          </cell>
          <cell r="BL32">
            <v>550</v>
          </cell>
          <cell r="BM32">
            <v>125</v>
          </cell>
          <cell r="BN32">
            <v>125</v>
          </cell>
          <cell r="BO32">
            <v>125</v>
          </cell>
          <cell r="BP32">
            <v>125</v>
          </cell>
          <cell r="BQ32">
            <v>125</v>
          </cell>
          <cell r="BR32">
            <v>125</v>
          </cell>
          <cell r="BS32">
            <v>125</v>
          </cell>
          <cell r="BT32">
            <v>125</v>
          </cell>
          <cell r="BU32">
            <v>125</v>
          </cell>
          <cell r="BV32">
            <v>125</v>
          </cell>
          <cell r="BW32">
            <v>125</v>
          </cell>
          <cell r="BX32">
            <v>125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475</v>
          </cell>
          <cell r="CL32">
            <v>475</v>
          </cell>
          <cell r="CM32">
            <v>475</v>
          </cell>
          <cell r="CN32">
            <v>475</v>
          </cell>
          <cell r="CO32">
            <v>475</v>
          </cell>
          <cell r="CP32">
            <v>475</v>
          </cell>
          <cell r="CQ32">
            <v>475</v>
          </cell>
          <cell r="CR32">
            <v>475</v>
          </cell>
          <cell r="CS32">
            <v>475</v>
          </cell>
          <cell r="CT32">
            <v>475</v>
          </cell>
          <cell r="CU32">
            <v>475</v>
          </cell>
          <cell r="CV32">
            <v>475</v>
          </cell>
          <cell r="CW32">
            <v>900</v>
          </cell>
          <cell r="CX32">
            <v>900</v>
          </cell>
          <cell r="CY32">
            <v>900</v>
          </cell>
          <cell r="CZ32">
            <v>900</v>
          </cell>
          <cell r="DA32">
            <v>900</v>
          </cell>
          <cell r="DB32">
            <v>900</v>
          </cell>
          <cell r="DC32">
            <v>900</v>
          </cell>
          <cell r="DD32">
            <v>900</v>
          </cell>
          <cell r="DE32">
            <v>900</v>
          </cell>
          <cell r="DF32">
            <v>900</v>
          </cell>
          <cell r="DG32">
            <v>900</v>
          </cell>
          <cell r="DH32">
            <v>900</v>
          </cell>
          <cell r="DI32">
            <v>375</v>
          </cell>
          <cell r="DJ32">
            <v>375</v>
          </cell>
          <cell r="DK32">
            <v>375</v>
          </cell>
          <cell r="DL32">
            <v>375</v>
          </cell>
          <cell r="DM32">
            <v>375</v>
          </cell>
          <cell r="DN32">
            <v>375</v>
          </cell>
          <cell r="DO32">
            <v>375</v>
          </cell>
          <cell r="DP32">
            <v>375</v>
          </cell>
          <cell r="DQ32">
            <v>375</v>
          </cell>
          <cell r="DR32">
            <v>375</v>
          </cell>
          <cell r="DS32">
            <v>375</v>
          </cell>
          <cell r="DT32">
            <v>375</v>
          </cell>
          <cell r="DU32">
            <v>1800</v>
          </cell>
          <cell r="DV32">
            <v>1800</v>
          </cell>
          <cell r="DW32">
            <v>1800</v>
          </cell>
          <cell r="DX32">
            <v>1800</v>
          </cell>
          <cell r="DY32">
            <v>1800</v>
          </cell>
          <cell r="DZ32">
            <v>1800</v>
          </cell>
          <cell r="EA32">
            <v>1800</v>
          </cell>
          <cell r="EB32">
            <v>1800</v>
          </cell>
          <cell r="EC32">
            <v>1800</v>
          </cell>
          <cell r="ED32">
            <v>1800</v>
          </cell>
          <cell r="EE32">
            <v>1800</v>
          </cell>
          <cell r="EF32">
            <v>1800</v>
          </cell>
          <cell r="EG32">
            <v>405</v>
          </cell>
          <cell r="EH32">
            <v>405</v>
          </cell>
          <cell r="EI32">
            <v>405</v>
          </cell>
          <cell r="EJ32">
            <v>405</v>
          </cell>
          <cell r="EK32">
            <v>405</v>
          </cell>
          <cell r="EL32">
            <v>405</v>
          </cell>
          <cell r="EM32">
            <v>405</v>
          </cell>
          <cell r="EN32">
            <v>405</v>
          </cell>
          <cell r="EO32">
            <v>405</v>
          </cell>
          <cell r="EP32">
            <v>405</v>
          </cell>
          <cell r="EQ32">
            <v>405</v>
          </cell>
          <cell r="ER32">
            <v>405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270</v>
          </cell>
          <cell r="FF32">
            <v>270</v>
          </cell>
          <cell r="FG32">
            <v>270</v>
          </cell>
          <cell r="FH32">
            <v>270</v>
          </cell>
          <cell r="FI32">
            <v>270</v>
          </cell>
          <cell r="FJ32">
            <v>270</v>
          </cell>
          <cell r="FK32">
            <v>270</v>
          </cell>
          <cell r="FL32">
            <v>270</v>
          </cell>
          <cell r="FM32">
            <v>270</v>
          </cell>
          <cell r="FN32">
            <v>270</v>
          </cell>
          <cell r="FO32">
            <v>270</v>
          </cell>
          <cell r="FP32">
            <v>270</v>
          </cell>
          <cell r="FQ32">
            <v>7250</v>
          </cell>
          <cell r="FR32">
            <v>7250</v>
          </cell>
          <cell r="FS32">
            <v>7250</v>
          </cell>
          <cell r="FT32">
            <v>7250</v>
          </cell>
          <cell r="FU32">
            <v>7250</v>
          </cell>
          <cell r="FV32">
            <v>7250</v>
          </cell>
          <cell r="FW32">
            <v>7250</v>
          </cell>
          <cell r="FX32">
            <v>7250</v>
          </cell>
          <cell r="FY32">
            <v>7250</v>
          </cell>
          <cell r="FZ32">
            <v>7250</v>
          </cell>
          <cell r="GA32">
            <v>7250</v>
          </cell>
          <cell r="GB32">
            <v>7250</v>
          </cell>
          <cell r="GD32">
            <v>1500</v>
          </cell>
          <cell r="GE32">
            <v>4500</v>
          </cell>
          <cell r="GF32">
            <v>16200</v>
          </cell>
          <cell r="GG32">
            <v>6000</v>
          </cell>
          <cell r="GH32">
            <v>6600</v>
          </cell>
          <cell r="GI32">
            <v>1500</v>
          </cell>
          <cell r="GJ32">
            <v>0</v>
          </cell>
          <cell r="GK32">
            <v>5700</v>
          </cell>
          <cell r="GL32">
            <v>10800</v>
          </cell>
          <cell r="GM32">
            <v>4500</v>
          </cell>
          <cell r="GN32">
            <v>21600</v>
          </cell>
          <cell r="GO32">
            <v>0</v>
          </cell>
          <cell r="GP32">
            <v>4860</v>
          </cell>
          <cell r="GQ32">
            <v>0</v>
          </cell>
          <cell r="GR32">
            <v>3240</v>
          </cell>
          <cell r="GS32">
            <v>87000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</row>
        <row r="34">
          <cell r="E34">
            <v>6550</v>
          </cell>
          <cell r="F34">
            <v>12780</v>
          </cell>
          <cell r="G34">
            <v>6550</v>
          </cell>
          <cell r="H34">
            <v>11470</v>
          </cell>
          <cell r="I34">
            <v>11210</v>
          </cell>
          <cell r="J34">
            <v>6550</v>
          </cell>
          <cell r="K34">
            <v>4010</v>
          </cell>
          <cell r="L34">
            <v>5320</v>
          </cell>
          <cell r="M34">
            <v>3120</v>
          </cell>
          <cell r="N34">
            <v>10320</v>
          </cell>
          <cell r="O34">
            <v>1550</v>
          </cell>
          <cell r="P34">
            <v>6890</v>
          </cell>
          <cell r="Q34">
            <v>2120</v>
          </cell>
          <cell r="R34">
            <v>1505</v>
          </cell>
          <cell r="S34">
            <v>5960</v>
          </cell>
          <cell r="T34">
            <v>4580</v>
          </cell>
          <cell r="U34">
            <v>3080</v>
          </cell>
          <cell r="V34">
            <v>2465</v>
          </cell>
          <cell r="W34">
            <v>2270</v>
          </cell>
          <cell r="X34">
            <v>2270</v>
          </cell>
          <cell r="Y34">
            <v>2885</v>
          </cell>
          <cell r="Z34">
            <v>1655</v>
          </cell>
          <cell r="AA34">
            <v>1040</v>
          </cell>
          <cell r="AB34">
            <v>2270</v>
          </cell>
          <cell r="AC34">
            <v>1400</v>
          </cell>
          <cell r="AD34">
            <v>1400</v>
          </cell>
          <cell r="AE34">
            <v>5850</v>
          </cell>
          <cell r="AF34">
            <v>5550</v>
          </cell>
          <cell r="AG34">
            <v>6380</v>
          </cell>
          <cell r="AH34">
            <v>6680</v>
          </cell>
          <cell r="AI34">
            <v>5550</v>
          </cell>
          <cell r="AJ34">
            <v>5550</v>
          </cell>
          <cell r="AK34">
            <v>5020</v>
          </cell>
          <cell r="AL34">
            <v>3890</v>
          </cell>
          <cell r="AM34">
            <v>3060</v>
          </cell>
          <cell r="AN34">
            <v>2530</v>
          </cell>
          <cell r="AO34">
            <v>750</v>
          </cell>
          <cell r="AP34">
            <v>750</v>
          </cell>
          <cell r="AQ34">
            <v>750</v>
          </cell>
          <cell r="AR34">
            <v>750</v>
          </cell>
          <cell r="AS34">
            <v>750</v>
          </cell>
          <cell r="AT34">
            <v>6750</v>
          </cell>
          <cell r="AU34">
            <v>750</v>
          </cell>
          <cell r="AV34">
            <v>750</v>
          </cell>
          <cell r="AW34">
            <v>750</v>
          </cell>
          <cell r="AX34">
            <v>750</v>
          </cell>
          <cell r="AY34">
            <v>750</v>
          </cell>
          <cell r="AZ34">
            <v>9750</v>
          </cell>
          <cell r="BA34">
            <v>39710</v>
          </cell>
          <cell r="BB34">
            <v>6340</v>
          </cell>
          <cell r="BC34">
            <v>13200</v>
          </cell>
          <cell r="BD34">
            <v>16490</v>
          </cell>
          <cell r="BE34">
            <v>6430</v>
          </cell>
          <cell r="BF34">
            <v>2065</v>
          </cell>
          <cell r="BG34">
            <v>12200</v>
          </cell>
          <cell r="BH34">
            <v>2065</v>
          </cell>
          <cell r="BI34">
            <v>3110</v>
          </cell>
          <cell r="BJ34">
            <v>2065</v>
          </cell>
          <cell r="BK34">
            <v>8520</v>
          </cell>
          <cell r="BL34">
            <v>1020</v>
          </cell>
          <cell r="BM34">
            <v>125</v>
          </cell>
          <cell r="BN34">
            <v>125</v>
          </cell>
          <cell r="BO34">
            <v>125</v>
          </cell>
          <cell r="BP34">
            <v>125</v>
          </cell>
          <cell r="BQ34">
            <v>125</v>
          </cell>
          <cell r="BR34">
            <v>125</v>
          </cell>
          <cell r="BS34">
            <v>125</v>
          </cell>
          <cell r="BT34">
            <v>125</v>
          </cell>
          <cell r="BU34">
            <v>125</v>
          </cell>
          <cell r="BV34">
            <v>125</v>
          </cell>
          <cell r="BW34">
            <v>125</v>
          </cell>
          <cell r="BX34">
            <v>125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4310</v>
          </cell>
          <cell r="CL34">
            <v>16050</v>
          </cell>
          <cell r="CM34">
            <v>8355</v>
          </cell>
          <cell r="CN34">
            <v>12380</v>
          </cell>
          <cell r="CO34">
            <v>2885</v>
          </cell>
          <cell r="CP34">
            <v>5835</v>
          </cell>
          <cell r="CQ34">
            <v>5620</v>
          </cell>
          <cell r="CR34">
            <v>5620</v>
          </cell>
          <cell r="CS34">
            <v>7035</v>
          </cell>
          <cell r="CT34">
            <v>6605</v>
          </cell>
          <cell r="CU34">
            <v>4790</v>
          </cell>
          <cell r="CV34">
            <v>3530</v>
          </cell>
          <cell r="CW34">
            <v>900</v>
          </cell>
          <cell r="CX34">
            <v>1945</v>
          </cell>
          <cell r="CY34">
            <v>2065</v>
          </cell>
          <cell r="CZ34">
            <v>1515</v>
          </cell>
          <cell r="DA34">
            <v>1945</v>
          </cell>
          <cell r="DB34">
            <v>3165</v>
          </cell>
          <cell r="DC34">
            <v>1730</v>
          </cell>
          <cell r="DD34">
            <v>1515</v>
          </cell>
          <cell r="DE34">
            <v>2065</v>
          </cell>
          <cell r="DF34">
            <v>1945</v>
          </cell>
          <cell r="DG34">
            <v>1945</v>
          </cell>
          <cell r="DH34">
            <v>1020</v>
          </cell>
          <cell r="DI34">
            <v>375</v>
          </cell>
          <cell r="DJ34">
            <v>375</v>
          </cell>
          <cell r="DK34">
            <v>1040</v>
          </cell>
          <cell r="DL34">
            <v>860</v>
          </cell>
          <cell r="DM34">
            <v>860</v>
          </cell>
          <cell r="DN34">
            <v>2515</v>
          </cell>
          <cell r="DO34">
            <v>425</v>
          </cell>
          <cell r="DP34">
            <v>425</v>
          </cell>
          <cell r="DQ34">
            <v>475</v>
          </cell>
          <cell r="DR34">
            <v>475</v>
          </cell>
          <cell r="DS34">
            <v>475</v>
          </cell>
          <cell r="DT34">
            <v>975</v>
          </cell>
          <cell r="DU34">
            <v>17960</v>
          </cell>
          <cell r="DV34">
            <v>13135</v>
          </cell>
          <cell r="DW34">
            <v>31045</v>
          </cell>
          <cell r="DX34">
            <v>15070</v>
          </cell>
          <cell r="DY34">
            <v>8125</v>
          </cell>
          <cell r="DZ34">
            <v>13100</v>
          </cell>
          <cell r="EA34">
            <v>14825</v>
          </cell>
          <cell r="EB34">
            <v>14210</v>
          </cell>
          <cell r="EC34">
            <v>7445</v>
          </cell>
          <cell r="ED34">
            <v>10400</v>
          </cell>
          <cell r="EE34">
            <v>12305</v>
          </cell>
          <cell r="EF34">
            <v>5025</v>
          </cell>
          <cell r="EG34">
            <v>2065</v>
          </cell>
          <cell r="EH34">
            <v>5695</v>
          </cell>
          <cell r="EI34">
            <v>5695</v>
          </cell>
          <cell r="EJ34">
            <v>6525</v>
          </cell>
          <cell r="EK34">
            <v>2065</v>
          </cell>
          <cell r="EL34">
            <v>4710</v>
          </cell>
          <cell r="EM34">
            <v>3880</v>
          </cell>
          <cell r="EN34">
            <v>1235</v>
          </cell>
          <cell r="EO34">
            <v>1235</v>
          </cell>
          <cell r="EP34">
            <v>1235</v>
          </cell>
          <cell r="EQ34">
            <v>1235</v>
          </cell>
          <cell r="ER34">
            <v>405</v>
          </cell>
          <cell r="ES34">
            <v>17855</v>
          </cell>
          <cell r="ET34">
            <v>12015</v>
          </cell>
          <cell r="EU34">
            <v>9955</v>
          </cell>
          <cell r="EV34">
            <v>3565</v>
          </cell>
          <cell r="EW34">
            <v>5900</v>
          </cell>
          <cell r="EX34">
            <v>1045</v>
          </cell>
          <cell r="EY34">
            <v>0</v>
          </cell>
          <cell r="EZ34">
            <v>3595</v>
          </cell>
          <cell r="FA34">
            <v>0</v>
          </cell>
          <cell r="FB34">
            <v>2090</v>
          </cell>
          <cell r="FC34">
            <v>0</v>
          </cell>
          <cell r="FD34">
            <v>2090</v>
          </cell>
          <cell r="FE34">
            <v>785</v>
          </cell>
          <cell r="FF34">
            <v>1550</v>
          </cell>
          <cell r="FG34">
            <v>785</v>
          </cell>
          <cell r="FH34">
            <v>1550</v>
          </cell>
          <cell r="FI34">
            <v>1980</v>
          </cell>
          <cell r="FJ34">
            <v>1615</v>
          </cell>
          <cell r="FK34">
            <v>720</v>
          </cell>
          <cell r="FL34">
            <v>1550</v>
          </cell>
          <cell r="FM34">
            <v>1400</v>
          </cell>
          <cell r="FN34">
            <v>1550</v>
          </cell>
          <cell r="FO34">
            <v>720</v>
          </cell>
          <cell r="FP34">
            <v>2230</v>
          </cell>
          <cell r="FQ34">
            <v>94905</v>
          </cell>
          <cell r="FR34">
            <v>73665</v>
          </cell>
          <cell r="FS34">
            <v>91375</v>
          </cell>
          <cell r="FT34">
            <v>80430</v>
          </cell>
          <cell r="FU34">
            <v>51735</v>
          </cell>
          <cell r="FV34">
            <v>56620</v>
          </cell>
          <cell r="FW34">
            <v>52105</v>
          </cell>
          <cell r="FX34">
            <v>44230</v>
          </cell>
          <cell r="FY34">
            <v>34665</v>
          </cell>
          <cell r="FZ34">
            <v>43105</v>
          </cell>
          <cell r="GA34">
            <v>36515</v>
          </cell>
          <cell r="GB34">
            <v>37860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</row>
        <row r="37">
          <cell r="A37">
            <v>511000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8000</v>
          </cell>
          <cell r="BZ37">
            <v>8000</v>
          </cell>
          <cell r="CA37">
            <v>8000</v>
          </cell>
          <cell r="CB37">
            <v>8000</v>
          </cell>
          <cell r="CC37">
            <v>8000</v>
          </cell>
          <cell r="CD37">
            <v>8000</v>
          </cell>
          <cell r="CE37">
            <v>8000</v>
          </cell>
          <cell r="CF37">
            <v>8000</v>
          </cell>
          <cell r="CG37">
            <v>8000</v>
          </cell>
          <cell r="CH37">
            <v>8000</v>
          </cell>
          <cell r="CI37">
            <v>8000</v>
          </cell>
          <cell r="CJ37">
            <v>8000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8000</v>
          </cell>
          <cell r="FR37">
            <v>8000</v>
          </cell>
          <cell r="FS37">
            <v>8000</v>
          </cell>
          <cell r="FT37">
            <v>8000</v>
          </cell>
          <cell r="FU37">
            <v>8000</v>
          </cell>
          <cell r="FV37">
            <v>8000</v>
          </cell>
          <cell r="FW37">
            <v>8000</v>
          </cell>
          <cell r="FX37">
            <v>8000</v>
          </cell>
          <cell r="FY37">
            <v>8000</v>
          </cell>
          <cell r="FZ37">
            <v>8000</v>
          </cell>
          <cell r="GA37">
            <v>8000</v>
          </cell>
          <cell r="GB37">
            <v>8000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96000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96000</v>
          </cell>
        </row>
        <row r="38">
          <cell r="A38">
            <v>517250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10000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10000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10000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10000</v>
          </cell>
        </row>
        <row r="39">
          <cell r="A39">
            <v>550400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12500</v>
          </cell>
          <cell r="CB39">
            <v>10000</v>
          </cell>
          <cell r="CC39">
            <v>0</v>
          </cell>
          <cell r="CD39">
            <v>12500</v>
          </cell>
          <cell r="CE39">
            <v>0</v>
          </cell>
          <cell r="CF39">
            <v>0</v>
          </cell>
          <cell r="CG39">
            <v>12500</v>
          </cell>
          <cell r="CH39">
            <v>0</v>
          </cell>
          <cell r="CI39">
            <v>0</v>
          </cell>
          <cell r="CJ39">
            <v>12500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12500</v>
          </cell>
          <cell r="FT39">
            <v>10000</v>
          </cell>
          <cell r="FU39">
            <v>0</v>
          </cell>
          <cell r="FV39">
            <v>12500</v>
          </cell>
          <cell r="FW39">
            <v>0</v>
          </cell>
          <cell r="FX39">
            <v>0</v>
          </cell>
          <cell r="FY39">
            <v>12500</v>
          </cell>
          <cell r="FZ39">
            <v>0</v>
          </cell>
          <cell r="GA39">
            <v>0</v>
          </cell>
          <cell r="GB39">
            <v>12500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60000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60000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8000</v>
          </cell>
          <cell r="BZ40">
            <v>8000</v>
          </cell>
          <cell r="CA40">
            <v>20500</v>
          </cell>
          <cell r="CB40">
            <v>18000</v>
          </cell>
          <cell r="CC40">
            <v>8000</v>
          </cell>
          <cell r="CD40">
            <v>20500</v>
          </cell>
          <cell r="CE40">
            <v>18000</v>
          </cell>
          <cell r="CF40">
            <v>8000</v>
          </cell>
          <cell r="CG40">
            <v>20500</v>
          </cell>
          <cell r="CH40">
            <v>8000</v>
          </cell>
          <cell r="CI40">
            <v>8000</v>
          </cell>
          <cell r="CJ40">
            <v>20500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8000</v>
          </cell>
          <cell r="FR40">
            <v>8000</v>
          </cell>
          <cell r="FS40">
            <v>20500</v>
          </cell>
          <cell r="FT40">
            <v>18000</v>
          </cell>
          <cell r="FU40">
            <v>8000</v>
          </cell>
          <cell r="FV40">
            <v>20500</v>
          </cell>
          <cell r="FW40">
            <v>18000</v>
          </cell>
          <cell r="FX40">
            <v>8000</v>
          </cell>
          <cell r="FY40">
            <v>20500</v>
          </cell>
          <cell r="FZ40">
            <v>8000</v>
          </cell>
          <cell r="GA40">
            <v>8000</v>
          </cell>
          <cell r="GB40">
            <v>20500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</row>
        <row r="43">
          <cell r="A43">
            <v>517200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100</v>
          </cell>
          <cell r="R43">
            <v>100</v>
          </cell>
          <cell r="S43">
            <v>100</v>
          </cell>
          <cell r="T43">
            <v>100</v>
          </cell>
          <cell r="U43">
            <v>100</v>
          </cell>
          <cell r="V43">
            <v>100</v>
          </cell>
          <cell r="W43">
            <v>100</v>
          </cell>
          <cell r="X43">
            <v>100</v>
          </cell>
          <cell r="Y43">
            <v>100</v>
          </cell>
          <cell r="Z43">
            <v>100</v>
          </cell>
          <cell r="AA43">
            <v>100</v>
          </cell>
          <cell r="AB43">
            <v>100</v>
          </cell>
          <cell r="AC43">
            <v>50</v>
          </cell>
          <cell r="AD43">
            <v>50</v>
          </cell>
          <cell r="AE43">
            <v>50</v>
          </cell>
          <cell r="AF43">
            <v>50</v>
          </cell>
          <cell r="AG43">
            <v>50</v>
          </cell>
          <cell r="AH43">
            <v>50</v>
          </cell>
          <cell r="AI43">
            <v>50</v>
          </cell>
          <cell r="AJ43">
            <v>50</v>
          </cell>
          <cell r="AK43">
            <v>50</v>
          </cell>
          <cell r="AL43">
            <v>50</v>
          </cell>
          <cell r="AM43">
            <v>50</v>
          </cell>
          <cell r="AN43">
            <v>50</v>
          </cell>
          <cell r="AO43">
            <v>100</v>
          </cell>
          <cell r="AP43">
            <v>100</v>
          </cell>
          <cell r="AQ43">
            <v>100</v>
          </cell>
          <cell r="AR43">
            <v>100</v>
          </cell>
          <cell r="AS43">
            <v>100</v>
          </cell>
          <cell r="AT43">
            <v>100</v>
          </cell>
          <cell r="AU43">
            <v>100</v>
          </cell>
          <cell r="AV43">
            <v>100</v>
          </cell>
          <cell r="AW43">
            <v>100</v>
          </cell>
          <cell r="AX43">
            <v>100</v>
          </cell>
          <cell r="AY43">
            <v>100</v>
          </cell>
          <cell r="AZ43">
            <v>100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1000</v>
          </cell>
          <cell r="BZ43">
            <v>1000</v>
          </cell>
          <cell r="CA43">
            <v>1000</v>
          </cell>
          <cell r="CB43">
            <v>1000</v>
          </cell>
          <cell r="CC43">
            <v>1000</v>
          </cell>
          <cell r="CD43">
            <v>1000</v>
          </cell>
          <cell r="CE43">
            <v>1000</v>
          </cell>
          <cell r="CF43">
            <v>1000</v>
          </cell>
          <cell r="CG43">
            <v>1000</v>
          </cell>
          <cell r="CH43">
            <v>1000</v>
          </cell>
          <cell r="CI43">
            <v>1000</v>
          </cell>
          <cell r="CJ43">
            <v>1000</v>
          </cell>
          <cell r="CK43">
            <v>100</v>
          </cell>
          <cell r="CL43">
            <v>100</v>
          </cell>
          <cell r="CM43">
            <v>100</v>
          </cell>
          <cell r="CN43">
            <v>100</v>
          </cell>
          <cell r="CO43">
            <v>100</v>
          </cell>
          <cell r="CP43">
            <v>100</v>
          </cell>
          <cell r="CQ43">
            <v>100</v>
          </cell>
          <cell r="CR43">
            <v>100</v>
          </cell>
          <cell r="CS43">
            <v>100</v>
          </cell>
          <cell r="CT43">
            <v>100</v>
          </cell>
          <cell r="CU43">
            <v>100</v>
          </cell>
          <cell r="CV43">
            <v>100</v>
          </cell>
          <cell r="CW43">
            <v>100</v>
          </cell>
          <cell r="CX43">
            <v>100</v>
          </cell>
          <cell r="CY43">
            <v>100</v>
          </cell>
          <cell r="CZ43">
            <v>100</v>
          </cell>
          <cell r="DA43">
            <v>100</v>
          </cell>
          <cell r="DB43">
            <v>100</v>
          </cell>
          <cell r="DC43">
            <v>100</v>
          </cell>
          <cell r="DD43">
            <v>100</v>
          </cell>
          <cell r="DE43">
            <v>100</v>
          </cell>
          <cell r="DF43">
            <v>100</v>
          </cell>
          <cell r="DG43">
            <v>100</v>
          </cell>
          <cell r="DH43">
            <v>100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1100</v>
          </cell>
          <cell r="DV43">
            <v>1100</v>
          </cell>
          <cell r="DW43">
            <v>1100</v>
          </cell>
          <cell r="DX43">
            <v>1100</v>
          </cell>
          <cell r="DY43">
            <v>1100</v>
          </cell>
          <cell r="DZ43">
            <v>1100</v>
          </cell>
          <cell r="EA43">
            <v>1100</v>
          </cell>
          <cell r="EB43">
            <v>1100</v>
          </cell>
          <cell r="EC43">
            <v>1100</v>
          </cell>
          <cell r="ED43">
            <v>1100</v>
          </cell>
          <cell r="EE43">
            <v>1100</v>
          </cell>
          <cell r="EF43">
            <v>1100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1000</v>
          </cell>
          <cell r="ET43">
            <v>1000</v>
          </cell>
          <cell r="EU43">
            <v>1000</v>
          </cell>
          <cell r="EV43">
            <v>1000</v>
          </cell>
          <cell r="EW43">
            <v>1000</v>
          </cell>
          <cell r="EX43">
            <v>1000</v>
          </cell>
          <cell r="EY43">
            <v>1000</v>
          </cell>
          <cell r="EZ43">
            <v>1000</v>
          </cell>
          <cell r="FA43">
            <v>1000</v>
          </cell>
          <cell r="FB43">
            <v>1000</v>
          </cell>
          <cell r="FC43">
            <v>1000</v>
          </cell>
          <cell r="FD43">
            <v>1000</v>
          </cell>
          <cell r="FE43">
            <v>50</v>
          </cell>
          <cell r="FF43">
            <v>50</v>
          </cell>
          <cell r="FG43">
            <v>50</v>
          </cell>
          <cell r="FH43">
            <v>50</v>
          </cell>
          <cell r="FI43">
            <v>50</v>
          </cell>
          <cell r="FJ43">
            <v>50</v>
          </cell>
          <cell r="FK43">
            <v>50</v>
          </cell>
          <cell r="FL43">
            <v>50</v>
          </cell>
          <cell r="FM43">
            <v>50</v>
          </cell>
          <cell r="FN43">
            <v>50</v>
          </cell>
          <cell r="FO43">
            <v>50</v>
          </cell>
          <cell r="FP43">
            <v>50</v>
          </cell>
          <cell r="FQ43">
            <v>3600</v>
          </cell>
          <cell r="FR43">
            <v>3600</v>
          </cell>
          <cell r="FS43">
            <v>3600</v>
          </cell>
          <cell r="FT43">
            <v>3600</v>
          </cell>
          <cell r="FU43">
            <v>3600</v>
          </cell>
          <cell r="FV43">
            <v>3600</v>
          </cell>
          <cell r="FW43">
            <v>3600</v>
          </cell>
          <cell r="FX43">
            <v>3600</v>
          </cell>
          <cell r="FY43">
            <v>3600</v>
          </cell>
          <cell r="FZ43">
            <v>3600</v>
          </cell>
          <cell r="GA43">
            <v>3600</v>
          </cell>
          <cell r="GB43">
            <v>3600</v>
          </cell>
          <cell r="GD43">
            <v>0</v>
          </cell>
          <cell r="GE43">
            <v>1200</v>
          </cell>
          <cell r="GF43">
            <v>600</v>
          </cell>
          <cell r="GG43">
            <v>1200</v>
          </cell>
          <cell r="GH43">
            <v>0</v>
          </cell>
          <cell r="GI43">
            <v>0</v>
          </cell>
          <cell r="GJ43">
            <v>12000</v>
          </cell>
          <cell r="GK43">
            <v>1200</v>
          </cell>
          <cell r="GL43">
            <v>1200</v>
          </cell>
          <cell r="GM43">
            <v>0</v>
          </cell>
          <cell r="GN43">
            <v>13200</v>
          </cell>
          <cell r="GO43">
            <v>0</v>
          </cell>
          <cell r="GP43">
            <v>0</v>
          </cell>
          <cell r="GQ43">
            <v>12000</v>
          </cell>
          <cell r="GR43">
            <v>600</v>
          </cell>
          <cell r="GS43">
            <v>43200</v>
          </cell>
        </row>
        <row r="44">
          <cell r="A44">
            <v>510610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2500</v>
          </cell>
          <cell r="BZ44">
            <v>2500</v>
          </cell>
          <cell r="CA44">
            <v>2500</v>
          </cell>
          <cell r="CB44">
            <v>2500</v>
          </cell>
          <cell r="CC44">
            <v>2500</v>
          </cell>
          <cell r="CD44">
            <v>2500</v>
          </cell>
          <cell r="CE44">
            <v>2500</v>
          </cell>
          <cell r="CF44">
            <v>2500</v>
          </cell>
          <cell r="CG44">
            <v>2500</v>
          </cell>
          <cell r="CH44">
            <v>2500</v>
          </cell>
          <cell r="CI44">
            <v>2500</v>
          </cell>
          <cell r="CJ44">
            <v>2500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150</v>
          </cell>
          <cell r="EH44">
            <v>150</v>
          </cell>
          <cell r="EI44">
            <v>150</v>
          </cell>
          <cell r="EJ44">
            <v>150</v>
          </cell>
          <cell r="EK44">
            <v>150</v>
          </cell>
          <cell r="EL44">
            <v>150</v>
          </cell>
          <cell r="EM44">
            <v>150</v>
          </cell>
          <cell r="EN44">
            <v>150</v>
          </cell>
          <cell r="EO44">
            <v>150</v>
          </cell>
          <cell r="EP44">
            <v>150</v>
          </cell>
          <cell r="EQ44">
            <v>150</v>
          </cell>
          <cell r="ER44">
            <v>150</v>
          </cell>
          <cell r="ES44">
            <v>350</v>
          </cell>
          <cell r="ET44">
            <v>350</v>
          </cell>
          <cell r="EU44">
            <v>350</v>
          </cell>
          <cell r="EV44">
            <v>350</v>
          </cell>
          <cell r="EW44">
            <v>350</v>
          </cell>
          <cell r="EX44">
            <v>350</v>
          </cell>
          <cell r="EY44">
            <v>350</v>
          </cell>
          <cell r="EZ44">
            <v>350</v>
          </cell>
          <cell r="FA44">
            <v>350</v>
          </cell>
          <cell r="FB44">
            <v>350</v>
          </cell>
          <cell r="FC44">
            <v>350</v>
          </cell>
          <cell r="FD44">
            <v>350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3000</v>
          </cell>
          <cell r="FR44">
            <v>3000</v>
          </cell>
          <cell r="FS44">
            <v>3000</v>
          </cell>
          <cell r="FT44">
            <v>3000</v>
          </cell>
          <cell r="FU44">
            <v>3000</v>
          </cell>
          <cell r="FV44">
            <v>3000</v>
          </cell>
          <cell r="FW44">
            <v>3000</v>
          </cell>
          <cell r="FX44">
            <v>3000</v>
          </cell>
          <cell r="FY44">
            <v>3000</v>
          </cell>
          <cell r="FZ44">
            <v>3000</v>
          </cell>
          <cell r="GA44">
            <v>3000</v>
          </cell>
          <cell r="GB44">
            <v>3000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30000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1800</v>
          </cell>
          <cell r="GQ44">
            <v>4200</v>
          </cell>
          <cell r="GR44">
            <v>0</v>
          </cell>
          <cell r="GS44">
            <v>36000</v>
          </cell>
        </row>
        <row r="45">
          <cell r="A45">
            <v>517100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25</v>
          </cell>
          <cell r="R45">
            <v>25</v>
          </cell>
          <cell r="S45">
            <v>25</v>
          </cell>
          <cell r="T45">
            <v>25</v>
          </cell>
          <cell r="U45">
            <v>25</v>
          </cell>
          <cell r="V45">
            <v>25</v>
          </cell>
          <cell r="W45">
            <v>25</v>
          </cell>
          <cell r="X45">
            <v>25</v>
          </cell>
          <cell r="Y45">
            <v>25</v>
          </cell>
          <cell r="Z45">
            <v>25</v>
          </cell>
          <cell r="AA45">
            <v>25</v>
          </cell>
          <cell r="AB45">
            <v>25</v>
          </cell>
          <cell r="AC45">
            <v>100</v>
          </cell>
          <cell r="AD45">
            <v>100</v>
          </cell>
          <cell r="AE45">
            <v>100</v>
          </cell>
          <cell r="AF45">
            <v>100</v>
          </cell>
          <cell r="AG45">
            <v>100</v>
          </cell>
          <cell r="AH45">
            <v>100</v>
          </cell>
          <cell r="AI45">
            <v>100</v>
          </cell>
          <cell r="AJ45">
            <v>100</v>
          </cell>
          <cell r="AK45">
            <v>100</v>
          </cell>
          <cell r="AL45">
            <v>100</v>
          </cell>
          <cell r="AM45">
            <v>100</v>
          </cell>
          <cell r="AN45">
            <v>100</v>
          </cell>
          <cell r="AO45">
            <v>100</v>
          </cell>
          <cell r="AP45">
            <v>100</v>
          </cell>
          <cell r="AQ45">
            <v>100</v>
          </cell>
          <cell r="AR45">
            <v>100</v>
          </cell>
          <cell r="AS45">
            <v>100</v>
          </cell>
          <cell r="AT45">
            <v>100</v>
          </cell>
          <cell r="AU45">
            <v>100</v>
          </cell>
          <cell r="AV45">
            <v>100</v>
          </cell>
          <cell r="AW45">
            <v>100</v>
          </cell>
          <cell r="AX45">
            <v>100</v>
          </cell>
          <cell r="AY45">
            <v>100</v>
          </cell>
          <cell r="AZ45">
            <v>100</v>
          </cell>
          <cell r="BA45">
            <v>650</v>
          </cell>
          <cell r="BB45">
            <v>650</v>
          </cell>
          <cell r="BC45">
            <v>650</v>
          </cell>
          <cell r="BD45">
            <v>650</v>
          </cell>
          <cell r="BE45">
            <v>650</v>
          </cell>
          <cell r="BF45">
            <v>650</v>
          </cell>
          <cell r="BG45">
            <v>650</v>
          </cell>
          <cell r="BH45">
            <v>650</v>
          </cell>
          <cell r="BI45">
            <v>650</v>
          </cell>
          <cell r="BJ45">
            <v>650</v>
          </cell>
          <cell r="BK45">
            <v>650</v>
          </cell>
          <cell r="BL45">
            <v>650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3000</v>
          </cell>
          <cell r="BZ45">
            <v>3000</v>
          </cell>
          <cell r="CA45">
            <v>3000</v>
          </cell>
          <cell r="CB45">
            <v>3000</v>
          </cell>
          <cell r="CC45">
            <v>3000</v>
          </cell>
          <cell r="CD45">
            <v>3000</v>
          </cell>
          <cell r="CE45">
            <v>3000</v>
          </cell>
          <cell r="CF45">
            <v>3000</v>
          </cell>
          <cell r="CG45">
            <v>3000</v>
          </cell>
          <cell r="CH45">
            <v>3000</v>
          </cell>
          <cell r="CI45">
            <v>3000</v>
          </cell>
          <cell r="CJ45">
            <v>3000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10</v>
          </cell>
          <cell r="CX45">
            <v>10</v>
          </cell>
          <cell r="CY45">
            <v>10</v>
          </cell>
          <cell r="CZ45">
            <v>10</v>
          </cell>
          <cell r="DA45">
            <v>10</v>
          </cell>
          <cell r="DB45">
            <v>10</v>
          </cell>
          <cell r="DC45">
            <v>10</v>
          </cell>
          <cell r="DD45">
            <v>10</v>
          </cell>
          <cell r="DE45">
            <v>10</v>
          </cell>
          <cell r="DF45">
            <v>10</v>
          </cell>
          <cell r="DG45">
            <v>10</v>
          </cell>
          <cell r="DH45">
            <v>10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100</v>
          </cell>
          <cell r="DV45">
            <v>100</v>
          </cell>
          <cell r="DW45">
            <v>100</v>
          </cell>
          <cell r="DX45">
            <v>100</v>
          </cell>
          <cell r="DY45">
            <v>100</v>
          </cell>
          <cell r="DZ45">
            <v>100</v>
          </cell>
          <cell r="EA45">
            <v>100</v>
          </cell>
          <cell r="EB45">
            <v>100</v>
          </cell>
          <cell r="EC45">
            <v>100</v>
          </cell>
          <cell r="ED45">
            <v>100</v>
          </cell>
          <cell r="EE45">
            <v>100</v>
          </cell>
          <cell r="EF45">
            <v>100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50</v>
          </cell>
          <cell r="FF45">
            <v>50</v>
          </cell>
          <cell r="FG45">
            <v>50</v>
          </cell>
          <cell r="FH45">
            <v>50</v>
          </cell>
          <cell r="FI45">
            <v>50</v>
          </cell>
          <cell r="FJ45">
            <v>50</v>
          </cell>
          <cell r="FK45">
            <v>50</v>
          </cell>
          <cell r="FL45">
            <v>50</v>
          </cell>
          <cell r="FM45">
            <v>50</v>
          </cell>
          <cell r="FN45">
            <v>50</v>
          </cell>
          <cell r="FO45">
            <v>50</v>
          </cell>
          <cell r="FP45">
            <v>50</v>
          </cell>
          <cell r="FQ45">
            <v>4035</v>
          </cell>
          <cell r="FR45">
            <v>4035</v>
          </cell>
          <cell r="FS45">
            <v>4035</v>
          </cell>
          <cell r="FT45">
            <v>4035</v>
          </cell>
          <cell r="FU45">
            <v>4035</v>
          </cell>
          <cell r="FV45">
            <v>4035</v>
          </cell>
          <cell r="FW45">
            <v>4035</v>
          </cell>
          <cell r="FX45">
            <v>4035</v>
          </cell>
          <cell r="FY45">
            <v>4035</v>
          </cell>
          <cell r="FZ45">
            <v>4035</v>
          </cell>
          <cell r="GA45">
            <v>4035</v>
          </cell>
          <cell r="GB45">
            <v>4035</v>
          </cell>
          <cell r="GD45">
            <v>0</v>
          </cell>
          <cell r="GE45">
            <v>300</v>
          </cell>
          <cell r="GF45">
            <v>1200</v>
          </cell>
          <cell r="GG45">
            <v>1200</v>
          </cell>
          <cell r="GH45">
            <v>7800</v>
          </cell>
          <cell r="GI45">
            <v>0</v>
          </cell>
          <cell r="GJ45">
            <v>36000</v>
          </cell>
          <cell r="GK45">
            <v>0</v>
          </cell>
          <cell r="GL45">
            <v>120</v>
          </cell>
          <cell r="GM45">
            <v>0</v>
          </cell>
          <cell r="GN45">
            <v>1200</v>
          </cell>
          <cell r="GO45">
            <v>0</v>
          </cell>
          <cell r="GP45">
            <v>0</v>
          </cell>
          <cell r="GQ45">
            <v>0</v>
          </cell>
          <cell r="GR45">
            <v>600</v>
          </cell>
          <cell r="GS45">
            <v>48420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125</v>
          </cell>
          <cell r="R46">
            <v>125</v>
          </cell>
          <cell r="S46">
            <v>125</v>
          </cell>
          <cell r="T46">
            <v>125</v>
          </cell>
          <cell r="U46">
            <v>125</v>
          </cell>
          <cell r="V46">
            <v>125</v>
          </cell>
          <cell r="W46">
            <v>125</v>
          </cell>
          <cell r="X46">
            <v>125</v>
          </cell>
          <cell r="Y46">
            <v>125</v>
          </cell>
          <cell r="Z46">
            <v>125</v>
          </cell>
          <cell r="AA46">
            <v>125</v>
          </cell>
          <cell r="AB46">
            <v>125</v>
          </cell>
          <cell r="AC46">
            <v>150</v>
          </cell>
          <cell r="AD46">
            <v>150</v>
          </cell>
          <cell r="AE46">
            <v>150</v>
          </cell>
          <cell r="AF46">
            <v>150</v>
          </cell>
          <cell r="AG46">
            <v>150</v>
          </cell>
          <cell r="AH46">
            <v>150</v>
          </cell>
          <cell r="AI46">
            <v>150</v>
          </cell>
          <cell r="AJ46">
            <v>150</v>
          </cell>
          <cell r="AK46">
            <v>150</v>
          </cell>
          <cell r="AL46">
            <v>150</v>
          </cell>
          <cell r="AM46">
            <v>150</v>
          </cell>
          <cell r="AN46">
            <v>150</v>
          </cell>
          <cell r="AO46">
            <v>200</v>
          </cell>
          <cell r="AP46">
            <v>200</v>
          </cell>
          <cell r="AQ46">
            <v>200</v>
          </cell>
          <cell r="AR46">
            <v>200</v>
          </cell>
          <cell r="AS46">
            <v>200</v>
          </cell>
          <cell r="AT46">
            <v>200</v>
          </cell>
          <cell r="AU46">
            <v>200</v>
          </cell>
          <cell r="AV46">
            <v>200</v>
          </cell>
          <cell r="AW46">
            <v>200</v>
          </cell>
          <cell r="AX46">
            <v>200</v>
          </cell>
          <cell r="AY46">
            <v>200</v>
          </cell>
          <cell r="AZ46">
            <v>200</v>
          </cell>
          <cell r="BA46">
            <v>650</v>
          </cell>
          <cell r="BB46">
            <v>650</v>
          </cell>
          <cell r="BC46">
            <v>650</v>
          </cell>
          <cell r="BD46">
            <v>650</v>
          </cell>
          <cell r="BE46">
            <v>650</v>
          </cell>
          <cell r="BF46">
            <v>650</v>
          </cell>
          <cell r="BG46">
            <v>650</v>
          </cell>
          <cell r="BH46">
            <v>650</v>
          </cell>
          <cell r="BI46">
            <v>650</v>
          </cell>
          <cell r="BJ46">
            <v>650</v>
          </cell>
          <cell r="BK46">
            <v>650</v>
          </cell>
          <cell r="BL46">
            <v>650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6500</v>
          </cell>
          <cell r="BZ46">
            <v>6500</v>
          </cell>
          <cell r="CA46">
            <v>6500</v>
          </cell>
          <cell r="CB46">
            <v>6500</v>
          </cell>
          <cell r="CC46">
            <v>6500</v>
          </cell>
          <cell r="CD46">
            <v>6500</v>
          </cell>
          <cell r="CE46">
            <v>6500</v>
          </cell>
          <cell r="CF46">
            <v>6500</v>
          </cell>
          <cell r="CG46">
            <v>6500</v>
          </cell>
          <cell r="CH46">
            <v>6500</v>
          </cell>
          <cell r="CI46">
            <v>6500</v>
          </cell>
          <cell r="CJ46">
            <v>6500</v>
          </cell>
          <cell r="CK46">
            <v>100</v>
          </cell>
          <cell r="CL46">
            <v>100</v>
          </cell>
          <cell r="CM46">
            <v>100</v>
          </cell>
          <cell r="CN46">
            <v>100</v>
          </cell>
          <cell r="CO46">
            <v>100</v>
          </cell>
          <cell r="CP46">
            <v>100</v>
          </cell>
          <cell r="CQ46">
            <v>100</v>
          </cell>
          <cell r="CR46">
            <v>100</v>
          </cell>
          <cell r="CS46">
            <v>100</v>
          </cell>
          <cell r="CT46">
            <v>100</v>
          </cell>
          <cell r="CU46">
            <v>100</v>
          </cell>
          <cell r="CV46">
            <v>100</v>
          </cell>
          <cell r="CW46">
            <v>110</v>
          </cell>
          <cell r="CX46">
            <v>110</v>
          </cell>
          <cell r="CY46">
            <v>110</v>
          </cell>
          <cell r="CZ46">
            <v>110</v>
          </cell>
          <cell r="DA46">
            <v>110</v>
          </cell>
          <cell r="DB46">
            <v>110</v>
          </cell>
          <cell r="DC46">
            <v>110</v>
          </cell>
          <cell r="DD46">
            <v>110</v>
          </cell>
          <cell r="DE46">
            <v>110</v>
          </cell>
          <cell r="DF46">
            <v>110</v>
          </cell>
          <cell r="DG46">
            <v>110</v>
          </cell>
          <cell r="DH46">
            <v>110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1200</v>
          </cell>
          <cell r="DV46">
            <v>1200</v>
          </cell>
          <cell r="DW46">
            <v>1200</v>
          </cell>
          <cell r="DX46">
            <v>1200</v>
          </cell>
          <cell r="DY46">
            <v>1200</v>
          </cell>
          <cell r="DZ46">
            <v>1200</v>
          </cell>
          <cell r="EA46">
            <v>1200</v>
          </cell>
          <cell r="EB46">
            <v>1200</v>
          </cell>
          <cell r="EC46">
            <v>1200</v>
          </cell>
          <cell r="ED46">
            <v>1200</v>
          </cell>
          <cell r="EE46">
            <v>1200</v>
          </cell>
          <cell r="EF46">
            <v>1200</v>
          </cell>
          <cell r="EG46">
            <v>150</v>
          </cell>
          <cell r="EH46">
            <v>150</v>
          </cell>
          <cell r="EI46">
            <v>150</v>
          </cell>
          <cell r="EJ46">
            <v>150</v>
          </cell>
          <cell r="EK46">
            <v>150</v>
          </cell>
          <cell r="EL46">
            <v>150</v>
          </cell>
          <cell r="EM46">
            <v>150</v>
          </cell>
          <cell r="EN46">
            <v>150</v>
          </cell>
          <cell r="EO46">
            <v>150</v>
          </cell>
          <cell r="EP46">
            <v>150</v>
          </cell>
          <cell r="EQ46">
            <v>150</v>
          </cell>
          <cell r="ER46">
            <v>150</v>
          </cell>
          <cell r="ES46">
            <v>1350</v>
          </cell>
          <cell r="ET46">
            <v>1350</v>
          </cell>
          <cell r="EU46">
            <v>1350</v>
          </cell>
          <cell r="EV46">
            <v>1350</v>
          </cell>
          <cell r="EW46">
            <v>1350</v>
          </cell>
          <cell r="EX46">
            <v>1350</v>
          </cell>
          <cell r="EY46">
            <v>1350</v>
          </cell>
          <cell r="EZ46">
            <v>1350</v>
          </cell>
          <cell r="FA46">
            <v>1350</v>
          </cell>
          <cell r="FB46">
            <v>1350</v>
          </cell>
          <cell r="FC46">
            <v>1350</v>
          </cell>
          <cell r="FD46">
            <v>1350</v>
          </cell>
          <cell r="FE46">
            <v>100</v>
          </cell>
          <cell r="FF46">
            <v>100</v>
          </cell>
          <cell r="FG46">
            <v>100</v>
          </cell>
          <cell r="FH46">
            <v>100</v>
          </cell>
          <cell r="FI46">
            <v>100</v>
          </cell>
          <cell r="FJ46">
            <v>100</v>
          </cell>
          <cell r="FK46">
            <v>100</v>
          </cell>
          <cell r="FL46">
            <v>100</v>
          </cell>
          <cell r="FM46">
            <v>100</v>
          </cell>
          <cell r="FN46">
            <v>100</v>
          </cell>
          <cell r="FO46">
            <v>100</v>
          </cell>
          <cell r="FP46">
            <v>100</v>
          </cell>
          <cell r="FQ46">
            <v>10635</v>
          </cell>
          <cell r="FR46">
            <v>10635</v>
          </cell>
          <cell r="FS46">
            <v>10635</v>
          </cell>
          <cell r="FT46">
            <v>10635</v>
          </cell>
          <cell r="FU46">
            <v>10635</v>
          </cell>
          <cell r="FV46">
            <v>10635</v>
          </cell>
          <cell r="FW46">
            <v>10635</v>
          </cell>
          <cell r="FX46">
            <v>10635</v>
          </cell>
          <cell r="FY46">
            <v>10635</v>
          </cell>
          <cell r="FZ46">
            <v>10635</v>
          </cell>
          <cell r="GA46">
            <v>10635</v>
          </cell>
          <cell r="GB46">
            <v>10635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</row>
        <row r="49">
          <cell r="A49">
            <v>517280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500</v>
          </cell>
          <cell r="EH49">
            <v>500</v>
          </cell>
          <cell r="EI49">
            <v>500</v>
          </cell>
          <cell r="EJ49">
            <v>500</v>
          </cell>
          <cell r="EK49">
            <v>500</v>
          </cell>
          <cell r="EL49">
            <v>500</v>
          </cell>
          <cell r="EM49">
            <v>500</v>
          </cell>
          <cell r="EN49">
            <v>500</v>
          </cell>
          <cell r="EO49">
            <v>500</v>
          </cell>
          <cell r="EP49">
            <v>500</v>
          </cell>
          <cell r="EQ49">
            <v>500</v>
          </cell>
          <cell r="ER49">
            <v>500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500</v>
          </cell>
          <cell r="FR49">
            <v>500</v>
          </cell>
          <cell r="FS49">
            <v>500</v>
          </cell>
          <cell r="FT49">
            <v>500</v>
          </cell>
          <cell r="FU49">
            <v>500</v>
          </cell>
          <cell r="FV49">
            <v>500</v>
          </cell>
          <cell r="FW49">
            <v>500</v>
          </cell>
          <cell r="FX49">
            <v>500</v>
          </cell>
          <cell r="FY49">
            <v>500</v>
          </cell>
          <cell r="FZ49">
            <v>500</v>
          </cell>
          <cell r="GA49">
            <v>500</v>
          </cell>
          <cell r="GB49">
            <v>500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6000</v>
          </cell>
          <cell r="GQ49">
            <v>0</v>
          </cell>
          <cell r="GR49">
            <v>0</v>
          </cell>
          <cell r="GS49">
            <v>6000</v>
          </cell>
        </row>
        <row r="50">
          <cell r="A50">
            <v>517230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</row>
        <row r="51">
          <cell r="A51">
            <v>510630</v>
          </cell>
          <cell r="E51">
            <v>150</v>
          </cell>
          <cell r="F51">
            <v>150</v>
          </cell>
          <cell r="G51">
            <v>150</v>
          </cell>
          <cell r="H51">
            <v>150</v>
          </cell>
          <cell r="I51">
            <v>150</v>
          </cell>
          <cell r="J51">
            <v>150</v>
          </cell>
          <cell r="K51">
            <v>150</v>
          </cell>
          <cell r="L51">
            <v>150</v>
          </cell>
          <cell r="M51">
            <v>150</v>
          </cell>
          <cell r="N51">
            <v>150</v>
          </cell>
          <cell r="O51">
            <v>150</v>
          </cell>
          <cell r="P51">
            <v>150</v>
          </cell>
          <cell r="Q51">
            <v>375</v>
          </cell>
          <cell r="R51">
            <v>375</v>
          </cell>
          <cell r="S51">
            <v>375</v>
          </cell>
          <cell r="T51">
            <v>375</v>
          </cell>
          <cell r="U51">
            <v>375</v>
          </cell>
          <cell r="V51">
            <v>375</v>
          </cell>
          <cell r="W51">
            <v>375</v>
          </cell>
          <cell r="X51">
            <v>375</v>
          </cell>
          <cell r="Y51">
            <v>375</v>
          </cell>
          <cell r="Z51">
            <v>375</v>
          </cell>
          <cell r="AA51">
            <v>375</v>
          </cell>
          <cell r="AB51">
            <v>375</v>
          </cell>
          <cell r="AC51">
            <v>1250</v>
          </cell>
          <cell r="AD51">
            <v>1250</v>
          </cell>
          <cell r="AE51">
            <v>1250</v>
          </cell>
          <cell r="AF51">
            <v>1250</v>
          </cell>
          <cell r="AG51">
            <v>1250</v>
          </cell>
          <cell r="AH51">
            <v>1250</v>
          </cell>
          <cell r="AI51">
            <v>1250</v>
          </cell>
          <cell r="AJ51">
            <v>1250</v>
          </cell>
          <cell r="AK51">
            <v>1250</v>
          </cell>
          <cell r="AL51">
            <v>1250</v>
          </cell>
          <cell r="AM51">
            <v>1250</v>
          </cell>
          <cell r="AN51">
            <v>1250</v>
          </cell>
          <cell r="AO51">
            <v>250</v>
          </cell>
          <cell r="AP51">
            <v>250</v>
          </cell>
          <cell r="AQ51">
            <v>250</v>
          </cell>
          <cell r="AR51">
            <v>250</v>
          </cell>
          <cell r="AS51">
            <v>250</v>
          </cell>
          <cell r="AT51">
            <v>250</v>
          </cell>
          <cell r="AU51">
            <v>250</v>
          </cell>
          <cell r="AV51">
            <v>250</v>
          </cell>
          <cell r="AW51">
            <v>250</v>
          </cell>
          <cell r="AX51">
            <v>250</v>
          </cell>
          <cell r="AY51">
            <v>250</v>
          </cell>
          <cell r="AZ51">
            <v>250</v>
          </cell>
          <cell r="BA51">
            <v>600</v>
          </cell>
          <cell r="BB51">
            <v>600</v>
          </cell>
          <cell r="BC51">
            <v>600</v>
          </cell>
          <cell r="BD51">
            <v>600</v>
          </cell>
          <cell r="BE51">
            <v>600</v>
          </cell>
          <cell r="BF51">
            <v>600</v>
          </cell>
          <cell r="BG51">
            <v>600</v>
          </cell>
          <cell r="BH51">
            <v>600</v>
          </cell>
          <cell r="BI51">
            <v>600</v>
          </cell>
          <cell r="BJ51">
            <v>600</v>
          </cell>
          <cell r="BK51">
            <v>600</v>
          </cell>
          <cell r="BL51">
            <v>600</v>
          </cell>
          <cell r="BM51">
            <v>150</v>
          </cell>
          <cell r="BN51">
            <v>150</v>
          </cell>
          <cell r="BO51">
            <v>150</v>
          </cell>
          <cell r="BP51">
            <v>150</v>
          </cell>
          <cell r="BQ51">
            <v>150</v>
          </cell>
          <cell r="BR51">
            <v>150</v>
          </cell>
          <cell r="BS51">
            <v>150</v>
          </cell>
          <cell r="BT51">
            <v>150</v>
          </cell>
          <cell r="BU51">
            <v>150</v>
          </cell>
          <cell r="BV51">
            <v>150</v>
          </cell>
          <cell r="BW51">
            <v>150</v>
          </cell>
          <cell r="BX51">
            <v>150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375</v>
          </cell>
          <cell r="CL51">
            <v>375</v>
          </cell>
          <cell r="CM51">
            <v>375</v>
          </cell>
          <cell r="CN51">
            <v>375</v>
          </cell>
          <cell r="CO51">
            <v>375</v>
          </cell>
          <cell r="CP51">
            <v>375</v>
          </cell>
          <cell r="CQ51">
            <v>375</v>
          </cell>
          <cell r="CR51">
            <v>375</v>
          </cell>
          <cell r="CS51">
            <v>375</v>
          </cell>
          <cell r="CT51">
            <v>375</v>
          </cell>
          <cell r="CU51">
            <v>375</v>
          </cell>
          <cell r="CV51">
            <v>375</v>
          </cell>
          <cell r="CW51">
            <v>250</v>
          </cell>
          <cell r="CX51">
            <v>250</v>
          </cell>
          <cell r="CY51">
            <v>250</v>
          </cell>
          <cell r="CZ51">
            <v>250</v>
          </cell>
          <cell r="DA51">
            <v>250</v>
          </cell>
          <cell r="DB51">
            <v>250</v>
          </cell>
          <cell r="DC51">
            <v>250</v>
          </cell>
          <cell r="DD51">
            <v>250</v>
          </cell>
          <cell r="DE51">
            <v>250</v>
          </cell>
          <cell r="DF51">
            <v>250</v>
          </cell>
          <cell r="DG51">
            <v>250</v>
          </cell>
          <cell r="DH51">
            <v>250</v>
          </cell>
          <cell r="DI51">
            <v>375</v>
          </cell>
          <cell r="DJ51">
            <v>375</v>
          </cell>
          <cell r="DK51">
            <v>375</v>
          </cell>
          <cell r="DL51">
            <v>375</v>
          </cell>
          <cell r="DM51">
            <v>375</v>
          </cell>
          <cell r="DN51">
            <v>375</v>
          </cell>
          <cell r="DO51">
            <v>375</v>
          </cell>
          <cell r="DP51">
            <v>375</v>
          </cell>
          <cell r="DQ51">
            <v>375</v>
          </cell>
          <cell r="DR51">
            <v>375</v>
          </cell>
          <cell r="DS51">
            <v>375</v>
          </cell>
          <cell r="DT51">
            <v>375</v>
          </cell>
          <cell r="DU51">
            <v>1620</v>
          </cell>
          <cell r="DV51">
            <v>1620</v>
          </cell>
          <cell r="DW51">
            <v>1620</v>
          </cell>
          <cell r="DX51">
            <v>1620</v>
          </cell>
          <cell r="DY51">
            <v>1620</v>
          </cell>
          <cell r="DZ51">
            <v>1620</v>
          </cell>
          <cell r="EA51">
            <v>1620</v>
          </cell>
          <cell r="EB51">
            <v>1620</v>
          </cell>
          <cell r="EC51">
            <v>1620</v>
          </cell>
          <cell r="ED51">
            <v>1620</v>
          </cell>
          <cell r="EE51">
            <v>1620</v>
          </cell>
          <cell r="EF51">
            <v>1620</v>
          </cell>
          <cell r="EG51">
            <v>375</v>
          </cell>
          <cell r="EH51">
            <v>375</v>
          </cell>
          <cell r="EI51">
            <v>375</v>
          </cell>
          <cell r="EJ51">
            <v>375</v>
          </cell>
          <cell r="EK51">
            <v>375</v>
          </cell>
          <cell r="EL51">
            <v>375</v>
          </cell>
          <cell r="EM51">
            <v>375</v>
          </cell>
          <cell r="EN51">
            <v>375</v>
          </cell>
          <cell r="EO51">
            <v>375</v>
          </cell>
          <cell r="EP51">
            <v>375</v>
          </cell>
          <cell r="EQ51">
            <v>375</v>
          </cell>
          <cell r="ER51">
            <v>375</v>
          </cell>
          <cell r="ES51">
            <v>500</v>
          </cell>
          <cell r="ET51">
            <v>500</v>
          </cell>
          <cell r="EU51">
            <v>500</v>
          </cell>
          <cell r="EV51">
            <v>500</v>
          </cell>
          <cell r="EW51">
            <v>500</v>
          </cell>
          <cell r="EX51">
            <v>500</v>
          </cell>
          <cell r="EY51">
            <v>500</v>
          </cell>
          <cell r="EZ51">
            <v>500</v>
          </cell>
          <cell r="FA51">
            <v>500</v>
          </cell>
          <cell r="FB51">
            <v>500</v>
          </cell>
          <cell r="FC51">
            <v>500</v>
          </cell>
          <cell r="FD51">
            <v>500</v>
          </cell>
          <cell r="FE51">
            <v>250</v>
          </cell>
          <cell r="FF51">
            <v>250</v>
          </cell>
          <cell r="FG51">
            <v>250</v>
          </cell>
          <cell r="FH51">
            <v>250</v>
          </cell>
          <cell r="FI51">
            <v>250</v>
          </cell>
          <cell r="FJ51">
            <v>250</v>
          </cell>
          <cell r="FK51">
            <v>250</v>
          </cell>
          <cell r="FL51">
            <v>250</v>
          </cell>
          <cell r="FM51">
            <v>250</v>
          </cell>
          <cell r="FN51">
            <v>250</v>
          </cell>
          <cell r="FO51">
            <v>250</v>
          </cell>
          <cell r="FP51">
            <v>250</v>
          </cell>
          <cell r="FQ51">
            <v>6520</v>
          </cell>
          <cell r="FR51">
            <v>6520</v>
          </cell>
          <cell r="FS51">
            <v>6520</v>
          </cell>
          <cell r="FT51">
            <v>6520</v>
          </cell>
          <cell r="FU51">
            <v>6520</v>
          </cell>
          <cell r="FV51">
            <v>6520</v>
          </cell>
          <cell r="FW51">
            <v>6520</v>
          </cell>
          <cell r="FX51">
            <v>6520</v>
          </cell>
          <cell r="FY51">
            <v>6520</v>
          </cell>
          <cell r="FZ51">
            <v>6520</v>
          </cell>
          <cell r="GA51">
            <v>6520</v>
          </cell>
          <cell r="GB51">
            <v>6520</v>
          </cell>
          <cell r="GD51">
            <v>1800</v>
          </cell>
          <cell r="GE51">
            <v>4500</v>
          </cell>
          <cell r="GF51">
            <v>15000</v>
          </cell>
          <cell r="GG51">
            <v>3000</v>
          </cell>
          <cell r="GH51">
            <v>7200</v>
          </cell>
          <cell r="GI51">
            <v>1800</v>
          </cell>
          <cell r="GJ51">
            <v>0</v>
          </cell>
          <cell r="GK51">
            <v>4500</v>
          </cell>
          <cell r="GL51">
            <v>3000</v>
          </cell>
          <cell r="GM51">
            <v>4500</v>
          </cell>
          <cell r="GN51">
            <v>19440</v>
          </cell>
          <cell r="GO51">
            <v>0</v>
          </cell>
          <cell r="GP51">
            <v>4500</v>
          </cell>
          <cell r="GQ51">
            <v>6000</v>
          </cell>
          <cell r="GR51">
            <v>3000</v>
          </cell>
          <cell r="GS51">
            <v>78240</v>
          </cell>
        </row>
        <row r="52">
          <cell r="A52">
            <v>460450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</row>
        <row r="53">
          <cell r="A53">
            <v>517000</v>
          </cell>
          <cell r="E53">
            <v>50</v>
          </cell>
          <cell r="F53">
            <v>50</v>
          </cell>
          <cell r="G53">
            <v>50</v>
          </cell>
          <cell r="H53">
            <v>50</v>
          </cell>
          <cell r="I53">
            <v>50</v>
          </cell>
          <cell r="J53">
            <v>50</v>
          </cell>
          <cell r="K53">
            <v>50</v>
          </cell>
          <cell r="L53">
            <v>50</v>
          </cell>
          <cell r="M53">
            <v>50</v>
          </cell>
          <cell r="N53">
            <v>50</v>
          </cell>
          <cell r="O53">
            <v>50</v>
          </cell>
          <cell r="P53">
            <v>50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3000</v>
          </cell>
          <cell r="BZ53">
            <v>3000</v>
          </cell>
          <cell r="CA53">
            <v>3000</v>
          </cell>
          <cell r="CB53">
            <v>3000</v>
          </cell>
          <cell r="CC53">
            <v>3000</v>
          </cell>
          <cell r="CD53">
            <v>3000</v>
          </cell>
          <cell r="CE53">
            <v>3000</v>
          </cell>
          <cell r="CF53">
            <v>3000</v>
          </cell>
          <cell r="CG53">
            <v>3000</v>
          </cell>
          <cell r="CH53">
            <v>3000</v>
          </cell>
          <cell r="CI53">
            <v>3000</v>
          </cell>
          <cell r="CJ53">
            <v>3000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3000</v>
          </cell>
          <cell r="DJ53">
            <v>3000</v>
          </cell>
          <cell r="DK53">
            <v>3000</v>
          </cell>
          <cell r="DL53">
            <v>3000</v>
          </cell>
          <cell r="DM53">
            <v>3000</v>
          </cell>
          <cell r="DN53">
            <v>3000</v>
          </cell>
          <cell r="DO53">
            <v>3000</v>
          </cell>
          <cell r="DP53">
            <v>3000</v>
          </cell>
          <cell r="DQ53">
            <v>3000</v>
          </cell>
          <cell r="DR53">
            <v>3000</v>
          </cell>
          <cell r="DS53">
            <v>3000</v>
          </cell>
          <cell r="DT53">
            <v>3000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300</v>
          </cell>
          <cell r="EH53">
            <v>300</v>
          </cell>
          <cell r="EI53">
            <v>300</v>
          </cell>
          <cell r="EJ53">
            <v>300</v>
          </cell>
          <cell r="EK53">
            <v>300</v>
          </cell>
          <cell r="EL53">
            <v>300</v>
          </cell>
          <cell r="EM53">
            <v>300</v>
          </cell>
          <cell r="EN53">
            <v>300</v>
          </cell>
          <cell r="EO53">
            <v>300</v>
          </cell>
          <cell r="EP53">
            <v>300</v>
          </cell>
          <cell r="EQ53">
            <v>300</v>
          </cell>
          <cell r="ER53">
            <v>300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6350</v>
          </cell>
          <cell r="FR53">
            <v>6350</v>
          </cell>
          <cell r="FS53">
            <v>6350</v>
          </cell>
          <cell r="FT53">
            <v>6350</v>
          </cell>
          <cell r="FU53">
            <v>6350</v>
          </cell>
          <cell r="FV53">
            <v>6350</v>
          </cell>
          <cell r="FW53">
            <v>6350</v>
          </cell>
          <cell r="FX53">
            <v>6350</v>
          </cell>
          <cell r="FY53">
            <v>6350</v>
          </cell>
          <cell r="FZ53">
            <v>6350</v>
          </cell>
          <cell r="GA53">
            <v>6350</v>
          </cell>
          <cell r="GB53">
            <v>6350</v>
          </cell>
          <cell r="GD53">
            <v>600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36000</v>
          </cell>
          <cell r="GK53">
            <v>0</v>
          </cell>
          <cell r="GL53">
            <v>0</v>
          </cell>
          <cell r="GM53">
            <v>36000</v>
          </cell>
          <cell r="GN53">
            <v>0</v>
          </cell>
          <cell r="GO53">
            <v>0</v>
          </cell>
          <cell r="GP53">
            <v>3600</v>
          </cell>
          <cell r="GQ53">
            <v>0</v>
          </cell>
          <cell r="GR53">
            <v>0</v>
          </cell>
          <cell r="GS53">
            <v>76200</v>
          </cell>
        </row>
        <row r="54">
          <cell r="E54">
            <v>200</v>
          </cell>
          <cell r="F54">
            <v>200</v>
          </cell>
          <cell r="G54">
            <v>200</v>
          </cell>
          <cell r="H54">
            <v>200</v>
          </cell>
          <cell r="I54">
            <v>200</v>
          </cell>
          <cell r="J54">
            <v>200</v>
          </cell>
          <cell r="K54">
            <v>200</v>
          </cell>
          <cell r="L54">
            <v>200</v>
          </cell>
          <cell r="M54">
            <v>200</v>
          </cell>
          <cell r="N54">
            <v>200</v>
          </cell>
          <cell r="O54">
            <v>200</v>
          </cell>
          <cell r="P54">
            <v>200</v>
          </cell>
          <cell r="Q54">
            <v>375</v>
          </cell>
          <cell r="R54">
            <v>375</v>
          </cell>
          <cell r="S54">
            <v>375</v>
          </cell>
          <cell r="T54">
            <v>375</v>
          </cell>
          <cell r="U54">
            <v>375</v>
          </cell>
          <cell r="V54">
            <v>375</v>
          </cell>
          <cell r="W54">
            <v>375</v>
          </cell>
          <cell r="X54">
            <v>375</v>
          </cell>
          <cell r="Y54">
            <v>375</v>
          </cell>
          <cell r="Z54">
            <v>375</v>
          </cell>
          <cell r="AA54">
            <v>375</v>
          </cell>
          <cell r="AB54">
            <v>375</v>
          </cell>
          <cell r="AC54">
            <v>1250</v>
          </cell>
          <cell r="AD54">
            <v>1250</v>
          </cell>
          <cell r="AE54">
            <v>1250</v>
          </cell>
          <cell r="AF54">
            <v>1250</v>
          </cell>
          <cell r="AG54">
            <v>1250</v>
          </cell>
          <cell r="AH54">
            <v>1250</v>
          </cell>
          <cell r="AI54">
            <v>1250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250</v>
          </cell>
          <cell r="AP54">
            <v>250</v>
          </cell>
          <cell r="AQ54">
            <v>250</v>
          </cell>
          <cell r="AR54">
            <v>250</v>
          </cell>
          <cell r="AS54">
            <v>250</v>
          </cell>
          <cell r="AT54">
            <v>250</v>
          </cell>
          <cell r="AU54">
            <v>250</v>
          </cell>
          <cell r="AV54">
            <v>250</v>
          </cell>
          <cell r="AW54">
            <v>250</v>
          </cell>
          <cell r="AX54">
            <v>250</v>
          </cell>
          <cell r="AY54">
            <v>250</v>
          </cell>
          <cell r="AZ54">
            <v>250</v>
          </cell>
          <cell r="BA54">
            <v>600</v>
          </cell>
          <cell r="BB54">
            <v>600</v>
          </cell>
          <cell r="BC54">
            <v>600</v>
          </cell>
          <cell r="BD54">
            <v>600</v>
          </cell>
          <cell r="BE54">
            <v>600</v>
          </cell>
          <cell r="BF54">
            <v>600</v>
          </cell>
          <cell r="BG54">
            <v>600</v>
          </cell>
          <cell r="BH54">
            <v>600</v>
          </cell>
          <cell r="BI54">
            <v>600</v>
          </cell>
          <cell r="BJ54">
            <v>600</v>
          </cell>
          <cell r="BK54">
            <v>600</v>
          </cell>
          <cell r="BL54">
            <v>600</v>
          </cell>
          <cell r="BM54">
            <v>150</v>
          </cell>
          <cell r="BN54">
            <v>150</v>
          </cell>
          <cell r="BO54">
            <v>150</v>
          </cell>
          <cell r="BP54">
            <v>150</v>
          </cell>
          <cell r="BQ54">
            <v>150</v>
          </cell>
          <cell r="BR54">
            <v>150</v>
          </cell>
          <cell r="BS54">
            <v>150</v>
          </cell>
          <cell r="BT54">
            <v>150</v>
          </cell>
          <cell r="BU54">
            <v>150</v>
          </cell>
          <cell r="BV54">
            <v>150</v>
          </cell>
          <cell r="BW54">
            <v>150</v>
          </cell>
          <cell r="BX54">
            <v>150</v>
          </cell>
          <cell r="BY54">
            <v>3000</v>
          </cell>
          <cell r="BZ54">
            <v>3000</v>
          </cell>
          <cell r="CA54">
            <v>3000</v>
          </cell>
          <cell r="CB54">
            <v>3000</v>
          </cell>
          <cell r="CC54">
            <v>3000</v>
          </cell>
          <cell r="CD54">
            <v>3000</v>
          </cell>
          <cell r="CE54">
            <v>3000</v>
          </cell>
          <cell r="CF54">
            <v>3000</v>
          </cell>
          <cell r="CG54">
            <v>3000</v>
          </cell>
          <cell r="CH54">
            <v>3000</v>
          </cell>
          <cell r="CI54">
            <v>3000</v>
          </cell>
          <cell r="CJ54">
            <v>3000</v>
          </cell>
          <cell r="CK54">
            <v>375</v>
          </cell>
          <cell r="CL54">
            <v>375</v>
          </cell>
          <cell r="CM54">
            <v>375</v>
          </cell>
          <cell r="CN54">
            <v>375</v>
          </cell>
          <cell r="CO54">
            <v>375</v>
          </cell>
          <cell r="CP54">
            <v>375</v>
          </cell>
          <cell r="CQ54">
            <v>375</v>
          </cell>
          <cell r="CR54">
            <v>375</v>
          </cell>
          <cell r="CS54">
            <v>375</v>
          </cell>
          <cell r="CT54">
            <v>375</v>
          </cell>
          <cell r="CU54">
            <v>375</v>
          </cell>
          <cell r="CV54">
            <v>375</v>
          </cell>
          <cell r="CW54">
            <v>250</v>
          </cell>
          <cell r="CX54">
            <v>250</v>
          </cell>
          <cell r="CY54">
            <v>250</v>
          </cell>
          <cell r="CZ54">
            <v>250</v>
          </cell>
          <cell r="DA54">
            <v>250</v>
          </cell>
          <cell r="DB54">
            <v>250</v>
          </cell>
          <cell r="DC54">
            <v>250</v>
          </cell>
          <cell r="DD54">
            <v>250</v>
          </cell>
          <cell r="DE54">
            <v>250</v>
          </cell>
          <cell r="DF54">
            <v>250</v>
          </cell>
          <cell r="DG54">
            <v>250</v>
          </cell>
          <cell r="DH54">
            <v>250</v>
          </cell>
          <cell r="DI54">
            <v>3375</v>
          </cell>
          <cell r="DJ54">
            <v>3375</v>
          </cell>
          <cell r="DK54">
            <v>3375</v>
          </cell>
          <cell r="DL54">
            <v>3375</v>
          </cell>
          <cell r="DM54">
            <v>3375</v>
          </cell>
          <cell r="DN54">
            <v>3375</v>
          </cell>
          <cell r="DO54">
            <v>3375</v>
          </cell>
          <cell r="DP54">
            <v>3375</v>
          </cell>
          <cell r="DQ54">
            <v>3375</v>
          </cell>
          <cell r="DR54">
            <v>3375</v>
          </cell>
          <cell r="DS54">
            <v>3375</v>
          </cell>
          <cell r="DT54">
            <v>3375</v>
          </cell>
          <cell r="DU54">
            <v>1620</v>
          </cell>
          <cell r="DV54">
            <v>1620</v>
          </cell>
          <cell r="DW54">
            <v>1620</v>
          </cell>
          <cell r="DX54">
            <v>1620</v>
          </cell>
          <cell r="DY54">
            <v>1620</v>
          </cell>
          <cell r="DZ54">
            <v>1620</v>
          </cell>
          <cell r="EA54">
            <v>1620</v>
          </cell>
          <cell r="EB54">
            <v>1620</v>
          </cell>
          <cell r="EC54">
            <v>1620</v>
          </cell>
          <cell r="ED54">
            <v>1620</v>
          </cell>
          <cell r="EE54">
            <v>1620</v>
          </cell>
          <cell r="EF54">
            <v>1620</v>
          </cell>
          <cell r="EG54">
            <v>1175</v>
          </cell>
          <cell r="EH54">
            <v>1175</v>
          </cell>
          <cell r="EI54">
            <v>1175</v>
          </cell>
          <cell r="EJ54">
            <v>1175</v>
          </cell>
          <cell r="EK54">
            <v>1175</v>
          </cell>
          <cell r="EL54">
            <v>1175</v>
          </cell>
          <cell r="EM54">
            <v>1175</v>
          </cell>
          <cell r="EN54">
            <v>1175</v>
          </cell>
          <cell r="EO54">
            <v>1175</v>
          </cell>
          <cell r="EP54">
            <v>1175</v>
          </cell>
          <cell r="EQ54">
            <v>1175</v>
          </cell>
          <cell r="ER54">
            <v>1175</v>
          </cell>
          <cell r="ES54">
            <v>500</v>
          </cell>
          <cell r="ET54">
            <v>500</v>
          </cell>
          <cell r="EU54">
            <v>500</v>
          </cell>
          <cell r="EV54">
            <v>500</v>
          </cell>
          <cell r="EW54">
            <v>500</v>
          </cell>
          <cell r="EX54">
            <v>500</v>
          </cell>
          <cell r="EY54">
            <v>500</v>
          </cell>
          <cell r="EZ54">
            <v>500</v>
          </cell>
          <cell r="FA54">
            <v>500</v>
          </cell>
          <cell r="FB54">
            <v>500</v>
          </cell>
          <cell r="FC54">
            <v>500</v>
          </cell>
          <cell r="FD54">
            <v>500</v>
          </cell>
          <cell r="FE54">
            <v>250</v>
          </cell>
          <cell r="FF54">
            <v>250</v>
          </cell>
          <cell r="FG54">
            <v>250</v>
          </cell>
          <cell r="FH54">
            <v>250</v>
          </cell>
          <cell r="FI54">
            <v>250</v>
          </cell>
          <cell r="FJ54">
            <v>250</v>
          </cell>
          <cell r="FK54">
            <v>250</v>
          </cell>
          <cell r="FL54">
            <v>250</v>
          </cell>
          <cell r="FM54">
            <v>250</v>
          </cell>
          <cell r="FN54">
            <v>250</v>
          </cell>
          <cell r="FO54">
            <v>250</v>
          </cell>
          <cell r="FP54">
            <v>250</v>
          </cell>
          <cell r="FQ54">
            <v>13370</v>
          </cell>
          <cell r="FR54">
            <v>13370</v>
          </cell>
          <cell r="FS54">
            <v>13370</v>
          </cell>
          <cell r="FT54">
            <v>13370</v>
          </cell>
          <cell r="FU54">
            <v>13370</v>
          </cell>
          <cell r="FV54">
            <v>13370</v>
          </cell>
          <cell r="FW54">
            <v>13370</v>
          </cell>
          <cell r="FX54">
            <v>13370</v>
          </cell>
          <cell r="FY54">
            <v>13370</v>
          </cell>
          <cell r="FZ54">
            <v>13370</v>
          </cell>
          <cell r="GA54">
            <v>13370</v>
          </cell>
          <cell r="GB54">
            <v>13370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</row>
        <row r="57">
          <cell r="A57">
            <v>500000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</row>
        <row r="58">
          <cell r="A58">
            <v>517220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</row>
        <row r="59">
          <cell r="A59">
            <v>517270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350</v>
          </cell>
          <cell r="CL59">
            <v>350</v>
          </cell>
          <cell r="CM59">
            <v>350</v>
          </cell>
          <cell r="CN59">
            <v>350</v>
          </cell>
          <cell r="CO59">
            <v>350</v>
          </cell>
          <cell r="CP59">
            <v>350</v>
          </cell>
          <cell r="CQ59">
            <v>350</v>
          </cell>
          <cell r="CR59">
            <v>350</v>
          </cell>
          <cell r="CS59">
            <v>350</v>
          </cell>
          <cell r="CT59">
            <v>350</v>
          </cell>
          <cell r="CU59">
            <v>350</v>
          </cell>
          <cell r="CV59">
            <v>350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5263.67</v>
          </cell>
          <cell r="DJ59">
            <v>5310.67</v>
          </cell>
          <cell r="DK59">
            <v>5357.67</v>
          </cell>
          <cell r="DL59">
            <v>5436.67</v>
          </cell>
          <cell r="DM59">
            <v>5515.67</v>
          </cell>
          <cell r="DN59">
            <v>5614.67</v>
          </cell>
          <cell r="DO59">
            <v>5666.67</v>
          </cell>
          <cell r="DP59">
            <v>5718.67</v>
          </cell>
          <cell r="DQ59">
            <v>5778.67</v>
          </cell>
          <cell r="DR59">
            <v>5814.67</v>
          </cell>
          <cell r="DS59">
            <v>5834.67</v>
          </cell>
          <cell r="DT59">
            <v>5846.67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5613.67</v>
          </cell>
          <cell r="FR59">
            <v>5660.67</v>
          </cell>
          <cell r="FS59">
            <v>5707.67</v>
          </cell>
          <cell r="FT59">
            <v>5786.67</v>
          </cell>
          <cell r="FU59">
            <v>5865.67</v>
          </cell>
          <cell r="FV59">
            <v>5964.67</v>
          </cell>
          <cell r="FW59">
            <v>6016.67</v>
          </cell>
          <cell r="FX59">
            <v>6068.67</v>
          </cell>
          <cell r="FY59">
            <v>6128.67</v>
          </cell>
          <cell r="FZ59">
            <v>6164.67</v>
          </cell>
          <cell r="GA59">
            <v>6184.67</v>
          </cell>
          <cell r="GB59">
            <v>6196.67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4200</v>
          </cell>
          <cell r="GL59">
            <v>0</v>
          </cell>
          <cell r="GM59">
            <v>67159.039999999994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71359.039999999994</v>
          </cell>
        </row>
        <row r="60">
          <cell r="A60">
            <v>512000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1133</v>
          </cell>
          <cell r="DJ60">
            <v>1133</v>
          </cell>
          <cell r="DK60">
            <v>1133</v>
          </cell>
          <cell r="DL60">
            <v>1133</v>
          </cell>
          <cell r="DM60">
            <v>1133</v>
          </cell>
          <cell r="DN60">
            <v>1133</v>
          </cell>
          <cell r="DO60">
            <v>1133</v>
          </cell>
          <cell r="DP60">
            <v>1133</v>
          </cell>
          <cell r="DQ60">
            <v>1133</v>
          </cell>
          <cell r="DR60">
            <v>1133</v>
          </cell>
          <cell r="DS60">
            <v>1133</v>
          </cell>
          <cell r="DT60">
            <v>1133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300</v>
          </cell>
          <cell r="EH60">
            <v>300</v>
          </cell>
          <cell r="EI60">
            <v>300</v>
          </cell>
          <cell r="EJ60">
            <v>300</v>
          </cell>
          <cell r="EK60">
            <v>300</v>
          </cell>
          <cell r="EL60">
            <v>300</v>
          </cell>
          <cell r="EM60">
            <v>300</v>
          </cell>
          <cell r="EN60">
            <v>300</v>
          </cell>
          <cell r="EO60">
            <v>300</v>
          </cell>
          <cell r="EP60">
            <v>300</v>
          </cell>
          <cell r="EQ60">
            <v>300</v>
          </cell>
          <cell r="ER60">
            <v>300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1433</v>
          </cell>
          <cell r="FR60">
            <v>1433</v>
          </cell>
          <cell r="FS60">
            <v>1433</v>
          </cell>
          <cell r="FT60">
            <v>1433</v>
          </cell>
          <cell r="FU60">
            <v>1433</v>
          </cell>
          <cell r="FV60">
            <v>1433</v>
          </cell>
          <cell r="FW60">
            <v>1433</v>
          </cell>
          <cell r="FX60">
            <v>1433</v>
          </cell>
          <cell r="FY60">
            <v>1433</v>
          </cell>
          <cell r="FZ60">
            <v>1433</v>
          </cell>
          <cell r="GA60">
            <v>1433</v>
          </cell>
          <cell r="GB60">
            <v>1433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13596</v>
          </cell>
          <cell r="GN60">
            <v>0</v>
          </cell>
          <cell r="GO60">
            <v>0</v>
          </cell>
          <cell r="GP60">
            <v>3600</v>
          </cell>
          <cell r="GQ60">
            <v>0</v>
          </cell>
          <cell r="GR60">
            <v>0</v>
          </cell>
          <cell r="GS60">
            <v>17196</v>
          </cell>
        </row>
        <row r="61">
          <cell r="A61">
            <v>517290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125</v>
          </cell>
          <cell r="EH61">
            <v>125</v>
          </cell>
          <cell r="EI61">
            <v>125</v>
          </cell>
          <cell r="EJ61">
            <v>125</v>
          </cell>
          <cell r="EK61">
            <v>125</v>
          </cell>
          <cell r="EL61">
            <v>125</v>
          </cell>
          <cell r="EM61">
            <v>125</v>
          </cell>
          <cell r="EN61">
            <v>125</v>
          </cell>
          <cell r="EO61">
            <v>125</v>
          </cell>
          <cell r="EP61">
            <v>125</v>
          </cell>
          <cell r="EQ61">
            <v>125</v>
          </cell>
          <cell r="ER61">
            <v>125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125</v>
          </cell>
          <cell r="FR61">
            <v>125</v>
          </cell>
          <cell r="FS61">
            <v>125</v>
          </cell>
          <cell r="FT61">
            <v>125</v>
          </cell>
          <cell r="FU61">
            <v>125</v>
          </cell>
          <cell r="FV61">
            <v>125</v>
          </cell>
          <cell r="FW61">
            <v>125</v>
          </cell>
          <cell r="FX61">
            <v>125</v>
          </cell>
          <cell r="FY61">
            <v>125</v>
          </cell>
          <cell r="FZ61">
            <v>125</v>
          </cell>
          <cell r="GA61">
            <v>125</v>
          </cell>
          <cell r="GB61">
            <v>125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1500</v>
          </cell>
          <cell r="GQ61">
            <v>0</v>
          </cell>
          <cell r="GR61">
            <v>0</v>
          </cell>
          <cell r="GS61">
            <v>1500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350</v>
          </cell>
          <cell r="CL62">
            <v>350</v>
          </cell>
          <cell r="CM62">
            <v>350</v>
          </cell>
          <cell r="CN62">
            <v>350</v>
          </cell>
          <cell r="CO62">
            <v>350</v>
          </cell>
          <cell r="CP62">
            <v>350</v>
          </cell>
          <cell r="CQ62">
            <v>350</v>
          </cell>
          <cell r="CR62">
            <v>350</v>
          </cell>
          <cell r="CS62">
            <v>350</v>
          </cell>
          <cell r="CT62">
            <v>350</v>
          </cell>
          <cell r="CU62">
            <v>350</v>
          </cell>
          <cell r="CV62">
            <v>350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6396.67</v>
          </cell>
          <cell r="DJ62">
            <v>6443.67</v>
          </cell>
          <cell r="DK62">
            <v>6490.67</v>
          </cell>
          <cell r="DL62">
            <v>6569.67</v>
          </cell>
          <cell r="DM62">
            <v>6648.67</v>
          </cell>
          <cell r="DN62">
            <v>6747.67</v>
          </cell>
          <cell r="DO62">
            <v>6799.67</v>
          </cell>
          <cell r="DP62">
            <v>6851.67</v>
          </cell>
          <cell r="DQ62">
            <v>6911.67</v>
          </cell>
          <cell r="DR62">
            <v>6947.67</v>
          </cell>
          <cell r="DS62">
            <v>6967.67</v>
          </cell>
          <cell r="DT62">
            <v>6979.67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425</v>
          </cell>
          <cell r="EH62">
            <v>425</v>
          </cell>
          <cell r="EI62">
            <v>425</v>
          </cell>
          <cell r="EJ62">
            <v>425</v>
          </cell>
          <cell r="EK62">
            <v>425</v>
          </cell>
          <cell r="EL62">
            <v>425</v>
          </cell>
          <cell r="EM62">
            <v>425</v>
          </cell>
          <cell r="EN62">
            <v>425</v>
          </cell>
          <cell r="EO62">
            <v>425</v>
          </cell>
          <cell r="EP62">
            <v>425</v>
          </cell>
          <cell r="EQ62">
            <v>425</v>
          </cell>
          <cell r="ER62">
            <v>425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7171.67</v>
          </cell>
          <cell r="FR62">
            <v>7218.67</v>
          </cell>
          <cell r="FS62">
            <v>7265.67</v>
          </cell>
          <cell r="FT62">
            <v>7344.67</v>
          </cell>
          <cell r="FU62">
            <v>7423.67</v>
          </cell>
          <cell r="FV62">
            <v>7522.67</v>
          </cell>
          <cell r="FW62">
            <v>7574.67</v>
          </cell>
          <cell r="FX62">
            <v>7626.67</v>
          </cell>
          <cell r="FY62">
            <v>7686.67</v>
          </cell>
          <cell r="FZ62">
            <v>7722.67</v>
          </cell>
          <cell r="GA62">
            <v>7742.67</v>
          </cell>
          <cell r="GB62">
            <v>7754.67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</row>
        <row r="65">
          <cell r="A65">
            <v>511600</v>
          </cell>
          <cell r="E65">
            <v>100</v>
          </cell>
          <cell r="F65">
            <v>100</v>
          </cell>
          <cell r="G65">
            <v>100</v>
          </cell>
          <cell r="H65">
            <v>100</v>
          </cell>
          <cell r="I65">
            <v>100</v>
          </cell>
          <cell r="J65">
            <v>100</v>
          </cell>
          <cell r="K65">
            <v>100</v>
          </cell>
          <cell r="L65">
            <v>100</v>
          </cell>
          <cell r="M65">
            <v>100</v>
          </cell>
          <cell r="N65">
            <v>100</v>
          </cell>
          <cell r="O65">
            <v>100</v>
          </cell>
          <cell r="P65">
            <v>100</v>
          </cell>
          <cell r="Q65">
            <v>8</v>
          </cell>
          <cell r="R65">
            <v>8</v>
          </cell>
          <cell r="S65">
            <v>8</v>
          </cell>
          <cell r="T65">
            <v>8</v>
          </cell>
          <cell r="U65">
            <v>8</v>
          </cell>
          <cell r="V65">
            <v>8</v>
          </cell>
          <cell r="W65">
            <v>8</v>
          </cell>
          <cell r="X65">
            <v>8</v>
          </cell>
          <cell r="Y65">
            <v>8</v>
          </cell>
          <cell r="Z65">
            <v>8</v>
          </cell>
          <cell r="AA65">
            <v>8</v>
          </cell>
          <cell r="AB65">
            <v>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100</v>
          </cell>
          <cell r="AP65">
            <v>100</v>
          </cell>
          <cell r="AQ65">
            <v>100</v>
          </cell>
          <cell r="AR65">
            <v>100</v>
          </cell>
          <cell r="AS65">
            <v>100</v>
          </cell>
          <cell r="AT65">
            <v>100</v>
          </cell>
          <cell r="AU65">
            <v>100</v>
          </cell>
          <cell r="AV65">
            <v>100</v>
          </cell>
          <cell r="AW65">
            <v>100</v>
          </cell>
          <cell r="AX65">
            <v>100</v>
          </cell>
          <cell r="AY65">
            <v>100</v>
          </cell>
          <cell r="AZ65">
            <v>100</v>
          </cell>
          <cell r="BA65">
            <v>45</v>
          </cell>
          <cell r="BB65">
            <v>45</v>
          </cell>
          <cell r="BC65">
            <v>45</v>
          </cell>
          <cell r="BD65">
            <v>45</v>
          </cell>
          <cell r="BE65">
            <v>45</v>
          </cell>
          <cell r="BF65">
            <v>45</v>
          </cell>
          <cell r="BG65">
            <v>45</v>
          </cell>
          <cell r="BH65">
            <v>45</v>
          </cell>
          <cell r="BI65">
            <v>45</v>
          </cell>
          <cell r="BJ65">
            <v>3545</v>
          </cell>
          <cell r="BK65">
            <v>45</v>
          </cell>
          <cell r="BL65">
            <v>45</v>
          </cell>
          <cell r="BM65">
            <v>60</v>
          </cell>
          <cell r="BN65">
            <v>60</v>
          </cell>
          <cell r="BO65">
            <v>60</v>
          </cell>
          <cell r="BP65">
            <v>60</v>
          </cell>
          <cell r="BQ65">
            <v>60</v>
          </cell>
          <cell r="BR65">
            <v>60</v>
          </cell>
          <cell r="BS65">
            <v>60</v>
          </cell>
          <cell r="BT65">
            <v>60</v>
          </cell>
          <cell r="BU65">
            <v>60</v>
          </cell>
          <cell r="BV65">
            <v>60</v>
          </cell>
          <cell r="BW65">
            <v>60</v>
          </cell>
          <cell r="BX65">
            <v>60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50</v>
          </cell>
          <cell r="CX65">
            <v>50</v>
          </cell>
          <cell r="CY65">
            <v>50</v>
          </cell>
          <cell r="CZ65">
            <v>50</v>
          </cell>
          <cell r="DA65">
            <v>50</v>
          </cell>
          <cell r="DB65">
            <v>50</v>
          </cell>
          <cell r="DC65">
            <v>50</v>
          </cell>
          <cell r="DD65">
            <v>50</v>
          </cell>
          <cell r="DE65">
            <v>50</v>
          </cell>
          <cell r="DF65">
            <v>50</v>
          </cell>
          <cell r="DG65">
            <v>50</v>
          </cell>
          <cell r="DH65">
            <v>50</v>
          </cell>
          <cell r="DI65">
            <v>50</v>
          </cell>
          <cell r="DJ65">
            <v>7300</v>
          </cell>
          <cell r="DK65">
            <v>4050</v>
          </cell>
          <cell r="DL65">
            <v>50</v>
          </cell>
          <cell r="DM65">
            <v>7300</v>
          </cell>
          <cell r="DN65">
            <v>50</v>
          </cell>
          <cell r="DO65">
            <v>50</v>
          </cell>
          <cell r="DP65">
            <v>7300</v>
          </cell>
          <cell r="DQ65">
            <v>50</v>
          </cell>
          <cell r="DR65">
            <v>50</v>
          </cell>
          <cell r="DS65">
            <v>14550</v>
          </cell>
          <cell r="DT65">
            <v>50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300</v>
          </cell>
          <cell r="EH65">
            <v>0</v>
          </cell>
          <cell r="EI65">
            <v>100</v>
          </cell>
          <cell r="EJ65">
            <v>300</v>
          </cell>
          <cell r="EK65">
            <v>0</v>
          </cell>
          <cell r="EL65">
            <v>100</v>
          </cell>
          <cell r="EM65">
            <v>300</v>
          </cell>
          <cell r="EN65">
            <v>0</v>
          </cell>
          <cell r="EO65">
            <v>100</v>
          </cell>
          <cell r="EP65">
            <v>300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713</v>
          </cell>
          <cell r="FR65">
            <v>7663</v>
          </cell>
          <cell r="FS65">
            <v>4513</v>
          </cell>
          <cell r="FT65">
            <v>713</v>
          </cell>
          <cell r="FU65">
            <v>7663</v>
          </cell>
          <cell r="FV65">
            <v>513</v>
          </cell>
          <cell r="FW65">
            <v>713</v>
          </cell>
          <cell r="FX65">
            <v>7663</v>
          </cell>
          <cell r="FY65">
            <v>513</v>
          </cell>
          <cell r="FZ65">
            <v>4213</v>
          </cell>
          <cell r="GA65">
            <v>14913</v>
          </cell>
          <cell r="GB65">
            <v>413</v>
          </cell>
          <cell r="GD65">
            <v>1200</v>
          </cell>
          <cell r="GE65">
            <v>96</v>
          </cell>
          <cell r="GF65">
            <v>0</v>
          </cell>
          <cell r="GG65">
            <v>1200</v>
          </cell>
          <cell r="GH65">
            <v>4040</v>
          </cell>
          <cell r="GI65">
            <v>720</v>
          </cell>
          <cell r="GJ65">
            <v>0</v>
          </cell>
          <cell r="GK65">
            <v>0</v>
          </cell>
          <cell r="GL65">
            <v>600</v>
          </cell>
          <cell r="GM65">
            <v>40850</v>
          </cell>
          <cell r="GN65">
            <v>0</v>
          </cell>
          <cell r="GO65">
            <v>0</v>
          </cell>
          <cell r="GP65">
            <v>1500</v>
          </cell>
          <cell r="GQ65">
            <v>0</v>
          </cell>
          <cell r="GR65">
            <v>0</v>
          </cell>
          <cell r="GS65">
            <v>50206</v>
          </cell>
        </row>
        <row r="66">
          <cell r="A66">
            <v>510620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500</v>
          </cell>
          <cell r="ET66">
            <v>500</v>
          </cell>
          <cell r="EU66">
            <v>500</v>
          </cell>
          <cell r="EV66">
            <v>500</v>
          </cell>
          <cell r="EW66">
            <v>500</v>
          </cell>
          <cell r="EX66">
            <v>500</v>
          </cell>
          <cell r="EY66">
            <v>500</v>
          </cell>
          <cell r="EZ66">
            <v>500</v>
          </cell>
          <cell r="FA66">
            <v>500</v>
          </cell>
          <cell r="FB66">
            <v>500</v>
          </cell>
          <cell r="FC66">
            <v>500</v>
          </cell>
          <cell r="FD66">
            <v>500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500</v>
          </cell>
          <cell r="FR66">
            <v>500</v>
          </cell>
          <cell r="FS66">
            <v>500</v>
          </cell>
          <cell r="FT66">
            <v>500</v>
          </cell>
          <cell r="FU66">
            <v>500</v>
          </cell>
          <cell r="FV66">
            <v>500</v>
          </cell>
          <cell r="FW66">
            <v>500</v>
          </cell>
          <cell r="FX66">
            <v>500</v>
          </cell>
          <cell r="FY66">
            <v>500</v>
          </cell>
          <cell r="FZ66">
            <v>500</v>
          </cell>
          <cell r="GA66">
            <v>500</v>
          </cell>
          <cell r="GB66">
            <v>500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6000</v>
          </cell>
          <cell r="GR66">
            <v>0</v>
          </cell>
          <cell r="GS66">
            <v>6000</v>
          </cell>
        </row>
        <row r="67">
          <cell r="A67">
            <v>517300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1400</v>
          </cell>
          <cell r="S67">
            <v>0</v>
          </cell>
          <cell r="T67">
            <v>0</v>
          </cell>
          <cell r="U67">
            <v>1000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125</v>
          </cell>
          <cell r="AP67">
            <v>125</v>
          </cell>
          <cell r="AQ67">
            <v>125</v>
          </cell>
          <cell r="AR67">
            <v>125</v>
          </cell>
          <cell r="AS67">
            <v>125</v>
          </cell>
          <cell r="AT67">
            <v>125</v>
          </cell>
          <cell r="AU67">
            <v>125</v>
          </cell>
          <cell r="AV67">
            <v>125</v>
          </cell>
          <cell r="AW67">
            <v>125</v>
          </cell>
          <cell r="AX67">
            <v>125</v>
          </cell>
          <cell r="AY67">
            <v>125</v>
          </cell>
          <cell r="AZ67">
            <v>125</v>
          </cell>
          <cell r="BA67">
            <v>340</v>
          </cell>
          <cell r="BB67">
            <v>340</v>
          </cell>
          <cell r="BC67">
            <v>340</v>
          </cell>
          <cell r="BD67">
            <v>340</v>
          </cell>
          <cell r="BE67">
            <v>340</v>
          </cell>
          <cell r="BF67">
            <v>340</v>
          </cell>
          <cell r="BG67">
            <v>340</v>
          </cell>
          <cell r="BH67">
            <v>340</v>
          </cell>
          <cell r="BI67">
            <v>340</v>
          </cell>
          <cell r="BJ67">
            <v>340</v>
          </cell>
          <cell r="BK67">
            <v>340</v>
          </cell>
          <cell r="BL67">
            <v>340</v>
          </cell>
          <cell r="BM67">
            <v>50</v>
          </cell>
          <cell r="BN67">
            <v>50</v>
          </cell>
          <cell r="BO67">
            <v>50</v>
          </cell>
          <cell r="BP67">
            <v>50</v>
          </cell>
          <cell r="BQ67">
            <v>50</v>
          </cell>
          <cell r="BR67">
            <v>50</v>
          </cell>
          <cell r="BS67">
            <v>50</v>
          </cell>
          <cell r="BT67">
            <v>50</v>
          </cell>
          <cell r="BU67">
            <v>50</v>
          </cell>
          <cell r="BV67">
            <v>50</v>
          </cell>
          <cell r="BW67">
            <v>50</v>
          </cell>
          <cell r="BX67">
            <v>50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1500</v>
          </cell>
          <cell r="CP67">
            <v>0</v>
          </cell>
          <cell r="CQ67">
            <v>0</v>
          </cell>
          <cell r="CR67">
            <v>0</v>
          </cell>
          <cell r="CS67">
            <v>500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1000</v>
          </cell>
          <cell r="ET67">
            <v>1000</v>
          </cell>
          <cell r="EU67">
            <v>1000</v>
          </cell>
          <cell r="EV67">
            <v>1000</v>
          </cell>
          <cell r="EW67">
            <v>1000</v>
          </cell>
          <cell r="EX67">
            <v>1000</v>
          </cell>
          <cell r="EY67">
            <v>1000</v>
          </cell>
          <cell r="EZ67">
            <v>1000</v>
          </cell>
          <cell r="FA67">
            <v>1000</v>
          </cell>
          <cell r="FB67">
            <v>1000</v>
          </cell>
          <cell r="FC67">
            <v>1000</v>
          </cell>
          <cell r="FD67">
            <v>1000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1515</v>
          </cell>
          <cell r="FR67">
            <v>2915</v>
          </cell>
          <cell r="FS67">
            <v>1515</v>
          </cell>
          <cell r="FT67">
            <v>1515</v>
          </cell>
          <cell r="FU67">
            <v>4015</v>
          </cell>
          <cell r="FV67">
            <v>1515</v>
          </cell>
          <cell r="FW67">
            <v>1515</v>
          </cell>
          <cell r="FX67">
            <v>1515</v>
          </cell>
          <cell r="FY67">
            <v>2015</v>
          </cell>
          <cell r="FZ67">
            <v>1515</v>
          </cell>
          <cell r="GA67">
            <v>1515</v>
          </cell>
          <cell r="GB67">
            <v>1515</v>
          </cell>
          <cell r="GD67">
            <v>0</v>
          </cell>
          <cell r="GE67">
            <v>2400</v>
          </cell>
          <cell r="GF67">
            <v>0</v>
          </cell>
          <cell r="GG67">
            <v>1500</v>
          </cell>
          <cell r="GH67">
            <v>4080</v>
          </cell>
          <cell r="GI67">
            <v>600</v>
          </cell>
          <cell r="GJ67">
            <v>0</v>
          </cell>
          <cell r="GK67">
            <v>2000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12000</v>
          </cell>
          <cell r="GR67">
            <v>0</v>
          </cell>
          <cell r="GS67">
            <v>22580</v>
          </cell>
        </row>
        <row r="68">
          <cell r="E68">
            <v>100</v>
          </cell>
          <cell r="F68">
            <v>100</v>
          </cell>
          <cell r="G68">
            <v>100</v>
          </cell>
          <cell r="H68">
            <v>100</v>
          </cell>
          <cell r="I68">
            <v>100</v>
          </cell>
          <cell r="J68">
            <v>100</v>
          </cell>
          <cell r="K68">
            <v>100</v>
          </cell>
          <cell r="L68">
            <v>100</v>
          </cell>
          <cell r="M68">
            <v>100</v>
          </cell>
          <cell r="N68">
            <v>100</v>
          </cell>
          <cell r="O68">
            <v>100</v>
          </cell>
          <cell r="P68">
            <v>100</v>
          </cell>
          <cell r="Q68">
            <v>8</v>
          </cell>
          <cell r="R68">
            <v>1408</v>
          </cell>
          <cell r="S68">
            <v>8</v>
          </cell>
          <cell r="T68">
            <v>8</v>
          </cell>
          <cell r="U68">
            <v>1008</v>
          </cell>
          <cell r="V68">
            <v>8</v>
          </cell>
          <cell r="W68">
            <v>8</v>
          </cell>
          <cell r="X68">
            <v>8</v>
          </cell>
          <cell r="Y68">
            <v>8</v>
          </cell>
          <cell r="Z68">
            <v>8</v>
          </cell>
          <cell r="AA68">
            <v>8</v>
          </cell>
          <cell r="AB68">
            <v>8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225</v>
          </cell>
          <cell r="AP68">
            <v>225</v>
          </cell>
          <cell r="AQ68">
            <v>225</v>
          </cell>
          <cell r="AR68">
            <v>225</v>
          </cell>
          <cell r="AS68">
            <v>225</v>
          </cell>
          <cell r="AT68">
            <v>225</v>
          </cell>
          <cell r="AU68">
            <v>225</v>
          </cell>
          <cell r="AV68">
            <v>225</v>
          </cell>
          <cell r="AW68">
            <v>225</v>
          </cell>
          <cell r="AX68">
            <v>225</v>
          </cell>
          <cell r="AY68">
            <v>225</v>
          </cell>
          <cell r="AZ68">
            <v>225</v>
          </cell>
          <cell r="BA68">
            <v>385</v>
          </cell>
          <cell r="BB68">
            <v>385</v>
          </cell>
          <cell r="BC68">
            <v>385</v>
          </cell>
          <cell r="BD68">
            <v>385</v>
          </cell>
          <cell r="BE68">
            <v>385</v>
          </cell>
          <cell r="BF68">
            <v>385</v>
          </cell>
          <cell r="BG68">
            <v>385</v>
          </cell>
          <cell r="BH68">
            <v>385</v>
          </cell>
          <cell r="BI68">
            <v>385</v>
          </cell>
          <cell r="BJ68">
            <v>3885</v>
          </cell>
          <cell r="BK68">
            <v>385</v>
          </cell>
          <cell r="BL68">
            <v>385</v>
          </cell>
          <cell r="BM68">
            <v>110</v>
          </cell>
          <cell r="BN68">
            <v>110</v>
          </cell>
          <cell r="BO68">
            <v>110</v>
          </cell>
          <cell r="BP68">
            <v>110</v>
          </cell>
          <cell r="BQ68">
            <v>110</v>
          </cell>
          <cell r="BR68">
            <v>110</v>
          </cell>
          <cell r="BS68">
            <v>110</v>
          </cell>
          <cell r="BT68">
            <v>110</v>
          </cell>
          <cell r="BU68">
            <v>110</v>
          </cell>
          <cell r="BV68">
            <v>110</v>
          </cell>
          <cell r="BW68">
            <v>110</v>
          </cell>
          <cell r="BX68">
            <v>110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1500</v>
          </cell>
          <cell r="CP68">
            <v>0</v>
          </cell>
          <cell r="CQ68">
            <v>0</v>
          </cell>
          <cell r="CR68">
            <v>0</v>
          </cell>
          <cell r="CS68">
            <v>500</v>
          </cell>
          <cell r="CT68">
            <v>0</v>
          </cell>
          <cell r="CU68">
            <v>0</v>
          </cell>
          <cell r="CV68">
            <v>0</v>
          </cell>
          <cell r="CW68">
            <v>50</v>
          </cell>
          <cell r="CX68">
            <v>50</v>
          </cell>
          <cell r="CY68">
            <v>50</v>
          </cell>
          <cell r="CZ68">
            <v>50</v>
          </cell>
          <cell r="DA68">
            <v>50</v>
          </cell>
          <cell r="DB68">
            <v>50</v>
          </cell>
          <cell r="DC68">
            <v>50</v>
          </cell>
          <cell r="DD68">
            <v>50</v>
          </cell>
          <cell r="DE68">
            <v>50</v>
          </cell>
          <cell r="DF68">
            <v>50</v>
          </cell>
          <cell r="DG68">
            <v>50</v>
          </cell>
          <cell r="DH68">
            <v>50</v>
          </cell>
          <cell r="DI68">
            <v>50</v>
          </cell>
          <cell r="DJ68">
            <v>7300</v>
          </cell>
          <cell r="DK68">
            <v>4050</v>
          </cell>
          <cell r="DL68">
            <v>50</v>
          </cell>
          <cell r="DM68">
            <v>7300</v>
          </cell>
          <cell r="DN68">
            <v>50</v>
          </cell>
          <cell r="DO68">
            <v>50</v>
          </cell>
          <cell r="DP68">
            <v>7300</v>
          </cell>
          <cell r="DQ68">
            <v>50</v>
          </cell>
          <cell r="DR68">
            <v>50</v>
          </cell>
          <cell r="DS68">
            <v>14550</v>
          </cell>
          <cell r="DT68">
            <v>50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300</v>
          </cell>
          <cell r="EH68">
            <v>0</v>
          </cell>
          <cell r="EI68">
            <v>100</v>
          </cell>
          <cell r="EJ68">
            <v>300</v>
          </cell>
          <cell r="EK68">
            <v>0</v>
          </cell>
          <cell r="EL68">
            <v>100</v>
          </cell>
          <cell r="EM68">
            <v>300</v>
          </cell>
          <cell r="EN68">
            <v>0</v>
          </cell>
          <cell r="EO68">
            <v>100</v>
          </cell>
          <cell r="EP68">
            <v>300</v>
          </cell>
          <cell r="EQ68">
            <v>0</v>
          </cell>
          <cell r="ER68">
            <v>0</v>
          </cell>
          <cell r="ES68">
            <v>1500</v>
          </cell>
          <cell r="ET68">
            <v>1500</v>
          </cell>
          <cell r="EU68">
            <v>1500</v>
          </cell>
          <cell r="EV68">
            <v>1500</v>
          </cell>
          <cell r="EW68">
            <v>1500</v>
          </cell>
          <cell r="EX68">
            <v>1500</v>
          </cell>
          <cell r="EY68">
            <v>1500</v>
          </cell>
          <cell r="EZ68">
            <v>1500</v>
          </cell>
          <cell r="FA68">
            <v>1500</v>
          </cell>
          <cell r="FB68">
            <v>1500</v>
          </cell>
          <cell r="FC68">
            <v>1500</v>
          </cell>
          <cell r="FD68">
            <v>1500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2728</v>
          </cell>
          <cell r="FR68">
            <v>11078</v>
          </cell>
          <cell r="FS68">
            <v>6528</v>
          </cell>
          <cell r="FT68">
            <v>2728</v>
          </cell>
          <cell r="FU68">
            <v>12178</v>
          </cell>
          <cell r="FV68">
            <v>2528</v>
          </cell>
          <cell r="FW68">
            <v>2728</v>
          </cell>
          <cell r="FX68">
            <v>9678</v>
          </cell>
          <cell r="FY68">
            <v>3028</v>
          </cell>
          <cell r="FZ68">
            <v>6228</v>
          </cell>
          <cell r="GA68">
            <v>16928</v>
          </cell>
          <cell r="GB68">
            <v>2428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</row>
        <row r="71">
          <cell r="A71">
            <v>500110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</row>
        <row r="72">
          <cell r="A72">
            <v>500100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3100</v>
          </cell>
          <cell r="BB72">
            <v>3600</v>
          </cell>
          <cell r="BC72">
            <v>600</v>
          </cell>
          <cell r="BD72">
            <v>600</v>
          </cell>
          <cell r="BE72">
            <v>600</v>
          </cell>
          <cell r="BF72">
            <v>600</v>
          </cell>
          <cell r="BG72">
            <v>2100</v>
          </cell>
          <cell r="BH72">
            <v>2600</v>
          </cell>
          <cell r="BI72">
            <v>600</v>
          </cell>
          <cell r="BJ72">
            <v>600</v>
          </cell>
          <cell r="BK72">
            <v>600</v>
          </cell>
          <cell r="BL72">
            <v>600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700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3800</v>
          </cell>
          <cell r="FR72">
            <v>3600</v>
          </cell>
          <cell r="FS72">
            <v>600</v>
          </cell>
          <cell r="FT72">
            <v>600</v>
          </cell>
          <cell r="FU72">
            <v>600</v>
          </cell>
          <cell r="FV72">
            <v>600</v>
          </cell>
          <cell r="FW72">
            <v>2100</v>
          </cell>
          <cell r="FX72">
            <v>2600</v>
          </cell>
          <cell r="FY72">
            <v>600</v>
          </cell>
          <cell r="FZ72">
            <v>600</v>
          </cell>
          <cell r="GA72">
            <v>600</v>
          </cell>
          <cell r="GB72">
            <v>600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16200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700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16900</v>
          </cell>
        </row>
        <row r="73">
          <cell r="A73">
            <v>500130</v>
          </cell>
          <cell r="E73">
            <v>200</v>
          </cell>
          <cell r="F73">
            <v>200</v>
          </cell>
          <cell r="G73">
            <v>200</v>
          </cell>
          <cell r="H73">
            <v>200</v>
          </cell>
          <cell r="I73">
            <v>200</v>
          </cell>
          <cell r="J73">
            <v>200</v>
          </cell>
          <cell r="K73">
            <v>200</v>
          </cell>
          <cell r="L73">
            <v>200</v>
          </cell>
          <cell r="M73">
            <v>200</v>
          </cell>
          <cell r="N73">
            <v>200</v>
          </cell>
          <cell r="O73">
            <v>200</v>
          </cell>
          <cell r="P73">
            <v>200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250</v>
          </cell>
          <cell r="AD73">
            <v>250</v>
          </cell>
          <cell r="AE73">
            <v>250</v>
          </cell>
          <cell r="AF73">
            <v>250</v>
          </cell>
          <cell r="AG73">
            <v>250</v>
          </cell>
          <cell r="AH73">
            <v>250</v>
          </cell>
          <cell r="AI73">
            <v>250</v>
          </cell>
          <cell r="AJ73">
            <v>250</v>
          </cell>
          <cell r="AK73">
            <v>250</v>
          </cell>
          <cell r="AL73">
            <v>250</v>
          </cell>
          <cell r="AM73">
            <v>250</v>
          </cell>
          <cell r="AN73">
            <v>250</v>
          </cell>
          <cell r="AO73">
            <v>50</v>
          </cell>
          <cell r="AP73">
            <v>2500</v>
          </cell>
          <cell r="AQ73">
            <v>50</v>
          </cell>
          <cell r="AR73">
            <v>50</v>
          </cell>
          <cell r="AS73">
            <v>2500</v>
          </cell>
          <cell r="AT73">
            <v>50</v>
          </cell>
          <cell r="AU73">
            <v>50</v>
          </cell>
          <cell r="AV73">
            <v>2500</v>
          </cell>
          <cell r="AW73">
            <v>50</v>
          </cell>
          <cell r="AX73">
            <v>50</v>
          </cell>
          <cell r="AY73">
            <v>2500</v>
          </cell>
          <cell r="AZ73">
            <v>50</v>
          </cell>
          <cell r="BA73">
            <v>500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500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500</v>
          </cell>
          <cell r="BY73">
            <v>0</v>
          </cell>
          <cell r="BZ73">
            <v>3000</v>
          </cell>
          <cell r="CA73">
            <v>0</v>
          </cell>
          <cell r="CB73">
            <v>0</v>
          </cell>
          <cell r="CC73">
            <v>3000</v>
          </cell>
          <cell r="CD73">
            <v>0</v>
          </cell>
          <cell r="CE73">
            <v>0</v>
          </cell>
          <cell r="CF73">
            <v>3000</v>
          </cell>
          <cell r="CG73">
            <v>0</v>
          </cell>
          <cell r="CH73">
            <v>0</v>
          </cell>
          <cell r="CI73">
            <v>3000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300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150</v>
          </cell>
          <cell r="DV73">
            <v>150</v>
          </cell>
          <cell r="DW73">
            <v>150</v>
          </cell>
          <cell r="DX73">
            <v>150</v>
          </cell>
          <cell r="DY73">
            <v>150</v>
          </cell>
          <cell r="DZ73">
            <v>150</v>
          </cell>
          <cell r="EA73">
            <v>150</v>
          </cell>
          <cell r="EB73">
            <v>150</v>
          </cell>
          <cell r="EC73">
            <v>150</v>
          </cell>
          <cell r="ED73">
            <v>150</v>
          </cell>
          <cell r="EE73">
            <v>150</v>
          </cell>
          <cell r="EF73">
            <v>150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300</v>
          </cell>
          <cell r="FQ73">
            <v>1150</v>
          </cell>
          <cell r="FR73">
            <v>6100</v>
          </cell>
          <cell r="FS73">
            <v>650</v>
          </cell>
          <cell r="FT73">
            <v>650</v>
          </cell>
          <cell r="FU73">
            <v>6100</v>
          </cell>
          <cell r="FV73">
            <v>650</v>
          </cell>
          <cell r="FW73">
            <v>1150</v>
          </cell>
          <cell r="FX73">
            <v>6100</v>
          </cell>
          <cell r="FY73">
            <v>650</v>
          </cell>
          <cell r="FZ73">
            <v>650</v>
          </cell>
          <cell r="GA73">
            <v>6100</v>
          </cell>
          <cell r="GB73">
            <v>1750</v>
          </cell>
          <cell r="GD73">
            <v>2400</v>
          </cell>
          <cell r="GE73">
            <v>0</v>
          </cell>
          <cell r="GF73">
            <v>3000</v>
          </cell>
          <cell r="GG73">
            <v>10400</v>
          </cell>
          <cell r="GH73">
            <v>1000</v>
          </cell>
          <cell r="GI73">
            <v>500</v>
          </cell>
          <cell r="GJ73">
            <v>12000</v>
          </cell>
          <cell r="GK73">
            <v>0</v>
          </cell>
          <cell r="GL73">
            <v>300</v>
          </cell>
          <cell r="GM73">
            <v>0</v>
          </cell>
          <cell r="GN73">
            <v>1800</v>
          </cell>
          <cell r="GO73">
            <v>0</v>
          </cell>
          <cell r="GP73">
            <v>0</v>
          </cell>
          <cell r="GQ73">
            <v>0</v>
          </cell>
          <cell r="GR73">
            <v>300</v>
          </cell>
          <cell r="GS73">
            <v>31700</v>
          </cell>
        </row>
        <row r="74">
          <cell r="A74">
            <v>500140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</row>
        <row r="75">
          <cell r="E75">
            <v>200</v>
          </cell>
          <cell r="F75">
            <v>200</v>
          </cell>
          <cell r="G75">
            <v>200</v>
          </cell>
          <cell r="H75">
            <v>200</v>
          </cell>
          <cell r="I75">
            <v>200</v>
          </cell>
          <cell r="J75">
            <v>200</v>
          </cell>
          <cell r="K75">
            <v>200</v>
          </cell>
          <cell r="L75">
            <v>200</v>
          </cell>
          <cell r="M75">
            <v>200</v>
          </cell>
          <cell r="N75">
            <v>200</v>
          </cell>
          <cell r="O75">
            <v>200</v>
          </cell>
          <cell r="P75">
            <v>200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250</v>
          </cell>
          <cell r="AD75">
            <v>250</v>
          </cell>
          <cell r="AE75">
            <v>250</v>
          </cell>
          <cell r="AF75">
            <v>250</v>
          </cell>
          <cell r="AG75">
            <v>250</v>
          </cell>
          <cell r="AH75">
            <v>250</v>
          </cell>
          <cell r="AI75">
            <v>250</v>
          </cell>
          <cell r="AJ75">
            <v>250</v>
          </cell>
          <cell r="AK75">
            <v>250</v>
          </cell>
          <cell r="AL75">
            <v>250</v>
          </cell>
          <cell r="AM75">
            <v>250</v>
          </cell>
          <cell r="AN75">
            <v>250</v>
          </cell>
          <cell r="AO75">
            <v>50</v>
          </cell>
          <cell r="AP75">
            <v>2500</v>
          </cell>
          <cell r="AQ75">
            <v>50</v>
          </cell>
          <cell r="AR75">
            <v>50</v>
          </cell>
          <cell r="AS75">
            <v>2500</v>
          </cell>
          <cell r="AT75">
            <v>50</v>
          </cell>
          <cell r="AU75">
            <v>50</v>
          </cell>
          <cell r="AV75">
            <v>2500</v>
          </cell>
          <cell r="AW75">
            <v>50</v>
          </cell>
          <cell r="AX75">
            <v>50</v>
          </cell>
          <cell r="AY75">
            <v>2500</v>
          </cell>
          <cell r="AZ75">
            <v>50</v>
          </cell>
          <cell r="BA75">
            <v>3600</v>
          </cell>
          <cell r="BB75">
            <v>3600</v>
          </cell>
          <cell r="BC75">
            <v>600</v>
          </cell>
          <cell r="BD75">
            <v>600</v>
          </cell>
          <cell r="BE75">
            <v>600</v>
          </cell>
          <cell r="BF75">
            <v>600</v>
          </cell>
          <cell r="BG75">
            <v>2600</v>
          </cell>
          <cell r="BH75">
            <v>2600</v>
          </cell>
          <cell r="BI75">
            <v>600</v>
          </cell>
          <cell r="BJ75">
            <v>600</v>
          </cell>
          <cell r="BK75">
            <v>600</v>
          </cell>
          <cell r="BL75">
            <v>600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500</v>
          </cell>
          <cell r="BY75">
            <v>0</v>
          </cell>
          <cell r="BZ75">
            <v>3000</v>
          </cell>
          <cell r="CA75">
            <v>0</v>
          </cell>
          <cell r="CB75">
            <v>0</v>
          </cell>
          <cell r="CC75">
            <v>3000</v>
          </cell>
          <cell r="CD75">
            <v>0</v>
          </cell>
          <cell r="CE75">
            <v>0</v>
          </cell>
          <cell r="CF75">
            <v>3000</v>
          </cell>
          <cell r="CG75">
            <v>0</v>
          </cell>
          <cell r="CH75">
            <v>0</v>
          </cell>
          <cell r="CI75">
            <v>3000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300</v>
          </cell>
          <cell r="DI75">
            <v>700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150</v>
          </cell>
          <cell r="DV75">
            <v>150</v>
          </cell>
          <cell r="DW75">
            <v>150</v>
          </cell>
          <cell r="DX75">
            <v>150</v>
          </cell>
          <cell r="DY75">
            <v>150</v>
          </cell>
          <cell r="DZ75">
            <v>150</v>
          </cell>
          <cell r="EA75">
            <v>150</v>
          </cell>
          <cell r="EB75">
            <v>150</v>
          </cell>
          <cell r="EC75">
            <v>150</v>
          </cell>
          <cell r="ED75">
            <v>150</v>
          </cell>
          <cell r="EE75">
            <v>150</v>
          </cell>
          <cell r="EF75">
            <v>150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300</v>
          </cell>
          <cell r="FQ75">
            <v>4950</v>
          </cell>
          <cell r="FR75">
            <v>9700</v>
          </cell>
          <cell r="FS75">
            <v>1250</v>
          </cell>
          <cell r="FT75">
            <v>1250</v>
          </cell>
          <cell r="FU75">
            <v>6700</v>
          </cell>
          <cell r="FV75">
            <v>1250</v>
          </cell>
          <cell r="FW75">
            <v>3250</v>
          </cell>
          <cell r="FX75">
            <v>8700</v>
          </cell>
          <cell r="FY75">
            <v>1250</v>
          </cell>
          <cell r="FZ75">
            <v>1250</v>
          </cell>
          <cell r="GA75">
            <v>6700</v>
          </cell>
          <cell r="GB75">
            <v>2350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</row>
        <row r="78">
          <cell r="A78">
            <v>517210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</row>
        <row r="79">
          <cell r="A79">
            <v>514200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3500</v>
          </cell>
          <cell r="BZ79">
            <v>3500</v>
          </cell>
          <cell r="CA79">
            <v>3500</v>
          </cell>
          <cell r="CB79">
            <v>3500</v>
          </cell>
          <cell r="CC79">
            <v>3500</v>
          </cell>
          <cell r="CD79">
            <v>3500</v>
          </cell>
          <cell r="CE79">
            <v>3500</v>
          </cell>
          <cell r="CF79">
            <v>3500</v>
          </cell>
          <cell r="CG79">
            <v>3500</v>
          </cell>
          <cell r="CH79">
            <v>3500</v>
          </cell>
          <cell r="CI79">
            <v>3500</v>
          </cell>
          <cell r="CJ79">
            <v>3500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3500</v>
          </cell>
          <cell r="FR79">
            <v>3500</v>
          </cell>
          <cell r="FS79">
            <v>3500</v>
          </cell>
          <cell r="FT79">
            <v>3500</v>
          </cell>
          <cell r="FU79">
            <v>3500</v>
          </cell>
          <cell r="FV79">
            <v>3500</v>
          </cell>
          <cell r="FW79">
            <v>3500</v>
          </cell>
          <cell r="FX79">
            <v>3500</v>
          </cell>
          <cell r="FY79">
            <v>3500</v>
          </cell>
          <cell r="FZ79">
            <v>3500</v>
          </cell>
          <cell r="GA79">
            <v>3500</v>
          </cell>
          <cell r="GB79">
            <v>3500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42000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42000</v>
          </cell>
        </row>
        <row r="80">
          <cell r="A80">
            <v>514000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</row>
        <row r="81">
          <cell r="A81">
            <v>517800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</row>
        <row r="82">
          <cell r="A82">
            <v>517260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</row>
        <row r="83">
          <cell r="A83">
            <v>510640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5000</v>
          </cell>
          <cell r="DV83">
            <v>5000</v>
          </cell>
          <cell r="DW83">
            <v>5000</v>
          </cell>
          <cell r="DX83">
            <v>5000</v>
          </cell>
          <cell r="DY83">
            <v>5000</v>
          </cell>
          <cell r="DZ83">
            <v>5000</v>
          </cell>
          <cell r="EA83">
            <v>5000</v>
          </cell>
          <cell r="EB83">
            <v>5000</v>
          </cell>
          <cell r="EC83">
            <v>5000</v>
          </cell>
          <cell r="ED83">
            <v>5000</v>
          </cell>
          <cell r="EE83">
            <v>5000</v>
          </cell>
          <cell r="EF83">
            <v>5000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5000</v>
          </cell>
          <cell r="FR83">
            <v>5000</v>
          </cell>
          <cell r="FS83">
            <v>5000</v>
          </cell>
          <cell r="FT83">
            <v>5000</v>
          </cell>
          <cell r="FU83">
            <v>5000</v>
          </cell>
          <cell r="FV83">
            <v>5000</v>
          </cell>
          <cell r="FW83">
            <v>5000</v>
          </cell>
          <cell r="FX83">
            <v>5000</v>
          </cell>
          <cell r="FY83">
            <v>5000</v>
          </cell>
          <cell r="FZ83">
            <v>5000</v>
          </cell>
          <cell r="GA83">
            <v>5000</v>
          </cell>
          <cell r="GB83">
            <v>5000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60000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60000</v>
          </cell>
        </row>
        <row r="84">
          <cell r="A84">
            <v>450700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3375</v>
          </cell>
          <cell r="DJ84">
            <v>2625</v>
          </cell>
          <cell r="DK84">
            <v>5500</v>
          </cell>
          <cell r="DL84">
            <v>2625</v>
          </cell>
          <cell r="DM84">
            <v>2625</v>
          </cell>
          <cell r="DN84">
            <v>6625</v>
          </cell>
          <cell r="DO84">
            <v>2625</v>
          </cell>
          <cell r="DP84">
            <v>2625</v>
          </cell>
          <cell r="DQ84">
            <v>2625</v>
          </cell>
          <cell r="DR84">
            <v>2625</v>
          </cell>
          <cell r="DS84">
            <v>4125</v>
          </cell>
          <cell r="DT84">
            <v>2625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5000</v>
          </cell>
          <cell r="EH84">
            <v>5000</v>
          </cell>
          <cell r="EI84">
            <v>5000</v>
          </cell>
          <cell r="EJ84">
            <v>5000</v>
          </cell>
          <cell r="EK84">
            <v>5000</v>
          </cell>
          <cell r="EL84">
            <v>5000</v>
          </cell>
          <cell r="EM84">
            <v>5000</v>
          </cell>
          <cell r="EN84">
            <v>5000</v>
          </cell>
          <cell r="EO84">
            <v>5000</v>
          </cell>
          <cell r="EP84">
            <v>5000</v>
          </cell>
          <cell r="EQ84">
            <v>5000</v>
          </cell>
          <cell r="ER84">
            <v>5000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3000</v>
          </cell>
          <cell r="FH84">
            <v>0</v>
          </cell>
          <cell r="FI84">
            <v>0</v>
          </cell>
          <cell r="FJ84">
            <v>3000</v>
          </cell>
          <cell r="FK84">
            <v>0</v>
          </cell>
          <cell r="FL84">
            <v>0</v>
          </cell>
          <cell r="FM84">
            <v>3000</v>
          </cell>
          <cell r="FN84">
            <v>0</v>
          </cell>
          <cell r="FO84">
            <v>0</v>
          </cell>
          <cell r="FP84">
            <v>3000</v>
          </cell>
          <cell r="FQ84">
            <v>8375</v>
          </cell>
          <cell r="FR84">
            <v>7625</v>
          </cell>
          <cell r="FS84">
            <v>13500</v>
          </cell>
          <cell r="FT84">
            <v>7625</v>
          </cell>
          <cell r="FU84">
            <v>7625</v>
          </cell>
          <cell r="FV84">
            <v>14625</v>
          </cell>
          <cell r="FW84">
            <v>7625</v>
          </cell>
          <cell r="FX84">
            <v>7625</v>
          </cell>
          <cell r="FY84">
            <v>10625</v>
          </cell>
          <cell r="FZ84">
            <v>7625</v>
          </cell>
          <cell r="GA84">
            <v>9125</v>
          </cell>
          <cell r="GB84">
            <v>10625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40625</v>
          </cell>
          <cell r="GN84">
            <v>0</v>
          </cell>
          <cell r="GO84">
            <v>0</v>
          </cell>
          <cell r="GP84">
            <v>60000</v>
          </cell>
          <cell r="GQ84">
            <v>0</v>
          </cell>
          <cell r="GR84">
            <v>12000</v>
          </cell>
          <cell r="GS84">
            <v>112625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3500</v>
          </cell>
          <cell r="BZ85">
            <v>3500</v>
          </cell>
          <cell r="CA85">
            <v>3500</v>
          </cell>
          <cell r="CB85">
            <v>3500</v>
          </cell>
          <cell r="CC85">
            <v>3500</v>
          </cell>
          <cell r="CD85">
            <v>3500</v>
          </cell>
          <cell r="CE85">
            <v>3500</v>
          </cell>
          <cell r="CF85">
            <v>3500</v>
          </cell>
          <cell r="CG85">
            <v>3500</v>
          </cell>
          <cell r="CH85">
            <v>3500</v>
          </cell>
          <cell r="CI85">
            <v>3500</v>
          </cell>
          <cell r="CJ85">
            <v>3500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3375</v>
          </cell>
          <cell r="DJ85">
            <v>2625</v>
          </cell>
          <cell r="DK85">
            <v>5500</v>
          </cell>
          <cell r="DL85">
            <v>2625</v>
          </cell>
          <cell r="DM85">
            <v>2625</v>
          </cell>
          <cell r="DN85">
            <v>6625</v>
          </cell>
          <cell r="DO85">
            <v>2625</v>
          </cell>
          <cell r="DP85">
            <v>2625</v>
          </cell>
          <cell r="DQ85">
            <v>2625</v>
          </cell>
          <cell r="DR85">
            <v>2625</v>
          </cell>
          <cell r="DS85">
            <v>4125</v>
          </cell>
          <cell r="DT85">
            <v>2625</v>
          </cell>
          <cell r="DU85">
            <v>5000</v>
          </cell>
          <cell r="DV85">
            <v>5000</v>
          </cell>
          <cell r="DW85">
            <v>5000</v>
          </cell>
          <cell r="DX85">
            <v>5000</v>
          </cell>
          <cell r="DY85">
            <v>5000</v>
          </cell>
          <cell r="DZ85">
            <v>5000</v>
          </cell>
          <cell r="EA85">
            <v>5000</v>
          </cell>
          <cell r="EB85">
            <v>5000</v>
          </cell>
          <cell r="EC85">
            <v>5000</v>
          </cell>
          <cell r="ED85">
            <v>5000</v>
          </cell>
          <cell r="EE85">
            <v>5000</v>
          </cell>
          <cell r="EF85">
            <v>5000</v>
          </cell>
          <cell r="EG85">
            <v>5000</v>
          </cell>
          <cell r="EH85">
            <v>5000</v>
          </cell>
          <cell r="EI85">
            <v>5000</v>
          </cell>
          <cell r="EJ85">
            <v>5000</v>
          </cell>
          <cell r="EK85">
            <v>5000</v>
          </cell>
          <cell r="EL85">
            <v>5000</v>
          </cell>
          <cell r="EM85">
            <v>5000</v>
          </cell>
          <cell r="EN85">
            <v>5000</v>
          </cell>
          <cell r="EO85">
            <v>5000</v>
          </cell>
          <cell r="EP85">
            <v>5000</v>
          </cell>
          <cell r="EQ85">
            <v>5000</v>
          </cell>
          <cell r="ER85">
            <v>5000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3000</v>
          </cell>
          <cell r="FH85">
            <v>0</v>
          </cell>
          <cell r="FI85">
            <v>0</v>
          </cell>
          <cell r="FJ85">
            <v>3000</v>
          </cell>
          <cell r="FK85">
            <v>0</v>
          </cell>
          <cell r="FL85">
            <v>0</v>
          </cell>
          <cell r="FM85">
            <v>3000</v>
          </cell>
          <cell r="FN85">
            <v>0</v>
          </cell>
          <cell r="FO85">
            <v>0</v>
          </cell>
          <cell r="FP85">
            <v>3000</v>
          </cell>
          <cell r="FQ85">
            <v>16875</v>
          </cell>
          <cell r="FR85">
            <v>16125</v>
          </cell>
          <cell r="FS85">
            <v>22000</v>
          </cell>
          <cell r="FT85">
            <v>16125</v>
          </cell>
          <cell r="FU85">
            <v>16125</v>
          </cell>
          <cell r="FV85">
            <v>23125</v>
          </cell>
          <cell r="FW85">
            <v>16125</v>
          </cell>
          <cell r="FX85">
            <v>16125</v>
          </cell>
          <cell r="FY85">
            <v>19125</v>
          </cell>
          <cell r="FZ85">
            <v>16125</v>
          </cell>
          <cell r="GA85">
            <v>17625</v>
          </cell>
          <cell r="GB85">
            <v>19125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</row>
        <row r="88">
          <cell r="E88">
            <v>132349.94238736609</v>
          </cell>
          <cell r="F88">
            <v>138579.94238736609</v>
          </cell>
          <cell r="G88">
            <v>162737.42798420761</v>
          </cell>
          <cell r="H88">
            <v>136558.790494443</v>
          </cell>
          <cell r="I88">
            <v>135026.869310443</v>
          </cell>
          <cell r="J88">
            <v>157258.58663805376</v>
          </cell>
          <cell r="K88">
            <v>124826.86931044301</v>
          </cell>
          <cell r="L88">
            <v>126136.86931044301</v>
          </cell>
          <cell r="M88">
            <v>153828.58663805376</v>
          </cell>
          <cell r="N88">
            <v>131136.869310443</v>
          </cell>
          <cell r="O88">
            <v>122366.86931044301</v>
          </cell>
          <cell r="P88">
            <v>157598.58663805376</v>
          </cell>
          <cell r="Q88">
            <v>30554.04471153846</v>
          </cell>
          <cell r="R88">
            <v>31339.04471153846</v>
          </cell>
          <cell r="S88">
            <v>43067.7265625</v>
          </cell>
          <cell r="T88">
            <v>37984.381249999999</v>
          </cell>
          <cell r="U88">
            <v>37484.381249999999</v>
          </cell>
          <cell r="V88">
            <v>39572.7265625</v>
          </cell>
          <cell r="W88">
            <v>35674.381249999999</v>
          </cell>
          <cell r="X88">
            <v>35674.381249999999</v>
          </cell>
          <cell r="Y88">
            <v>39992.7265625</v>
          </cell>
          <cell r="Z88">
            <v>35059.381249999999</v>
          </cell>
          <cell r="AA88">
            <v>34444.381249999999</v>
          </cell>
          <cell r="AB88">
            <v>39377.7265625</v>
          </cell>
          <cell r="AC88">
            <v>71204.769419021395</v>
          </cell>
          <cell r="AD88">
            <v>71204.769419021395</v>
          </cell>
          <cell r="AE88">
            <v>173652.10360069983</v>
          </cell>
          <cell r="AF88">
            <v>134621.68288055988</v>
          </cell>
          <cell r="AG88">
            <v>98572.875188252161</v>
          </cell>
          <cell r="AH88">
            <v>125846.51465839212</v>
          </cell>
          <cell r="AI88">
            <v>102713.21172671369</v>
          </cell>
          <cell r="AJ88">
            <v>102713.21172671369</v>
          </cell>
          <cell r="AK88">
            <v>124186.51465839212</v>
          </cell>
          <cell r="AL88">
            <v>100857.33486717523</v>
          </cell>
          <cell r="AM88">
            <v>98413.025056252154</v>
          </cell>
          <cell r="AN88">
            <v>117342.18680069981</v>
          </cell>
          <cell r="AO88">
            <v>79769.499615384615</v>
          </cell>
          <cell r="AP88">
            <v>53719.499615384615</v>
          </cell>
          <cell r="AQ88">
            <v>50093.124519230776</v>
          </cell>
          <cell r="AR88">
            <v>46269.499615384615</v>
          </cell>
          <cell r="AS88">
            <v>33719.499615384615</v>
          </cell>
          <cell r="AT88">
            <v>57364.302403846159</v>
          </cell>
          <cell r="AU88">
            <v>44586.441923076927</v>
          </cell>
          <cell r="AV88">
            <v>46983.600437846151</v>
          </cell>
          <cell r="AW88">
            <v>50847.640073076924</v>
          </cell>
          <cell r="AX88">
            <v>43736.55346153846</v>
          </cell>
          <cell r="AY88">
            <v>46186.55346153846</v>
          </cell>
          <cell r="AZ88">
            <v>59301.941826923081</v>
          </cell>
          <cell r="BA88">
            <v>76758.491705874971</v>
          </cell>
          <cell r="BB88">
            <v>49624.929205874978</v>
          </cell>
          <cell r="BC88">
            <v>62247.411507343728</v>
          </cell>
          <cell r="BD88">
            <v>56774.929205874978</v>
          </cell>
          <cell r="BE88">
            <v>46714.929205874978</v>
          </cell>
          <cell r="BF88">
            <v>51112.411507343728</v>
          </cell>
          <cell r="BG88">
            <v>54484.929205874978</v>
          </cell>
          <cell r="BH88">
            <v>44304.34416252681</v>
          </cell>
          <cell r="BI88">
            <v>51688.730943354356</v>
          </cell>
          <cell r="BJ88">
            <v>45005.706201635228</v>
          </cell>
          <cell r="BK88">
            <v>47960.706201635228</v>
          </cell>
          <cell r="BL88">
            <v>49012.132752044039</v>
          </cell>
          <cell r="BM88">
            <v>58029.226923076931</v>
          </cell>
          <cell r="BN88">
            <v>58029.226923076931</v>
          </cell>
          <cell r="BO88">
            <v>62502.783653846156</v>
          </cell>
          <cell r="BP88">
            <v>58029.226923076931</v>
          </cell>
          <cell r="BQ88">
            <v>58029.226923076931</v>
          </cell>
          <cell r="BR88">
            <v>62362.003937846152</v>
          </cell>
          <cell r="BS88">
            <v>56878.097630769233</v>
          </cell>
          <cell r="BT88">
            <v>56828.051230769233</v>
          </cell>
          <cell r="BU88">
            <v>61001.31403846154</v>
          </cell>
          <cell r="BV88">
            <v>56828.051230769233</v>
          </cell>
          <cell r="BW88">
            <v>56828.051230769233</v>
          </cell>
          <cell r="BX88">
            <v>61501.31403846154</v>
          </cell>
          <cell r="BY88">
            <v>29281.46</v>
          </cell>
          <cell r="BZ88">
            <v>31843.46</v>
          </cell>
          <cell r="CA88">
            <v>27578.46</v>
          </cell>
          <cell r="CB88">
            <v>28293.46</v>
          </cell>
          <cell r="CC88">
            <v>20146.46</v>
          </cell>
          <cell r="CD88">
            <v>17498.46</v>
          </cell>
          <cell r="CE88">
            <v>19846.46</v>
          </cell>
          <cell r="CF88">
            <v>16798.46</v>
          </cell>
          <cell r="CG88">
            <v>25489.46</v>
          </cell>
          <cell r="CH88">
            <v>26654.46</v>
          </cell>
          <cell r="CI88">
            <v>30637.46</v>
          </cell>
          <cell r="CJ88">
            <v>41062.46</v>
          </cell>
          <cell r="CK88">
            <v>40069.000961538462</v>
          </cell>
          <cell r="CL88">
            <v>51809.000961538462</v>
          </cell>
          <cell r="CM88">
            <v>51014.251201923078</v>
          </cell>
          <cell r="CN88">
            <v>48139.000961538462</v>
          </cell>
          <cell r="CO88">
            <v>37644.000961538462</v>
          </cell>
          <cell r="CP88">
            <v>57154.312832076925</v>
          </cell>
          <cell r="CQ88">
            <v>46918.54474615385</v>
          </cell>
          <cell r="CR88">
            <v>46868.49834615385</v>
          </cell>
          <cell r="CS88">
            <v>57493.622932692306</v>
          </cell>
          <cell r="CT88">
            <v>47833.740418615387</v>
          </cell>
          <cell r="CU88">
            <v>45940.314884615393</v>
          </cell>
          <cell r="CV88">
            <v>52852.918005769236</v>
          </cell>
          <cell r="CW88">
            <v>61296.471436955027</v>
          </cell>
          <cell r="CX88">
            <v>76506.092785076195</v>
          </cell>
          <cell r="CY88">
            <v>104088.86598134524</v>
          </cell>
          <cell r="CZ88">
            <v>75979.709069076183</v>
          </cell>
          <cell r="DA88">
            <v>68038.603185076194</v>
          </cell>
          <cell r="DB88">
            <v>102979.15598134525</v>
          </cell>
          <cell r="DC88">
            <v>84523.324785076184</v>
          </cell>
          <cell r="DD88">
            <v>67308.324785076184</v>
          </cell>
          <cell r="DE88">
            <v>117057.69051534524</v>
          </cell>
          <cell r="DF88">
            <v>67629.896092768482</v>
          </cell>
          <cell r="DG88">
            <v>67130.153915845411</v>
          </cell>
          <cell r="DH88">
            <v>100360.50497688371</v>
          </cell>
          <cell r="DI88">
            <v>43634.791999605179</v>
          </cell>
          <cell r="DJ88">
            <v>49031.791999605179</v>
          </cell>
          <cell r="DK88">
            <v>62015.822499506467</v>
          </cell>
          <cell r="DL88">
            <v>42842.791999605179</v>
          </cell>
          <cell r="DM88">
            <v>49721.791999605179</v>
          </cell>
          <cell r="DN88">
            <v>54872.822499506467</v>
          </cell>
          <cell r="DO88">
            <v>42637.791999605179</v>
          </cell>
          <cell r="DP88">
            <v>49489.791999605179</v>
          </cell>
          <cell r="DQ88">
            <v>54996.822499506467</v>
          </cell>
          <cell r="DR88">
            <v>46325.212091297486</v>
          </cell>
          <cell r="DS88">
            <v>59240.679860528253</v>
          </cell>
          <cell r="DT88">
            <v>48675.163914891091</v>
          </cell>
          <cell r="DU88">
            <v>125714.38918017455</v>
          </cell>
          <cell r="DV88">
            <v>120889.38918017455</v>
          </cell>
          <cell r="DW88">
            <v>168518.9960906028</v>
          </cell>
          <cell r="DX88">
            <v>128203.19687248224</v>
          </cell>
          <cell r="DY88">
            <v>128312.11312665555</v>
          </cell>
          <cell r="DZ88">
            <v>158252.26595846852</v>
          </cell>
          <cell r="EA88">
            <v>133611.01948274858</v>
          </cell>
          <cell r="EB88">
            <v>132454.58325259475</v>
          </cell>
          <cell r="EC88">
            <v>159172.12263899433</v>
          </cell>
          <cell r="ED88">
            <v>134477.62296110924</v>
          </cell>
          <cell r="EE88">
            <v>136193.644866613</v>
          </cell>
          <cell r="EF88">
            <v>154853.44673203467</v>
          </cell>
          <cell r="EG88">
            <v>50057.654149580783</v>
          </cell>
          <cell r="EH88">
            <v>41387.654149580783</v>
          </cell>
          <cell r="EI88">
            <v>55995.948696591367</v>
          </cell>
          <cell r="EJ88">
            <v>49598.158957273088</v>
          </cell>
          <cell r="EK88">
            <v>44838.158957273088</v>
          </cell>
          <cell r="EL88">
            <v>55010.948696591367</v>
          </cell>
          <cell r="EM88">
            <v>46953.158957273088</v>
          </cell>
          <cell r="EN88">
            <v>44008.158957273088</v>
          </cell>
          <cell r="EO88">
            <v>51301.561027770644</v>
          </cell>
          <cell r="EP88">
            <v>43104.668965235403</v>
          </cell>
          <cell r="EQ88">
            <v>42438.698954588588</v>
          </cell>
          <cell r="ER88">
            <v>48644.123693235742</v>
          </cell>
          <cell r="ES88">
            <v>73903.624086972486</v>
          </cell>
          <cell r="ET88">
            <v>43063.624086972486</v>
          </cell>
          <cell r="EU88">
            <v>47365.780108715604</v>
          </cell>
          <cell r="EV88">
            <v>34613.624086972486</v>
          </cell>
          <cell r="EW88">
            <v>36948.624086972486</v>
          </cell>
          <cell r="EX88">
            <v>47118.911118330987</v>
          </cell>
          <cell r="EY88">
            <v>38129.128894664798</v>
          </cell>
          <cell r="EZ88">
            <v>41724.128894664791</v>
          </cell>
          <cell r="FA88">
            <v>46035.796636893196</v>
          </cell>
          <cell r="FB88">
            <v>40108.992611030153</v>
          </cell>
          <cell r="FC88">
            <v>37406.161317590122</v>
          </cell>
          <cell r="FD88">
            <v>47231.589867634495</v>
          </cell>
          <cell r="FE88">
            <v>24178.724416721259</v>
          </cell>
          <cell r="FF88">
            <v>24943.724416721259</v>
          </cell>
          <cell r="FG88">
            <v>31314.655520901575</v>
          </cell>
          <cell r="FH88">
            <v>24943.724416721259</v>
          </cell>
          <cell r="FI88">
            <v>25373.724416721259</v>
          </cell>
          <cell r="FJ88">
            <v>32144.655520901575</v>
          </cell>
          <cell r="FK88">
            <v>24113.724416721259</v>
          </cell>
          <cell r="FL88">
            <v>24943.724416721259</v>
          </cell>
          <cell r="FM88">
            <v>31899.86529345941</v>
          </cell>
          <cell r="FN88">
            <v>24834.441902727187</v>
          </cell>
          <cell r="FO88">
            <v>23448.153444120031</v>
          </cell>
          <cell r="FP88">
            <v>32153.107393450784</v>
          </cell>
          <cell r="FQ88">
            <v>896802.0909938101</v>
          </cell>
          <cell r="FR88">
            <v>841972.1498419313</v>
          </cell>
          <cell r="FS88">
            <v>1102193.3579274144</v>
          </cell>
          <cell r="FT88">
            <v>902852.17673300824</v>
          </cell>
          <cell r="FU88">
            <v>820571.25822687382</v>
          </cell>
          <cell r="FV88">
            <v>1018548.078315203</v>
          </cell>
          <cell r="FW88">
            <v>855897.08432912081</v>
          </cell>
          <cell r="FX88">
            <v>836236.1287703882</v>
          </cell>
          <cell r="FY88">
            <v>1024992.4544585004</v>
          </cell>
          <cell r="FZ88">
            <v>843592.93136434455</v>
          </cell>
          <cell r="GA88">
            <v>848634.85375453904</v>
          </cell>
          <cell r="GB88">
            <v>1009967.203202582</v>
          </cell>
          <cell r="GD88">
            <v>1678406.2097197594</v>
          </cell>
          <cell r="GE88">
            <v>440225.28317307692</v>
          </cell>
          <cell r="GF88">
            <v>1321328.2000018936</v>
          </cell>
          <cell r="GG88">
            <v>612578.15656861535</v>
          </cell>
          <cell r="GH88">
            <v>635689.65180525789</v>
          </cell>
          <cell r="GI88">
            <v>706846.57468399999</v>
          </cell>
          <cell r="GJ88">
            <v>315130.52</v>
          </cell>
          <cell r="GK88">
            <v>583737.20721415384</v>
          </cell>
          <cell r="GL88">
            <v>992898.79350986937</v>
          </cell>
          <cell r="GM88">
            <v>603485.27536286728</v>
          </cell>
          <cell r="GN88">
            <v>1680652.7903426527</v>
          </cell>
          <cell r="GO88">
            <v>0</v>
          </cell>
          <cell r="GP88">
            <v>573338.8941622671</v>
          </cell>
          <cell r="GQ88">
            <v>533649.98579741409</v>
          </cell>
          <cell r="GR88">
            <v>324292.22557588818</v>
          </cell>
          <cell r="GS88">
            <v>11002259.767917715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c_St"/>
      <sheetName val="Bal_Sheet"/>
      <sheetName val="Cash_Flow"/>
      <sheetName val="Depr_Amort"/>
      <sheetName val="Income_Tax"/>
      <sheetName val="WACC"/>
      <sheetName val="DCF_Analysis"/>
      <sheetName val="IRR_Returns"/>
      <sheetName val="Ratios"/>
    </sheetNames>
    <sheetDataSet>
      <sheetData sheetId="0">
        <row r="52">
          <cell r="N52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 Schedule"/>
      <sheetName val="Consol Adj'd BS Summary 10.10"/>
      <sheetName val="Equity"/>
      <sheetName val="1&amp;2Inter Co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Revenue "/>
      <sheetName val="IS"/>
      <sheetName val="BS"/>
      <sheetName val="CF"/>
      <sheetName val="IRR"/>
      <sheetName val="Old --&gt;"/>
      <sheetName val="Summary (1)"/>
      <sheetName val="Assumptions (1)"/>
      <sheetName val="IS (1)"/>
      <sheetName val="BS (1)"/>
      <sheetName val="CF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lendar"/>
      <sheetName val="Head Count"/>
      <sheetName val="Current HC"/>
      <sheetName val="Travel"/>
      <sheetName val="Other G&amp;A"/>
      <sheetName val="Total"/>
      <sheetName val="Summary"/>
    </sheetNames>
    <sheetDataSet>
      <sheetData sheetId="0"/>
      <sheetData sheetId="1"/>
      <sheetData sheetId="2">
        <row r="17">
          <cell r="C17">
            <v>2</v>
          </cell>
        </row>
      </sheetData>
      <sheetData sheetId="3">
        <row r="1">
          <cell r="A1" t="str">
            <v>Department:</v>
          </cell>
        </row>
        <row r="71">
          <cell r="B71">
            <v>1.0999999999999999E-2</v>
          </cell>
          <cell r="C71">
            <v>90669</v>
          </cell>
        </row>
        <row r="72">
          <cell r="B72">
            <v>6.2E-2</v>
          </cell>
          <cell r="C72">
            <v>106800</v>
          </cell>
        </row>
        <row r="73">
          <cell r="B73">
            <v>1.4500000000000001E-2</v>
          </cell>
          <cell r="C73">
            <v>10000000</v>
          </cell>
        </row>
      </sheetData>
      <sheetData sheetId="4">
        <row r="90">
          <cell r="N90">
            <v>5040</v>
          </cell>
        </row>
      </sheetData>
      <sheetData sheetId="5">
        <row r="8">
          <cell r="U8">
            <v>0</v>
          </cell>
        </row>
      </sheetData>
      <sheetData sheetId="6">
        <row r="5">
          <cell r="D5">
            <v>27787.716346153848</v>
          </cell>
        </row>
      </sheetData>
      <sheetData sheetId="7">
        <row r="10">
          <cell r="G10">
            <v>364647.29114399996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Reference"/>
      <sheetName val="Period"/>
      <sheetName val="2012"/>
      <sheetName val="AOP2012"/>
      <sheetName val="2011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fy201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D4" t="str">
            <v>11PBS0001</v>
          </cell>
          <cell r="E4" t="str">
            <v>11PBS0002</v>
          </cell>
          <cell r="F4" t="str">
            <v>11PBS0014</v>
          </cell>
          <cell r="G4" t="str">
            <v>11PBS0020</v>
          </cell>
          <cell r="H4" t="str">
            <v>11PBS0022</v>
          </cell>
          <cell r="I4" t="str">
            <v>11PBS0026</v>
          </cell>
          <cell r="J4" t="str">
            <v>11PBS0028</v>
          </cell>
          <cell r="K4" t="str">
            <v>11PBS0029</v>
          </cell>
          <cell r="L4" t="str">
            <v>11PBS0032</v>
          </cell>
          <cell r="M4" t="str">
            <v>11PBS0047</v>
          </cell>
          <cell r="N4" t="str">
            <v>11PBS0050</v>
          </cell>
          <cell r="O4" t="str">
            <v>11PBS0054</v>
          </cell>
          <cell r="P4" t="str">
            <v>11PBS0059</v>
          </cell>
          <cell r="Q4" t="str">
            <v>11PBS0060</v>
          </cell>
          <cell r="R4" t="str">
            <v>11PBS0061</v>
          </cell>
          <cell r="S4" t="str">
            <v>11PBS0065</v>
          </cell>
          <cell r="T4" t="str">
            <v>11PBS0066</v>
          </cell>
          <cell r="U4" t="str">
            <v>11PBS0068</v>
          </cell>
          <cell r="V4" t="str">
            <v>11PBS0069</v>
          </cell>
          <cell r="W4" t="str">
            <v>11PBS0076</v>
          </cell>
          <cell r="X4" t="str">
            <v>11PBS0077</v>
          </cell>
          <cell r="Y4" t="str">
            <v>11PBS0128</v>
          </cell>
          <cell r="Z4" t="str">
            <v>11PBS0132</v>
          </cell>
          <cell r="AA4" t="str">
            <v>110</v>
          </cell>
          <cell r="AB4" t="str">
            <v>11Total Stores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 - &gt;"/>
      <sheetName val="Kahala"/>
      <sheetName val="RMCF (Cons.)"/>
      <sheetName val="Merger"/>
      <sheetName val="Combined"/>
      <sheetName val="Summary "/>
      <sheetName val="Contribution"/>
      <sheetName val="RMCF Group -&gt;"/>
      <sheetName val="Pre-Transaction Cons RMCF+SWRL"/>
      <sheetName val="LBO Transaction Summary"/>
      <sheetName val="Post - LBO"/>
      <sheetName val="IRR"/>
      <sheetName val="Multiples"/>
      <sheetName val="Pre &amp; Post LBO Summary"/>
      <sheetName val="RMCF Standalone (ex SWRL) -&gt;"/>
      <sheetName val="RMCF - Standalone"/>
      <sheetName val="Store Projections - RMCF"/>
      <sheetName val="Sales by Store - RMCF"/>
      <sheetName val="RMCF FY15 Opening Schedule"/>
      <sheetName val="RMCF SSS FY2013"/>
      <sheetName val="RMCF SSS FY2014"/>
      <sheetName val="RMCF SSS FY2015YTD"/>
      <sheetName val="U-Swirl -&gt;"/>
      <sheetName val="Summary"/>
      <sheetName val="Consolidated SWRL"/>
      <sheetName val="U-Swirl"/>
      <sheetName val="ALY"/>
      <sheetName val="Yogurtini"/>
      <sheetName val="Yogli Mogli"/>
      <sheetName val="Cherryberry"/>
      <sheetName val="Fuzzy"/>
      <sheetName val="Store Projections - U-Swirl"/>
      <sheetName val="Sales by Store - Uswirl"/>
      <sheetName val="SWRL FY15 Opening Schedule"/>
      <sheetName val="Summary - Graphs"/>
    </sheetNames>
    <sheetDataSet>
      <sheetData sheetId="0" refreshError="1"/>
      <sheetData sheetId="1">
        <row r="90">
          <cell r="B90">
            <v>56541.222070000003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DG8">
            <v>-0.1505979966969809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 - &gt;"/>
      <sheetName val="Kahala"/>
      <sheetName val="RMCF (Cons.)"/>
      <sheetName val="Merger"/>
      <sheetName val="Combined"/>
      <sheetName val="Summary "/>
      <sheetName val="Contribution"/>
      <sheetName val="RMCF Group -&gt;"/>
      <sheetName val="Pre-Transaction Cons RMCF+SWRL"/>
      <sheetName val="LBO Transaction Summary"/>
      <sheetName val="Post - LBO"/>
      <sheetName val="IRR"/>
      <sheetName val="Multiples"/>
      <sheetName val="Pre &amp; Post LBO Summary"/>
      <sheetName val="RMCF Standalone (ex SWRL) -&gt;"/>
      <sheetName val="RMCF - Standalone"/>
      <sheetName val="Store Projections - RMCF"/>
      <sheetName val="Sales by Store - RMCF"/>
      <sheetName val="RMCF FY15 Opening Schedule"/>
      <sheetName val="RMCF SSS FY2013"/>
      <sheetName val="RMCF SSS FY2014"/>
      <sheetName val="RMCF SSS FY2015YTD"/>
      <sheetName val="U-Swirl -&gt;"/>
      <sheetName val="Summary"/>
      <sheetName val="Consolidated SWRL"/>
      <sheetName val="U-Swirl"/>
      <sheetName val="ALY"/>
      <sheetName val="Yogurtini"/>
      <sheetName val="Yogli Mogli"/>
      <sheetName val="Cherryberry"/>
      <sheetName val="Fuzzy"/>
      <sheetName val="Store Projections - U-Swirl"/>
      <sheetName val="Sales by Store - Uswirl"/>
      <sheetName val="SWRL FY15 Opening Schedule"/>
      <sheetName val="Summary - Graphs"/>
    </sheetNames>
    <sheetDataSet>
      <sheetData sheetId="0" refreshError="1"/>
      <sheetData sheetId="1">
        <row r="90">
          <cell r="B90">
            <v>56541.222070000003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DG8">
            <v>-0.1505979966969809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Summary-Month"/>
      <sheetName val="Summary-Quarter"/>
      <sheetName val="Summary-Year"/>
      <sheetName val="Detail-Month"/>
      <sheetName val="Detail-Quarter"/>
      <sheetName val="Detail-Year"/>
      <sheetName val="Monthly"/>
      <sheetName val="2005 Forecas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Perimeter</v>
          </cell>
          <cell r="F2" t="str">
            <v>05</v>
          </cell>
          <cell r="G2">
            <v>2005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ashboard"/>
      <sheetName val="Sales Plan"/>
      <sheetName val="Breakeven Analysis"/>
      <sheetName val="Flamable Month Analysis"/>
      <sheetName val="P &amp; L by Year"/>
      <sheetName val="P &amp; L by M and Qtr"/>
      <sheetName val=" Capex and Cash Flow"/>
      <sheetName val="Expenses"/>
      <sheetName val="Startup Expenses"/>
      <sheetName val="Operating Expenses"/>
      <sheetName val="Payroll 401k Health Insurance "/>
      <sheetName val="Attribution"/>
      <sheetName val="Cover Page"/>
      <sheetName val="Staffing Plan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0</v>
          </cell>
        </row>
      </sheetData>
      <sheetData sheetId="6"/>
      <sheetData sheetId="7">
        <row r="6">
          <cell r="E6">
            <v>55779.666666666657</v>
          </cell>
        </row>
      </sheetData>
      <sheetData sheetId="8">
        <row r="12">
          <cell r="B12">
            <v>41500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HeadCountInputs"/>
      <sheetName val="Current HC"/>
      <sheetName val="Instructions"/>
      <sheetName val="Calendar"/>
      <sheetName val="Head Count"/>
      <sheetName val="DepartmentBreakdown"/>
      <sheetName val="Travel"/>
      <sheetName val="Other G&amp;A"/>
      <sheetName val="Check"/>
      <sheetName val="Total"/>
      <sheetName val="Bonus"/>
      <sheetName val="Capital Projects"/>
      <sheetName val="Summary1a"/>
      <sheetName val="Summary2"/>
      <sheetName val="DetailComparison"/>
      <sheetName val="Headcount"/>
      <sheetName val="Sheet1"/>
      <sheetName val="comparison_category"/>
      <sheetName val="Summary3"/>
      <sheetName val="Changes"/>
      <sheetName val="BoardDeck-HC"/>
      <sheetName val="CapitalRequirements"/>
      <sheetName val="Sheet2"/>
      <sheetName val="Capital Projects (2)"/>
      <sheetName val="BoardDeck-Cost"/>
    </sheetNames>
    <sheetDataSet>
      <sheetData sheetId="0"/>
      <sheetData sheetId="1">
        <row r="5">
          <cell r="V5">
            <v>868406.48136495904</v>
          </cell>
        </row>
        <row r="195">
          <cell r="B195">
            <v>5.1999999999999998E-2</v>
          </cell>
          <cell r="C195">
            <v>7000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2">
          <cell r="P22">
            <v>0</v>
          </cell>
        </row>
      </sheetData>
      <sheetData sheetId="9">
        <row r="12">
          <cell r="P12">
            <v>4820466.1387809245</v>
          </cell>
        </row>
      </sheetData>
      <sheetData sheetId="10"/>
      <sheetData sheetId="11"/>
      <sheetData sheetId="12">
        <row r="28">
          <cell r="G28">
            <v>7238934.0655678185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-Sum"/>
      <sheetName val="Total-Dtl"/>
      <sheetName val="P12FY11"/>
      <sheetName val="YTDFY11"/>
      <sheetName val="2011"/>
      <sheetName val="P12Act_old"/>
      <sheetName val="YTDAct_old"/>
      <sheetName val="Cost Ctr Sum"/>
      <sheetName val="2011YTD"/>
      <sheetName val="Variable-Sum"/>
      <sheetName val="Variable-Dtl"/>
      <sheetName val="Reference"/>
      <sheetName val="Master"/>
      <sheetName val="Exec"/>
      <sheetName val="Franchise"/>
      <sheetName val="SC"/>
      <sheetName val="Design"/>
      <sheetName val="Finance"/>
      <sheetName val="IS"/>
      <sheetName val="Legal"/>
      <sheetName val="Marketing"/>
      <sheetName val="People"/>
      <sheetName val="Operations"/>
      <sheetName val="Purchasing"/>
      <sheetName val="R&amp;D"/>
      <sheetName val="RealEstate"/>
      <sheetName val="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12PV00002</v>
          </cell>
          <cell r="E4" t="str">
            <v>12PV00003</v>
          </cell>
          <cell r="F4" t="str">
            <v>12PV00004</v>
          </cell>
          <cell r="G4" t="str">
            <v>12PV00005</v>
          </cell>
          <cell r="H4" t="str">
            <v>12PV00006</v>
          </cell>
          <cell r="I4" t="str">
            <v>12PV00007</v>
          </cell>
          <cell r="J4" t="str">
            <v>12PV00008</v>
          </cell>
          <cell r="K4" t="str">
            <v>12PV00009</v>
          </cell>
          <cell r="L4" t="str">
            <v>12PV00010</v>
          </cell>
          <cell r="M4" t="str">
            <v>12PV00011</v>
          </cell>
          <cell r="N4" t="str">
            <v>12PV00012</v>
          </cell>
          <cell r="O4" t="str">
            <v>12PV00013</v>
          </cell>
          <cell r="P4" t="str">
            <v>120</v>
          </cell>
          <cell r="Q4" t="str">
            <v>12PV00015</v>
          </cell>
          <cell r="R4" t="str">
            <v>12PV00016</v>
          </cell>
          <cell r="S4" t="str">
            <v>12PV00017</v>
          </cell>
          <cell r="T4" t="str">
            <v>8OTHER CO.</v>
          </cell>
          <cell r="U4" t="str">
            <v>12Total G&amp;A</v>
          </cell>
        </row>
        <row r="5">
          <cell r="A5" t="str">
            <v>USTB</v>
          </cell>
          <cell r="D5">
            <v>11701.79</v>
          </cell>
          <cell r="E5">
            <v>1242090.1499999999</v>
          </cell>
          <cell r="F5">
            <v>312284.07</v>
          </cell>
          <cell r="G5">
            <v>1140013</v>
          </cell>
          <cell r="H5">
            <v>839481.69</v>
          </cell>
          <cell r="I5">
            <v>725390.7</v>
          </cell>
          <cell r="J5">
            <v>933979.26</v>
          </cell>
          <cell r="K5">
            <v>916474.72000000009</v>
          </cell>
          <cell r="L5">
            <v>617160.18999999994</v>
          </cell>
          <cell r="M5">
            <v>993660.9</v>
          </cell>
          <cell r="N5">
            <v>572299.94999999995</v>
          </cell>
          <cell r="O5">
            <v>1681923.88</v>
          </cell>
          <cell r="P5">
            <v>0</v>
          </cell>
          <cell r="Q5">
            <v>650559.13</v>
          </cell>
          <cell r="R5">
            <v>698466.11</v>
          </cell>
          <cell r="S5">
            <v>307111.21999999997</v>
          </cell>
          <cell r="T5">
            <v>0</v>
          </cell>
          <cell r="U5">
            <v>11630894.970000001</v>
          </cell>
        </row>
        <row r="6">
          <cell r="A6" t="str">
            <v>0PLSTATE</v>
          </cell>
          <cell r="D6">
            <v>11701.79</v>
          </cell>
          <cell r="E6">
            <v>1242090.1499999999</v>
          </cell>
          <cell r="F6">
            <v>312284.07</v>
          </cell>
          <cell r="G6">
            <v>1140013</v>
          </cell>
          <cell r="H6">
            <v>839481.69</v>
          </cell>
          <cell r="I6">
            <v>725390.7</v>
          </cell>
          <cell r="J6">
            <v>933979.26</v>
          </cell>
          <cell r="K6">
            <v>916474.72000000009</v>
          </cell>
          <cell r="L6">
            <v>617160.18999999994</v>
          </cell>
          <cell r="M6">
            <v>993660.9</v>
          </cell>
          <cell r="N6">
            <v>572299.94999999995</v>
          </cell>
          <cell r="O6">
            <v>1681923.88</v>
          </cell>
          <cell r="P6">
            <v>0</v>
          </cell>
          <cell r="Q6">
            <v>650559.13</v>
          </cell>
          <cell r="R6">
            <v>698466.11</v>
          </cell>
          <cell r="S6">
            <v>307111.21999999997</v>
          </cell>
          <cell r="T6">
            <v>0</v>
          </cell>
          <cell r="U6">
            <v>11630894.970000001</v>
          </cell>
        </row>
        <row r="7">
          <cell r="A7">
            <v>6100000</v>
          </cell>
          <cell r="D7">
            <v>11701.79</v>
          </cell>
          <cell r="E7">
            <v>1242090.1499999999</v>
          </cell>
          <cell r="F7">
            <v>312284.07</v>
          </cell>
          <cell r="G7">
            <v>1140013</v>
          </cell>
          <cell r="H7">
            <v>839481.69</v>
          </cell>
          <cell r="I7">
            <v>725390.7</v>
          </cell>
          <cell r="J7">
            <v>933979.26</v>
          </cell>
          <cell r="K7">
            <v>916474.72000000009</v>
          </cell>
          <cell r="L7">
            <v>617160.18999999994</v>
          </cell>
          <cell r="M7">
            <v>993660.9</v>
          </cell>
          <cell r="N7">
            <v>572299.94999999995</v>
          </cell>
          <cell r="O7">
            <v>1681923.88</v>
          </cell>
          <cell r="P7">
            <v>0</v>
          </cell>
          <cell r="Q7">
            <v>650559.13</v>
          </cell>
          <cell r="R7">
            <v>698466.11</v>
          </cell>
          <cell r="S7">
            <v>307111.21999999997</v>
          </cell>
          <cell r="T7">
            <v>0</v>
          </cell>
          <cell r="U7">
            <v>11630894.970000001</v>
          </cell>
        </row>
        <row r="8">
          <cell r="A8">
            <v>3120000</v>
          </cell>
          <cell r="D8">
            <v>2823.74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123.89</v>
          </cell>
          <cell r="J8">
            <v>0</v>
          </cell>
          <cell r="K8">
            <v>219159.96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219283.85</v>
          </cell>
        </row>
        <row r="9">
          <cell r="A9">
            <v>550100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800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800</v>
          </cell>
        </row>
        <row r="10">
          <cell r="A10">
            <v>550400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123.89</v>
          </cell>
          <cell r="J10">
            <v>0</v>
          </cell>
          <cell r="K10">
            <v>10074.01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10197.9</v>
          </cell>
        </row>
        <row r="11">
          <cell r="A11">
            <v>550410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550420</v>
          </cell>
          <cell r="D12">
            <v>2823.74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208285.94999999998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208285.94999999998</v>
          </cell>
        </row>
        <row r="13">
          <cell r="A13">
            <v>3110000</v>
          </cell>
          <cell r="D13">
            <v>8878.0499999999993</v>
          </cell>
          <cell r="E13">
            <v>1242090.1499999999</v>
          </cell>
          <cell r="F13">
            <v>312284.07</v>
          </cell>
          <cell r="G13">
            <v>1140013</v>
          </cell>
          <cell r="H13">
            <v>839481.69</v>
          </cell>
          <cell r="I13">
            <v>725266.81</v>
          </cell>
          <cell r="J13">
            <v>933979.26</v>
          </cell>
          <cell r="K13">
            <v>697314.76</v>
          </cell>
          <cell r="L13">
            <v>617160.18999999994</v>
          </cell>
          <cell r="M13">
            <v>993660.9</v>
          </cell>
          <cell r="N13">
            <v>572299.94999999995</v>
          </cell>
          <cell r="O13">
            <v>1681923.88</v>
          </cell>
          <cell r="P13">
            <v>0</v>
          </cell>
          <cell r="Q13">
            <v>650559.13</v>
          </cell>
          <cell r="R13">
            <v>698466.11</v>
          </cell>
          <cell r="S13">
            <v>307111.21999999997</v>
          </cell>
          <cell r="T13">
            <v>0</v>
          </cell>
          <cell r="U13">
            <v>11411611.120000001</v>
          </cell>
        </row>
        <row r="14">
          <cell r="A14">
            <v>3112000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406000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3113000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23940.99</v>
          </cell>
          <cell r="L16">
            <v>0</v>
          </cell>
          <cell r="M16">
            <v>89.77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39</v>
          </cell>
          <cell r="S16">
            <v>0</v>
          </cell>
          <cell r="T16">
            <v>0</v>
          </cell>
          <cell r="U16">
            <v>24069.760000000002</v>
          </cell>
        </row>
        <row r="17">
          <cell r="A17">
            <v>514200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23940.99</v>
          </cell>
          <cell r="L17">
            <v>0</v>
          </cell>
          <cell r="M17">
            <v>89.77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39</v>
          </cell>
          <cell r="S17">
            <v>0</v>
          </cell>
          <cell r="T17">
            <v>0</v>
          </cell>
          <cell r="U17">
            <v>24069.760000000002</v>
          </cell>
        </row>
        <row r="18">
          <cell r="A18">
            <v>514300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3111000</v>
          </cell>
          <cell r="D19">
            <v>619.34</v>
          </cell>
          <cell r="E19">
            <v>0</v>
          </cell>
          <cell r="F19">
            <v>0</v>
          </cell>
          <cell r="G19">
            <v>560</v>
          </cell>
          <cell r="H19">
            <v>0</v>
          </cell>
          <cell r="I19">
            <v>0</v>
          </cell>
          <cell r="J19">
            <v>0</v>
          </cell>
          <cell r="K19">
            <v>35926.949999999997</v>
          </cell>
          <cell r="L19">
            <v>0</v>
          </cell>
          <cell r="M19">
            <v>0</v>
          </cell>
          <cell r="N19">
            <v>0</v>
          </cell>
          <cell r="O19">
            <v>1691</v>
          </cell>
          <cell r="P19">
            <v>0</v>
          </cell>
          <cell r="Q19">
            <v>70610.679999999993</v>
          </cell>
          <cell r="R19">
            <v>-3591.86</v>
          </cell>
          <cell r="S19">
            <v>2914.08</v>
          </cell>
          <cell r="T19">
            <v>0</v>
          </cell>
          <cell r="U19">
            <v>108110.84999999999</v>
          </cell>
        </row>
        <row r="20">
          <cell r="A20">
            <v>3111200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6200023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420000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420100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3111300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-631499.87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-631499.87</v>
          </cell>
        </row>
        <row r="25">
          <cell r="A25">
            <v>408000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-631499.87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-631499.87</v>
          </cell>
        </row>
        <row r="26">
          <cell r="A26">
            <v>3111500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70050.679999999993</v>
          </cell>
          <cell r="R26">
            <v>-3591.86</v>
          </cell>
          <cell r="S26">
            <v>2914.08</v>
          </cell>
          <cell r="T26">
            <v>0</v>
          </cell>
          <cell r="U26">
            <v>69372.899999999994</v>
          </cell>
        </row>
        <row r="27">
          <cell r="A27">
            <v>450700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70050.680000000008</v>
          </cell>
          <cell r="R27">
            <v>-3591.86</v>
          </cell>
          <cell r="S27">
            <v>2914.08</v>
          </cell>
          <cell r="T27">
            <v>0</v>
          </cell>
          <cell r="U27">
            <v>69372.900000000009</v>
          </cell>
        </row>
        <row r="28">
          <cell r="A28">
            <v>3111700</v>
          </cell>
          <cell r="D28">
            <v>1574.11</v>
          </cell>
          <cell r="E28">
            <v>0</v>
          </cell>
          <cell r="F28">
            <v>0</v>
          </cell>
          <cell r="G28">
            <v>560</v>
          </cell>
          <cell r="H28">
            <v>0</v>
          </cell>
          <cell r="I28">
            <v>0</v>
          </cell>
          <cell r="J28">
            <v>0</v>
          </cell>
          <cell r="K28">
            <v>36881.72</v>
          </cell>
          <cell r="L28">
            <v>0</v>
          </cell>
          <cell r="M28">
            <v>0</v>
          </cell>
          <cell r="N28">
            <v>0</v>
          </cell>
          <cell r="O28">
            <v>1691</v>
          </cell>
          <cell r="P28">
            <v>0</v>
          </cell>
          <cell r="Q28">
            <v>560</v>
          </cell>
          <cell r="R28">
            <v>0</v>
          </cell>
          <cell r="S28">
            <v>0</v>
          </cell>
          <cell r="T28">
            <v>0</v>
          </cell>
          <cell r="U28">
            <v>39692.720000000001</v>
          </cell>
        </row>
        <row r="29">
          <cell r="A29">
            <v>515500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12278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12278</v>
          </cell>
        </row>
        <row r="30">
          <cell r="A30">
            <v>515600</v>
          </cell>
          <cell r="D30">
            <v>1574.11</v>
          </cell>
          <cell r="E30">
            <v>0</v>
          </cell>
          <cell r="F30">
            <v>0</v>
          </cell>
          <cell r="G30">
            <v>560</v>
          </cell>
          <cell r="H30">
            <v>0</v>
          </cell>
          <cell r="I30">
            <v>0</v>
          </cell>
          <cell r="J30">
            <v>0</v>
          </cell>
          <cell r="K30">
            <v>37172.31</v>
          </cell>
          <cell r="L30">
            <v>0</v>
          </cell>
          <cell r="M30">
            <v>0</v>
          </cell>
          <cell r="N30">
            <v>0</v>
          </cell>
          <cell r="O30">
            <v>1691</v>
          </cell>
          <cell r="P30">
            <v>0</v>
          </cell>
          <cell r="Q30">
            <v>560</v>
          </cell>
          <cell r="R30">
            <v>0</v>
          </cell>
          <cell r="S30">
            <v>0</v>
          </cell>
          <cell r="T30">
            <v>0</v>
          </cell>
          <cell r="U30">
            <v>39983.31</v>
          </cell>
        </row>
        <row r="31">
          <cell r="A31">
            <v>515650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-12568.59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-12568.59</v>
          </cell>
        </row>
        <row r="32">
          <cell r="A32">
            <v>3111800</v>
          </cell>
          <cell r="D32">
            <v>-954.77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-954.77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-954.77</v>
          </cell>
        </row>
        <row r="33">
          <cell r="A33">
            <v>514000</v>
          </cell>
          <cell r="D33">
            <v>-954.77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-954.77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-954.77</v>
          </cell>
        </row>
        <row r="34">
          <cell r="A34">
            <v>514100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518550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519350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519500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6200015</v>
          </cell>
          <cell r="D38">
            <v>8258.7099999999991</v>
          </cell>
          <cell r="E38">
            <v>1242090.1499999999</v>
          </cell>
          <cell r="F38">
            <v>312284.07</v>
          </cell>
          <cell r="G38">
            <v>1139453</v>
          </cell>
          <cell r="H38">
            <v>839481.69</v>
          </cell>
          <cell r="I38">
            <v>725266.81</v>
          </cell>
          <cell r="J38">
            <v>933979.26</v>
          </cell>
          <cell r="K38">
            <v>637446.81999999995</v>
          </cell>
          <cell r="L38">
            <v>617160.18999999994</v>
          </cell>
          <cell r="M38">
            <v>993571.13</v>
          </cell>
          <cell r="N38">
            <v>572299.94999999995</v>
          </cell>
          <cell r="O38">
            <v>1680232.88</v>
          </cell>
          <cell r="P38">
            <v>0</v>
          </cell>
          <cell r="Q38">
            <v>579948.44999999995</v>
          </cell>
          <cell r="R38">
            <v>702018.97</v>
          </cell>
          <cell r="S38">
            <v>304197.14</v>
          </cell>
          <cell r="T38">
            <v>0</v>
          </cell>
          <cell r="U38">
            <v>11279430.51</v>
          </cell>
        </row>
        <row r="39">
          <cell r="A39">
            <v>3111600</v>
          </cell>
          <cell r="D39">
            <v>0</v>
          </cell>
          <cell r="E39">
            <v>1070436.8400000001</v>
          </cell>
          <cell r="F39">
            <v>162739.57</v>
          </cell>
          <cell r="G39">
            <v>721235.36</v>
          </cell>
          <cell r="H39">
            <v>206887.85</v>
          </cell>
          <cell r="I39">
            <v>434462.76</v>
          </cell>
          <cell r="J39">
            <v>260612.22</v>
          </cell>
          <cell r="K39">
            <v>41331.629999999997</v>
          </cell>
          <cell r="L39">
            <v>463294.09</v>
          </cell>
          <cell r="M39">
            <v>804813.67</v>
          </cell>
          <cell r="N39">
            <v>328407.42</v>
          </cell>
          <cell r="O39">
            <v>1226355.22</v>
          </cell>
          <cell r="P39">
            <v>0</v>
          </cell>
          <cell r="Q39">
            <v>403049.84</v>
          </cell>
          <cell r="R39">
            <v>504524.69</v>
          </cell>
          <cell r="S39">
            <v>249283.61</v>
          </cell>
          <cell r="T39">
            <v>0</v>
          </cell>
          <cell r="U39">
            <v>6877434.7700000005</v>
          </cell>
        </row>
        <row r="40">
          <cell r="A40">
            <v>510000</v>
          </cell>
          <cell r="D40">
            <v>0</v>
          </cell>
          <cell r="E40">
            <v>528365.39</v>
          </cell>
          <cell r="F40">
            <v>119104.62</v>
          </cell>
          <cell r="G40">
            <v>585166.06999999995</v>
          </cell>
          <cell r="H40">
            <v>172411.71</v>
          </cell>
          <cell r="I40">
            <v>327011.57</v>
          </cell>
          <cell r="J40">
            <v>223846.21</v>
          </cell>
          <cell r="K40">
            <v>0</v>
          </cell>
          <cell r="L40">
            <v>360552.17</v>
          </cell>
          <cell r="M40">
            <v>687920.08</v>
          </cell>
          <cell r="N40">
            <v>269362.01</v>
          </cell>
          <cell r="O40">
            <v>996735.69</v>
          </cell>
          <cell r="P40">
            <v>0</v>
          </cell>
          <cell r="Q40">
            <v>334716.78000000003</v>
          </cell>
          <cell r="R40">
            <v>453714.52</v>
          </cell>
          <cell r="S40">
            <v>203539.9</v>
          </cell>
          <cell r="T40">
            <v>0</v>
          </cell>
          <cell r="U40">
            <v>5262446.7200000007</v>
          </cell>
        </row>
        <row r="41">
          <cell r="A41">
            <v>510100</v>
          </cell>
          <cell r="D41">
            <v>0</v>
          </cell>
          <cell r="E41">
            <v>0</v>
          </cell>
          <cell r="F41">
            <v>0</v>
          </cell>
          <cell r="G41">
            <v>956.4</v>
          </cell>
          <cell r="H41">
            <v>0</v>
          </cell>
          <cell r="I41">
            <v>0</v>
          </cell>
          <cell r="J41">
            <v>0</v>
          </cell>
          <cell r="K41">
            <v>517.01</v>
          </cell>
          <cell r="L41">
            <v>0</v>
          </cell>
          <cell r="M41">
            <v>0</v>
          </cell>
          <cell r="N41">
            <v>0</v>
          </cell>
          <cell r="O41">
            <v>2200.41</v>
          </cell>
          <cell r="P41">
            <v>0</v>
          </cell>
          <cell r="Q41">
            <v>0</v>
          </cell>
          <cell r="R41">
            <v>-53420.11</v>
          </cell>
          <cell r="S41">
            <v>0</v>
          </cell>
          <cell r="T41">
            <v>0</v>
          </cell>
          <cell r="U41">
            <v>-49746.29</v>
          </cell>
        </row>
        <row r="42">
          <cell r="A42">
            <v>510200</v>
          </cell>
          <cell r="D42">
            <v>0</v>
          </cell>
          <cell r="E42">
            <v>16295.1</v>
          </cell>
          <cell r="F42">
            <v>16555.490000000002</v>
          </cell>
          <cell r="G42">
            <v>29760.12</v>
          </cell>
          <cell r="H42">
            <v>8133.09</v>
          </cell>
          <cell r="I42">
            <v>21763.9</v>
          </cell>
          <cell r="J42">
            <v>14720.17</v>
          </cell>
          <cell r="K42">
            <v>-383.15</v>
          </cell>
          <cell r="L42">
            <v>30633.439999999999</v>
          </cell>
          <cell r="M42">
            <v>40751.25</v>
          </cell>
          <cell r="N42">
            <v>16872.34</v>
          </cell>
          <cell r="O42">
            <v>93017.81</v>
          </cell>
          <cell r="P42">
            <v>0</v>
          </cell>
          <cell r="Q42">
            <v>30223.34</v>
          </cell>
          <cell r="R42">
            <v>22458.38</v>
          </cell>
          <cell r="S42">
            <v>13700.48</v>
          </cell>
          <cell r="T42">
            <v>0</v>
          </cell>
          <cell r="U42">
            <v>354501.76</v>
          </cell>
        </row>
        <row r="43">
          <cell r="A43">
            <v>510210</v>
          </cell>
          <cell r="D43">
            <v>0</v>
          </cell>
          <cell r="E43">
            <v>25240.38</v>
          </cell>
          <cell r="F43">
            <v>5617.72</v>
          </cell>
          <cell r="G43">
            <v>27260.240000000002</v>
          </cell>
          <cell r="H43">
            <v>6162.73</v>
          </cell>
          <cell r="I43">
            <v>8909.5400000000009</v>
          </cell>
          <cell r="J43">
            <v>9230.76</v>
          </cell>
          <cell r="K43">
            <v>-371.47</v>
          </cell>
          <cell r="L43">
            <v>13490.48</v>
          </cell>
          <cell r="M43">
            <v>27256.25</v>
          </cell>
          <cell r="N43">
            <v>10601.44</v>
          </cell>
          <cell r="O43">
            <v>26863.75</v>
          </cell>
          <cell r="P43">
            <v>0</v>
          </cell>
          <cell r="Q43">
            <v>7570.9</v>
          </cell>
          <cell r="R43">
            <v>22019.83</v>
          </cell>
          <cell r="S43">
            <v>12630.57</v>
          </cell>
          <cell r="T43">
            <v>0</v>
          </cell>
          <cell r="U43">
            <v>202483.12</v>
          </cell>
        </row>
        <row r="44">
          <cell r="A44">
            <v>510450</v>
          </cell>
          <cell r="D44">
            <v>0</v>
          </cell>
          <cell r="E44">
            <v>5525.8</v>
          </cell>
          <cell r="F44">
            <v>1202.6199999999999</v>
          </cell>
          <cell r="G44">
            <v>3658.95</v>
          </cell>
          <cell r="H44">
            <v>1070.31</v>
          </cell>
          <cell r="I44">
            <v>2412.64</v>
          </cell>
          <cell r="J44">
            <v>1813.42</v>
          </cell>
          <cell r="K44">
            <v>30000</v>
          </cell>
          <cell r="L44">
            <v>2550.15</v>
          </cell>
          <cell r="M44">
            <v>4437.28</v>
          </cell>
          <cell r="N44">
            <v>1889.81</v>
          </cell>
          <cell r="O44">
            <v>7320.27</v>
          </cell>
          <cell r="P44">
            <v>0</v>
          </cell>
          <cell r="Q44">
            <v>5325.21</v>
          </cell>
          <cell r="R44">
            <v>6769.38</v>
          </cell>
          <cell r="S44">
            <v>1287.5</v>
          </cell>
          <cell r="T44">
            <v>0</v>
          </cell>
          <cell r="U44">
            <v>75263.340000000011</v>
          </cell>
        </row>
        <row r="45">
          <cell r="A45">
            <v>510500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510510</v>
          </cell>
          <cell r="D46">
            <v>0</v>
          </cell>
          <cell r="E46">
            <v>207000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207000</v>
          </cell>
        </row>
        <row r="47">
          <cell r="A47">
            <v>510520</v>
          </cell>
          <cell r="D47">
            <v>0</v>
          </cell>
          <cell r="E47">
            <v>257457.99000000002</v>
          </cell>
          <cell r="F47">
            <v>-117.4</v>
          </cell>
          <cell r="G47">
            <v>24061.279999999999</v>
          </cell>
          <cell r="H47">
            <v>976.72</v>
          </cell>
          <cell r="I47">
            <v>43258.48</v>
          </cell>
          <cell r="J47">
            <v>-364.99</v>
          </cell>
          <cell r="K47">
            <v>0</v>
          </cell>
          <cell r="L47">
            <v>20275.859999999997</v>
          </cell>
          <cell r="M47">
            <v>-174.49</v>
          </cell>
          <cell r="N47">
            <v>4105.9500000000007</v>
          </cell>
          <cell r="O47">
            <v>24426.61</v>
          </cell>
          <cell r="P47">
            <v>0</v>
          </cell>
          <cell r="Q47">
            <v>-157.5</v>
          </cell>
          <cell r="R47">
            <v>10835.880000000001</v>
          </cell>
          <cell r="S47">
            <v>1804.85</v>
          </cell>
          <cell r="T47">
            <v>0</v>
          </cell>
          <cell r="U47">
            <v>386389.23999999993</v>
          </cell>
        </row>
        <row r="48">
          <cell r="A48">
            <v>510600</v>
          </cell>
          <cell r="D48">
            <v>0</v>
          </cell>
          <cell r="E48">
            <v>540.57000000000005</v>
          </cell>
          <cell r="F48">
            <v>260.99</v>
          </cell>
          <cell r="G48">
            <v>808.89</v>
          </cell>
          <cell r="H48">
            <v>1226.3399999999999</v>
          </cell>
          <cell r="I48">
            <v>455.21</v>
          </cell>
          <cell r="J48">
            <v>312.87</v>
          </cell>
          <cell r="K48">
            <v>1480</v>
          </cell>
          <cell r="L48">
            <v>502.25</v>
          </cell>
          <cell r="M48">
            <v>892.52</v>
          </cell>
          <cell r="N48">
            <v>376.39</v>
          </cell>
          <cell r="O48">
            <v>1430.86</v>
          </cell>
          <cell r="P48">
            <v>0</v>
          </cell>
          <cell r="Q48">
            <v>478.39</v>
          </cell>
          <cell r="R48">
            <v>623.78</v>
          </cell>
          <cell r="S48">
            <v>279.52999999999997</v>
          </cell>
          <cell r="T48">
            <v>0</v>
          </cell>
          <cell r="U48">
            <v>9668.59</v>
          </cell>
        </row>
        <row r="49">
          <cell r="A49">
            <v>550300</v>
          </cell>
          <cell r="D49">
            <v>0</v>
          </cell>
          <cell r="E49">
            <v>30011.61</v>
          </cell>
          <cell r="F49">
            <v>20115.53</v>
          </cell>
          <cell r="G49">
            <v>49563.41</v>
          </cell>
          <cell r="H49">
            <v>16906.95</v>
          </cell>
          <cell r="I49">
            <v>30651.42</v>
          </cell>
          <cell r="J49">
            <v>11053.78</v>
          </cell>
          <cell r="K49">
            <v>10089.24</v>
          </cell>
          <cell r="L49">
            <v>35289.74</v>
          </cell>
          <cell r="M49">
            <v>43730.78</v>
          </cell>
          <cell r="N49">
            <v>25199.48</v>
          </cell>
          <cell r="O49">
            <v>74359.820000000007</v>
          </cell>
          <cell r="P49">
            <v>0</v>
          </cell>
          <cell r="Q49">
            <v>24892.720000000001</v>
          </cell>
          <cell r="R49">
            <v>41523.03</v>
          </cell>
          <cell r="S49">
            <v>16040.78</v>
          </cell>
          <cell r="T49">
            <v>0</v>
          </cell>
          <cell r="U49">
            <v>429428.29000000004</v>
          </cell>
        </row>
        <row r="50">
          <cell r="A50">
            <v>6200006</v>
          </cell>
          <cell r="D50">
            <v>0</v>
          </cell>
          <cell r="E50">
            <v>102283</v>
          </cell>
          <cell r="F50">
            <v>109249.07</v>
          </cell>
          <cell r="G50">
            <v>297232.71000000002</v>
          </cell>
          <cell r="H50">
            <v>592634.24</v>
          </cell>
          <cell r="I50">
            <v>12987.26</v>
          </cell>
          <cell r="J50">
            <v>652152.86</v>
          </cell>
          <cell r="K50">
            <v>0</v>
          </cell>
          <cell r="L50">
            <v>58549.68</v>
          </cell>
          <cell r="M50">
            <v>144243.81</v>
          </cell>
          <cell r="N50">
            <v>104745.61</v>
          </cell>
          <cell r="O50">
            <v>62339.91</v>
          </cell>
          <cell r="P50">
            <v>0</v>
          </cell>
          <cell r="Q50">
            <v>46418</v>
          </cell>
          <cell r="R50">
            <v>39819.769999999997</v>
          </cell>
          <cell r="S50">
            <v>18188.32</v>
          </cell>
          <cell r="T50">
            <v>0</v>
          </cell>
          <cell r="U50">
            <v>2240844.2400000002</v>
          </cell>
        </row>
        <row r="51">
          <cell r="A51">
            <v>511400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648069.5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14988.32</v>
          </cell>
          <cell r="T51">
            <v>0</v>
          </cell>
          <cell r="U51">
            <v>663057.81999999995</v>
          </cell>
        </row>
        <row r="52">
          <cell r="A52">
            <v>511410</v>
          </cell>
          <cell r="D52">
            <v>0</v>
          </cell>
          <cell r="E52">
            <v>0</v>
          </cell>
          <cell r="F52">
            <v>109249.07</v>
          </cell>
          <cell r="G52">
            <v>297232.71000000002</v>
          </cell>
          <cell r="H52">
            <v>132848.85</v>
          </cell>
          <cell r="I52">
            <v>12122.44</v>
          </cell>
          <cell r="J52">
            <v>4083.36</v>
          </cell>
          <cell r="K52">
            <v>0</v>
          </cell>
          <cell r="L52">
            <v>58549.68</v>
          </cell>
          <cell r="M52">
            <v>144243.81</v>
          </cell>
          <cell r="N52">
            <v>104745.61</v>
          </cell>
          <cell r="O52">
            <v>62339.91</v>
          </cell>
          <cell r="P52">
            <v>0</v>
          </cell>
          <cell r="Q52">
            <v>46418</v>
          </cell>
          <cell r="R52">
            <v>39601.99</v>
          </cell>
          <cell r="S52">
            <v>3200</v>
          </cell>
          <cell r="T52">
            <v>0</v>
          </cell>
          <cell r="U52">
            <v>1014635.4299999999</v>
          </cell>
        </row>
        <row r="53">
          <cell r="A53">
            <v>517240</v>
          </cell>
          <cell r="D53">
            <v>0</v>
          </cell>
          <cell r="E53">
            <v>102283</v>
          </cell>
          <cell r="F53">
            <v>0</v>
          </cell>
          <cell r="G53">
            <v>0</v>
          </cell>
          <cell r="H53">
            <v>459785.39</v>
          </cell>
          <cell r="I53">
            <v>864.82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217.78</v>
          </cell>
          <cell r="S53">
            <v>0</v>
          </cell>
          <cell r="T53">
            <v>0</v>
          </cell>
          <cell r="U53">
            <v>563150.99</v>
          </cell>
        </row>
        <row r="54">
          <cell r="A54">
            <v>518100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>
            <v>6200007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338791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39891</v>
          </cell>
          <cell r="R55">
            <v>0</v>
          </cell>
          <cell r="S55">
            <v>0</v>
          </cell>
          <cell r="T55">
            <v>0</v>
          </cell>
          <cell r="U55">
            <v>378682</v>
          </cell>
        </row>
        <row r="56">
          <cell r="A56">
            <v>513300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350413.5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39891</v>
          </cell>
          <cell r="R56">
            <v>0</v>
          </cell>
          <cell r="S56">
            <v>0</v>
          </cell>
          <cell r="T56">
            <v>0</v>
          </cell>
          <cell r="U56">
            <v>390304.5</v>
          </cell>
        </row>
        <row r="57">
          <cell r="A57">
            <v>513310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-11622.5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-11622.5</v>
          </cell>
        </row>
        <row r="58">
          <cell r="A58">
            <v>6200008</v>
          </cell>
          <cell r="D58">
            <v>7375.73</v>
          </cell>
          <cell r="E58">
            <v>53701.66</v>
          </cell>
          <cell r="F58">
            <v>34024.51</v>
          </cell>
          <cell r="G58">
            <v>68657.03</v>
          </cell>
          <cell r="H58">
            <v>12295.08</v>
          </cell>
          <cell r="I58">
            <v>182951.57</v>
          </cell>
          <cell r="J58">
            <v>10729.12</v>
          </cell>
          <cell r="K58">
            <v>16030.23</v>
          </cell>
          <cell r="L58">
            <v>79171.94</v>
          </cell>
          <cell r="M58">
            <v>21738.92</v>
          </cell>
          <cell r="N58">
            <v>8938.4500000000007</v>
          </cell>
          <cell r="O58">
            <v>250053.33</v>
          </cell>
          <cell r="P58">
            <v>0</v>
          </cell>
          <cell r="Q58">
            <v>35638.370000000003</v>
          </cell>
          <cell r="R58">
            <v>115035.83</v>
          </cell>
          <cell r="S58">
            <v>16576.02</v>
          </cell>
          <cell r="T58">
            <v>0</v>
          </cell>
          <cell r="U58">
            <v>905542.05999999994</v>
          </cell>
        </row>
        <row r="59">
          <cell r="A59">
            <v>500300</v>
          </cell>
          <cell r="D59">
            <v>7197.14</v>
          </cell>
          <cell r="E59">
            <v>39930.879999999997</v>
          </cell>
          <cell r="F59">
            <v>30065.1</v>
          </cell>
          <cell r="G59">
            <v>54439.73</v>
          </cell>
          <cell r="H59">
            <v>3156.36</v>
          </cell>
          <cell r="I59">
            <v>73454.240000000005</v>
          </cell>
          <cell r="J59">
            <v>8094.73</v>
          </cell>
          <cell r="K59">
            <v>7939.18</v>
          </cell>
          <cell r="L59">
            <v>63980.13</v>
          </cell>
          <cell r="M59">
            <v>9790.02</v>
          </cell>
          <cell r="N59">
            <v>3845.95</v>
          </cell>
          <cell r="O59">
            <v>220607.03</v>
          </cell>
          <cell r="P59">
            <v>0</v>
          </cell>
          <cell r="Q59">
            <v>28746.67</v>
          </cell>
          <cell r="R59">
            <v>13390.49</v>
          </cell>
          <cell r="S59">
            <v>11602.24</v>
          </cell>
          <cell r="T59">
            <v>0</v>
          </cell>
          <cell r="U59">
            <v>569042.75</v>
          </cell>
        </row>
        <row r="60">
          <cell r="A60">
            <v>500301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88709.86</v>
          </cell>
          <cell r="S60">
            <v>0</v>
          </cell>
          <cell r="T60">
            <v>0</v>
          </cell>
          <cell r="U60">
            <v>88709.86</v>
          </cell>
        </row>
        <row r="61">
          <cell r="A61">
            <v>500600</v>
          </cell>
          <cell r="D61">
            <v>178.59</v>
          </cell>
          <cell r="E61">
            <v>10435.59</v>
          </cell>
          <cell r="F61">
            <v>1209.4100000000001</v>
          </cell>
          <cell r="G61">
            <v>4188.05</v>
          </cell>
          <cell r="H61">
            <v>1990.22</v>
          </cell>
          <cell r="I61">
            <v>104997.33</v>
          </cell>
          <cell r="J61">
            <v>1134.3900000000001</v>
          </cell>
          <cell r="K61">
            <v>8049.8</v>
          </cell>
          <cell r="L61">
            <v>8419.01</v>
          </cell>
          <cell r="M61">
            <v>2245.15</v>
          </cell>
          <cell r="N61">
            <v>244.05</v>
          </cell>
          <cell r="O61">
            <v>17146.3</v>
          </cell>
          <cell r="P61">
            <v>0</v>
          </cell>
          <cell r="Q61">
            <v>3010.7</v>
          </cell>
          <cell r="R61">
            <v>8834.49</v>
          </cell>
          <cell r="S61">
            <v>1823.78</v>
          </cell>
          <cell r="T61">
            <v>0</v>
          </cell>
          <cell r="U61">
            <v>173728.27</v>
          </cell>
        </row>
        <row r="62">
          <cell r="A62">
            <v>500650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>
            <v>510650</v>
          </cell>
          <cell r="D63">
            <v>0</v>
          </cell>
          <cell r="E63">
            <v>3335.19</v>
          </cell>
          <cell r="F63">
            <v>2750</v>
          </cell>
          <cell r="G63">
            <v>10029.25</v>
          </cell>
          <cell r="H63">
            <v>7148.5</v>
          </cell>
          <cell r="I63">
            <v>4500</v>
          </cell>
          <cell r="J63">
            <v>1500</v>
          </cell>
          <cell r="K63">
            <v>41.25</v>
          </cell>
          <cell r="L63">
            <v>6772.8</v>
          </cell>
          <cell r="M63">
            <v>9703.75</v>
          </cell>
          <cell r="N63">
            <v>4848.45</v>
          </cell>
          <cell r="O63">
            <v>12300</v>
          </cell>
          <cell r="P63">
            <v>0</v>
          </cell>
          <cell r="Q63">
            <v>3881</v>
          </cell>
          <cell r="R63">
            <v>4100.99</v>
          </cell>
          <cell r="S63">
            <v>3150</v>
          </cell>
          <cell r="T63">
            <v>0</v>
          </cell>
          <cell r="U63">
            <v>74061.180000000008</v>
          </cell>
        </row>
        <row r="64">
          <cell r="A64">
            <v>6200009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40737.370000000003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5191.7700000000004</v>
          </cell>
          <cell r="R64">
            <v>0</v>
          </cell>
          <cell r="S64">
            <v>0</v>
          </cell>
          <cell r="T64">
            <v>0</v>
          </cell>
          <cell r="U64">
            <v>45929.14</v>
          </cell>
        </row>
        <row r="65">
          <cell r="A65">
            <v>511000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34205.199999999997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1449.11</v>
          </cell>
          <cell r="R65">
            <v>0</v>
          </cell>
          <cell r="S65">
            <v>0</v>
          </cell>
          <cell r="T65">
            <v>0</v>
          </cell>
          <cell r="U65">
            <v>35654.31</v>
          </cell>
        </row>
        <row r="66">
          <cell r="A66">
            <v>517250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6532.17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3742.66</v>
          </cell>
          <cell r="R66">
            <v>0</v>
          </cell>
          <cell r="S66">
            <v>0</v>
          </cell>
          <cell r="T66">
            <v>0</v>
          </cell>
          <cell r="U66">
            <v>10274.83</v>
          </cell>
        </row>
        <row r="67">
          <cell r="A67">
            <v>6200010</v>
          </cell>
          <cell r="D67">
            <v>0</v>
          </cell>
          <cell r="E67">
            <v>0</v>
          </cell>
          <cell r="F67">
            <v>308.69</v>
          </cell>
          <cell r="G67">
            <v>815.01</v>
          </cell>
          <cell r="H67">
            <v>170.76</v>
          </cell>
          <cell r="I67">
            <v>1609.02</v>
          </cell>
          <cell r="J67">
            <v>0</v>
          </cell>
          <cell r="K67">
            <v>17523.080000000002</v>
          </cell>
          <cell r="L67">
            <v>150.80000000000001</v>
          </cell>
          <cell r="M67">
            <v>0</v>
          </cell>
          <cell r="N67">
            <v>0</v>
          </cell>
          <cell r="O67">
            <v>1790.32</v>
          </cell>
          <cell r="P67">
            <v>0</v>
          </cell>
          <cell r="Q67">
            <v>3160.37</v>
          </cell>
          <cell r="R67">
            <v>985.21</v>
          </cell>
          <cell r="S67">
            <v>0</v>
          </cell>
          <cell r="T67">
            <v>0</v>
          </cell>
          <cell r="U67">
            <v>26513.26</v>
          </cell>
        </row>
        <row r="68">
          <cell r="A68">
            <v>510610</v>
          </cell>
          <cell r="D68">
            <v>0</v>
          </cell>
          <cell r="E68">
            <v>0</v>
          </cell>
          <cell r="F68">
            <v>308.69</v>
          </cell>
          <cell r="G68">
            <v>815.01</v>
          </cell>
          <cell r="H68">
            <v>170.76</v>
          </cell>
          <cell r="I68">
            <v>1609.02</v>
          </cell>
          <cell r="J68">
            <v>0</v>
          </cell>
          <cell r="K68">
            <v>17523.080000000002</v>
          </cell>
          <cell r="L68">
            <v>150.80000000000001</v>
          </cell>
          <cell r="M68">
            <v>0</v>
          </cell>
          <cell r="N68">
            <v>0</v>
          </cell>
          <cell r="O68">
            <v>1790.32</v>
          </cell>
          <cell r="P68">
            <v>0</v>
          </cell>
          <cell r="Q68">
            <v>3160.37</v>
          </cell>
          <cell r="R68">
            <v>985.21</v>
          </cell>
          <cell r="S68">
            <v>0</v>
          </cell>
          <cell r="T68">
            <v>0</v>
          </cell>
          <cell r="U68">
            <v>26513.26</v>
          </cell>
        </row>
        <row r="69">
          <cell r="A69">
            <v>6200011</v>
          </cell>
          <cell r="D69">
            <v>647.80999999999995</v>
          </cell>
          <cell r="E69">
            <v>1525.05</v>
          </cell>
          <cell r="F69">
            <v>1512.95</v>
          </cell>
          <cell r="G69">
            <v>3690.46</v>
          </cell>
          <cell r="H69">
            <v>375</v>
          </cell>
          <cell r="I69">
            <v>7242.38</v>
          </cell>
          <cell r="J69">
            <v>2771.01</v>
          </cell>
          <cell r="K69">
            <v>43587.189999999995</v>
          </cell>
          <cell r="L69">
            <v>4770.1400000000003</v>
          </cell>
          <cell r="M69">
            <v>1748.78</v>
          </cell>
          <cell r="N69">
            <v>2191.73</v>
          </cell>
          <cell r="O69">
            <v>23851.95</v>
          </cell>
          <cell r="P69">
            <v>0</v>
          </cell>
          <cell r="Q69">
            <v>14705.86</v>
          </cell>
          <cell r="R69">
            <v>2697.13</v>
          </cell>
          <cell r="S69">
            <v>4784.17</v>
          </cell>
          <cell r="T69">
            <v>0</v>
          </cell>
          <cell r="U69">
            <v>115453.79999999999</v>
          </cell>
        </row>
        <row r="70">
          <cell r="A70">
            <v>510630</v>
          </cell>
          <cell r="D70">
            <v>647.80999999999995</v>
          </cell>
          <cell r="E70">
            <v>1757.1</v>
          </cell>
          <cell r="F70">
            <v>1500</v>
          </cell>
          <cell r="G70">
            <v>2487.0100000000002</v>
          </cell>
          <cell r="H70">
            <v>375</v>
          </cell>
          <cell r="I70">
            <v>5775.37</v>
          </cell>
          <cell r="J70">
            <v>125</v>
          </cell>
          <cell r="K70">
            <v>647.80999999999995</v>
          </cell>
          <cell r="L70">
            <v>4611.34</v>
          </cell>
          <cell r="M70">
            <v>1522.9</v>
          </cell>
          <cell r="N70">
            <v>1503.47</v>
          </cell>
          <cell r="O70">
            <v>21650.12</v>
          </cell>
          <cell r="P70">
            <v>0</v>
          </cell>
          <cell r="Q70">
            <v>2981.91</v>
          </cell>
          <cell r="R70">
            <v>2340.34</v>
          </cell>
          <cell r="S70">
            <v>4125.53</v>
          </cell>
          <cell r="T70">
            <v>0</v>
          </cell>
          <cell r="U70">
            <v>51402.899999999994</v>
          </cell>
        </row>
        <row r="71">
          <cell r="A71">
            <v>517000</v>
          </cell>
          <cell r="D71">
            <v>0</v>
          </cell>
          <cell r="E71">
            <v>-232.05</v>
          </cell>
          <cell r="F71">
            <v>12.95</v>
          </cell>
          <cell r="G71">
            <v>1203.45</v>
          </cell>
          <cell r="H71">
            <v>0</v>
          </cell>
          <cell r="I71">
            <v>1467.01</v>
          </cell>
          <cell r="J71">
            <v>2646.01</v>
          </cell>
          <cell r="K71">
            <v>42546.13</v>
          </cell>
          <cell r="L71">
            <v>158.80000000000001</v>
          </cell>
          <cell r="M71">
            <v>225.88</v>
          </cell>
          <cell r="N71">
            <v>688.26</v>
          </cell>
          <cell r="O71">
            <v>2201.83</v>
          </cell>
          <cell r="P71">
            <v>0</v>
          </cell>
          <cell r="Q71">
            <v>4316.97</v>
          </cell>
          <cell r="R71">
            <v>356.79</v>
          </cell>
          <cell r="S71">
            <v>658.64</v>
          </cell>
          <cell r="T71">
            <v>0</v>
          </cell>
          <cell r="U71">
            <v>56250.670000000006</v>
          </cell>
        </row>
        <row r="72">
          <cell r="A72">
            <v>517230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A73">
            <v>517280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393.25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7406.98</v>
          </cell>
          <cell r="R73">
            <v>0</v>
          </cell>
          <cell r="S73">
            <v>0</v>
          </cell>
          <cell r="T73">
            <v>0</v>
          </cell>
          <cell r="U73">
            <v>7800.23</v>
          </cell>
        </row>
        <row r="74">
          <cell r="A74">
            <v>6200012</v>
          </cell>
          <cell r="D74">
            <v>0</v>
          </cell>
          <cell r="E74">
            <v>0</v>
          </cell>
          <cell r="F74">
            <v>0</v>
          </cell>
          <cell r="G74">
            <v>560</v>
          </cell>
          <cell r="H74">
            <v>0</v>
          </cell>
          <cell r="I74">
            <v>0</v>
          </cell>
          <cell r="J74">
            <v>0</v>
          </cell>
          <cell r="K74">
            <v>3101.61</v>
          </cell>
          <cell r="L74">
            <v>0</v>
          </cell>
          <cell r="M74">
            <v>0</v>
          </cell>
          <cell r="N74">
            <v>20901.46</v>
          </cell>
          <cell r="O74">
            <v>1208.74</v>
          </cell>
          <cell r="P74">
            <v>0</v>
          </cell>
          <cell r="Q74">
            <v>2299.5</v>
          </cell>
          <cell r="R74">
            <v>355.17</v>
          </cell>
          <cell r="S74">
            <v>0</v>
          </cell>
          <cell r="T74">
            <v>0</v>
          </cell>
          <cell r="U74">
            <v>28426.48</v>
          </cell>
        </row>
        <row r="75">
          <cell r="A75">
            <v>512000</v>
          </cell>
          <cell r="D75">
            <v>0</v>
          </cell>
          <cell r="E75">
            <v>0</v>
          </cell>
          <cell r="F75">
            <v>0</v>
          </cell>
          <cell r="G75">
            <v>560</v>
          </cell>
          <cell r="H75">
            <v>0</v>
          </cell>
          <cell r="I75">
            <v>0</v>
          </cell>
          <cell r="J75">
            <v>0</v>
          </cell>
          <cell r="K75">
            <v>3041.61</v>
          </cell>
          <cell r="L75">
            <v>0</v>
          </cell>
          <cell r="M75">
            <v>0</v>
          </cell>
          <cell r="N75">
            <v>1288.29</v>
          </cell>
          <cell r="O75">
            <v>1208.74</v>
          </cell>
          <cell r="P75">
            <v>0</v>
          </cell>
          <cell r="Q75">
            <v>272.5</v>
          </cell>
          <cell r="R75">
            <v>355.17</v>
          </cell>
          <cell r="S75">
            <v>0</v>
          </cell>
          <cell r="T75">
            <v>0</v>
          </cell>
          <cell r="U75">
            <v>6726.3099999999995</v>
          </cell>
        </row>
        <row r="76">
          <cell r="A76">
            <v>512100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517220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60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611</v>
          </cell>
          <cell r="R77">
            <v>0</v>
          </cell>
          <cell r="S77">
            <v>0</v>
          </cell>
          <cell r="T77">
            <v>0</v>
          </cell>
          <cell r="U77">
            <v>671</v>
          </cell>
        </row>
        <row r="78">
          <cell r="A78">
            <v>517270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19613.169999999998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19613.169999999998</v>
          </cell>
        </row>
        <row r="79">
          <cell r="A79">
            <v>517290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1416</v>
          </cell>
          <cell r="R79">
            <v>0</v>
          </cell>
          <cell r="S79">
            <v>0</v>
          </cell>
          <cell r="T79">
            <v>0</v>
          </cell>
          <cell r="U79">
            <v>1416</v>
          </cell>
        </row>
        <row r="80">
          <cell r="A80">
            <v>6200013</v>
          </cell>
          <cell r="D80">
            <v>80</v>
          </cell>
          <cell r="E80">
            <v>278.73</v>
          </cell>
          <cell r="F80">
            <v>120</v>
          </cell>
          <cell r="G80">
            <v>777.5</v>
          </cell>
          <cell r="H80">
            <v>8681.23</v>
          </cell>
          <cell r="I80">
            <v>15918.5</v>
          </cell>
          <cell r="J80">
            <v>6700</v>
          </cell>
          <cell r="K80">
            <v>26501.99</v>
          </cell>
          <cell r="L80">
            <v>650</v>
          </cell>
          <cell r="M80">
            <v>13925.45</v>
          </cell>
          <cell r="N80">
            <v>70368.05</v>
          </cell>
          <cell r="O80">
            <v>1217.72</v>
          </cell>
          <cell r="P80">
            <v>0</v>
          </cell>
          <cell r="Q80">
            <v>17517</v>
          </cell>
          <cell r="R80">
            <v>33512.29</v>
          </cell>
          <cell r="S80">
            <v>101</v>
          </cell>
          <cell r="T80">
            <v>0</v>
          </cell>
          <cell r="U80">
            <v>196269.46000000002</v>
          </cell>
        </row>
        <row r="81">
          <cell r="A81">
            <v>510620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25981.33</v>
          </cell>
          <cell r="L81">
            <v>0</v>
          </cell>
          <cell r="M81">
            <v>0</v>
          </cell>
          <cell r="N81">
            <v>0</v>
          </cell>
          <cell r="O81">
            <v>202.68</v>
          </cell>
          <cell r="P81">
            <v>0</v>
          </cell>
          <cell r="Q81">
            <v>0</v>
          </cell>
          <cell r="R81">
            <v>2217.9499999999998</v>
          </cell>
          <cell r="S81">
            <v>0</v>
          </cell>
          <cell r="T81">
            <v>0</v>
          </cell>
          <cell r="U81">
            <v>28401.960000000003</v>
          </cell>
        </row>
        <row r="82">
          <cell r="A82">
            <v>511600</v>
          </cell>
          <cell r="D82">
            <v>80</v>
          </cell>
          <cell r="E82">
            <v>278.73</v>
          </cell>
          <cell r="F82">
            <v>120</v>
          </cell>
          <cell r="G82">
            <v>777.5</v>
          </cell>
          <cell r="H82">
            <v>8681.23</v>
          </cell>
          <cell r="I82">
            <v>15555.69</v>
          </cell>
          <cell r="J82">
            <v>6700</v>
          </cell>
          <cell r="K82">
            <v>520.66000000000008</v>
          </cell>
          <cell r="L82">
            <v>650</v>
          </cell>
          <cell r="M82">
            <v>13310.45</v>
          </cell>
          <cell r="N82">
            <v>70368.05</v>
          </cell>
          <cell r="O82">
            <v>460.9</v>
          </cell>
          <cell r="P82">
            <v>0</v>
          </cell>
          <cell r="Q82">
            <v>17517</v>
          </cell>
          <cell r="R82">
            <v>1453.45</v>
          </cell>
          <cell r="S82">
            <v>90</v>
          </cell>
          <cell r="T82">
            <v>0</v>
          </cell>
          <cell r="U82">
            <v>136483.66</v>
          </cell>
        </row>
        <row r="83">
          <cell r="A83">
            <v>517300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362.81</v>
          </cell>
          <cell r="J83">
            <v>0</v>
          </cell>
          <cell r="K83">
            <v>0</v>
          </cell>
          <cell r="L83">
            <v>0</v>
          </cell>
          <cell r="M83">
            <v>615</v>
          </cell>
          <cell r="N83">
            <v>0</v>
          </cell>
          <cell r="O83">
            <v>554.14</v>
          </cell>
          <cell r="P83">
            <v>0</v>
          </cell>
          <cell r="Q83">
            <v>0</v>
          </cell>
          <cell r="R83">
            <v>29840.89</v>
          </cell>
          <cell r="S83">
            <v>11</v>
          </cell>
          <cell r="T83">
            <v>0</v>
          </cell>
          <cell r="U83">
            <v>31383.84</v>
          </cell>
        </row>
        <row r="84">
          <cell r="A84">
            <v>6200014</v>
          </cell>
          <cell r="D84">
            <v>100</v>
          </cell>
          <cell r="E84">
            <v>1087.92</v>
          </cell>
          <cell r="F84">
            <v>3965.67</v>
          </cell>
          <cell r="G84">
            <v>40555.129999999997</v>
          </cell>
          <cell r="H84">
            <v>15958.07</v>
          </cell>
          <cell r="I84">
            <v>42856.66</v>
          </cell>
          <cell r="J84">
            <v>197.25</v>
          </cell>
          <cell r="K84">
            <v>87863.23</v>
          </cell>
          <cell r="L84">
            <v>7441.84</v>
          </cell>
          <cell r="M84">
            <v>4973.2700000000004</v>
          </cell>
          <cell r="N84">
            <v>1934.57</v>
          </cell>
          <cell r="O84">
            <v>11558.92</v>
          </cell>
          <cell r="P84">
            <v>0</v>
          </cell>
          <cell r="Q84">
            <v>3754.76</v>
          </cell>
          <cell r="R84">
            <v>4661.16</v>
          </cell>
          <cell r="S84">
            <v>13220.79</v>
          </cell>
          <cell r="T84">
            <v>0</v>
          </cell>
          <cell r="U84">
            <v>240029.24000000002</v>
          </cell>
        </row>
        <row r="85">
          <cell r="A85">
            <v>500100</v>
          </cell>
          <cell r="D85">
            <v>0</v>
          </cell>
          <cell r="E85">
            <v>0</v>
          </cell>
          <cell r="F85">
            <v>0</v>
          </cell>
          <cell r="G85">
            <v>27284.93</v>
          </cell>
          <cell r="H85">
            <v>0</v>
          </cell>
          <cell r="I85">
            <v>30838.35</v>
          </cell>
          <cell r="J85">
            <v>0</v>
          </cell>
          <cell r="K85">
            <v>5000</v>
          </cell>
          <cell r="L85">
            <v>2921.18</v>
          </cell>
          <cell r="M85">
            <v>181.24</v>
          </cell>
          <cell r="N85">
            <v>0</v>
          </cell>
          <cell r="O85">
            <v>2791</v>
          </cell>
          <cell r="P85">
            <v>0</v>
          </cell>
          <cell r="Q85">
            <v>46.53</v>
          </cell>
          <cell r="R85">
            <v>1703.86</v>
          </cell>
          <cell r="S85">
            <v>0</v>
          </cell>
          <cell r="T85">
            <v>0</v>
          </cell>
          <cell r="U85">
            <v>70767.09</v>
          </cell>
        </row>
        <row r="86">
          <cell r="A86">
            <v>500120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500130</v>
          </cell>
          <cell r="D87">
            <v>0</v>
          </cell>
          <cell r="E87">
            <v>500</v>
          </cell>
          <cell r="F87">
            <v>0</v>
          </cell>
          <cell r="G87">
            <v>161.4</v>
          </cell>
          <cell r="H87">
            <v>3304.66</v>
          </cell>
          <cell r="I87">
            <v>2085</v>
          </cell>
          <cell r="J87">
            <v>0</v>
          </cell>
          <cell r="K87">
            <v>297.92</v>
          </cell>
          <cell r="L87">
            <v>0</v>
          </cell>
          <cell r="M87">
            <v>497.95</v>
          </cell>
          <cell r="N87">
            <v>50</v>
          </cell>
          <cell r="O87">
            <v>760</v>
          </cell>
          <cell r="P87">
            <v>0</v>
          </cell>
          <cell r="Q87">
            <v>10</v>
          </cell>
          <cell r="R87">
            <v>0</v>
          </cell>
          <cell r="S87">
            <v>0</v>
          </cell>
          <cell r="T87">
            <v>0</v>
          </cell>
          <cell r="U87">
            <v>7666.9299999999994</v>
          </cell>
        </row>
        <row r="88">
          <cell r="A88">
            <v>510660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517100</v>
          </cell>
          <cell r="D89">
            <v>100</v>
          </cell>
          <cell r="E89">
            <v>98.46</v>
          </cell>
          <cell r="F89">
            <v>249.5</v>
          </cell>
          <cell r="G89">
            <v>4358.95</v>
          </cell>
          <cell r="H89">
            <v>2457.89</v>
          </cell>
          <cell r="I89">
            <v>2472.94</v>
          </cell>
          <cell r="J89">
            <v>117.47</v>
          </cell>
          <cell r="K89">
            <v>32924.400000000001</v>
          </cell>
          <cell r="L89">
            <v>918.91</v>
          </cell>
          <cell r="M89">
            <v>710.61</v>
          </cell>
          <cell r="N89">
            <v>236.18</v>
          </cell>
          <cell r="O89">
            <v>1620.69</v>
          </cell>
          <cell r="P89">
            <v>0</v>
          </cell>
          <cell r="Q89">
            <v>2992.08</v>
          </cell>
          <cell r="R89">
            <v>223.28</v>
          </cell>
          <cell r="S89">
            <v>12680.29</v>
          </cell>
          <cell r="T89">
            <v>0</v>
          </cell>
          <cell r="U89">
            <v>62061.650000000009</v>
          </cell>
        </row>
        <row r="90">
          <cell r="A90">
            <v>517200</v>
          </cell>
          <cell r="D90">
            <v>0</v>
          </cell>
          <cell r="E90">
            <v>489.46</v>
          </cell>
          <cell r="F90">
            <v>1132.17</v>
          </cell>
          <cell r="G90">
            <v>11167.11</v>
          </cell>
          <cell r="H90">
            <v>10195.52</v>
          </cell>
          <cell r="I90">
            <v>5922.89</v>
          </cell>
          <cell r="J90">
            <v>79.78</v>
          </cell>
          <cell r="K90">
            <v>13484.19</v>
          </cell>
          <cell r="L90">
            <v>1191.75</v>
          </cell>
          <cell r="M90">
            <v>3583.47</v>
          </cell>
          <cell r="N90">
            <v>15771.91</v>
          </cell>
          <cell r="O90">
            <v>6610.36</v>
          </cell>
          <cell r="P90">
            <v>0</v>
          </cell>
          <cell r="Q90">
            <v>706.15</v>
          </cell>
          <cell r="R90">
            <v>2770.22</v>
          </cell>
          <cell r="S90">
            <v>540.5</v>
          </cell>
          <cell r="T90">
            <v>0</v>
          </cell>
          <cell r="U90">
            <v>73645.48</v>
          </cell>
        </row>
        <row r="91">
          <cell r="A91">
            <v>3111100</v>
          </cell>
          <cell r="D91">
            <v>55.17</v>
          </cell>
          <cell r="E91">
            <v>12776.95</v>
          </cell>
          <cell r="F91">
            <v>363.61</v>
          </cell>
          <cell r="G91">
            <v>5929.8</v>
          </cell>
          <cell r="H91">
            <v>2479.46</v>
          </cell>
          <cell r="I91">
            <v>27238.66</v>
          </cell>
          <cell r="J91">
            <v>816.8</v>
          </cell>
          <cell r="K91">
            <v>21979.489999999998</v>
          </cell>
          <cell r="L91">
            <v>3131.7</v>
          </cell>
          <cell r="M91">
            <v>2127.23</v>
          </cell>
          <cell r="N91">
            <v>34812.660000000003</v>
          </cell>
          <cell r="O91">
            <v>101856.77</v>
          </cell>
          <cell r="P91">
            <v>0</v>
          </cell>
          <cell r="Q91">
            <v>8321.98</v>
          </cell>
          <cell r="R91">
            <v>427.72</v>
          </cell>
          <cell r="S91">
            <v>2043.23</v>
          </cell>
          <cell r="T91">
            <v>0</v>
          </cell>
          <cell r="U91">
            <v>224306.06000000003</v>
          </cell>
        </row>
        <row r="92">
          <cell r="A92">
            <v>500000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25</v>
          </cell>
          <cell r="I92">
            <v>0</v>
          </cell>
          <cell r="J92">
            <v>0</v>
          </cell>
          <cell r="K92">
            <v>3106</v>
          </cell>
          <cell r="L92">
            <v>0</v>
          </cell>
          <cell r="M92">
            <v>0</v>
          </cell>
          <cell r="N92">
            <v>0</v>
          </cell>
          <cell r="O92">
            <v>202.24</v>
          </cell>
          <cell r="P92">
            <v>0</v>
          </cell>
          <cell r="Q92">
            <v>2252</v>
          </cell>
          <cell r="R92">
            <v>0</v>
          </cell>
          <cell r="S92">
            <v>0</v>
          </cell>
          <cell r="T92">
            <v>0</v>
          </cell>
          <cell r="U92">
            <v>5585.24</v>
          </cell>
        </row>
        <row r="93">
          <cell r="A93">
            <v>500200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>
            <v>510640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95949.77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95949.77</v>
          </cell>
        </row>
        <row r="95">
          <cell r="A95">
            <v>511500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>
            <v>516000</v>
          </cell>
          <cell r="D96">
            <v>0</v>
          </cell>
          <cell r="E96">
            <v>4224.2300000000005</v>
          </cell>
          <cell r="F96">
            <v>0</v>
          </cell>
          <cell r="G96">
            <v>358.48</v>
          </cell>
          <cell r="H96">
            <v>1937.55</v>
          </cell>
          <cell r="I96">
            <v>2678.62</v>
          </cell>
          <cell r="J96">
            <v>0</v>
          </cell>
          <cell r="K96">
            <v>370.93</v>
          </cell>
          <cell r="L96">
            <v>200</v>
          </cell>
          <cell r="M96">
            <v>0</v>
          </cell>
          <cell r="N96">
            <v>0</v>
          </cell>
          <cell r="O96">
            <v>60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9829.8100000000013</v>
          </cell>
        </row>
        <row r="97">
          <cell r="A97">
            <v>516100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517260</v>
          </cell>
          <cell r="D98">
            <v>31.1</v>
          </cell>
          <cell r="E98">
            <v>0</v>
          </cell>
          <cell r="F98">
            <v>71.459999999999994</v>
          </cell>
          <cell r="G98">
            <v>272.05</v>
          </cell>
          <cell r="H98">
            <v>0</v>
          </cell>
          <cell r="I98">
            <v>9454.3700000000008</v>
          </cell>
          <cell r="J98">
            <v>370.32</v>
          </cell>
          <cell r="K98">
            <v>17217.09</v>
          </cell>
          <cell r="L98">
            <v>1786.93</v>
          </cell>
          <cell r="M98">
            <v>1432.21</v>
          </cell>
          <cell r="N98">
            <v>20608.510000000002</v>
          </cell>
          <cell r="O98">
            <v>2665.0699999999997</v>
          </cell>
          <cell r="P98">
            <v>0</v>
          </cell>
          <cell r="Q98">
            <v>5163.1000000000004</v>
          </cell>
          <cell r="R98">
            <v>0</v>
          </cell>
          <cell r="S98">
            <v>1703.7</v>
          </cell>
          <cell r="T98">
            <v>0</v>
          </cell>
          <cell r="U98">
            <v>60744.81</v>
          </cell>
        </row>
        <row r="99">
          <cell r="A99">
            <v>517900</v>
          </cell>
          <cell r="D99">
            <v>24.07</v>
          </cell>
          <cell r="E99">
            <v>8552.7199999999993</v>
          </cell>
          <cell r="F99">
            <v>2876.15</v>
          </cell>
          <cell r="G99">
            <v>2882.0099999999998</v>
          </cell>
          <cell r="H99">
            <v>516.91</v>
          </cell>
          <cell r="I99">
            <v>16643.150000000001</v>
          </cell>
          <cell r="J99">
            <v>446.48</v>
          </cell>
          <cell r="K99">
            <v>37442.19</v>
          </cell>
          <cell r="L99">
            <v>3554.77</v>
          </cell>
          <cell r="M99">
            <v>695.02</v>
          </cell>
          <cell r="N99">
            <v>80.63</v>
          </cell>
          <cell r="O99">
            <v>2756.56</v>
          </cell>
          <cell r="P99">
            <v>0</v>
          </cell>
          <cell r="Q99">
            <v>906.88</v>
          </cell>
          <cell r="R99">
            <v>391.52</v>
          </cell>
          <cell r="S99">
            <v>339.53</v>
          </cell>
          <cell r="T99">
            <v>-174676.37999999942</v>
          </cell>
          <cell r="U99">
            <v>-96591.859999999404</v>
          </cell>
        </row>
        <row r="100">
          <cell r="A100">
            <v>530000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6366-0F26-4092-9D33-6B65CB7605FE}">
  <dimension ref="A1:K144"/>
  <sheetViews>
    <sheetView showGridLines="0" view="pageBreakPreview" zoomScale="120" zoomScaleSheetLayoutView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76" sqref="J76"/>
    </sheetView>
  </sheetViews>
  <sheetFormatPr baseColWidth="10" defaultColWidth="9.1640625" defaultRowHeight="18" customHeight="1"/>
  <cols>
    <col min="1" max="1" width="37.5" style="1" bestFit="1" customWidth="1"/>
    <col min="2" max="29" width="10.6640625" style="1" customWidth="1"/>
    <col min="30" max="16384" width="9.1640625" style="1"/>
  </cols>
  <sheetData>
    <row r="1" spans="1:11" ht="31">
      <c r="A1" s="3" t="s">
        <v>12</v>
      </c>
    </row>
    <row r="2" spans="1:11" ht="18" customHeight="1">
      <c r="A2" s="5" t="s">
        <v>92</v>
      </c>
      <c r="B2" s="4">
        <v>2014</v>
      </c>
      <c r="C2" s="4">
        <f t="shared" ref="C2:H2" si="0">B2+1</f>
        <v>2015</v>
      </c>
      <c r="D2" s="4">
        <f>C2+1</f>
        <v>2016</v>
      </c>
      <c r="E2" s="4">
        <f t="shared" si="0"/>
        <v>2017</v>
      </c>
      <c r="F2" s="4">
        <f t="shared" si="0"/>
        <v>2018</v>
      </c>
      <c r="G2" s="4">
        <f t="shared" si="0"/>
        <v>2019</v>
      </c>
      <c r="H2" s="4">
        <f t="shared" si="0"/>
        <v>2020</v>
      </c>
    </row>
    <row r="3" spans="1:11" ht="18" customHeight="1">
      <c r="A3" s="54" t="s">
        <v>50</v>
      </c>
      <c r="B3" s="54"/>
      <c r="C3" s="54"/>
      <c r="D3" s="54"/>
      <c r="E3" s="54"/>
      <c r="F3" s="54"/>
      <c r="G3" s="54"/>
      <c r="H3" s="54"/>
    </row>
    <row r="4" spans="1:11" ht="18" customHeight="1">
      <c r="A4" s="18" t="s">
        <v>5</v>
      </c>
      <c r="B4" s="32">
        <v>672</v>
      </c>
      <c r="C4" s="32">
        <v>698</v>
      </c>
      <c r="D4" s="10"/>
      <c r="E4" s="10"/>
      <c r="F4" s="10"/>
      <c r="G4" s="10"/>
      <c r="H4" s="10"/>
    </row>
    <row r="5" spans="1:11" ht="18" customHeight="1">
      <c r="A5" s="18" t="s">
        <v>1</v>
      </c>
      <c r="B5" s="32">
        <v>745</v>
      </c>
      <c r="C5" s="32">
        <v>853</v>
      </c>
      <c r="D5" s="10"/>
      <c r="E5" s="10"/>
      <c r="F5" s="10"/>
      <c r="G5" s="10"/>
      <c r="H5" s="10"/>
    </row>
    <row r="6" spans="1:11" ht="18" customHeight="1">
      <c r="A6" s="18" t="s">
        <v>6</v>
      </c>
      <c r="B6" s="32">
        <v>302</v>
      </c>
      <c r="C6" s="32">
        <v>319</v>
      </c>
      <c r="D6" s="10"/>
      <c r="E6" s="10"/>
      <c r="F6" s="10"/>
      <c r="G6" s="10"/>
      <c r="H6" s="10"/>
    </row>
    <row r="7" spans="1:11" ht="18" customHeight="1">
      <c r="A7" s="18" t="s">
        <v>31</v>
      </c>
      <c r="B7" s="32">
        <v>1022</v>
      </c>
      <c r="C7" s="32">
        <v>986</v>
      </c>
      <c r="D7" s="10"/>
      <c r="E7" s="10"/>
      <c r="F7" s="10"/>
      <c r="G7" s="10"/>
      <c r="H7" s="10"/>
    </row>
    <row r="8" spans="1:11" ht="18" customHeight="1">
      <c r="A8" s="18" t="s">
        <v>7</v>
      </c>
      <c r="B8" s="32">
        <v>11055</v>
      </c>
      <c r="C8" s="32">
        <v>11630</v>
      </c>
      <c r="D8" s="10"/>
      <c r="E8" s="10"/>
      <c r="F8" s="10"/>
      <c r="G8" s="10"/>
      <c r="H8" s="10"/>
    </row>
    <row r="9" spans="1:11" ht="18" customHeight="1">
      <c r="A9" s="12" t="s">
        <v>0</v>
      </c>
      <c r="B9" s="13">
        <f>SUM(B4:B8)</f>
        <v>13796</v>
      </c>
      <c r="C9" s="13">
        <f>SUM(C4:C8)</f>
        <v>14486</v>
      </c>
      <c r="D9" s="13">
        <f>C9*(1+D10)</f>
        <v>15137.869999999999</v>
      </c>
      <c r="E9" s="13">
        <f t="shared" ref="E9:H9" si="1">D9*(1+E10)</f>
        <v>15743.3848</v>
      </c>
      <c r="F9" s="13">
        <f t="shared" si="1"/>
        <v>16294.403267999998</v>
      </c>
      <c r="G9" s="13">
        <f t="shared" si="1"/>
        <v>16783.23536604</v>
      </c>
      <c r="H9" s="13">
        <f t="shared" si="1"/>
        <v>17202.816250190997</v>
      </c>
    </row>
    <row r="10" spans="1:11" ht="18" customHeight="1">
      <c r="A10" s="49" t="s">
        <v>54</v>
      </c>
      <c r="B10" s="11"/>
      <c r="C10" s="26">
        <f>C9/B9-1</f>
        <v>5.0014496955639309E-2</v>
      </c>
      <c r="D10" s="27">
        <v>4.4999999999999998E-2</v>
      </c>
      <c r="E10" s="27">
        <v>0.04</v>
      </c>
      <c r="F10" s="27">
        <v>3.5000000000000003E-2</v>
      </c>
      <c r="G10" s="27">
        <v>0.03</v>
      </c>
      <c r="H10" s="27">
        <v>2.5000000000000001E-2</v>
      </c>
    </row>
    <row r="11" spans="1:11" ht="18" customHeight="1">
      <c r="A11" s="2"/>
      <c r="B11" s="11"/>
      <c r="C11" s="30"/>
      <c r="D11" s="28"/>
      <c r="E11" s="10"/>
      <c r="F11" s="10"/>
      <c r="G11" s="10"/>
      <c r="H11" s="10"/>
    </row>
    <row r="12" spans="1:11" ht="18" customHeight="1">
      <c r="A12" s="18" t="s">
        <v>32</v>
      </c>
      <c r="B12" s="32">
        <v>-775</v>
      </c>
      <c r="C12" s="32">
        <v>-733</v>
      </c>
      <c r="D12" s="9">
        <f>-D9*D13</f>
        <v>-802.30710999999997</v>
      </c>
      <c r="E12" s="9">
        <f t="shared" ref="E12:H12" si="2">-E9*E13</f>
        <v>-834.39939440000001</v>
      </c>
      <c r="F12" s="9">
        <f t="shared" si="2"/>
        <v>-863.60337320399992</v>
      </c>
      <c r="G12" s="9">
        <f t="shared" si="2"/>
        <v>-889.51147440012005</v>
      </c>
      <c r="H12" s="9">
        <f t="shared" si="2"/>
        <v>-911.74926126012281</v>
      </c>
    </row>
    <row r="13" spans="1:11" ht="18" customHeight="1">
      <c r="A13" s="49" t="s">
        <v>55</v>
      </c>
      <c r="B13" s="26">
        <f>-B12/B$9</f>
        <v>5.6175703102348505E-2</v>
      </c>
      <c r="C13" s="26">
        <f>-C12/C$9</f>
        <v>5.0600579870219521E-2</v>
      </c>
      <c r="D13" s="27">
        <v>5.2999999999999999E-2</v>
      </c>
      <c r="E13" s="27">
        <v>5.2999999999999999E-2</v>
      </c>
      <c r="F13" s="27">
        <v>5.2999999999999999E-2</v>
      </c>
      <c r="G13" s="27">
        <v>5.2999999999999999E-2</v>
      </c>
      <c r="H13" s="27">
        <v>5.2999999999999999E-2</v>
      </c>
      <c r="K13" s="14"/>
    </row>
    <row r="14" spans="1:11" ht="18" customHeight="1">
      <c r="A14" s="18" t="s">
        <v>8</v>
      </c>
      <c r="B14" s="32">
        <f>-11055-B107</f>
        <v>-11004</v>
      </c>
      <c r="C14" s="32">
        <f>-11630-C107</f>
        <v>-11572</v>
      </c>
      <c r="D14" s="9">
        <f>-D9*D15</f>
        <v>-12080.020259999999</v>
      </c>
      <c r="E14" s="9">
        <f t="shared" ref="E14:H14" si="3">-E9*E15</f>
        <v>-12563.221070400001</v>
      </c>
      <c r="F14" s="9">
        <f t="shared" si="3"/>
        <v>-13002.933807863999</v>
      </c>
      <c r="G14" s="9">
        <f t="shared" si="3"/>
        <v>-13393.021822099921</v>
      </c>
      <c r="H14" s="9">
        <f t="shared" si="3"/>
        <v>-13727.847367652417</v>
      </c>
    </row>
    <row r="15" spans="1:11" ht="18" customHeight="1">
      <c r="A15" s="49" t="s">
        <v>55</v>
      </c>
      <c r="B15" s="26">
        <f>-B14/B$9</f>
        <v>0.79762249927515216</v>
      </c>
      <c r="C15" s="26">
        <f>-C14/C$9</f>
        <v>0.79884025956095539</v>
      </c>
      <c r="D15" s="27">
        <v>0.79800000000000004</v>
      </c>
      <c r="E15" s="27">
        <v>0.79800000000000004</v>
      </c>
      <c r="F15" s="27">
        <v>0.79800000000000004</v>
      </c>
      <c r="G15" s="27">
        <v>0.79800000000000004</v>
      </c>
      <c r="H15" s="27">
        <v>0.79800000000000004</v>
      </c>
      <c r="K15" s="29"/>
    </row>
    <row r="16" spans="1:11" ht="18" customHeight="1">
      <c r="A16" s="18" t="s">
        <v>33</v>
      </c>
      <c r="B16" s="9">
        <f>B104+B115-25</f>
        <v>-199</v>
      </c>
      <c r="C16" s="9">
        <f>C104+C115-12</f>
        <v>-197</v>
      </c>
      <c r="D16" s="52">
        <f>D104+D115</f>
        <v>-181.65443999999999</v>
      </c>
      <c r="E16" s="52">
        <f t="shared" ref="E16:H16" si="4">E104+E115</f>
        <v>-188.92061759999999</v>
      </c>
      <c r="F16" s="52">
        <f t="shared" si="4"/>
        <v>-195.53283921599996</v>
      </c>
      <c r="G16" s="52">
        <f t="shared" si="4"/>
        <v>-201.39882439248001</v>
      </c>
      <c r="H16" s="52">
        <f t="shared" si="4"/>
        <v>-206.43379500229196</v>
      </c>
    </row>
    <row r="17" spans="1:10" ht="18" customHeight="1">
      <c r="A17" s="18" t="s">
        <v>34</v>
      </c>
      <c r="B17" s="32">
        <v>-659</v>
      </c>
      <c r="C17" s="32">
        <v>-634</v>
      </c>
      <c r="D17" s="9">
        <f>-D9*D18</f>
        <v>-696.34201999999993</v>
      </c>
      <c r="E17" s="9">
        <f t="shared" ref="E17:H17" si="5">-E9*E18</f>
        <v>-724.19570079999994</v>
      </c>
      <c r="F17" s="9">
        <f t="shared" si="5"/>
        <v>-749.54255032799995</v>
      </c>
      <c r="G17" s="9">
        <f t="shared" si="5"/>
        <v>-772.02882683784003</v>
      </c>
      <c r="H17" s="9">
        <f t="shared" si="5"/>
        <v>-791.32954750878582</v>
      </c>
      <c r="I17" s="10"/>
      <c r="J17" s="10"/>
    </row>
    <row r="18" spans="1:10" ht="18" customHeight="1">
      <c r="A18" s="49" t="s">
        <v>55</v>
      </c>
      <c r="B18" s="26">
        <f>-B17/B$9</f>
        <v>4.7767468831545375E-2</v>
      </c>
      <c r="C18" s="26">
        <f>-C17/C$9</f>
        <v>4.3766395140135306E-2</v>
      </c>
      <c r="D18" s="27">
        <v>4.5999999999999999E-2</v>
      </c>
      <c r="E18" s="27">
        <v>4.5999999999999999E-2</v>
      </c>
      <c r="F18" s="27">
        <v>4.5999999999999999E-2</v>
      </c>
      <c r="G18" s="27">
        <v>4.5999999999999999E-2</v>
      </c>
      <c r="H18" s="27">
        <v>4.5999999999999999E-2</v>
      </c>
    </row>
    <row r="19" spans="1:10" ht="18" customHeight="1">
      <c r="A19" s="12" t="s">
        <v>35</v>
      </c>
      <c r="B19" s="13">
        <f t="shared" ref="B19:H19" si="6">B12+B14+B16+B17</f>
        <v>-12637</v>
      </c>
      <c r="C19" s="13">
        <f t="shared" si="6"/>
        <v>-13136</v>
      </c>
      <c r="D19" s="13">
        <f t="shared" si="6"/>
        <v>-13760.323829999999</v>
      </c>
      <c r="E19" s="13">
        <f t="shared" si="6"/>
        <v>-14310.736783200002</v>
      </c>
      <c r="F19" s="13">
        <f t="shared" si="6"/>
        <v>-14811.612570611998</v>
      </c>
      <c r="G19" s="13">
        <f t="shared" si="6"/>
        <v>-15255.960947730362</v>
      </c>
      <c r="H19" s="13">
        <f t="shared" si="6"/>
        <v>-15637.359971423619</v>
      </c>
    </row>
    <row r="20" spans="1:10" ht="18" customHeight="1">
      <c r="B20" s="9"/>
      <c r="C20" s="9"/>
      <c r="D20" s="9"/>
      <c r="E20" s="9"/>
      <c r="F20" s="10"/>
      <c r="G20" s="10"/>
      <c r="H20" s="10"/>
    </row>
    <row r="21" spans="1:10" ht="18" customHeight="1">
      <c r="A21" s="2" t="s">
        <v>93</v>
      </c>
      <c r="B21" s="11">
        <f t="shared" ref="B21:H21" si="7">B9+B19</f>
        <v>1159</v>
      </c>
      <c r="C21" s="11">
        <f t="shared" si="7"/>
        <v>1350</v>
      </c>
      <c r="D21" s="11">
        <f t="shared" si="7"/>
        <v>1377.5461699999996</v>
      </c>
      <c r="E21" s="11">
        <f t="shared" si="7"/>
        <v>1432.648016799998</v>
      </c>
      <c r="F21" s="11">
        <f t="shared" si="7"/>
        <v>1482.7906973879999</v>
      </c>
      <c r="G21" s="11">
        <f t="shared" si="7"/>
        <v>1527.2744183096383</v>
      </c>
      <c r="H21" s="11">
        <f t="shared" si="7"/>
        <v>1565.4562787673785</v>
      </c>
    </row>
    <row r="22" spans="1:10" ht="18" customHeight="1">
      <c r="A22" s="1" t="s">
        <v>36</v>
      </c>
      <c r="B22" s="32">
        <v>8</v>
      </c>
      <c r="C22" s="32">
        <v>27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10" ht="18" customHeight="1">
      <c r="A23" s="1" t="s">
        <v>9</v>
      </c>
      <c r="B23" s="32">
        <v>-115</v>
      </c>
      <c r="C23" s="32">
        <v>-167</v>
      </c>
      <c r="D23" s="52">
        <f>-D144</f>
        <v>-171.06622839055271</v>
      </c>
      <c r="E23" s="52">
        <f t="shared" ref="E23:H23" si="8">-E144</f>
        <v>-172.78856655883683</v>
      </c>
      <c r="F23" s="52">
        <f t="shared" si="8"/>
        <v>-168.43562757462368</v>
      </c>
      <c r="G23" s="52">
        <f t="shared" si="8"/>
        <v>-164.70453701672676</v>
      </c>
      <c r="H23" s="52">
        <f t="shared" si="8"/>
        <v>-161.50645939567221</v>
      </c>
    </row>
    <row r="24" spans="1:10" ht="18" customHeight="1">
      <c r="A24" s="1" t="s">
        <v>10</v>
      </c>
      <c r="B24" s="32">
        <v>30</v>
      </c>
      <c r="C24" s="32">
        <v>29</v>
      </c>
      <c r="D24" s="52">
        <f ca="1">D98</f>
        <v>9.5313221562697183</v>
      </c>
      <c r="E24" s="52">
        <f t="shared" ref="E24:H24" ca="1" si="9">E98</f>
        <v>21.111842471811645</v>
      </c>
      <c r="F24" s="52">
        <f t="shared" ca="1" si="9"/>
        <v>29.546071363896566</v>
      </c>
      <c r="G24" s="52">
        <f t="shared" ca="1" si="9"/>
        <v>38.725863218931067</v>
      </c>
      <c r="H24" s="52">
        <f t="shared" ca="1" si="9"/>
        <v>48.551298592896813</v>
      </c>
    </row>
    <row r="25" spans="1:10" ht="18" customHeight="1">
      <c r="A25" s="1" t="s">
        <v>11</v>
      </c>
      <c r="B25" s="32">
        <v>6</v>
      </c>
      <c r="C25" s="32">
        <v>16</v>
      </c>
      <c r="D25" s="9">
        <f>C25</f>
        <v>16</v>
      </c>
      <c r="E25" s="9">
        <f t="shared" ref="E25:H25" si="10">D25</f>
        <v>16</v>
      </c>
      <c r="F25" s="9">
        <f t="shared" si="10"/>
        <v>16</v>
      </c>
      <c r="G25" s="9">
        <f t="shared" si="10"/>
        <v>16</v>
      </c>
      <c r="H25" s="9">
        <f t="shared" si="10"/>
        <v>16</v>
      </c>
    </row>
    <row r="26" spans="1:10" ht="18" customHeight="1">
      <c r="A26" s="2" t="s">
        <v>3</v>
      </c>
      <c r="B26" s="11">
        <f t="shared" ref="B26:H26" si="11">SUM(B21:B25)</f>
        <v>1088</v>
      </c>
      <c r="C26" s="11">
        <f t="shared" si="11"/>
        <v>1255</v>
      </c>
      <c r="D26" s="11">
        <f t="shared" ca="1" si="11"/>
        <v>1232.0112637657166</v>
      </c>
      <c r="E26" s="11">
        <f t="shared" ca="1" si="11"/>
        <v>1296.9712927129726</v>
      </c>
      <c r="F26" s="11">
        <f t="shared" ca="1" si="11"/>
        <v>1359.9011411772728</v>
      </c>
      <c r="G26" s="11">
        <f t="shared" ca="1" si="11"/>
        <v>1417.2957445118427</v>
      </c>
      <c r="H26" s="11">
        <f t="shared" ca="1" si="11"/>
        <v>1468.5011179646031</v>
      </c>
    </row>
    <row r="27" spans="1:10" ht="18" customHeight="1">
      <c r="A27" s="1" t="s">
        <v>45</v>
      </c>
      <c r="B27" s="32">
        <v>-335</v>
      </c>
      <c r="C27" s="32">
        <v>-396</v>
      </c>
      <c r="D27" s="9">
        <f ca="1">-D26*D28</f>
        <v>-384.38751429490361</v>
      </c>
      <c r="E27" s="9">
        <f t="shared" ref="E27:H27" ca="1" si="12">-E26*E28</f>
        <v>-404.65504332644747</v>
      </c>
      <c r="F27" s="9">
        <f t="shared" ca="1" si="12"/>
        <v>-424.28915604730912</v>
      </c>
      <c r="G27" s="9">
        <f t="shared" ca="1" si="12"/>
        <v>-442.19627228769491</v>
      </c>
      <c r="H27" s="9">
        <f t="shared" ca="1" si="12"/>
        <v>-458.17234880495613</v>
      </c>
    </row>
    <row r="28" spans="1:10" ht="18" customHeight="1">
      <c r="A28" s="49" t="s">
        <v>56</v>
      </c>
      <c r="B28" s="31">
        <f>-B27/B26</f>
        <v>0.3079044117647059</v>
      </c>
      <c r="C28" s="31">
        <f>-C27/C26</f>
        <v>0.31553784860557771</v>
      </c>
      <c r="D28" s="27">
        <v>0.312</v>
      </c>
      <c r="E28" s="27">
        <v>0.312</v>
      </c>
      <c r="F28" s="27">
        <v>0.312</v>
      </c>
      <c r="G28" s="27">
        <v>0.312</v>
      </c>
      <c r="H28" s="27">
        <v>0.312</v>
      </c>
    </row>
    <row r="29" spans="1:10" ht="18" customHeight="1">
      <c r="A29" s="12" t="s">
        <v>4</v>
      </c>
      <c r="B29" s="13">
        <f t="shared" ref="B29:H29" si="13">B26+B27</f>
        <v>753</v>
      </c>
      <c r="C29" s="13">
        <f t="shared" si="13"/>
        <v>859</v>
      </c>
      <c r="D29" s="13">
        <f t="shared" ca="1" si="13"/>
        <v>847.62374947081298</v>
      </c>
      <c r="E29" s="13">
        <f t="shared" ca="1" si="13"/>
        <v>892.31624938652521</v>
      </c>
      <c r="F29" s="13">
        <f t="shared" ca="1" si="13"/>
        <v>935.61198512996373</v>
      </c>
      <c r="G29" s="13">
        <f t="shared" ca="1" si="13"/>
        <v>975.0994722241478</v>
      </c>
      <c r="H29" s="13">
        <f t="shared" ca="1" si="13"/>
        <v>1010.328769159647</v>
      </c>
    </row>
    <row r="30" spans="1:10" ht="18" customHeight="1">
      <c r="A30" s="1" t="s">
        <v>79</v>
      </c>
      <c r="B30" s="32">
        <v>223</v>
      </c>
      <c r="C30" s="32">
        <v>253</v>
      </c>
      <c r="D30" s="9">
        <f ca="1">D29*D31</f>
        <v>250.04900609388983</v>
      </c>
      <c r="E30" s="9">
        <f t="shared" ref="E30:H30" ca="1" si="14">E29*E31</f>
        <v>263.23329356902491</v>
      </c>
      <c r="F30" s="9">
        <f t="shared" ca="1" si="14"/>
        <v>276.0055356133393</v>
      </c>
      <c r="G30" s="9">
        <f t="shared" ca="1" si="14"/>
        <v>287.65434430612356</v>
      </c>
      <c r="H30" s="9">
        <f t="shared" ca="1" si="14"/>
        <v>298.04698690209585</v>
      </c>
    </row>
    <row r="31" spans="1:10" ht="18" customHeight="1">
      <c r="A31" s="49" t="s">
        <v>80</v>
      </c>
      <c r="B31" s="26">
        <f>B30/B29</f>
        <v>0.29614873837981409</v>
      </c>
      <c r="C31" s="26">
        <f>C30/C29</f>
        <v>0.29452852153667053</v>
      </c>
      <c r="D31" s="27">
        <v>0.29499999999999998</v>
      </c>
      <c r="E31" s="27">
        <v>0.29499999999999998</v>
      </c>
      <c r="F31" s="27">
        <v>0.29499999999999998</v>
      </c>
      <c r="G31" s="27">
        <v>0.29499999999999998</v>
      </c>
      <c r="H31" s="27">
        <v>0.29499999999999998</v>
      </c>
    </row>
    <row r="32" spans="1:10" ht="18" customHeight="1">
      <c r="A32" s="1" t="s">
        <v>90</v>
      </c>
      <c r="B32" s="32">
        <v>296.8</v>
      </c>
      <c r="C32" s="32">
        <v>272.8</v>
      </c>
      <c r="D32" s="9">
        <f>C32</f>
        <v>272.8</v>
      </c>
      <c r="E32" s="9">
        <f>D32</f>
        <v>272.8</v>
      </c>
      <c r="F32" s="9">
        <f>E32</f>
        <v>272.8</v>
      </c>
      <c r="G32" s="9">
        <f>F32</f>
        <v>272.8</v>
      </c>
      <c r="H32" s="9">
        <f>G32</f>
        <v>272.8</v>
      </c>
    </row>
    <row r="33" spans="1:8" ht="18" customHeight="1">
      <c r="A33" s="1" t="s">
        <v>91</v>
      </c>
      <c r="B33" s="45">
        <f t="shared" ref="B33:C33" si="15">B29/B32</f>
        <v>2.5370619946091644</v>
      </c>
      <c r="C33" s="45">
        <f t="shared" si="15"/>
        <v>3.1488269794721409</v>
      </c>
      <c r="D33" s="45">
        <f ca="1">D29/D32</f>
        <v>3.1071251813446223</v>
      </c>
      <c r="E33" s="45">
        <f t="shared" ref="E33:H33" ca="1" si="16">E29/E32</f>
        <v>3.2709539933523648</v>
      </c>
      <c r="F33" s="45">
        <f t="shared" ca="1" si="16"/>
        <v>3.4296627020893098</v>
      </c>
      <c r="G33" s="45">
        <f t="shared" ca="1" si="16"/>
        <v>3.5744115550738553</v>
      </c>
      <c r="H33" s="45">
        <f t="shared" ca="1" si="16"/>
        <v>3.7035512065969463</v>
      </c>
    </row>
    <row r="34" spans="1:8" ht="18" customHeight="1">
      <c r="A34" s="2"/>
      <c r="B34" s="11"/>
      <c r="C34" s="11"/>
      <c r="D34" s="11"/>
      <c r="E34" s="11"/>
      <c r="F34" s="46"/>
      <c r="G34" s="46"/>
      <c r="H34" s="50"/>
    </row>
    <row r="35" spans="1:8" ht="18" customHeight="1">
      <c r="A35" s="2"/>
      <c r="B35" s="11"/>
      <c r="C35" s="11"/>
      <c r="D35" s="11"/>
      <c r="E35" s="11"/>
      <c r="F35" s="46"/>
      <c r="G35" s="46"/>
      <c r="H35" s="50"/>
    </row>
    <row r="36" spans="1:8" ht="18" customHeight="1">
      <c r="A36" s="54" t="s">
        <v>51</v>
      </c>
      <c r="B36" s="54"/>
      <c r="C36" s="54"/>
      <c r="D36" s="54"/>
      <c r="E36" s="54"/>
      <c r="F36" s="54"/>
      <c r="G36" s="54"/>
      <c r="H36" s="54"/>
    </row>
    <row r="37" spans="1:8" ht="18" customHeight="1">
      <c r="A37" s="1" t="s">
        <v>37</v>
      </c>
      <c r="B37" s="33">
        <v>104</v>
      </c>
      <c r="C37" s="33">
        <v>96</v>
      </c>
      <c r="D37" s="52">
        <f ca="1">D97</f>
        <v>833.46824337692294</v>
      </c>
      <c r="E37" s="52">
        <f t="shared" ref="E37:H37" ca="1" si="17">E97</f>
        <v>1225.3003949087092</v>
      </c>
      <c r="F37" s="52">
        <f t="shared" ca="1" si="17"/>
        <v>1655.9509780947214</v>
      </c>
      <c r="G37" s="52">
        <f t="shared" ca="1" si="17"/>
        <v>2120.488373047936</v>
      </c>
      <c r="H37" s="52">
        <f t="shared" ca="1" si="17"/>
        <v>2614.1003311145532</v>
      </c>
    </row>
    <row r="38" spans="1:8" ht="18" customHeight="1">
      <c r="A38" s="1" t="s">
        <v>38</v>
      </c>
      <c r="B38" s="34">
        <v>1100</v>
      </c>
      <c r="C38" s="34">
        <v>1103</v>
      </c>
      <c r="D38" s="7">
        <f>D122</f>
        <v>1180.75386</v>
      </c>
      <c r="E38" s="7">
        <f>E122</f>
        <v>1227.9840144</v>
      </c>
      <c r="F38" s="7">
        <f>F122</f>
        <v>1270.9634549039999</v>
      </c>
      <c r="G38" s="7">
        <f>G122</f>
        <v>1309.09235855112</v>
      </c>
      <c r="H38" s="7">
        <f>H122</f>
        <v>1341.8196675148979</v>
      </c>
    </row>
    <row r="39" spans="1:8" ht="18" customHeight="1">
      <c r="A39" s="1" t="s">
        <v>17</v>
      </c>
      <c r="B39" s="33">
        <v>64</v>
      </c>
      <c r="C39" s="33">
        <v>77</v>
      </c>
      <c r="D39" s="9">
        <f>D124</f>
        <v>75.68934999999999</v>
      </c>
      <c r="E39" s="9">
        <f>E124</f>
        <v>78.716924000000006</v>
      </c>
      <c r="F39" s="9">
        <f>F124</f>
        <v>81.472016339999996</v>
      </c>
      <c r="G39" s="9">
        <f>G124</f>
        <v>83.916176830200001</v>
      </c>
      <c r="H39" s="9">
        <f>H124</f>
        <v>86.014081250954987</v>
      </c>
    </row>
    <row r="40" spans="1:8" ht="18" customHeight="1">
      <c r="A40" s="1" t="s">
        <v>27</v>
      </c>
      <c r="B40" s="33">
        <v>109</v>
      </c>
      <c r="C40" s="33">
        <v>30</v>
      </c>
      <c r="D40" s="6">
        <f>C40</f>
        <v>30</v>
      </c>
      <c r="E40" s="6">
        <f t="shared" ref="E40:H40" si="18">D40</f>
        <v>30</v>
      </c>
      <c r="F40" s="6">
        <f t="shared" si="18"/>
        <v>30</v>
      </c>
      <c r="G40" s="6">
        <f t="shared" si="18"/>
        <v>30</v>
      </c>
      <c r="H40" s="6">
        <f t="shared" si="18"/>
        <v>30</v>
      </c>
    </row>
    <row r="41" spans="1:8" ht="18" customHeight="1">
      <c r="A41" s="1" t="s">
        <v>46</v>
      </c>
      <c r="B41" s="33">
        <v>233</v>
      </c>
      <c r="C41" s="33">
        <v>78</v>
      </c>
      <c r="D41" s="6">
        <f>C41</f>
        <v>78</v>
      </c>
      <c r="E41" s="6">
        <f t="shared" ref="E41:H41" si="19">D41</f>
        <v>78</v>
      </c>
      <c r="F41" s="6">
        <f t="shared" si="19"/>
        <v>78</v>
      </c>
      <c r="G41" s="6">
        <f t="shared" si="19"/>
        <v>78</v>
      </c>
      <c r="H41" s="6">
        <f t="shared" si="19"/>
        <v>78</v>
      </c>
    </row>
    <row r="42" spans="1:8" ht="18" customHeight="1">
      <c r="A42" s="2" t="s">
        <v>16</v>
      </c>
      <c r="B42" s="8">
        <f>SUM(B37:B41)</f>
        <v>1610</v>
      </c>
      <c r="C42" s="8">
        <f>SUM(C37:C41)</f>
        <v>1384</v>
      </c>
      <c r="D42" s="8">
        <f ca="1">SUM(D37:D41)</f>
        <v>2197.911453376923</v>
      </c>
      <c r="E42" s="8">
        <f t="shared" ref="E42:H42" ca="1" si="20">SUM(E37:E41)</f>
        <v>2640.001333308709</v>
      </c>
      <c r="F42" s="8">
        <f t="shared" ca="1" si="20"/>
        <v>3116.3864493387214</v>
      </c>
      <c r="G42" s="8">
        <f t="shared" ca="1" si="20"/>
        <v>3621.4969084292561</v>
      </c>
      <c r="H42" s="8">
        <f t="shared" ca="1" si="20"/>
        <v>4149.934079880406</v>
      </c>
    </row>
    <row r="43" spans="1:8" ht="18" customHeight="1">
      <c r="A43" s="2"/>
      <c r="B43" s="8"/>
      <c r="C43" s="8"/>
    </row>
    <row r="44" spans="1:8" ht="18" customHeight="1">
      <c r="A44" s="1" t="s">
        <v>39</v>
      </c>
      <c r="B44" s="34">
        <v>1460</v>
      </c>
      <c r="C44" s="34">
        <v>1029</v>
      </c>
      <c r="D44" s="7">
        <f>D106</f>
        <v>1104.6893500000001</v>
      </c>
      <c r="E44" s="7">
        <f t="shared" ref="E44:H44" si="21">E106</f>
        <v>1183.4062739999999</v>
      </c>
      <c r="F44" s="7">
        <f t="shared" si="21"/>
        <v>1264.8782903399999</v>
      </c>
      <c r="G44" s="7">
        <f t="shared" si="21"/>
        <v>1348.7944671702001</v>
      </c>
      <c r="H44" s="7">
        <f t="shared" si="21"/>
        <v>1434.8085484211551</v>
      </c>
    </row>
    <row r="45" spans="1:8" ht="18" customHeight="1">
      <c r="A45" s="18" t="s">
        <v>40</v>
      </c>
      <c r="B45" s="34">
        <v>1351</v>
      </c>
      <c r="C45" s="34">
        <v>1451</v>
      </c>
      <c r="D45" s="7">
        <f>D119</f>
        <v>1511.5514799999999</v>
      </c>
      <c r="E45" s="7">
        <f t="shared" ref="E45:H45" si="22">E119</f>
        <v>1574.5250191999999</v>
      </c>
      <c r="F45" s="7">
        <f t="shared" si="22"/>
        <v>1639.7026322719998</v>
      </c>
      <c r="G45" s="7">
        <f t="shared" si="22"/>
        <v>1706.8355737361599</v>
      </c>
      <c r="H45" s="7">
        <f t="shared" si="22"/>
        <v>1775.6468387369239</v>
      </c>
    </row>
    <row r="46" spans="1:8" ht="18" customHeight="1">
      <c r="A46" s="18" t="s">
        <v>13</v>
      </c>
      <c r="B46" s="33">
        <v>894</v>
      </c>
      <c r="C46" s="33">
        <v>943</v>
      </c>
      <c r="D46" s="6">
        <f>C46</f>
        <v>943</v>
      </c>
      <c r="E46" s="6">
        <f t="shared" ref="E46:H46" si="23">D46</f>
        <v>943</v>
      </c>
      <c r="F46" s="6">
        <f t="shared" si="23"/>
        <v>943</v>
      </c>
      <c r="G46" s="6">
        <f t="shared" si="23"/>
        <v>943</v>
      </c>
      <c r="H46" s="6">
        <f t="shared" si="23"/>
        <v>943</v>
      </c>
    </row>
    <row r="47" spans="1:8" ht="18" customHeight="1">
      <c r="A47" s="2" t="s">
        <v>18</v>
      </c>
      <c r="B47" s="8">
        <f t="shared" ref="B47:H47" si="24">SUM(B45:B46)</f>
        <v>2245</v>
      </c>
      <c r="C47" s="8">
        <f t="shared" si="24"/>
        <v>2394</v>
      </c>
      <c r="D47" s="8">
        <f>SUM(D45:D46)</f>
        <v>2454.5514800000001</v>
      </c>
      <c r="E47" s="8">
        <f t="shared" si="24"/>
        <v>2517.5250191999999</v>
      </c>
      <c r="F47" s="8">
        <f t="shared" si="24"/>
        <v>2582.7026322719998</v>
      </c>
      <c r="G47" s="8">
        <f t="shared" si="24"/>
        <v>2649.8355737361599</v>
      </c>
      <c r="H47" s="8">
        <f t="shared" si="24"/>
        <v>2718.6468387369241</v>
      </c>
    </row>
    <row r="48" spans="1:8" ht="18" customHeight="1">
      <c r="A48" s="2"/>
      <c r="B48" s="7"/>
      <c r="C48" s="7"/>
    </row>
    <row r="49" spans="1:8" ht="18" customHeight="1">
      <c r="A49" s="1" t="s">
        <v>41</v>
      </c>
      <c r="B49" s="33">
        <v>224</v>
      </c>
      <c r="C49" s="33">
        <v>165</v>
      </c>
      <c r="D49" s="9">
        <f>C49+D25</f>
        <v>181</v>
      </c>
      <c r="E49" s="9">
        <f t="shared" ref="E49:H49" si="25">D49+E25</f>
        <v>197</v>
      </c>
      <c r="F49" s="9">
        <f t="shared" si="25"/>
        <v>213</v>
      </c>
      <c r="G49" s="9">
        <f t="shared" si="25"/>
        <v>229</v>
      </c>
      <c r="H49" s="9">
        <f t="shared" si="25"/>
        <v>245</v>
      </c>
    </row>
    <row r="50" spans="1:8" ht="18" customHeight="1">
      <c r="A50" s="1" t="s">
        <v>19</v>
      </c>
      <c r="B50" s="33">
        <v>215</v>
      </c>
      <c r="C50" s="33">
        <v>215</v>
      </c>
      <c r="D50" s="6">
        <f>C50</f>
        <v>215</v>
      </c>
      <c r="E50" s="6">
        <f t="shared" ref="E50:H50" si="26">D50</f>
        <v>215</v>
      </c>
      <c r="F50" s="6">
        <f t="shared" si="26"/>
        <v>215</v>
      </c>
      <c r="G50" s="6">
        <f t="shared" si="26"/>
        <v>215</v>
      </c>
      <c r="H50" s="6">
        <f t="shared" si="26"/>
        <v>215</v>
      </c>
    </row>
    <row r="51" spans="1:8" ht="18" customHeight="1">
      <c r="A51" s="1" t="s">
        <v>25</v>
      </c>
      <c r="B51" s="33">
        <v>819</v>
      </c>
      <c r="C51" s="33">
        <v>672</v>
      </c>
      <c r="D51" s="6">
        <f>C51</f>
        <v>672</v>
      </c>
      <c r="E51" s="6">
        <f t="shared" ref="E51:H51" si="27">D51</f>
        <v>672</v>
      </c>
      <c r="F51" s="6">
        <f t="shared" si="27"/>
        <v>672</v>
      </c>
      <c r="G51" s="6">
        <f t="shared" si="27"/>
        <v>672</v>
      </c>
      <c r="H51" s="6">
        <f t="shared" si="27"/>
        <v>672</v>
      </c>
    </row>
    <row r="52" spans="1:8" ht="18" customHeight="1">
      <c r="A52" s="1" t="s">
        <v>26</v>
      </c>
      <c r="B52" s="33">
        <v>260</v>
      </c>
      <c r="C52" s="33">
        <v>223</v>
      </c>
      <c r="D52" s="6">
        <f>C52</f>
        <v>223</v>
      </c>
      <c r="E52" s="6">
        <f t="shared" ref="E52:H52" si="28">D52</f>
        <v>223</v>
      </c>
      <c r="F52" s="6">
        <f t="shared" si="28"/>
        <v>223</v>
      </c>
      <c r="G52" s="6">
        <f t="shared" si="28"/>
        <v>223</v>
      </c>
      <c r="H52" s="6">
        <f t="shared" si="28"/>
        <v>223</v>
      </c>
    </row>
    <row r="53" spans="1:8" ht="18" customHeight="1">
      <c r="A53" s="15" t="s">
        <v>15</v>
      </c>
      <c r="B53" s="17">
        <f>SUM(B42,B44,B47,B49:B52)</f>
        <v>6833</v>
      </c>
      <c r="C53" s="17">
        <f>SUM(C42,C44,C47,C49:C52)</f>
        <v>6082</v>
      </c>
      <c r="D53" s="17">
        <f ca="1">SUM(D42,D44,D47,D49:D52)</f>
        <v>7048.1522833769232</v>
      </c>
      <c r="E53" s="17">
        <f t="shared" ref="E53:H53" ca="1" si="29">SUM(E42,E44,E47,E49:E52)</f>
        <v>7647.9326265087093</v>
      </c>
      <c r="F53" s="17">
        <f t="shared" ca="1" si="29"/>
        <v>8286.9673719507209</v>
      </c>
      <c r="G53" s="17">
        <f t="shared" ca="1" si="29"/>
        <v>8959.1269493356158</v>
      </c>
      <c r="H53" s="17">
        <f t="shared" ca="1" si="29"/>
        <v>9658.3894670384852</v>
      </c>
    </row>
    <row r="54" spans="1:8" ht="18" customHeight="1">
      <c r="B54" s="7"/>
      <c r="C54" s="7"/>
    </row>
    <row r="55" spans="1:8" ht="18" customHeight="1">
      <c r="A55" s="1" t="s">
        <v>49</v>
      </c>
      <c r="B55" s="33">
        <v>324</v>
      </c>
      <c r="C55" s="33">
        <v>300</v>
      </c>
      <c r="D55" s="52">
        <f>-E142</f>
        <v>615.28571428571433</v>
      </c>
      <c r="E55" s="52">
        <f t="shared" ref="E55:H55" si="30">-F142</f>
        <v>598.81632653061217</v>
      </c>
      <c r="F55" s="52">
        <f t="shared" si="30"/>
        <v>584.69970845481043</v>
      </c>
      <c r="G55" s="52">
        <f t="shared" si="30"/>
        <v>572.59975010412325</v>
      </c>
      <c r="H55" s="52">
        <f t="shared" si="30"/>
        <v>0</v>
      </c>
    </row>
    <row r="56" spans="1:8" ht="18" customHeight="1">
      <c r="A56" s="1" t="s">
        <v>28</v>
      </c>
      <c r="B56" s="33">
        <v>605</v>
      </c>
      <c r="C56" s="33">
        <v>593</v>
      </c>
      <c r="D56" s="7">
        <f>D128</f>
        <v>635.79053999999996</v>
      </c>
      <c r="E56" s="7">
        <f>E128</f>
        <v>661.22216160000005</v>
      </c>
      <c r="F56" s="7">
        <f>F128</f>
        <v>684.36493725599996</v>
      </c>
      <c r="G56" s="7">
        <f>G128</f>
        <v>704.89588537368002</v>
      </c>
      <c r="H56" s="7">
        <f>H128</f>
        <v>722.51828250802191</v>
      </c>
    </row>
    <row r="57" spans="1:8" ht="18" customHeight="1">
      <c r="A57" s="1" t="s">
        <v>42</v>
      </c>
      <c r="B57" s="33">
        <v>799</v>
      </c>
      <c r="C57" s="33">
        <v>861</v>
      </c>
      <c r="D57" s="7">
        <f>D130</f>
        <v>893.13432999999986</v>
      </c>
      <c r="E57" s="7">
        <f>E130</f>
        <v>928.8597031999999</v>
      </c>
      <c r="F57" s="7">
        <f>F130</f>
        <v>961.36979281199979</v>
      </c>
      <c r="G57" s="7">
        <f>G130</f>
        <v>990.21088659635996</v>
      </c>
      <c r="H57" s="7">
        <f>H130</f>
        <v>1014.9661587612688</v>
      </c>
    </row>
    <row r="58" spans="1:8" ht="18" customHeight="1">
      <c r="A58" s="1" t="s">
        <v>47</v>
      </c>
      <c r="B58" s="33">
        <v>677</v>
      </c>
      <c r="C58" s="33">
        <v>952</v>
      </c>
      <c r="D58" s="6">
        <f>C58</f>
        <v>952</v>
      </c>
      <c r="E58" s="6">
        <f>D58</f>
        <v>952</v>
      </c>
      <c r="F58" s="6">
        <f>E58</f>
        <v>952</v>
      </c>
      <c r="G58" s="6">
        <f>F58</f>
        <v>952</v>
      </c>
      <c r="H58" s="6">
        <f>G58</f>
        <v>952</v>
      </c>
    </row>
    <row r="59" spans="1:8" ht="18" customHeight="1">
      <c r="A59" s="1" t="s">
        <v>43</v>
      </c>
      <c r="B59" s="33">
        <v>633</v>
      </c>
      <c r="C59" s="33">
        <v>527</v>
      </c>
      <c r="D59" s="7">
        <f>D132</f>
        <v>620.65266999999994</v>
      </c>
      <c r="E59" s="7">
        <f>E132</f>
        <v>645.47877679999999</v>
      </c>
      <c r="F59" s="7">
        <f>F132</f>
        <v>668.07053398799997</v>
      </c>
      <c r="G59" s="7">
        <f>G132</f>
        <v>688.11265000764001</v>
      </c>
      <c r="H59" s="7">
        <f>H132</f>
        <v>705.31546625783096</v>
      </c>
    </row>
    <row r="60" spans="1:8" ht="18" customHeight="1">
      <c r="A60" s="2" t="s">
        <v>20</v>
      </c>
      <c r="B60" s="8">
        <f t="shared" ref="B60:H60" si="31">SUM(B55:B59)</f>
        <v>3038</v>
      </c>
      <c r="C60" s="8">
        <f t="shared" si="31"/>
        <v>3233</v>
      </c>
      <c r="D60" s="8">
        <f>SUM(D55:D59)</f>
        <v>3716.863254285714</v>
      </c>
      <c r="E60" s="8">
        <f t="shared" si="31"/>
        <v>3786.3769681306121</v>
      </c>
      <c r="F60" s="8">
        <f t="shared" si="31"/>
        <v>3850.5049725108106</v>
      </c>
      <c r="G60" s="8">
        <f t="shared" si="31"/>
        <v>3907.8191720818031</v>
      </c>
      <c r="H60" s="8">
        <f t="shared" si="31"/>
        <v>3394.7999075271218</v>
      </c>
    </row>
    <row r="61" spans="1:8" ht="18" customHeight="1">
      <c r="A61" s="2"/>
      <c r="B61" s="8"/>
      <c r="C61" s="8"/>
      <c r="D61" s="2"/>
      <c r="E61" s="2"/>
      <c r="F61" s="2"/>
      <c r="G61" s="2"/>
      <c r="H61" s="2"/>
    </row>
    <row r="62" spans="1:8" ht="18" customHeight="1">
      <c r="A62" s="1" t="s">
        <v>21</v>
      </c>
      <c r="B62" s="34">
        <v>3447</v>
      </c>
      <c r="C62" s="34">
        <v>3807</v>
      </c>
      <c r="D62" s="53">
        <f>D143-D55</f>
        <v>3691.7142857142858</v>
      </c>
      <c r="E62" s="53">
        <f t="shared" ref="E62:H62" si="32">E143-E55</f>
        <v>3592.8979591836733</v>
      </c>
      <c r="F62" s="53">
        <f t="shared" si="32"/>
        <v>3508.1982507288631</v>
      </c>
      <c r="G62" s="53">
        <f t="shared" si="32"/>
        <v>3435.5985006247397</v>
      </c>
      <c r="H62" s="53">
        <f t="shared" si="32"/>
        <v>3935.5985006247397</v>
      </c>
    </row>
    <row r="63" spans="1:8" ht="18" customHeight="1">
      <c r="A63" s="1" t="s">
        <v>47</v>
      </c>
      <c r="B63" s="34">
        <v>1657</v>
      </c>
      <c r="C63" s="34">
        <v>1622</v>
      </c>
      <c r="D63" s="7">
        <f>C63</f>
        <v>1622</v>
      </c>
      <c r="E63" s="7">
        <f>D63</f>
        <v>1622</v>
      </c>
      <c r="F63" s="7">
        <f t="shared" ref="F63:H64" si="33">E63</f>
        <v>1622</v>
      </c>
      <c r="G63" s="7">
        <f t="shared" si="33"/>
        <v>1622</v>
      </c>
      <c r="H63" s="7">
        <f t="shared" si="33"/>
        <v>1622</v>
      </c>
    </row>
    <row r="64" spans="1:8" ht="18" customHeight="1">
      <c r="A64" s="1" t="s">
        <v>29</v>
      </c>
      <c r="B64" s="33">
        <v>891</v>
      </c>
      <c r="C64" s="34">
        <v>1010</v>
      </c>
      <c r="D64" s="7">
        <f>C64</f>
        <v>1010</v>
      </c>
      <c r="E64" s="7">
        <f>D64</f>
        <v>1010</v>
      </c>
      <c r="F64" s="7">
        <f t="shared" si="33"/>
        <v>1010</v>
      </c>
      <c r="G64" s="7">
        <f t="shared" si="33"/>
        <v>1010</v>
      </c>
      <c r="H64" s="7">
        <f t="shared" si="33"/>
        <v>1010</v>
      </c>
    </row>
    <row r="65" spans="1:8" ht="18" customHeight="1">
      <c r="B65" s="6"/>
      <c r="C65" s="7"/>
    </row>
    <row r="66" spans="1:8" ht="18" customHeight="1">
      <c r="A66" s="1" t="s">
        <v>14</v>
      </c>
      <c r="B66" s="32">
        <v>5</v>
      </c>
      <c r="C66" s="32">
        <v>5</v>
      </c>
      <c r="D66" s="9">
        <f>C66</f>
        <v>5</v>
      </c>
      <c r="E66" s="9">
        <f t="shared" ref="E66:H66" si="34">D66</f>
        <v>5</v>
      </c>
      <c r="F66" s="9">
        <f t="shared" si="34"/>
        <v>5</v>
      </c>
      <c r="G66" s="9">
        <f t="shared" si="34"/>
        <v>5</v>
      </c>
      <c r="H66" s="9">
        <f t="shared" si="34"/>
        <v>5</v>
      </c>
    </row>
    <row r="67" spans="1:8" ht="18" customHeight="1">
      <c r="A67" s="1" t="s">
        <v>53</v>
      </c>
      <c r="B67" s="32">
        <v>2802</v>
      </c>
      <c r="C67" s="32">
        <v>2821</v>
      </c>
      <c r="D67" s="9">
        <f>C67</f>
        <v>2821</v>
      </c>
      <c r="E67" s="9">
        <f>D67</f>
        <v>2821</v>
      </c>
      <c r="F67" s="9">
        <f t="shared" ref="F67:H67" si="35">E67</f>
        <v>2821</v>
      </c>
      <c r="G67" s="9">
        <f t="shared" si="35"/>
        <v>2821</v>
      </c>
      <c r="H67" s="9">
        <f t="shared" si="35"/>
        <v>2821</v>
      </c>
    </row>
    <row r="68" spans="1:8" ht="18" customHeight="1">
      <c r="A68" s="1" t="s">
        <v>23</v>
      </c>
      <c r="B68" s="32">
        <v>4286</v>
      </c>
      <c r="C68" s="32">
        <v>4878</v>
      </c>
      <c r="D68" s="9">
        <f ca="1">C68+D29-D30</f>
        <v>5475.5747433769229</v>
      </c>
      <c r="E68" s="9">
        <f t="shared" ref="E68:H68" ca="1" si="36">D68+E29-E30</f>
        <v>6104.6576991944239</v>
      </c>
      <c r="F68" s="9">
        <f t="shared" ca="1" si="36"/>
        <v>6764.2641487110486</v>
      </c>
      <c r="G68" s="9">
        <f t="shared" ca="1" si="36"/>
        <v>7451.7092766290725</v>
      </c>
      <c r="H68" s="9">
        <f t="shared" ca="1" si="36"/>
        <v>8163.9910588866223</v>
      </c>
    </row>
    <row r="69" spans="1:8" ht="18" customHeight="1">
      <c r="A69" s="1" t="s">
        <v>48</v>
      </c>
      <c r="B69" s="32">
        <v>-9223</v>
      </c>
      <c r="C69" s="32">
        <v>-11098</v>
      </c>
      <c r="D69" s="9">
        <f>C69</f>
        <v>-11098</v>
      </c>
      <c r="E69" s="9">
        <f>D69</f>
        <v>-11098</v>
      </c>
      <c r="F69" s="9">
        <f t="shared" ref="F69:H70" si="37">E69</f>
        <v>-11098</v>
      </c>
      <c r="G69" s="9">
        <f t="shared" si="37"/>
        <v>-11098</v>
      </c>
      <c r="H69" s="9">
        <f t="shared" si="37"/>
        <v>-11098</v>
      </c>
    </row>
    <row r="70" spans="1:8" ht="18" customHeight="1">
      <c r="A70" s="1" t="s">
        <v>24</v>
      </c>
      <c r="B70" s="32">
        <v>-70</v>
      </c>
      <c r="C70" s="32">
        <v>-196</v>
      </c>
      <c r="D70" s="9">
        <f>C70</f>
        <v>-196</v>
      </c>
      <c r="E70" s="9">
        <f>D70</f>
        <v>-196</v>
      </c>
      <c r="F70" s="9">
        <f t="shared" si="37"/>
        <v>-196</v>
      </c>
      <c r="G70" s="9">
        <f t="shared" si="37"/>
        <v>-196</v>
      </c>
      <c r="H70" s="9">
        <f t="shared" si="37"/>
        <v>-196</v>
      </c>
    </row>
    <row r="71" spans="1:8" ht="18" customHeight="1">
      <c r="A71" s="2" t="s">
        <v>22</v>
      </c>
      <c r="B71" s="11">
        <f t="shared" ref="B71:H71" si="38">SUM(B66:B70)</f>
        <v>-2200</v>
      </c>
      <c r="C71" s="11">
        <f t="shared" si="38"/>
        <v>-3590</v>
      </c>
      <c r="D71" s="11">
        <f t="shared" ca="1" si="38"/>
        <v>-2992.4252566230771</v>
      </c>
      <c r="E71" s="11">
        <f t="shared" ca="1" si="38"/>
        <v>-2363.3423008055761</v>
      </c>
      <c r="F71" s="11">
        <f t="shared" ca="1" si="38"/>
        <v>-1703.7358512889514</v>
      </c>
      <c r="G71" s="11">
        <f t="shared" ca="1" si="38"/>
        <v>-1016.2907233709266</v>
      </c>
      <c r="H71" s="11">
        <f t="shared" ca="1" si="38"/>
        <v>-304.00894111337766</v>
      </c>
    </row>
    <row r="72" spans="1:8" ht="18" customHeight="1">
      <c r="A72" s="15" t="s">
        <v>44</v>
      </c>
      <c r="B72" s="19">
        <f t="shared" ref="B72:H72" si="39">B60+B62+B63+B64+B71</f>
        <v>6833</v>
      </c>
      <c r="C72" s="19">
        <f t="shared" si="39"/>
        <v>6082</v>
      </c>
      <c r="D72" s="19">
        <f ca="1">D60+D62+D63+D64+D71</f>
        <v>7048.1522833769232</v>
      </c>
      <c r="E72" s="19">
        <f t="shared" ca="1" si="39"/>
        <v>7647.9326265087093</v>
      </c>
      <c r="F72" s="19">
        <f t="shared" ca="1" si="39"/>
        <v>8286.9673719507227</v>
      </c>
      <c r="G72" s="19">
        <f t="shared" ca="1" si="39"/>
        <v>8959.1269493356158</v>
      </c>
      <c r="H72" s="19">
        <f t="shared" ca="1" si="39"/>
        <v>9658.3894670384834</v>
      </c>
    </row>
    <row r="73" spans="1:8" ht="18" customHeight="1">
      <c r="A73" s="20" t="s">
        <v>30</v>
      </c>
      <c r="B73" s="21">
        <f t="shared" ref="B73:H73" si="40">B53-B72</f>
        <v>0</v>
      </c>
      <c r="C73" s="21">
        <f t="shared" si="40"/>
        <v>0</v>
      </c>
      <c r="D73" s="51">
        <f ca="1">D53-D72</f>
        <v>0</v>
      </c>
      <c r="E73" s="51">
        <f t="shared" ca="1" si="40"/>
        <v>0</v>
      </c>
      <c r="F73" s="51">
        <f t="shared" ca="1" si="40"/>
        <v>0</v>
      </c>
      <c r="G73" s="51">
        <f t="shared" ca="1" si="40"/>
        <v>0</v>
      </c>
      <c r="H73" s="51">
        <f t="shared" ca="1" si="40"/>
        <v>0</v>
      </c>
    </row>
    <row r="74" spans="1:8" ht="18" customHeight="1">
      <c r="B74" s="44"/>
      <c r="C74" s="44"/>
      <c r="D74" s="44"/>
      <c r="E74" s="44"/>
      <c r="F74" s="44"/>
      <c r="G74" s="44"/>
      <c r="H74" s="44"/>
    </row>
    <row r="75" spans="1:8" ht="18" customHeight="1">
      <c r="A75" s="54" t="s">
        <v>52</v>
      </c>
      <c r="B75" s="54"/>
      <c r="C75" s="54"/>
      <c r="D75" s="54"/>
      <c r="E75" s="54"/>
      <c r="F75" s="54"/>
      <c r="G75" s="54"/>
      <c r="H75" s="54"/>
    </row>
    <row r="76" spans="1:8" ht="18" customHeight="1">
      <c r="A76" s="1" t="s">
        <v>4</v>
      </c>
      <c r="D76" s="9">
        <f ca="1">D29</f>
        <v>847.62374947081298</v>
      </c>
      <c r="E76" s="9">
        <f t="shared" ref="E76:H76" ca="1" si="41">E29</f>
        <v>892.31624938652521</v>
      </c>
      <c r="F76" s="9">
        <f t="shared" ca="1" si="41"/>
        <v>935.61198512996373</v>
      </c>
      <c r="G76" s="9">
        <f t="shared" ca="1" si="41"/>
        <v>975.0994722241478</v>
      </c>
      <c r="H76" s="9">
        <f t="shared" ca="1" si="41"/>
        <v>1010.328769159647</v>
      </c>
    </row>
    <row r="77" spans="1:8" ht="18" customHeight="1">
      <c r="A77" s="1" t="s">
        <v>57</v>
      </c>
      <c r="D77" s="9">
        <f>-D16</f>
        <v>181.65443999999999</v>
      </c>
      <c r="E77" s="9">
        <f t="shared" ref="E77:H77" si="42">-E16</f>
        <v>188.92061759999999</v>
      </c>
      <c r="F77" s="9">
        <f t="shared" si="42"/>
        <v>195.53283921599996</v>
      </c>
      <c r="G77" s="9">
        <f t="shared" si="42"/>
        <v>201.39882439248001</v>
      </c>
      <c r="H77" s="9">
        <f t="shared" si="42"/>
        <v>206.43379500229196</v>
      </c>
    </row>
    <row r="78" spans="1:8" ht="18" customHeight="1">
      <c r="A78" s="1" t="s">
        <v>58</v>
      </c>
      <c r="D78" s="9">
        <f>D137</f>
        <v>92.134329999999864</v>
      </c>
      <c r="E78" s="9">
        <f t="shared" ref="E78:H78" si="43">E137</f>
        <v>35.725373200000149</v>
      </c>
      <c r="F78" s="9">
        <f t="shared" si="43"/>
        <v>32.510089612000002</v>
      </c>
      <c r="G78" s="9">
        <f t="shared" si="43"/>
        <v>28.841093784360282</v>
      </c>
      <c r="H78" s="9">
        <f t="shared" si="43"/>
        <v>24.755272164908547</v>
      </c>
    </row>
    <row r="79" spans="1:8" ht="18" customHeight="1">
      <c r="A79" s="1" t="s">
        <v>61</v>
      </c>
      <c r="D79" s="9">
        <f ca="1">-D98</f>
        <v>-9.5313221562697183</v>
      </c>
      <c r="E79" s="9">
        <f t="shared" ref="E79:H79" ca="1" si="44">-E98</f>
        <v>-21.111842471811645</v>
      </c>
      <c r="F79" s="9">
        <f t="shared" ca="1" si="44"/>
        <v>-29.546071363896566</v>
      </c>
      <c r="G79" s="9">
        <f t="shared" ca="1" si="44"/>
        <v>-38.725863218931067</v>
      </c>
      <c r="H79" s="9">
        <f t="shared" ca="1" si="44"/>
        <v>-48.551298592896813</v>
      </c>
    </row>
    <row r="80" spans="1:8" ht="18" customHeight="1">
      <c r="A80" s="1" t="s">
        <v>67</v>
      </c>
      <c r="D80" s="9">
        <f>D144</f>
        <v>171.06622839055271</v>
      </c>
      <c r="E80" s="9">
        <f t="shared" ref="E80:H80" si="45">E144</f>
        <v>172.78856655883683</v>
      </c>
      <c r="F80" s="9">
        <f t="shared" si="45"/>
        <v>168.43562757462368</v>
      </c>
      <c r="G80" s="9">
        <f t="shared" si="45"/>
        <v>164.70453701672676</v>
      </c>
      <c r="H80" s="9">
        <f t="shared" si="45"/>
        <v>161.50645939567221</v>
      </c>
    </row>
    <row r="81" spans="1:8" ht="18" customHeight="1">
      <c r="A81" s="1" t="s">
        <v>11</v>
      </c>
      <c r="D81" s="9">
        <f>-D25</f>
        <v>-16</v>
      </c>
      <c r="E81" s="9">
        <f t="shared" ref="E81:H81" si="46">-E25</f>
        <v>-16</v>
      </c>
      <c r="F81" s="9">
        <f t="shared" si="46"/>
        <v>-16</v>
      </c>
      <c r="G81" s="9">
        <f t="shared" si="46"/>
        <v>-16</v>
      </c>
      <c r="H81" s="9">
        <f t="shared" si="46"/>
        <v>-16</v>
      </c>
    </row>
    <row r="82" spans="1:8" ht="18" customHeight="1">
      <c r="A82" s="12" t="s">
        <v>59</v>
      </c>
      <c r="B82" s="12"/>
      <c r="C82" s="12"/>
      <c r="D82" s="13">
        <f ca="1">SUM(D76:D81)</f>
        <v>1266.9474257050958</v>
      </c>
      <c r="E82" s="13">
        <f ca="1">SUM(E76:E81)</f>
        <v>1252.6389642735508</v>
      </c>
      <c r="F82" s="13">
        <f ca="1">SUM(F76:F81)</f>
        <v>1286.5444701686906</v>
      </c>
      <c r="G82" s="13">
        <f ca="1">SUM(G76:G81)</f>
        <v>1315.318064198784</v>
      </c>
      <c r="H82" s="13">
        <f ca="1">SUM(H76:H81)</f>
        <v>1338.4729971296229</v>
      </c>
    </row>
    <row r="84" spans="1:8" ht="18" customHeight="1">
      <c r="A84" s="1" t="s">
        <v>60</v>
      </c>
      <c r="D84" s="9">
        <f>-D102-D113</f>
        <v>-317.89526999999998</v>
      </c>
      <c r="E84" s="9">
        <f t="shared" ref="E84:H84" si="47">-E102-E113</f>
        <v>-330.61108079999997</v>
      </c>
      <c r="F84" s="9">
        <f t="shared" si="47"/>
        <v>-342.18246862799998</v>
      </c>
      <c r="G84" s="9">
        <f t="shared" si="47"/>
        <v>-352.44794268684001</v>
      </c>
      <c r="H84" s="9">
        <f t="shared" si="47"/>
        <v>-361.25914125401096</v>
      </c>
    </row>
    <row r="85" spans="1:8" ht="18" customHeight="1">
      <c r="A85" s="1" t="s">
        <v>61</v>
      </c>
      <c r="D85" s="9">
        <f ca="1">D98</f>
        <v>9.5313221562697183</v>
      </c>
      <c r="E85" s="9">
        <f t="shared" ref="E85:H85" ca="1" si="48">E98</f>
        <v>21.111842471811645</v>
      </c>
      <c r="F85" s="9">
        <f t="shared" ca="1" si="48"/>
        <v>29.546071363896566</v>
      </c>
      <c r="G85" s="9">
        <f t="shared" ca="1" si="48"/>
        <v>38.725863218931067</v>
      </c>
      <c r="H85" s="9">
        <f t="shared" ca="1" si="48"/>
        <v>48.551298592896813</v>
      </c>
    </row>
    <row r="86" spans="1:8" ht="18" customHeight="1">
      <c r="A86" s="12" t="s">
        <v>62</v>
      </c>
      <c r="B86" s="12"/>
      <c r="C86" s="12"/>
      <c r="D86" s="13">
        <f ca="1">SUM(D84:D85)</f>
        <v>-308.36394784373027</v>
      </c>
      <c r="E86" s="13">
        <f ca="1">SUM(E84:E85)</f>
        <v>-309.49923832818831</v>
      </c>
      <c r="F86" s="13">
        <f ca="1">SUM(F84:F85)</f>
        <v>-312.63639726410344</v>
      </c>
      <c r="G86" s="13">
        <f ca="1">SUM(G84:G85)</f>
        <v>-313.72207946790894</v>
      </c>
      <c r="H86" s="13">
        <f ca="1">SUM(H84:H85)</f>
        <v>-312.70784266111411</v>
      </c>
    </row>
    <row r="88" spans="1:8" ht="18" customHeight="1">
      <c r="A88" s="1" t="s">
        <v>63</v>
      </c>
      <c r="D88" s="9">
        <f>D66-C66</f>
        <v>0</v>
      </c>
      <c r="E88" s="9">
        <f t="shared" ref="E88:H88" si="49">E66-D66</f>
        <v>0</v>
      </c>
      <c r="F88" s="9">
        <f t="shared" si="49"/>
        <v>0</v>
      </c>
      <c r="G88" s="9">
        <f t="shared" si="49"/>
        <v>0</v>
      </c>
      <c r="H88" s="9">
        <f t="shared" si="49"/>
        <v>0</v>
      </c>
    </row>
    <row r="89" spans="1:8" ht="18" customHeight="1">
      <c r="A89" s="1" t="s">
        <v>64</v>
      </c>
      <c r="D89" s="9">
        <f ca="1">-D30</f>
        <v>-250.04900609388983</v>
      </c>
      <c r="E89" s="9">
        <f t="shared" ref="E89:H89" ca="1" si="50">-E30</f>
        <v>-263.23329356902491</v>
      </c>
      <c r="F89" s="9">
        <f t="shared" ca="1" si="50"/>
        <v>-276.0055356133393</v>
      </c>
      <c r="G89" s="9">
        <f t="shared" ca="1" si="50"/>
        <v>-287.65434430612356</v>
      </c>
      <c r="H89" s="9">
        <f t="shared" ca="1" si="50"/>
        <v>-298.04698690209585</v>
      </c>
    </row>
    <row r="90" spans="1:8" ht="18" customHeight="1">
      <c r="A90" s="1" t="s">
        <v>65</v>
      </c>
      <c r="D90" s="9">
        <f>D141</f>
        <v>500</v>
      </c>
      <c r="E90" s="9">
        <f t="shared" ref="E90:H90" si="51">E141</f>
        <v>500</v>
      </c>
      <c r="F90" s="9">
        <f t="shared" si="51"/>
        <v>500</v>
      </c>
      <c r="G90" s="9">
        <f t="shared" si="51"/>
        <v>500</v>
      </c>
      <c r="H90" s="9">
        <f t="shared" si="51"/>
        <v>500</v>
      </c>
    </row>
    <row r="91" spans="1:8" ht="18" customHeight="1">
      <c r="A91" s="1" t="s">
        <v>66</v>
      </c>
      <c r="D91" s="9">
        <f>D142</f>
        <v>-300</v>
      </c>
      <c r="E91" s="9">
        <f t="shared" ref="E91:H91" si="52">E142</f>
        <v>-615.28571428571433</v>
      </c>
      <c r="F91" s="9">
        <f t="shared" si="52"/>
        <v>-598.81632653061217</v>
      </c>
      <c r="G91" s="9">
        <f t="shared" si="52"/>
        <v>-584.69970845481043</v>
      </c>
      <c r="H91" s="9">
        <f t="shared" si="52"/>
        <v>-572.59975010412325</v>
      </c>
    </row>
    <row r="92" spans="1:8" ht="18" customHeight="1">
      <c r="A92" s="1" t="s">
        <v>67</v>
      </c>
      <c r="D92" s="9">
        <f>-D80</f>
        <v>-171.06622839055271</v>
      </c>
      <c r="E92" s="9">
        <f t="shared" ref="E92:H92" si="53">-E80</f>
        <v>-172.78856655883683</v>
      </c>
      <c r="F92" s="9">
        <f t="shared" si="53"/>
        <v>-168.43562757462368</v>
      </c>
      <c r="G92" s="9">
        <f t="shared" si="53"/>
        <v>-164.70453701672676</v>
      </c>
      <c r="H92" s="9">
        <f t="shared" si="53"/>
        <v>-161.50645939567221</v>
      </c>
    </row>
    <row r="93" spans="1:8" ht="18" customHeight="1">
      <c r="A93" s="12" t="s">
        <v>68</v>
      </c>
      <c r="B93" s="12"/>
      <c r="C93" s="12"/>
      <c r="D93" s="13">
        <f ca="1">SUM(D88:D92)</f>
        <v>-221.11523448444254</v>
      </c>
      <c r="E93" s="13">
        <f ca="1">SUM(E88:E92)</f>
        <v>-551.30757441357605</v>
      </c>
      <c r="F93" s="13">
        <f ca="1">SUM(F88:F92)</f>
        <v>-543.25748971857513</v>
      </c>
      <c r="G93" s="13">
        <f ca="1">SUM(G88:G92)</f>
        <v>-537.0585897776607</v>
      </c>
      <c r="H93" s="13">
        <f ca="1">SUM(H88:H92)</f>
        <v>-532.15319640189136</v>
      </c>
    </row>
    <row r="95" spans="1:8" ht="18" customHeight="1">
      <c r="A95" s="1" t="s">
        <v>69</v>
      </c>
      <c r="D95" s="9">
        <f ca="1">D82+D86+D93</f>
        <v>737.46824337692294</v>
      </c>
      <c r="E95" s="9">
        <f t="shared" ref="E95:H95" ca="1" si="54">E82+E86+E93</f>
        <v>391.83215153178639</v>
      </c>
      <c r="F95" s="9">
        <f t="shared" ca="1" si="54"/>
        <v>430.65058318601211</v>
      </c>
      <c r="G95" s="9">
        <f t="shared" ca="1" si="54"/>
        <v>464.53739495321429</v>
      </c>
      <c r="H95" s="9">
        <f t="shared" ca="1" si="54"/>
        <v>493.61195806661726</v>
      </c>
    </row>
    <row r="96" spans="1:8" ht="18" customHeight="1">
      <c r="A96" s="1" t="s">
        <v>70</v>
      </c>
      <c r="D96" s="9">
        <f>C97</f>
        <v>96</v>
      </c>
      <c r="E96" s="9">
        <f ca="1">D97</f>
        <v>833.46824337692294</v>
      </c>
      <c r="F96" s="9">
        <f t="shared" ref="F96:H96" ca="1" si="55">E97</f>
        <v>1225.3003949087092</v>
      </c>
      <c r="G96" s="9">
        <f t="shared" ca="1" si="55"/>
        <v>1655.9509780947214</v>
      </c>
      <c r="H96" s="9">
        <f t="shared" ca="1" si="55"/>
        <v>2120.488373047936</v>
      </c>
    </row>
    <row r="97" spans="1:8" ht="18" customHeight="1">
      <c r="A97" s="15" t="s">
        <v>71</v>
      </c>
      <c r="B97" s="15"/>
      <c r="C97" s="38">
        <f>C37</f>
        <v>96</v>
      </c>
      <c r="D97" s="19">
        <f ca="1">D95+D96</f>
        <v>833.46824337692294</v>
      </c>
      <c r="E97" s="19">
        <f ca="1">SUM(E95:E96)</f>
        <v>1225.3003949087092</v>
      </c>
      <c r="F97" s="19">
        <f ca="1">SUM(F95:F96)</f>
        <v>1655.9509780947214</v>
      </c>
      <c r="G97" s="19">
        <f ca="1">SUM(G95:G96)</f>
        <v>2120.488373047936</v>
      </c>
      <c r="H97" s="19">
        <f ca="1">SUM(H95:H96)</f>
        <v>2614.1003311145532</v>
      </c>
    </row>
    <row r="98" spans="1:8" ht="18" customHeight="1">
      <c r="A98" s="1" t="s">
        <v>61</v>
      </c>
      <c r="B98" s="2"/>
      <c r="C98" s="26">
        <f>C24/(C97+C38+C50)</f>
        <v>2.050919377652051E-2</v>
      </c>
      <c r="D98" s="9">
        <f ca="1">AVERAGE(D96:D97)*$C$98</f>
        <v>9.5313221562697183</v>
      </c>
      <c r="E98" s="9">
        <f t="shared" ref="E98:H98" ca="1" si="56">AVERAGE(E96:E97)*$C$98</f>
        <v>21.111842471811645</v>
      </c>
      <c r="F98" s="9">
        <f t="shared" ca="1" si="56"/>
        <v>29.546071363896566</v>
      </c>
      <c r="G98" s="9">
        <f t="shared" ca="1" si="56"/>
        <v>38.725863218931067</v>
      </c>
      <c r="H98" s="9">
        <f t="shared" ca="1" si="56"/>
        <v>48.551298592896813</v>
      </c>
    </row>
    <row r="100" spans="1:8" ht="18" customHeight="1">
      <c r="A100" s="54" t="s">
        <v>76</v>
      </c>
      <c r="B100" s="54"/>
      <c r="C100" s="54"/>
      <c r="D100" s="54"/>
      <c r="E100" s="54"/>
      <c r="F100" s="54"/>
      <c r="G100" s="54"/>
      <c r="H100" s="54"/>
    </row>
    <row r="101" spans="1:8" ht="18" customHeight="1">
      <c r="A101" s="1" t="s">
        <v>72</v>
      </c>
      <c r="C101" s="7"/>
      <c r="D101" s="7">
        <f>C106</f>
        <v>1029</v>
      </c>
      <c r="E101" s="7">
        <f>D106</f>
        <v>1104.6893500000001</v>
      </c>
      <c r="F101" s="7">
        <f>E106</f>
        <v>1183.4062739999999</v>
      </c>
      <c r="G101" s="7">
        <f>F106</f>
        <v>1264.8782903399999</v>
      </c>
      <c r="H101" s="7">
        <f>G106</f>
        <v>1348.7944671702001</v>
      </c>
    </row>
    <row r="102" spans="1:8" ht="18" customHeight="1">
      <c r="A102" s="1" t="s">
        <v>60</v>
      </c>
      <c r="C102" s="7">
        <f>305-C113</f>
        <v>204</v>
      </c>
      <c r="D102" s="9">
        <f>D9*D103</f>
        <v>211.93017999999998</v>
      </c>
      <c r="E102" s="9">
        <f t="shared" ref="E102:H102" si="57">E9*E103</f>
        <v>220.40738719999999</v>
      </c>
      <c r="F102" s="9">
        <f t="shared" si="57"/>
        <v>228.12164575199998</v>
      </c>
      <c r="G102" s="9">
        <f t="shared" si="57"/>
        <v>234.96529512456001</v>
      </c>
      <c r="H102" s="9">
        <f t="shared" si="57"/>
        <v>240.83942750267397</v>
      </c>
    </row>
    <row r="103" spans="1:8" ht="18" customHeight="1">
      <c r="A103" s="49" t="s">
        <v>55</v>
      </c>
      <c r="C103" s="31">
        <f>C102/C9</f>
        <v>1.4082562474112936E-2</v>
      </c>
      <c r="D103" s="27">
        <v>1.4E-2</v>
      </c>
      <c r="E103" s="27">
        <v>1.4E-2</v>
      </c>
      <c r="F103" s="27">
        <v>1.4E-2</v>
      </c>
      <c r="G103" s="27">
        <v>1.4E-2</v>
      </c>
      <c r="H103" s="27">
        <v>1.4E-2</v>
      </c>
    </row>
    <row r="104" spans="1:8" ht="18" customHeight="1">
      <c r="A104" s="1" t="s">
        <v>73</v>
      </c>
      <c r="B104" s="32">
        <v>-135</v>
      </c>
      <c r="C104" s="32">
        <v>-132</v>
      </c>
      <c r="D104" s="9">
        <f>-D9*D105</f>
        <v>-136.24082999999999</v>
      </c>
      <c r="E104" s="9">
        <f t="shared" ref="E104:H104" si="58">-E9*E105</f>
        <v>-141.69046319999998</v>
      </c>
      <c r="F104" s="9">
        <f t="shared" si="58"/>
        <v>-146.64962941199997</v>
      </c>
      <c r="G104" s="9">
        <f t="shared" si="58"/>
        <v>-151.04911829436</v>
      </c>
      <c r="H104" s="9">
        <f t="shared" si="58"/>
        <v>-154.82534625171897</v>
      </c>
    </row>
    <row r="105" spans="1:8" ht="18" customHeight="1">
      <c r="A105" s="49" t="s">
        <v>55</v>
      </c>
      <c r="B105" s="31">
        <f>-B104/B9</f>
        <v>9.7854450565381269E-3</v>
      </c>
      <c r="C105" s="31">
        <f>-C104/C9</f>
        <v>9.1122463067789591E-3</v>
      </c>
      <c r="D105" s="27">
        <v>8.9999999999999993E-3</v>
      </c>
      <c r="E105" s="27">
        <v>8.9999999999999993E-3</v>
      </c>
      <c r="F105" s="27">
        <v>8.9999999999999993E-3</v>
      </c>
      <c r="G105" s="27">
        <v>8.9999999999999993E-3</v>
      </c>
      <c r="H105" s="27">
        <v>8.9999999999999993E-3</v>
      </c>
    </row>
    <row r="106" spans="1:8" ht="18" customHeight="1">
      <c r="A106" s="16" t="s">
        <v>74</v>
      </c>
      <c r="B106" s="35">
        <f>B44</f>
        <v>1460</v>
      </c>
      <c r="C106" s="35">
        <f>C44</f>
        <v>1029</v>
      </c>
      <c r="D106" s="35">
        <f>D101+D102+D104</f>
        <v>1104.6893500000001</v>
      </c>
      <c r="E106" s="35">
        <f t="shared" ref="E106:H106" si="59">E101+E102+E104</f>
        <v>1183.4062739999999</v>
      </c>
      <c r="F106" s="35">
        <f t="shared" si="59"/>
        <v>1264.8782903399999</v>
      </c>
      <c r="G106" s="35">
        <f t="shared" si="59"/>
        <v>1348.7944671702001</v>
      </c>
      <c r="H106" s="35">
        <f t="shared" si="59"/>
        <v>1434.8085484211551</v>
      </c>
    </row>
    <row r="107" spans="1:8" ht="18" customHeight="1">
      <c r="A107" s="39" t="s">
        <v>81</v>
      </c>
      <c r="B107" s="32">
        <v>-51</v>
      </c>
      <c r="C107" s="32">
        <v>-58</v>
      </c>
      <c r="D107" s="9">
        <f>-D108*D9</f>
        <v>-60.551479999999998</v>
      </c>
      <c r="E107" s="9">
        <f>-E108*E9</f>
        <v>-62.973539199999998</v>
      </c>
      <c r="F107" s="9">
        <f>-F108*F9</f>
        <v>-65.177613072</v>
      </c>
      <c r="G107" s="9">
        <f>-G108*G9</f>
        <v>-67.132941464159998</v>
      </c>
      <c r="H107" s="9">
        <f>-H108*H9</f>
        <v>-68.811265000763996</v>
      </c>
    </row>
    <row r="108" spans="1:8" ht="18" customHeight="1">
      <c r="A108" s="49" t="s">
        <v>55</v>
      </c>
      <c r="B108" s="40">
        <f>-B107/B9</f>
        <v>3.6967236880255144E-3</v>
      </c>
      <c r="C108" s="40">
        <f>-C107/C9</f>
        <v>4.0038658014634821E-3</v>
      </c>
      <c r="D108" s="27">
        <v>4.0000000000000001E-3</v>
      </c>
      <c r="E108" s="27">
        <v>4.0000000000000001E-3</v>
      </c>
      <c r="F108" s="27">
        <v>4.0000000000000001E-3</v>
      </c>
      <c r="G108" s="27">
        <v>4.0000000000000001E-3</v>
      </c>
      <c r="H108" s="27">
        <v>4.0000000000000001E-3</v>
      </c>
    </row>
    <row r="109" spans="1:8" ht="18" customHeight="1">
      <c r="A109" s="39" t="s">
        <v>82</v>
      </c>
      <c r="B109" s="9">
        <f t="shared" ref="B109:H109" si="60">B104-B107</f>
        <v>-84</v>
      </c>
      <c r="C109" s="9">
        <f t="shared" si="60"/>
        <v>-74</v>
      </c>
      <c r="D109" s="9">
        <f t="shared" si="60"/>
        <v>-75.68934999999999</v>
      </c>
      <c r="E109" s="9">
        <f t="shared" si="60"/>
        <v>-78.716923999999977</v>
      </c>
      <c r="F109" s="9">
        <f t="shared" si="60"/>
        <v>-81.472016339999968</v>
      </c>
      <c r="G109" s="9">
        <f t="shared" si="60"/>
        <v>-83.916176830200001</v>
      </c>
      <c r="H109" s="9">
        <f t="shared" si="60"/>
        <v>-86.014081250954973</v>
      </c>
    </row>
    <row r="110" spans="1:8" ht="18" customHeight="1">
      <c r="B110" s="7"/>
      <c r="C110" s="7"/>
      <c r="D110" s="7"/>
      <c r="E110" s="14"/>
    </row>
    <row r="111" spans="1:8" ht="18" customHeight="1">
      <c r="A111" s="54" t="s">
        <v>77</v>
      </c>
      <c r="B111" s="54"/>
      <c r="C111" s="54"/>
      <c r="D111" s="54"/>
      <c r="E111" s="54"/>
      <c r="F111" s="54"/>
      <c r="G111" s="54"/>
      <c r="H111" s="54"/>
    </row>
    <row r="112" spans="1:8" ht="18" customHeight="1">
      <c r="A112" s="1" t="s">
        <v>72</v>
      </c>
      <c r="C112" s="7">
        <f t="shared" ref="C112" si="61">B117</f>
        <v>1274</v>
      </c>
      <c r="D112" s="7">
        <f>C117</f>
        <v>1322</v>
      </c>
      <c r="E112" s="7">
        <f>D117</f>
        <v>1382.5514799999999</v>
      </c>
      <c r="F112" s="7">
        <f>E117</f>
        <v>1445.5250191999999</v>
      </c>
      <c r="G112" s="7">
        <f>F117</f>
        <v>1510.7026322719998</v>
      </c>
      <c r="H112" s="7">
        <f>G117</f>
        <v>1577.8355737361599</v>
      </c>
    </row>
    <row r="113" spans="1:11" ht="18" customHeight="1">
      <c r="A113" s="1" t="s">
        <v>60</v>
      </c>
      <c r="C113" s="7">
        <f>C117-C112-C115</f>
        <v>101</v>
      </c>
      <c r="D113" s="9">
        <f>D9*D114</f>
        <v>105.96508999999999</v>
      </c>
      <c r="E113" s="9">
        <f t="shared" ref="E113:H113" si="62">E9*E114</f>
        <v>110.20369359999999</v>
      </c>
      <c r="F113" s="9">
        <f t="shared" si="62"/>
        <v>114.06082287599999</v>
      </c>
      <c r="G113" s="9">
        <f t="shared" si="62"/>
        <v>117.48264756228001</v>
      </c>
      <c r="H113" s="9">
        <f t="shared" si="62"/>
        <v>120.41971375133699</v>
      </c>
    </row>
    <row r="114" spans="1:11" ht="18" customHeight="1">
      <c r="A114" s="49" t="s">
        <v>55</v>
      </c>
      <c r="C114" s="31">
        <f>C113/C9</f>
        <v>6.9722490680657187E-3</v>
      </c>
      <c r="D114" s="27">
        <v>7.0000000000000001E-3</v>
      </c>
      <c r="E114" s="27">
        <v>7.0000000000000001E-3</v>
      </c>
      <c r="F114" s="27">
        <v>7.0000000000000001E-3</v>
      </c>
      <c r="G114" s="27">
        <v>7.0000000000000001E-3</v>
      </c>
      <c r="H114" s="27">
        <v>7.0000000000000001E-3</v>
      </c>
    </row>
    <row r="115" spans="1:11" ht="18" customHeight="1">
      <c r="A115" s="1" t="s">
        <v>78</v>
      </c>
      <c r="B115" s="32">
        <f>-(64-25)</f>
        <v>-39</v>
      </c>
      <c r="C115" s="32">
        <f>-(65-12)</f>
        <v>-53</v>
      </c>
      <c r="D115" s="9">
        <f>-D9*D116</f>
        <v>-45.413609999999998</v>
      </c>
      <c r="E115" s="9">
        <f t="shared" ref="E115:H115" si="63">-E9*E116</f>
        <v>-47.230154400000004</v>
      </c>
      <c r="F115" s="9">
        <f t="shared" si="63"/>
        <v>-48.883209803999996</v>
      </c>
      <c r="G115" s="9">
        <f t="shared" si="63"/>
        <v>-50.349706098120002</v>
      </c>
      <c r="H115" s="9">
        <f t="shared" si="63"/>
        <v>-51.608448750572997</v>
      </c>
    </row>
    <row r="116" spans="1:11" ht="18" customHeight="1">
      <c r="A116" s="49" t="s">
        <v>55</v>
      </c>
      <c r="B116" s="40">
        <f>-B115/B9</f>
        <v>2.8269063496665701E-3</v>
      </c>
      <c r="C116" s="40">
        <f>-C115/C9</f>
        <v>3.6587049565097334E-3</v>
      </c>
      <c r="D116" s="27">
        <v>3.0000000000000001E-3</v>
      </c>
      <c r="E116" s="27">
        <v>3.0000000000000001E-3</v>
      </c>
      <c r="F116" s="27">
        <v>3.0000000000000001E-3</v>
      </c>
      <c r="G116" s="27">
        <v>3.0000000000000001E-3</v>
      </c>
      <c r="H116" s="27">
        <v>3.0000000000000001E-3</v>
      </c>
    </row>
    <row r="117" spans="1:11" ht="18" customHeight="1">
      <c r="A117" s="16" t="s">
        <v>83</v>
      </c>
      <c r="B117" s="35">
        <f>B119-B118</f>
        <v>1274</v>
      </c>
      <c r="C117" s="35">
        <f>C119-C118</f>
        <v>1322</v>
      </c>
      <c r="D117" s="35">
        <f>D112+D113+D115</f>
        <v>1382.5514799999999</v>
      </c>
      <c r="E117" s="35">
        <f>E112+E113+E115</f>
        <v>1445.5250191999999</v>
      </c>
      <c r="F117" s="35">
        <f>F112+F113+F115</f>
        <v>1510.7026322719998</v>
      </c>
      <c r="G117" s="35">
        <f>G112+G113+G115</f>
        <v>1577.8355737361599</v>
      </c>
      <c r="H117" s="35">
        <f>H112+H113+H115</f>
        <v>1646.6468387369239</v>
      </c>
    </row>
    <row r="118" spans="1:11" ht="18" customHeight="1">
      <c r="A118" s="1" t="s">
        <v>84</v>
      </c>
      <c r="B118" s="32">
        <v>77</v>
      </c>
      <c r="C118" s="32">
        <v>129</v>
      </c>
      <c r="D118" s="7">
        <f>C118</f>
        <v>129</v>
      </c>
      <c r="E118" s="7">
        <f>D118</f>
        <v>129</v>
      </c>
      <c r="F118" s="7">
        <f>E118</f>
        <v>129</v>
      </c>
      <c r="G118" s="7">
        <f>F118</f>
        <v>129</v>
      </c>
      <c r="H118" s="7">
        <f>G118</f>
        <v>129</v>
      </c>
    </row>
    <row r="119" spans="1:11" ht="18" customHeight="1">
      <c r="A119" s="1" t="s">
        <v>85</v>
      </c>
      <c r="B119" s="7">
        <f>B45</f>
        <v>1351</v>
      </c>
      <c r="C119" s="7">
        <f>C45</f>
        <v>1451</v>
      </c>
      <c r="D119" s="7">
        <f>D117+D118</f>
        <v>1511.5514799999999</v>
      </c>
      <c r="E119" s="7">
        <f t="shared" ref="E119:H119" si="64">E117+E118</f>
        <v>1574.5250191999999</v>
      </c>
      <c r="F119" s="7">
        <f t="shared" si="64"/>
        <v>1639.7026322719998</v>
      </c>
      <c r="G119" s="7">
        <f t="shared" si="64"/>
        <v>1706.8355737361599</v>
      </c>
      <c r="H119" s="7">
        <f t="shared" si="64"/>
        <v>1775.6468387369239</v>
      </c>
    </row>
    <row r="120" spans="1:11" ht="18" customHeight="1">
      <c r="D120" s="7"/>
      <c r="E120" s="7"/>
      <c r="F120" s="6"/>
      <c r="G120" s="6"/>
      <c r="H120" s="6"/>
    </row>
    <row r="121" spans="1:11" ht="18" customHeight="1">
      <c r="A121" s="54" t="s">
        <v>75</v>
      </c>
      <c r="B121" s="54"/>
      <c r="C121" s="54"/>
      <c r="D121" s="54"/>
      <c r="E121" s="54"/>
      <c r="F121" s="54"/>
      <c r="G121" s="54"/>
      <c r="H121" s="54"/>
    </row>
    <row r="122" spans="1:11" ht="18" customHeight="1">
      <c r="A122" s="1" t="s">
        <v>38</v>
      </c>
      <c r="B122" s="7">
        <f>B38</f>
        <v>1100</v>
      </c>
      <c r="C122" s="7">
        <f>C38</f>
        <v>1103</v>
      </c>
      <c r="D122" s="7">
        <f>D9*D123</f>
        <v>1180.75386</v>
      </c>
      <c r="E122" s="7">
        <f t="shared" ref="E122:H122" si="65">E9*E123</f>
        <v>1227.9840144</v>
      </c>
      <c r="F122" s="7">
        <f t="shared" si="65"/>
        <v>1270.9634549039999</v>
      </c>
      <c r="G122" s="7">
        <f t="shared" si="65"/>
        <v>1309.09235855112</v>
      </c>
      <c r="H122" s="7">
        <f t="shared" si="65"/>
        <v>1341.8196675148979</v>
      </c>
      <c r="J122" s="6">
        <v>5</v>
      </c>
      <c r="K122" s="6">
        <v>10</v>
      </c>
    </row>
    <row r="123" spans="1:11" ht="18" customHeight="1">
      <c r="A123" s="49" t="s">
        <v>55</v>
      </c>
      <c r="B123" s="40">
        <f>B122/B$9</f>
        <v>7.9733256016236584E-2</v>
      </c>
      <c r="C123" s="40">
        <f>C122/C$9</f>
        <v>7.6142482396796912E-2</v>
      </c>
      <c r="D123" s="27">
        <v>7.8E-2</v>
      </c>
      <c r="E123" s="27">
        <v>7.8E-2</v>
      </c>
      <c r="F123" s="27">
        <v>7.8E-2</v>
      </c>
      <c r="G123" s="27">
        <v>7.8E-2</v>
      </c>
      <c r="H123" s="27">
        <v>7.8E-2</v>
      </c>
    </row>
    <row r="124" spans="1:11" ht="18" customHeight="1">
      <c r="A124" s="1" t="s">
        <v>17</v>
      </c>
      <c r="B124" s="6">
        <f>B39</f>
        <v>64</v>
      </c>
      <c r="C124" s="6">
        <f>C39</f>
        <v>77</v>
      </c>
      <c r="D124" s="9">
        <f>D9*D125</f>
        <v>75.68934999999999</v>
      </c>
      <c r="E124" s="9">
        <f t="shared" ref="E124:H124" si="66">E9*E125</f>
        <v>78.716924000000006</v>
      </c>
      <c r="F124" s="9">
        <f t="shared" si="66"/>
        <v>81.472016339999996</v>
      </c>
      <c r="G124" s="9">
        <f t="shared" si="66"/>
        <v>83.916176830200001</v>
      </c>
      <c r="H124" s="9">
        <f t="shared" si="66"/>
        <v>86.014081250954987</v>
      </c>
    </row>
    <row r="125" spans="1:11" ht="18" customHeight="1">
      <c r="A125" s="49" t="s">
        <v>55</v>
      </c>
      <c r="B125" s="40">
        <f>B124/B$9</f>
        <v>4.6390258045810378E-3</v>
      </c>
      <c r="C125" s="40">
        <f>C124/C$9</f>
        <v>5.3154770122877263E-3</v>
      </c>
      <c r="D125" s="27">
        <v>5.0000000000000001E-3</v>
      </c>
      <c r="E125" s="27">
        <v>5.0000000000000001E-3</v>
      </c>
      <c r="F125" s="27">
        <v>5.0000000000000001E-3</v>
      </c>
      <c r="G125" s="27">
        <v>5.0000000000000001E-3</v>
      </c>
      <c r="H125" s="27">
        <v>5.0000000000000001E-3</v>
      </c>
    </row>
    <row r="126" spans="1:11" ht="18" customHeight="1">
      <c r="A126" s="12" t="s">
        <v>16</v>
      </c>
      <c r="B126" s="43">
        <f t="shared" ref="B126:H126" si="67">B122+B124</f>
        <v>1164</v>
      </c>
      <c r="C126" s="43">
        <f t="shared" si="67"/>
        <v>1180</v>
      </c>
      <c r="D126" s="43">
        <f t="shared" si="67"/>
        <v>1256.4432099999999</v>
      </c>
      <c r="E126" s="43">
        <f t="shared" si="67"/>
        <v>1306.7009384</v>
      </c>
      <c r="F126" s="43">
        <f t="shared" si="67"/>
        <v>1352.4354712439999</v>
      </c>
      <c r="G126" s="43">
        <f t="shared" si="67"/>
        <v>1393.0085353813199</v>
      </c>
      <c r="H126" s="43">
        <f t="shared" si="67"/>
        <v>1427.833748765853</v>
      </c>
      <c r="J126" s="7">
        <f>C126-D126</f>
        <v>-76.443209999999908</v>
      </c>
    </row>
    <row r="127" spans="1:11" ht="18" customHeight="1">
      <c r="A127" s="49"/>
      <c r="B127" s="40"/>
      <c r="C127" s="40"/>
      <c r="D127" s="27"/>
      <c r="E127" s="27"/>
      <c r="F127" s="27"/>
      <c r="G127" s="27"/>
      <c r="H127" s="27"/>
    </row>
    <row r="128" spans="1:11" ht="18" customHeight="1">
      <c r="A128" s="1" t="s">
        <v>28</v>
      </c>
      <c r="B128" s="6">
        <f>B56</f>
        <v>605</v>
      </c>
      <c r="C128" s="6">
        <f>C56</f>
        <v>593</v>
      </c>
      <c r="D128" s="7">
        <f>D9*D129</f>
        <v>635.79053999999996</v>
      </c>
      <c r="E128" s="7">
        <f t="shared" ref="E128:H128" si="68">E9*E129</f>
        <v>661.22216160000005</v>
      </c>
      <c r="F128" s="7">
        <f t="shared" si="68"/>
        <v>684.36493725599996</v>
      </c>
      <c r="G128" s="7">
        <f t="shared" si="68"/>
        <v>704.89588537368002</v>
      </c>
      <c r="H128" s="7">
        <f t="shared" si="68"/>
        <v>722.51828250802191</v>
      </c>
    </row>
    <row r="129" spans="1:10" ht="18" customHeight="1">
      <c r="A129" s="49" t="s">
        <v>55</v>
      </c>
      <c r="B129" s="40">
        <f>B128/B$9</f>
        <v>4.3853290808930127E-2</v>
      </c>
      <c r="C129" s="40">
        <f>C128/C$9</f>
        <v>4.0936076211514565E-2</v>
      </c>
      <c r="D129" s="27">
        <v>4.2000000000000003E-2</v>
      </c>
      <c r="E129" s="27">
        <v>4.2000000000000003E-2</v>
      </c>
      <c r="F129" s="27">
        <v>4.2000000000000003E-2</v>
      </c>
      <c r="G129" s="27">
        <v>4.2000000000000003E-2</v>
      </c>
      <c r="H129" s="27">
        <v>4.2000000000000003E-2</v>
      </c>
    </row>
    <row r="130" spans="1:10" ht="18" customHeight="1">
      <c r="A130" s="1" t="s">
        <v>42</v>
      </c>
      <c r="B130" s="6">
        <f>B57</f>
        <v>799</v>
      </c>
      <c r="C130" s="6">
        <f>C57</f>
        <v>861</v>
      </c>
      <c r="D130" s="7">
        <f>D9*D131</f>
        <v>893.13432999999986</v>
      </c>
      <c r="E130" s="7">
        <f t="shared" ref="E130:H130" si="69">E9*E131</f>
        <v>928.8597031999999</v>
      </c>
      <c r="F130" s="7">
        <f t="shared" si="69"/>
        <v>961.36979281199979</v>
      </c>
      <c r="G130" s="7">
        <f t="shared" si="69"/>
        <v>990.21088659635996</v>
      </c>
      <c r="H130" s="7">
        <f t="shared" si="69"/>
        <v>1014.9661587612688</v>
      </c>
    </row>
    <row r="131" spans="1:10" ht="18" customHeight="1">
      <c r="A131" s="49" t="s">
        <v>55</v>
      </c>
      <c r="B131" s="40">
        <f>B130/B$9</f>
        <v>5.7915337779066399E-2</v>
      </c>
      <c r="C131" s="40">
        <f>C130/C$9</f>
        <v>5.9436697501035481E-2</v>
      </c>
      <c r="D131" s="27">
        <v>5.8999999999999997E-2</v>
      </c>
      <c r="E131" s="27">
        <v>5.8999999999999997E-2</v>
      </c>
      <c r="F131" s="27">
        <v>5.8999999999999997E-2</v>
      </c>
      <c r="G131" s="27">
        <v>5.8999999999999997E-2</v>
      </c>
      <c r="H131" s="27">
        <v>5.8999999999999997E-2</v>
      </c>
    </row>
    <row r="132" spans="1:10" ht="18" customHeight="1">
      <c r="A132" s="1" t="s">
        <v>43</v>
      </c>
      <c r="B132" s="6">
        <f>B59</f>
        <v>633</v>
      </c>
      <c r="C132" s="6">
        <f>C59</f>
        <v>527</v>
      </c>
      <c r="D132" s="7">
        <f>D9*D133</f>
        <v>620.65266999999994</v>
      </c>
      <c r="E132" s="7">
        <f t="shared" ref="E132:H132" si="70">E9*E133</f>
        <v>645.47877679999999</v>
      </c>
      <c r="F132" s="7">
        <f t="shared" si="70"/>
        <v>668.07053398799997</v>
      </c>
      <c r="G132" s="7">
        <f t="shared" si="70"/>
        <v>688.11265000764001</v>
      </c>
      <c r="H132" s="7">
        <f t="shared" si="70"/>
        <v>705.31546625783096</v>
      </c>
    </row>
    <row r="133" spans="1:10" ht="18" customHeight="1">
      <c r="A133" s="49" t="s">
        <v>55</v>
      </c>
      <c r="B133" s="40">
        <f>B132/B$9</f>
        <v>4.5882864598434332E-2</v>
      </c>
      <c r="C133" s="40">
        <f>C132/C$9</f>
        <v>3.6379953058125088E-2</v>
      </c>
      <c r="D133" s="27">
        <v>4.1000000000000002E-2</v>
      </c>
      <c r="E133" s="27">
        <v>4.1000000000000002E-2</v>
      </c>
      <c r="F133" s="27">
        <v>4.1000000000000002E-2</v>
      </c>
      <c r="G133" s="27">
        <v>4.1000000000000002E-2</v>
      </c>
      <c r="H133" s="27">
        <v>4.1000000000000002E-2</v>
      </c>
    </row>
    <row r="134" spans="1:10" ht="18" customHeight="1">
      <c r="A134" s="12" t="s">
        <v>20</v>
      </c>
      <c r="B134" s="43">
        <f>B128+B130+B132</f>
        <v>2037</v>
      </c>
      <c r="C134" s="43">
        <f t="shared" ref="C134:H134" si="71">C128+C130+C132</f>
        <v>1981</v>
      </c>
      <c r="D134" s="43">
        <f t="shared" si="71"/>
        <v>2149.5775399999998</v>
      </c>
      <c r="E134" s="43">
        <f t="shared" si="71"/>
        <v>2235.5606416000001</v>
      </c>
      <c r="F134" s="43">
        <f t="shared" si="71"/>
        <v>2313.8052640559999</v>
      </c>
      <c r="G134" s="43">
        <f t="shared" si="71"/>
        <v>2383.2194219776802</v>
      </c>
      <c r="H134" s="43">
        <f t="shared" si="71"/>
        <v>2442.7999075271218</v>
      </c>
      <c r="J134" s="7">
        <f>D134-C134</f>
        <v>168.57753999999977</v>
      </c>
    </row>
    <row r="136" spans="1:10" ht="18" customHeight="1">
      <c r="A136" s="1" t="s">
        <v>75</v>
      </c>
      <c r="B136" s="9">
        <f>B126-B134</f>
        <v>-873</v>
      </c>
      <c r="C136" s="9">
        <f>C126-C134</f>
        <v>-801</v>
      </c>
      <c r="D136" s="9">
        <f>D126-D134</f>
        <v>-893.13432999999986</v>
      </c>
      <c r="E136" s="9">
        <f t="shared" ref="E136:H136" si="72">E126-E134</f>
        <v>-928.85970320000001</v>
      </c>
      <c r="F136" s="9">
        <f t="shared" si="72"/>
        <v>-961.36979281200001</v>
      </c>
      <c r="G136" s="9">
        <f t="shared" si="72"/>
        <v>-990.2108865963603</v>
      </c>
      <c r="H136" s="9">
        <f t="shared" si="72"/>
        <v>-1014.9661587612688</v>
      </c>
    </row>
    <row r="137" spans="1:10" ht="18" customHeight="1">
      <c r="A137" s="15" t="s">
        <v>86</v>
      </c>
      <c r="B137" s="15"/>
      <c r="C137" s="15"/>
      <c r="D137" s="19">
        <f>-(D136-C136)</f>
        <v>92.134329999999864</v>
      </c>
      <c r="E137" s="19">
        <f t="shared" ref="E137:H137" si="73">-(E136-D136)</f>
        <v>35.725373200000149</v>
      </c>
      <c r="F137" s="19">
        <f t="shared" si="73"/>
        <v>32.510089612000002</v>
      </c>
      <c r="G137" s="19">
        <f t="shared" si="73"/>
        <v>28.841093784360282</v>
      </c>
      <c r="H137" s="19">
        <f t="shared" si="73"/>
        <v>24.755272164908547</v>
      </c>
      <c r="J137" s="7">
        <f>J134+J126</f>
        <v>92.134329999999864</v>
      </c>
    </row>
    <row r="139" spans="1:10" ht="18" customHeight="1">
      <c r="A139" s="54" t="s">
        <v>87</v>
      </c>
      <c r="B139" s="54"/>
      <c r="C139" s="54"/>
      <c r="D139" s="54"/>
      <c r="E139" s="54"/>
      <c r="F139" s="54"/>
      <c r="G139" s="54"/>
      <c r="H139" s="54"/>
    </row>
    <row r="140" spans="1:10" ht="18" customHeight="1">
      <c r="A140" s="1" t="s">
        <v>72</v>
      </c>
      <c r="C140" s="7"/>
      <c r="D140" s="7">
        <f>C143</f>
        <v>4107</v>
      </c>
      <c r="E140" s="7">
        <f>D143</f>
        <v>4307</v>
      </c>
      <c r="F140" s="7">
        <f>E143</f>
        <v>4191.7142857142853</v>
      </c>
      <c r="G140" s="7">
        <f>F143</f>
        <v>4092.8979591836733</v>
      </c>
      <c r="H140" s="7">
        <f>G143</f>
        <v>4008.1982507288631</v>
      </c>
    </row>
    <row r="141" spans="1:10" ht="18" customHeight="1">
      <c r="A141" s="1" t="s">
        <v>88</v>
      </c>
      <c r="C141" s="7"/>
      <c r="D141" s="32">
        <v>500</v>
      </c>
      <c r="E141" s="32">
        <v>500</v>
      </c>
      <c r="F141" s="32">
        <v>500</v>
      </c>
      <c r="G141" s="32">
        <v>500</v>
      </c>
      <c r="H141" s="32">
        <v>500</v>
      </c>
    </row>
    <row r="142" spans="1:10" ht="18" customHeight="1">
      <c r="A142" s="1" t="s">
        <v>89</v>
      </c>
      <c r="C142" s="7"/>
      <c r="D142" s="9">
        <f>-C55</f>
        <v>-300</v>
      </c>
      <c r="E142" s="9">
        <f>-E140/7</f>
        <v>-615.28571428571433</v>
      </c>
      <c r="F142" s="9">
        <f t="shared" ref="F142:H142" si="74">-F140/7</f>
        <v>-598.81632653061217</v>
      </c>
      <c r="G142" s="9">
        <f t="shared" si="74"/>
        <v>-584.69970845481043</v>
      </c>
      <c r="H142" s="9">
        <f t="shared" si="74"/>
        <v>-572.59975010412325</v>
      </c>
    </row>
    <row r="143" spans="1:10" ht="18" customHeight="1">
      <c r="A143" s="16" t="s">
        <v>74</v>
      </c>
      <c r="B143" s="35">
        <f>B55+B62</f>
        <v>3771</v>
      </c>
      <c r="C143" s="35">
        <f>C55+C62</f>
        <v>4107</v>
      </c>
      <c r="D143" s="35">
        <f>D140+D141+D142</f>
        <v>4307</v>
      </c>
      <c r="E143" s="35">
        <f>E140+E141+E142</f>
        <v>4191.7142857142853</v>
      </c>
      <c r="F143" s="35">
        <f>F140+F141+F142</f>
        <v>4092.8979591836733</v>
      </c>
      <c r="G143" s="35">
        <f>G140+G141+G142</f>
        <v>4008.1982507288631</v>
      </c>
      <c r="H143" s="35">
        <f>H140+H141+H142</f>
        <v>3935.5985006247397</v>
      </c>
    </row>
    <row r="144" spans="1:10" ht="18" customHeight="1">
      <c r="A144" s="1" t="s">
        <v>67</v>
      </c>
      <c r="B144" s="31">
        <f>-B23/B143</f>
        <v>3.0495889684433838E-2</v>
      </c>
      <c r="C144" s="31">
        <f>-C23/C143</f>
        <v>4.0662283905527147E-2</v>
      </c>
      <c r="D144" s="9">
        <f>AVERAGE(D143,D140)*$C$144</f>
        <v>171.06622839055271</v>
      </c>
      <c r="E144" s="9">
        <f t="shared" ref="E144:H144" si="75">AVERAGE(E143,E140)*$C$144</f>
        <v>172.78856655883683</v>
      </c>
      <c r="F144" s="9">
        <f t="shared" si="75"/>
        <v>168.43562757462368</v>
      </c>
      <c r="G144" s="9">
        <f t="shared" si="75"/>
        <v>164.70453701672676</v>
      </c>
      <c r="H144" s="9">
        <f t="shared" si="75"/>
        <v>161.50645939567221</v>
      </c>
    </row>
  </sheetData>
  <mergeCells count="7">
    <mergeCell ref="A139:H139"/>
    <mergeCell ref="A3:H3"/>
    <mergeCell ref="A36:H36"/>
    <mergeCell ref="A75:H75"/>
    <mergeCell ref="A100:H100"/>
    <mergeCell ref="A111:H111"/>
    <mergeCell ref="A121:H121"/>
  </mergeCells>
  <pageMargins left="0.7" right="0.7" top="0.75" bottom="0.75" header="0.3" footer="0.3"/>
  <pageSetup paperSize="9" scale="28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4"/>
  <sheetViews>
    <sheetView showGridLines="0" tabSelected="1" view="pageBreakPreview" zoomScale="125" zoomScaleSheetLayoutView="125" workbookViewId="0">
      <pane xSplit="1" ySplit="2" topLeftCell="B23" activePane="bottomRight" state="frozen"/>
      <selection pane="topRight" activeCell="B1" sqref="B1"/>
      <selection pane="bottomLeft" activeCell="A3" sqref="A3"/>
      <selection pane="bottomRight" activeCell="D33" sqref="D33"/>
    </sheetView>
  </sheetViews>
  <sheetFormatPr baseColWidth="10" defaultColWidth="9.1640625" defaultRowHeight="18" customHeight="1"/>
  <cols>
    <col min="1" max="1" width="37.5" style="1" bestFit="1" customWidth="1"/>
    <col min="2" max="29" width="10.6640625" style="1" customWidth="1"/>
    <col min="30" max="16384" width="9.1640625" style="1"/>
  </cols>
  <sheetData>
    <row r="1" spans="1:11" ht="31">
      <c r="A1" s="3" t="s">
        <v>12</v>
      </c>
    </row>
    <row r="2" spans="1:11" ht="18" customHeight="1">
      <c r="A2" s="5" t="s">
        <v>92</v>
      </c>
      <c r="B2" s="4">
        <v>2014</v>
      </c>
      <c r="C2" s="4">
        <f t="shared" ref="C2:H2" si="0">B2+1</f>
        <v>2015</v>
      </c>
      <c r="D2" s="4">
        <f>C2+1</f>
        <v>2016</v>
      </c>
      <c r="E2" s="4">
        <f t="shared" si="0"/>
        <v>2017</v>
      </c>
      <c r="F2" s="4">
        <f t="shared" si="0"/>
        <v>2018</v>
      </c>
      <c r="G2" s="4">
        <f t="shared" si="0"/>
        <v>2019</v>
      </c>
      <c r="H2" s="4">
        <f t="shared" si="0"/>
        <v>2020</v>
      </c>
    </row>
    <row r="3" spans="1:11" ht="18" customHeight="1">
      <c r="A3" s="54" t="s">
        <v>50</v>
      </c>
      <c r="B3" s="54"/>
      <c r="C3" s="54"/>
      <c r="D3" s="54"/>
      <c r="E3" s="54"/>
      <c r="F3" s="54"/>
      <c r="G3" s="54"/>
      <c r="H3" s="54"/>
    </row>
    <row r="4" spans="1:11" ht="18" customHeight="1">
      <c r="A4" s="18" t="s">
        <v>5</v>
      </c>
      <c r="B4" s="32">
        <v>672</v>
      </c>
      <c r="C4" s="32">
        <v>698</v>
      </c>
      <c r="D4" s="10"/>
      <c r="E4" s="10"/>
      <c r="F4" s="10"/>
      <c r="G4" s="10"/>
      <c r="H4" s="10"/>
    </row>
    <row r="5" spans="1:11" ht="18" customHeight="1">
      <c r="A5" s="18" t="s">
        <v>1</v>
      </c>
      <c r="B5" s="32">
        <v>745</v>
      </c>
      <c r="C5" s="32">
        <v>853</v>
      </c>
      <c r="D5" s="10"/>
      <c r="E5" s="10"/>
      <c r="F5" s="10"/>
      <c r="G5" s="10"/>
      <c r="H5" s="10"/>
    </row>
    <row r="6" spans="1:11" ht="18" customHeight="1">
      <c r="A6" s="18" t="s">
        <v>6</v>
      </c>
      <c r="B6" s="32">
        <v>302</v>
      </c>
      <c r="C6" s="32">
        <v>319</v>
      </c>
      <c r="D6" s="10"/>
      <c r="E6" s="10"/>
      <c r="F6" s="10"/>
      <c r="G6" s="10"/>
      <c r="H6" s="10"/>
    </row>
    <row r="7" spans="1:11" ht="18" customHeight="1">
      <c r="A7" s="18" t="s">
        <v>31</v>
      </c>
      <c r="B7" s="32">
        <v>1022</v>
      </c>
      <c r="C7" s="32">
        <v>986</v>
      </c>
      <c r="D7" s="10"/>
      <c r="E7" s="10"/>
      <c r="F7" s="10"/>
      <c r="G7" s="10"/>
      <c r="H7" s="10"/>
    </row>
    <row r="8" spans="1:11" ht="18" customHeight="1">
      <c r="A8" s="18" t="s">
        <v>7</v>
      </c>
      <c r="B8" s="32">
        <v>11055</v>
      </c>
      <c r="C8" s="32">
        <v>11630</v>
      </c>
      <c r="D8" s="10"/>
      <c r="E8" s="10"/>
      <c r="F8" s="10"/>
      <c r="G8" s="10"/>
      <c r="H8" s="10"/>
    </row>
    <row r="9" spans="1:11" ht="18" customHeight="1">
      <c r="A9" s="12" t="s">
        <v>0</v>
      </c>
      <c r="B9" s="13">
        <f>SUM(B4:B8)</f>
        <v>13796</v>
      </c>
      <c r="C9" s="13">
        <f>SUM(C4:C8)</f>
        <v>14486</v>
      </c>
      <c r="D9" s="13">
        <f>C9*(1+D10)</f>
        <v>15210.300000000001</v>
      </c>
      <c r="E9" s="13">
        <f t="shared" ref="E9:H9" si="1">D9*(1+E10)</f>
        <v>15970.815000000002</v>
      </c>
      <c r="F9" s="13">
        <f t="shared" si="1"/>
        <v>16769.355750000002</v>
      </c>
      <c r="G9" s="13">
        <f t="shared" si="1"/>
        <v>17607.823537500004</v>
      </c>
      <c r="H9" s="13">
        <f t="shared" si="1"/>
        <v>18488.214714375004</v>
      </c>
    </row>
    <row r="10" spans="1:11" ht="18" customHeight="1">
      <c r="A10" s="25" t="s">
        <v>54</v>
      </c>
      <c r="B10" s="23"/>
      <c r="C10" s="26">
        <f>C9/B9-1</f>
        <v>5.0014496955639309E-2</v>
      </c>
      <c r="D10" s="27">
        <v>0.05</v>
      </c>
      <c r="E10" s="27">
        <v>0.05</v>
      </c>
      <c r="F10" s="27">
        <v>0.05</v>
      </c>
      <c r="G10" s="27">
        <v>0.05</v>
      </c>
      <c r="H10" s="27">
        <v>0.05</v>
      </c>
    </row>
    <row r="11" spans="1:11" ht="18" customHeight="1">
      <c r="A11" s="2"/>
      <c r="B11" s="11"/>
      <c r="C11" s="30"/>
      <c r="D11" s="28"/>
      <c r="E11" s="10"/>
      <c r="F11" s="10"/>
      <c r="G11" s="10"/>
      <c r="H11" s="10"/>
    </row>
    <row r="12" spans="1:11" ht="18" customHeight="1">
      <c r="A12" s="18" t="s">
        <v>32</v>
      </c>
      <c r="B12" s="32">
        <v>-775</v>
      </c>
      <c r="C12" s="32">
        <v>-733</v>
      </c>
      <c r="D12" s="9">
        <f>-D9*D13</f>
        <v>-806.14589999999998</v>
      </c>
      <c r="E12" s="9">
        <f t="shared" ref="E12:H12" si="2">-E9*E13</f>
        <v>-846.45319500000005</v>
      </c>
      <c r="F12" s="9">
        <f t="shared" si="2"/>
        <v>-888.77585475000012</v>
      </c>
      <c r="G12" s="9">
        <f t="shared" si="2"/>
        <v>-933.2146474875002</v>
      </c>
      <c r="H12" s="9">
        <f t="shared" si="2"/>
        <v>-979.87537986187522</v>
      </c>
    </row>
    <row r="13" spans="1:11" ht="18" customHeight="1">
      <c r="A13" s="25" t="s">
        <v>55</v>
      </c>
      <c r="B13" s="26">
        <f>-B12/B$9</f>
        <v>5.6175703102348505E-2</v>
      </c>
      <c r="C13" s="26">
        <f>-C12/C$9</f>
        <v>5.0600579870219521E-2</v>
      </c>
      <c r="D13" s="27">
        <v>5.2999999999999999E-2</v>
      </c>
      <c r="E13" s="27">
        <v>5.2999999999999999E-2</v>
      </c>
      <c r="F13" s="27">
        <v>5.2999999999999999E-2</v>
      </c>
      <c r="G13" s="27">
        <v>5.2999999999999999E-2</v>
      </c>
      <c r="H13" s="27">
        <v>5.2999999999999999E-2</v>
      </c>
      <c r="K13" s="14"/>
    </row>
    <row r="14" spans="1:11" ht="18" customHeight="1">
      <c r="A14" s="18" t="s">
        <v>8</v>
      </c>
      <c r="B14" s="32">
        <f>-11055-B107</f>
        <v>-11004</v>
      </c>
      <c r="C14" s="32">
        <f>-11630-C107</f>
        <v>-11572</v>
      </c>
      <c r="D14" s="9">
        <f>-D9*D15</f>
        <v>-12016.137000000001</v>
      </c>
      <c r="E14" s="9">
        <f t="shared" ref="E14:H14" si="3">-E9*E15</f>
        <v>-12616.943850000003</v>
      </c>
      <c r="F14" s="9">
        <f t="shared" si="3"/>
        <v>-13247.791042500003</v>
      </c>
      <c r="G14" s="9">
        <f t="shared" si="3"/>
        <v>-13910.180594625004</v>
      </c>
      <c r="H14" s="9">
        <f t="shared" si="3"/>
        <v>-14605.689624356253</v>
      </c>
    </row>
    <row r="15" spans="1:11" ht="18" customHeight="1">
      <c r="A15" s="25" t="s">
        <v>55</v>
      </c>
      <c r="B15" s="26">
        <f>-B14/B$9</f>
        <v>0.79762249927515216</v>
      </c>
      <c r="C15" s="26">
        <f>-C14/C$9</f>
        <v>0.79884025956095539</v>
      </c>
      <c r="D15" s="27">
        <v>0.79</v>
      </c>
      <c r="E15" s="27">
        <v>0.79</v>
      </c>
      <c r="F15" s="27">
        <v>0.79</v>
      </c>
      <c r="G15" s="27">
        <v>0.79</v>
      </c>
      <c r="H15" s="27">
        <v>0.79</v>
      </c>
      <c r="K15" s="29"/>
    </row>
    <row r="16" spans="1:11" ht="18" customHeight="1">
      <c r="A16" s="18" t="s">
        <v>33</v>
      </c>
      <c r="B16" s="9">
        <f>B104+B115-25</f>
        <v>-199</v>
      </c>
      <c r="C16" s="9">
        <f>C104+C115-12</f>
        <v>-197</v>
      </c>
      <c r="D16" s="9">
        <f>D104+D115</f>
        <v>-197.73390000000001</v>
      </c>
      <c r="E16" s="9">
        <f t="shared" ref="E16:H16" si="4">E104+E115</f>
        <v>-207.62059500000001</v>
      </c>
      <c r="F16" s="9">
        <f t="shared" si="4"/>
        <v>-218.00162475000002</v>
      </c>
      <c r="G16" s="9">
        <f t="shared" si="4"/>
        <v>-228.90170598750004</v>
      </c>
      <c r="H16" s="9">
        <f t="shared" si="4"/>
        <v>-240.34679128687503</v>
      </c>
    </row>
    <row r="17" spans="1:10" ht="18" customHeight="1">
      <c r="A17" s="18" t="s">
        <v>34</v>
      </c>
      <c r="B17" s="32">
        <v>-659</v>
      </c>
      <c r="C17" s="32">
        <v>-634</v>
      </c>
      <c r="D17" s="9">
        <f>-D9*D18</f>
        <v>-699.67380000000003</v>
      </c>
      <c r="E17" s="9">
        <f t="shared" ref="E17:H17" si="5">-E9*E18</f>
        <v>-734.65749000000005</v>
      </c>
      <c r="F17" s="9">
        <f t="shared" si="5"/>
        <v>-771.39036450000015</v>
      </c>
      <c r="G17" s="9">
        <f t="shared" si="5"/>
        <v>-809.95988272500017</v>
      </c>
      <c r="H17" s="9">
        <f t="shared" si="5"/>
        <v>-850.45787686125016</v>
      </c>
      <c r="I17" s="10"/>
      <c r="J17" s="10"/>
    </row>
    <row r="18" spans="1:10" ht="18" customHeight="1">
      <c r="A18" s="25" t="s">
        <v>55</v>
      </c>
      <c r="B18" s="26">
        <f>-B17/B$9</f>
        <v>4.7767468831545375E-2</v>
      </c>
      <c r="C18" s="26">
        <f>-C17/C$9</f>
        <v>4.3766395140135306E-2</v>
      </c>
      <c r="D18" s="27">
        <v>4.5999999999999999E-2</v>
      </c>
      <c r="E18" s="27">
        <v>4.5999999999999999E-2</v>
      </c>
      <c r="F18" s="27">
        <v>4.5999999999999999E-2</v>
      </c>
      <c r="G18" s="27">
        <v>4.5999999999999999E-2</v>
      </c>
      <c r="H18" s="27">
        <v>4.5999999999999999E-2</v>
      </c>
    </row>
    <row r="19" spans="1:10" ht="18" customHeight="1">
      <c r="A19" s="12" t="s">
        <v>35</v>
      </c>
      <c r="B19" s="13">
        <f t="shared" ref="B19:H19" si="6">B12+B14+B16+B17</f>
        <v>-12637</v>
      </c>
      <c r="C19" s="13">
        <f t="shared" si="6"/>
        <v>-13136</v>
      </c>
      <c r="D19" s="13">
        <f t="shared" si="6"/>
        <v>-13719.6906</v>
      </c>
      <c r="E19" s="13">
        <f t="shared" si="6"/>
        <v>-14405.675130000003</v>
      </c>
      <c r="F19" s="13">
        <f t="shared" si="6"/>
        <v>-15125.958886500004</v>
      </c>
      <c r="G19" s="13">
        <f t="shared" si="6"/>
        <v>-15882.256830825005</v>
      </c>
      <c r="H19" s="13">
        <f t="shared" si="6"/>
        <v>-16676.369672366254</v>
      </c>
    </row>
    <row r="20" spans="1:10" ht="18" customHeight="1">
      <c r="B20" s="9"/>
      <c r="C20" s="9"/>
      <c r="D20" s="9"/>
      <c r="E20" s="9"/>
      <c r="F20" s="10"/>
      <c r="G20" s="10"/>
      <c r="H20" s="10"/>
    </row>
    <row r="21" spans="1:10" ht="18" customHeight="1">
      <c r="A21" s="2" t="s">
        <v>2</v>
      </c>
      <c r="B21" s="11">
        <f t="shared" ref="B21:H21" si="7">B9+B19</f>
        <v>1159</v>
      </c>
      <c r="C21" s="11">
        <f t="shared" si="7"/>
        <v>1350</v>
      </c>
      <c r="D21" s="11">
        <f t="shared" si="7"/>
        <v>1490.6094000000012</v>
      </c>
      <c r="E21" s="11">
        <f t="shared" si="7"/>
        <v>1565.1398699999991</v>
      </c>
      <c r="F21" s="11">
        <f t="shared" si="7"/>
        <v>1643.3968634999983</v>
      </c>
      <c r="G21" s="11">
        <f t="shared" si="7"/>
        <v>1725.5667066749993</v>
      </c>
      <c r="H21" s="11">
        <f t="shared" si="7"/>
        <v>1811.8450420087502</v>
      </c>
    </row>
    <row r="22" spans="1:10" ht="18" customHeight="1">
      <c r="A22" s="1" t="s">
        <v>36</v>
      </c>
      <c r="B22" s="32">
        <v>8</v>
      </c>
      <c r="C22" s="32">
        <v>27</v>
      </c>
      <c r="D22" s="10"/>
      <c r="E22" s="10"/>
      <c r="F22" s="10"/>
      <c r="G22" s="10"/>
      <c r="H22" s="10"/>
    </row>
    <row r="23" spans="1:10" ht="18" customHeight="1">
      <c r="A23" s="1" t="s">
        <v>9</v>
      </c>
      <c r="B23" s="32">
        <v>-115</v>
      </c>
      <c r="C23" s="32">
        <v>-167</v>
      </c>
      <c r="D23" s="9">
        <f>D144</f>
        <v>-153.23912682598097</v>
      </c>
      <c r="E23" s="9">
        <f t="shared" ref="E23:H23" si="8">E144</f>
        <v>-151.87377937022362</v>
      </c>
      <c r="F23" s="9">
        <f t="shared" si="8"/>
        <v>-150.67910034643592</v>
      </c>
      <c r="G23" s="9">
        <f t="shared" si="8"/>
        <v>-149.63375620062166</v>
      </c>
      <c r="H23" s="9">
        <f t="shared" si="8"/>
        <v>-148.71908007303421</v>
      </c>
    </row>
    <row r="24" spans="1:10" ht="18" customHeight="1">
      <c r="A24" s="1" t="s">
        <v>10</v>
      </c>
      <c r="B24" s="32">
        <v>30</v>
      </c>
      <c r="C24" s="32">
        <v>29</v>
      </c>
      <c r="D24" s="9">
        <f ca="1">D98</f>
        <v>47.898683301565335</v>
      </c>
      <c r="E24" s="9">
        <f t="shared" ref="E24:H24" ca="1" si="9">E98</f>
        <v>61.118871276023938</v>
      </c>
      <c r="F24" s="9">
        <f t="shared" ca="1" si="9"/>
        <v>75.344698578063387</v>
      </c>
      <c r="G24" s="9">
        <f t="shared" ca="1" si="9"/>
        <v>90.610419185115973</v>
      </c>
      <c r="H24" s="9">
        <f t="shared" ca="1" si="9"/>
        <v>106.95427493895623</v>
      </c>
    </row>
    <row r="25" spans="1:10" ht="18" customHeight="1">
      <c r="A25" s="1" t="s">
        <v>11</v>
      </c>
      <c r="B25" s="32">
        <v>6</v>
      </c>
      <c r="C25" s="32">
        <v>16</v>
      </c>
      <c r="D25" s="9">
        <f>C25</f>
        <v>16</v>
      </c>
      <c r="E25" s="9">
        <f t="shared" ref="E25:H25" si="10">D25</f>
        <v>16</v>
      </c>
      <c r="F25" s="9">
        <f t="shared" si="10"/>
        <v>16</v>
      </c>
      <c r="G25" s="9">
        <f t="shared" si="10"/>
        <v>16</v>
      </c>
      <c r="H25" s="9">
        <f t="shared" si="10"/>
        <v>16</v>
      </c>
    </row>
    <row r="26" spans="1:10" ht="18" customHeight="1">
      <c r="A26" s="2" t="s">
        <v>3</v>
      </c>
      <c r="B26" s="11">
        <f t="shared" ref="B26:H26" si="11">SUM(B21:B25)</f>
        <v>1088</v>
      </c>
      <c r="C26" s="11">
        <f t="shared" si="11"/>
        <v>1255</v>
      </c>
      <c r="D26" s="11">
        <f t="shared" ca="1" si="11"/>
        <v>1401.2689564755856</v>
      </c>
      <c r="E26" s="11">
        <f t="shared" ca="1" si="11"/>
        <v>1490.3849619057994</v>
      </c>
      <c r="F26" s="11">
        <f t="shared" ca="1" si="11"/>
        <v>1584.0624617316257</v>
      </c>
      <c r="G26" s="11">
        <f t="shared" ca="1" si="11"/>
        <v>1682.5433696594935</v>
      </c>
      <c r="H26" s="11">
        <f t="shared" ca="1" si="11"/>
        <v>1786.0802368746722</v>
      </c>
    </row>
    <row r="27" spans="1:10" ht="18" customHeight="1">
      <c r="A27" s="1" t="s">
        <v>45</v>
      </c>
      <c r="B27" s="32">
        <v>-335</v>
      </c>
      <c r="C27" s="32">
        <v>-396</v>
      </c>
      <c r="D27" s="9">
        <f ca="1">-D26*D28</f>
        <v>-437.19591442038268</v>
      </c>
      <c r="E27" s="9">
        <f t="shared" ref="E27:H27" ca="1" si="12">-E26*E28</f>
        <v>-465.00010811460942</v>
      </c>
      <c r="F27" s="9">
        <f t="shared" ca="1" si="12"/>
        <v>-494.22748806026721</v>
      </c>
      <c r="G27" s="9">
        <f t="shared" ca="1" si="12"/>
        <v>-524.95353133376193</v>
      </c>
      <c r="H27" s="9">
        <f t="shared" ca="1" si="12"/>
        <v>-557.25703390489775</v>
      </c>
    </row>
    <row r="28" spans="1:10" ht="18" customHeight="1">
      <c r="A28" s="25" t="s">
        <v>56</v>
      </c>
      <c r="B28" s="31">
        <f>-B27/B26</f>
        <v>0.3079044117647059</v>
      </c>
      <c r="C28" s="31">
        <f>-C27/C26</f>
        <v>0.31553784860557771</v>
      </c>
      <c r="D28" s="27">
        <v>0.312</v>
      </c>
      <c r="E28" s="27">
        <v>0.312</v>
      </c>
      <c r="F28" s="27">
        <v>0.312</v>
      </c>
      <c r="G28" s="27">
        <v>0.312</v>
      </c>
      <c r="H28" s="27">
        <v>0.312</v>
      </c>
    </row>
    <row r="29" spans="1:10" ht="18" customHeight="1">
      <c r="A29" s="12" t="s">
        <v>4</v>
      </c>
      <c r="B29" s="13">
        <f t="shared" ref="B29:H29" si="13">B26+B27</f>
        <v>753</v>
      </c>
      <c r="C29" s="13">
        <f t="shared" si="13"/>
        <v>859</v>
      </c>
      <c r="D29" s="13">
        <f t="shared" ca="1" si="13"/>
        <v>964.0730420552029</v>
      </c>
      <c r="E29" s="13">
        <f t="shared" ca="1" si="13"/>
        <v>1025.3848537911899</v>
      </c>
      <c r="F29" s="13">
        <f t="shared" ca="1" si="13"/>
        <v>1089.8349736713585</v>
      </c>
      <c r="G29" s="13">
        <f t="shared" ca="1" si="13"/>
        <v>1157.5898383257315</v>
      </c>
      <c r="H29" s="13">
        <f t="shared" ca="1" si="13"/>
        <v>1228.8232029697745</v>
      </c>
    </row>
    <row r="30" spans="1:10" ht="18" customHeight="1">
      <c r="A30" s="36" t="s">
        <v>79</v>
      </c>
      <c r="B30" s="32">
        <v>223</v>
      </c>
      <c r="C30" s="32">
        <v>253</v>
      </c>
      <c r="D30" s="37">
        <f ca="1">D29*D31</f>
        <v>284.72801142025855</v>
      </c>
      <c r="E30" s="37">
        <f t="shared" ref="E30:H30" ca="1" si="14">E29*E31</f>
        <v>302.83575789862266</v>
      </c>
      <c r="F30" s="37">
        <f t="shared" ca="1" si="14"/>
        <v>321.87036800467615</v>
      </c>
      <c r="G30" s="37">
        <f t="shared" ca="1" si="14"/>
        <v>341.88099690470477</v>
      </c>
      <c r="H30" s="37">
        <f t="shared" ca="1" si="14"/>
        <v>362.91896122599235</v>
      </c>
    </row>
    <row r="31" spans="1:10" ht="18" customHeight="1">
      <c r="A31" s="25" t="s">
        <v>80</v>
      </c>
      <c r="B31" s="26">
        <f>B30/B29</f>
        <v>0.29614873837981409</v>
      </c>
      <c r="C31" s="26">
        <f>C30/C29</f>
        <v>0.29452852153667053</v>
      </c>
      <c r="D31" s="27">
        <f>AVERAGE(B31,C31)</f>
        <v>0.29533862995824234</v>
      </c>
      <c r="E31" s="27">
        <f t="shared" ref="E31:H31" si="15">D31</f>
        <v>0.29533862995824234</v>
      </c>
      <c r="F31" s="27">
        <f t="shared" si="15"/>
        <v>0.29533862995824234</v>
      </c>
      <c r="G31" s="27">
        <f t="shared" si="15"/>
        <v>0.29533862995824234</v>
      </c>
      <c r="H31" s="27">
        <f t="shared" si="15"/>
        <v>0.29533862995824234</v>
      </c>
    </row>
    <row r="32" spans="1:10" ht="18" customHeight="1">
      <c r="A32" s="1" t="s">
        <v>90</v>
      </c>
      <c r="B32" s="32">
        <v>296.8</v>
      </c>
      <c r="C32" s="32">
        <v>272.8</v>
      </c>
      <c r="D32" s="37">
        <f>C32</f>
        <v>272.8</v>
      </c>
      <c r="E32" s="37">
        <f>D32</f>
        <v>272.8</v>
      </c>
      <c r="F32" s="37">
        <f>E32</f>
        <v>272.8</v>
      </c>
      <c r="G32" s="37">
        <f>F32</f>
        <v>272.8</v>
      </c>
      <c r="H32" s="37">
        <f>G32</f>
        <v>272.8</v>
      </c>
    </row>
    <row r="33" spans="1:8" ht="18" customHeight="1">
      <c r="A33" s="1" t="s">
        <v>91</v>
      </c>
      <c r="B33" s="45">
        <f t="shared" ref="B33:H33" si="16">B29/B32</f>
        <v>2.5370619946091644</v>
      </c>
      <c r="C33" s="45">
        <f t="shared" si="16"/>
        <v>3.1488269794721409</v>
      </c>
      <c r="D33" s="45">
        <f t="shared" ca="1" si="16"/>
        <v>3.5339920896451718</v>
      </c>
      <c r="E33" s="45">
        <f t="shared" ca="1" si="16"/>
        <v>3.758742132665652</v>
      </c>
      <c r="F33" s="45">
        <f t="shared" ca="1" si="16"/>
        <v>3.9949962377982349</v>
      </c>
      <c r="G33" s="45">
        <f t="shared" ca="1" si="16"/>
        <v>4.2433645099916841</v>
      </c>
      <c r="H33" s="45">
        <f t="shared" ca="1" si="16"/>
        <v>4.5044838818540116</v>
      </c>
    </row>
    <row r="34" spans="1:8" ht="18" customHeight="1">
      <c r="A34" s="22"/>
      <c r="B34" s="23"/>
      <c r="C34" s="23"/>
      <c r="D34" s="23"/>
      <c r="E34" s="23"/>
      <c r="F34" s="46"/>
      <c r="G34" s="46"/>
      <c r="H34" s="24"/>
    </row>
    <row r="35" spans="1:8" ht="18" customHeight="1">
      <c r="A35" s="22"/>
      <c r="B35" s="23"/>
      <c r="C35" s="23"/>
      <c r="D35" s="23"/>
      <c r="E35" s="23"/>
      <c r="F35" s="46"/>
      <c r="G35" s="46"/>
      <c r="H35" s="24"/>
    </row>
    <row r="36" spans="1:8" ht="18" customHeight="1">
      <c r="A36" s="54" t="s">
        <v>51</v>
      </c>
      <c r="B36" s="54"/>
      <c r="C36" s="54"/>
      <c r="D36" s="54"/>
      <c r="E36" s="54"/>
      <c r="F36" s="54"/>
      <c r="G36" s="54"/>
      <c r="H36" s="54"/>
    </row>
    <row r="37" spans="1:8" ht="18" customHeight="1">
      <c r="A37" s="1" t="s">
        <v>37</v>
      </c>
      <c r="B37" s="33">
        <v>104</v>
      </c>
      <c r="C37" s="33">
        <v>96</v>
      </c>
      <c r="D37" s="9">
        <f ca="1">D97</f>
        <v>934.07033063494396</v>
      </c>
      <c r="E37" s="9">
        <f ca="1">E97</f>
        <v>1519.3482915275117</v>
      </c>
      <c r="F37" s="9">
        <f ca="1">F97</f>
        <v>2150.6938304441942</v>
      </c>
      <c r="G37" s="9">
        <f ca="1">G97</f>
        <v>2829.6288236527234</v>
      </c>
      <c r="H37" s="9">
        <f ca="1">H97</f>
        <v>3557.8621751644087</v>
      </c>
    </row>
    <row r="38" spans="1:8" ht="18" customHeight="1">
      <c r="A38" s="1" t="s">
        <v>38</v>
      </c>
      <c r="B38" s="34">
        <v>1100</v>
      </c>
      <c r="C38" s="34">
        <v>1103</v>
      </c>
      <c r="D38" s="7">
        <f>D122</f>
        <v>1186.4034000000001</v>
      </c>
      <c r="E38" s="7">
        <f>E122</f>
        <v>1245.7235700000001</v>
      </c>
      <c r="F38" s="7">
        <f>F122</f>
        <v>1308.0097485000001</v>
      </c>
      <c r="G38" s="7">
        <f>G122</f>
        <v>1373.4102359250003</v>
      </c>
      <c r="H38" s="7">
        <f>H122</f>
        <v>1442.0807477212504</v>
      </c>
    </row>
    <row r="39" spans="1:8" ht="18" customHeight="1">
      <c r="A39" s="1" t="s">
        <v>17</v>
      </c>
      <c r="B39" s="33">
        <v>64</v>
      </c>
      <c r="C39" s="33">
        <v>77</v>
      </c>
      <c r="D39" s="9">
        <f>D124</f>
        <v>76.051500000000004</v>
      </c>
      <c r="E39" s="9">
        <f>E124</f>
        <v>79.854075000000009</v>
      </c>
      <c r="F39" s="9">
        <f>F124</f>
        <v>83.846778750000013</v>
      </c>
      <c r="G39" s="9">
        <f>G124</f>
        <v>88.039117687500024</v>
      </c>
      <c r="H39" s="9">
        <f>H124</f>
        <v>92.441073571875023</v>
      </c>
    </row>
    <row r="40" spans="1:8" ht="18" customHeight="1">
      <c r="A40" s="1" t="s">
        <v>27</v>
      </c>
      <c r="B40" s="33">
        <v>109</v>
      </c>
      <c r="C40" s="33">
        <v>30</v>
      </c>
      <c r="D40" s="6">
        <f>C40</f>
        <v>30</v>
      </c>
      <c r="E40" s="6">
        <f>D40</f>
        <v>30</v>
      </c>
      <c r="F40" s="6">
        <f t="shared" ref="F40:H41" si="17">E40</f>
        <v>30</v>
      </c>
      <c r="G40" s="6">
        <f t="shared" si="17"/>
        <v>30</v>
      </c>
      <c r="H40" s="6">
        <f t="shared" si="17"/>
        <v>30</v>
      </c>
    </row>
    <row r="41" spans="1:8" ht="18" customHeight="1">
      <c r="A41" s="1" t="s">
        <v>46</v>
      </c>
      <c r="B41" s="33">
        <v>233</v>
      </c>
      <c r="C41" s="33">
        <v>78</v>
      </c>
      <c r="D41" s="6">
        <f>C41</f>
        <v>78</v>
      </c>
      <c r="E41" s="6">
        <f>D41</f>
        <v>78</v>
      </c>
      <c r="F41" s="6">
        <f t="shared" si="17"/>
        <v>78</v>
      </c>
      <c r="G41" s="6">
        <f t="shared" si="17"/>
        <v>78</v>
      </c>
      <c r="H41" s="6">
        <f t="shared" si="17"/>
        <v>78</v>
      </c>
    </row>
    <row r="42" spans="1:8" ht="18" customHeight="1">
      <c r="A42" s="2" t="s">
        <v>16</v>
      </c>
      <c r="B42" s="8">
        <f>SUM(B37:B41)</f>
        <v>1610</v>
      </c>
      <c r="C42" s="8">
        <f>SUM(C37:C41)</f>
        <v>1384</v>
      </c>
      <c r="D42" s="8">
        <f ca="1">SUM(D37:D41)</f>
        <v>2304.5252306349444</v>
      </c>
      <c r="E42" s="8">
        <f t="shared" ref="E42:H42" ca="1" si="18">SUM(E37:E41)</f>
        <v>2952.925936527512</v>
      </c>
      <c r="F42" s="8">
        <f t="shared" ca="1" si="18"/>
        <v>3650.5503576941942</v>
      </c>
      <c r="G42" s="8">
        <f t="shared" ca="1" si="18"/>
        <v>4399.0781772652235</v>
      </c>
      <c r="H42" s="8">
        <f t="shared" ca="1" si="18"/>
        <v>5200.3839964575336</v>
      </c>
    </row>
    <row r="43" spans="1:8" ht="18" customHeight="1">
      <c r="A43" s="2"/>
      <c r="B43" s="8"/>
      <c r="C43" s="8"/>
    </row>
    <row r="44" spans="1:8" ht="18" customHeight="1">
      <c r="A44" s="1" t="s">
        <v>39</v>
      </c>
      <c r="B44" s="34">
        <v>1460</v>
      </c>
      <c r="C44" s="34">
        <v>1029</v>
      </c>
      <c r="D44" s="7">
        <f>D106</f>
        <v>1105.0515</v>
      </c>
      <c r="E44" s="7">
        <f>E106</f>
        <v>1184.905575</v>
      </c>
      <c r="F44" s="7">
        <f>F106</f>
        <v>1268.7523537499999</v>
      </c>
      <c r="G44" s="7">
        <f>G106</f>
        <v>1356.7914714374999</v>
      </c>
      <c r="H44" s="7">
        <f>H106</f>
        <v>1449.2325450093749</v>
      </c>
    </row>
    <row r="45" spans="1:8" ht="18" customHeight="1">
      <c r="A45" s="18" t="s">
        <v>40</v>
      </c>
      <c r="B45" s="34">
        <v>1351</v>
      </c>
      <c r="C45" s="34">
        <v>1451</v>
      </c>
      <c r="D45" s="7">
        <f>D119</f>
        <v>1496.6308999999999</v>
      </c>
      <c r="E45" s="7">
        <f>E119</f>
        <v>1544.5433449999998</v>
      </c>
      <c r="F45" s="7">
        <f>F119</f>
        <v>1594.8514122499998</v>
      </c>
      <c r="G45" s="7">
        <f>G119</f>
        <v>1647.6748828624998</v>
      </c>
      <c r="H45" s="7">
        <f>H119</f>
        <v>1703.1395270056246</v>
      </c>
    </row>
    <row r="46" spans="1:8" ht="18" customHeight="1">
      <c r="A46" s="18" t="s">
        <v>13</v>
      </c>
      <c r="B46" s="33">
        <v>894</v>
      </c>
      <c r="C46" s="33">
        <v>943</v>
      </c>
      <c r="D46" s="6">
        <f>C46</f>
        <v>943</v>
      </c>
      <c r="E46" s="6">
        <f>D46</f>
        <v>943</v>
      </c>
      <c r="F46" s="6">
        <f>E46</f>
        <v>943</v>
      </c>
      <c r="G46" s="6">
        <f>F46</f>
        <v>943</v>
      </c>
      <c r="H46" s="6">
        <f>G46</f>
        <v>943</v>
      </c>
    </row>
    <row r="47" spans="1:8" ht="18" customHeight="1">
      <c r="A47" s="2" t="s">
        <v>18</v>
      </c>
      <c r="B47" s="8">
        <f t="shared" ref="B47:H47" si="19">SUM(B45:B46)</f>
        <v>2245</v>
      </c>
      <c r="C47" s="8">
        <f t="shared" si="19"/>
        <v>2394</v>
      </c>
      <c r="D47" s="8">
        <f>SUM(D45:D46)</f>
        <v>2439.6309000000001</v>
      </c>
      <c r="E47" s="8">
        <f t="shared" si="19"/>
        <v>2487.543345</v>
      </c>
      <c r="F47" s="8">
        <f t="shared" si="19"/>
        <v>2537.8514122500001</v>
      </c>
      <c r="G47" s="8">
        <f t="shared" si="19"/>
        <v>2590.6748828624995</v>
      </c>
      <c r="H47" s="8">
        <f t="shared" si="19"/>
        <v>2646.1395270056246</v>
      </c>
    </row>
    <row r="48" spans="1:8" ht="18" customHeight="1">
      <c r="A48" s="2"/>
      <c r="B48" s="7"/>
      <c r="C48" s="7"/>
    </row>
    <row r="49" spans="1:8" ht="18" customHeight="1">
      <c r="A49" s="1" t="s">
        <v>41</v>
      </c>
      <c r="B49" s="33">
        <v>224</v>
      </c>
      <c r="C49" s="33">
        <v>165</v>
      </c>
      <c r="D49" s="9">
        <f>C49+D25</f>
        <v>181</v>
      </c>
      <c r="E49" s="9">
        <f>D49+E25</f>
        <v>197</v>
      </c>
      <c r="F49" s="9">
        <f>E49+F25</f>
        <v>213</v>
      </c>
      <c r="G49" s="9">
        <f>F49+G25</f>
        <v>229</v>
      </c>
      <c r="H49" s="9">
        <f>G49+H25</f>
        <v>245</v>
      </c>
    </row>
    <row r="50" spans="1:8" ht="18" customHeight="1">
      <c r="A50" s="1" t="s">
        <v>19</v>
      </c>
      <c r="B50" s="33">
        <v>215</v>
      </c>
      <c r="C50" s="33">
        <v>215</v>
      </c>
      <c r="D50" s="6">
        <f t="shared" ref="D50:H52" si="20">C50</f>
        <v>215</v>
      </c>
      <c r="E50" s="6">
        <f t="shared" si="20"/>
        <v>215</v>
      </c>
      <c r="F50" s="6">
        <f t="shared" si="20"/>
        <v>215</v>
      </c>
      <c r="G50" s="6">
        <f t="shared" si="20"/>
        <v>215</v>
      </c>
      <c r="H50" s="6">
        <f t="shared" si="20"/>
        <v>215</v>
      </c>
    </row>
    <row r="51" spans="1:8" ht="18" customHeight="1">
      <c r="A51" s="1" t="s">
        <v>25</v>
      </c>
      <c r="B51" s="33">
        <v>819</v>
      </c>
      <c r="C51" s="33">
        <v>672</v>
      </c>
      <c r="D51" s="6">
        <f t="shared" si="20"/>
        <v>672</v>
      </c>
      <c r="E51" s="6">
        <f t="shared" si="20"/>
        <v>672</v>
      </c>
      <c r="F51" s="6">
        <f t="shared" si="20"/>
        <v>672</v>
      </c>
      <c r="G51" s="6">
        <f t="shared" si="20"/>
        <v>672</v>
      </c>
      <c r="H51" s="6">
        <f t="shared" si="20"/>
        <v>672</v>
      </c>
    </row>
    <row r="52" spans="1:8" ht="18" customHeight="1">
      <c r="A52" s="1" t="s">
        <v>26</v>
      </c>
      <c r="B52" s="33">
        <v>260</v>
      </c>
      <c r="C52" s="33">
        <v>223</v>
      </c>
      <c r="D52" s="6">
        <f t="shared" si="20"/>
        <v>223</v>
      </c>
      <c r="E52" s="6">
        <f t="shared" si="20"/>
        <v>223</v>
      </c>
      <c r="F52" s="6">
        <f t="shared" si="20"/>
        <v>223</v>
      </c>
      <c r="G52" s="6">
        <f t="shared" si="20"/>
        <v>223</v>
      </c>
      <c r="H52" s="6">
        <f t="shared" si="20"/>
        <v>223</v>
      </c>
    </row>
    <row r="53" spans="1:8" ht="18" customHeight="1">
      <c r="A53" s="15" t="s">
        <v>15</v>
      </c>
      <c r="B53" s="17">
        <f>SUM(B42,B44,B47,B49:B52)</f>
        <v>6833</v>
      </c>
      <c r="C53" s="17">
        <f>SUM(C42,C44,C47,C49:C52)</f>
        <v>6082</v>
      </c>
      <c r="D53" s="17">
        <f ca="1">SUM(D42,D44,D47,D49:D52)</f>
        <v>7140.2076306349445</v>
      </c>
      <c r="E53" s="17">
        <f t="shared" ref="E53:H53" ca="1" si="21">SUM(E42,E44,E47,E49:E52)</f>
        <v>7932.3748565275118</v>
      </c>
      <c r="F53" s="17">
        <f t="shared" ca="1" si="21"/>
        <v>8780.1541236941939</v>
      </c>
      <c r="G53" s="17">
        <f t="shared" ca="1" si="21"/>
        <v>9685.5445315652232</v>
      </c>
      <c r="H53" s="17">
        <f t="shared" ca="1" si="21"/>
        <v>10650.756068472532</v>
      </c>
    </row>
    <row r="54" spans="1:8" ht="18" customHeight="1">
      <c r="B54" s="7"/>
      <c r="C54" s="7"/>
    </row>
    <row r="55" spans="1:8" ht="18" customHeight="1">
      <c r="A55" s="1" t="s">
        <v>49</v>
      </c>
      <c r="B55" s="33">
        <v>324</v>
      </c>
      <c r="C55" s="33">
        <v>300</v>
      </c>
      <c r="D55" s="9">
        <f>-E142</f>
        <v>538.375</v>
      </c>
      <c r="E55" s="9">
        <f t="shared" ref="E55:H55" si="22">-F142</f>
        <v>533.578125</v>
      </c>
      <c r="F55" s="9">
        <f t="shared" si="22"/>
        <v>529.380859375</v>
      </c>
      <c r="G55" s="9">
        <f t="shared" si="22"/>
        <v>525.708251953125</v>
      </c>
      <c r="H55" s="9">
        <f t="shared" si="22"/>
        <v>0</v>
      </c>
    </row>
    <row r="56" spans="1:8" ht="18" customHeight="1">
      <c r="A56" s="1" t="s">
        <v>28</v>
      </c>
      <c r="B56" s="33">
        <v>605</v>
      </c>
      <c r="C56" s="33">
        <v>593</v>
      </c>
      <c r="D56" s="7">
        <f>D128</f>
        <v>638.83260000000007</v>
      </c>
      <c r="E56" s="7">
        <f>E128</f>
        <v>670.7742300000001</v>
      </c>
      <c r="F56" s="7">
        <f>F128</f>
        <v>704.31294150000019</v>
      </c>
      <c r="G56" s="7">
        <f>G128</f>
        <v>739.52858857500019</v>
      </c>
      <c r="H56" s="7">
        <f>H128</f>
        <v>776.50501800375025</v>
      </c>
    </row>
    <row r="57" spans="1:8" ht="18" customHeight="1">
      <c r="A57" s="1" t="s">
        <v>42</v>
      </c>
      <c r="B57" s="33">
        <v>799</v>
      </c>
      <c r="C57" s="33">
        <v>861</v>
      </c>
      <c r="D57" s="7">
        <f>D130</f>
        <v>897.40769999999998</v>
      </c>
      <c r="E57" s="7">
        <f>E130</f>
        <v>942.27808500000003</v>
      </c>
      <c r="F57" s="7">
        <f>F130</f>
        <v>989.39198925000005</v>
      </c>
      <c r="G57" s="7">
        <f>G130</f>
        <v>1038.8615887125002</v>
      </c>
      <c r="H57" s="7">
        <f>H130</f>
        <v>1090.8046681481253</v>
      </c>
    </row>
    <row r="58" spans="1:8" ht="18" customHeight="1">
      <c r="A58" s="1" t="s">
        <v>47</v>
      </c>
      <c r="B58" s="33">
        <v>677</v>
      </c>
      <c r="C58" s="33">
        <v>952</v>
      </c>
      <c r="D58" s="6">
        <f>C58</f>
        <v>952</v>
      </c>
      <c r="E58" s="6">
        <f>D58</f>
        <v>952</v>
      </c>
      <c r="F58" s="6">
        <f>E58</f>
        <v>952</v>
      </c>
      <c r="G58" s="6">
        <f>F58</f>
        <v>952</v>
      </c>
      <c r="H58" s="6">
        <f>G58</f>
        <v>952</v>
      </c>
    </row>
    <row r="59" spans="1:8" ht="18" customHeight="1">
      <c r="A59" s="1" t="s">
        <v>43</v>
      </c>
      <c r="B59" s="33">
        <v>633</v>
      </c>
      <c r="C59" s="33">
        <v>527</v>
      </c>
      <c r="D59" s="7">
        <f>D132</f>
        <v>623.62230000000011</v>
      </c>
      <c r="E59" s="7">
        <f>E132</f>
        <v>654.80341500000009</v>
      </c>
      <c r="F59" s="7">
        <f>F132</f>
        <v>687.54358575000015</v>
      </c>
      <c r="G59" s="7">
        <f>G132</f>
        <v>721.92076503750025</v>
      </c>
      <c r="H59" s="7">
        <f>H132</f>
        <v>758.01680328937516</v>
      </c>
    </row>
    <row r="60" spans="1:8" ht="18" customHeight="1">
      <c r="A60" s="2" t="s">
        <v>20</v>
      </c>
      <c r="B60" s="8">
        <f t="shared" ref="B60:H60" si="23">SUM(B55:B59)</f>
        <v>3038</v>
      </c>
      <c r="C60" s="8">
        <f t="shared" si="23"/>
        <v>3233</v>
      </c>
      <c r="D60" s="8">
        <f>SUM(D55:D59)</f>
        <v>3650.2376000000004</v>
      </c>
      <c r="E60" s="8">
        <f t="shared" si="23"/>
        <v>3753.4338550000002</v>
      </c>
      <c r="F60" s="8">
        <f t="shared" si="23"/>
        <v>3862.6293758750003</v>
      </c>
      <c r="G60" s="8">
        <f t="shared" si="23"/>
        <v>3978.0191942781257</v>
      </c>
      <c r="H60" s="8">
        <f t="shared" si="23"/>
        <v>3577.3264894412509</v>
      </c>
    </row>
    <row r="61" spans="1:8" ht="18" customHeight="1">
      <c r="A61" s="2"/>
      <c r="B61" s="8"/>
      <c r="C61" s="8"/>
      <c r="D61" s="2"/>
      <c r="E61" s="2"/>
      <c r="F61" s="2"/>
      <c r="G61" s="2"/>
      <c r="H61" s="2"/>
    </row>
    <row r="62" spans="1:8" ht="18" customHeight="1">
      <c r="A62" s="1" t="s">
        <v>21</v>
      </c>
      <c r="B62" s="34">
        <v>3447</v>
      </c>
      <c r="C62" s="34">
        <v>3807</v>
      </c>
      <c r="D62" s="7">
        <f>D143-D55</f>
        <v>3768.625</v>
      </c>
      <c r="E62" s="7">
        <f t="shared" ref="E62:H62" si="24">E143-E55</f>
        <v>3735.046875</v>
      </c>
      <c r="F62" s="7">
        <f t="shared" si="24"/>
        <v>3705.666015625</v>
      </c>
      <c r="G62" s="7">
        <f t="shared" si="24"/>
        <v>3679.957763671875</v>
      </c>
      <c r="H62" s="7">
        <f t="shared" si="24"/>
        <v>4179.957763671875</v>
      </c>
    </row>
    <row r="63" spans="1:8" ht="18" customHeight="1">
      <c r="A63" s="1" t="s">
        <v>47</v>
      </c>
      <c r="B63" s="34">
        <v>1657</v>
      </c>
      <c r="C63" s="34">
        <v>1622</v>
      </c>
      <c r="D63" s="7">
        <f>C63</f>
        <v>1622</v>
      </c>
      <c r="E63" s="7">
        <f>D63</f>
        <v>1622</v>
      </c>
      <c r="F63" s="7">
        <f t="shared" ref="F63:H64" si="25">E63</f>
        <v>1622</v>
      </c>
      <c r="G63" s="7">
        <f t="shared" si="25"/>
        <v>1622</v>
      </c>
      <c r="H63" s="7">
        <f t="shared" si="25"/>
        <v>1622</v>
      </c>
    </row>
    <row r="64" spans="1:8" ht="18" customHeight="1">
      <c r="A64" s="1" t="s">
        <v>29</v>
      </c>
      <c r="B64" s="33">
        <v>891</v>
      </c>
      <c r="C64" s="34">
        <v>1010</v>
      </c>
      <c r="D64" s="7">
        <f>C64</f>
        <v>1010</v>
      </c>
      <c r="E64" s="7">
        <f>D64</f>
        <v>1010</v>
      </c>
      <c r="F64" s="7">
        <f t="shared" si="25"/>
        <v>1010</v>
      </c>
      <c r="G64" s="7">
        <f t="shared" si="25"/>
        <v>1010</v>
      </c>
      <c r="H64" s="7">
        <f t="shared" si="25"/>
        <v>1010</v>
      </c>
    </row>
    <row r="65" spans="1:8" ht="18" customHeight="1">
      <c r="B65" s="6"/>
      <c r="C65" s="7"/>
    </row>
    <row r="66" spans="1:8" ht="18" customHeight="1">
      <c r="A66" s="1" t="s">
        <v>14</v>
      </c>
      <c r="B66" s="32">
        <v>5</v>
      </c>
      <c r="C66" s="32">
        <v>5</v>
      </c>
      <c r="D66" s="9">
        <f>C66</f>
        <v>5</v>
      </c>
      <c r="E66" s="9">
        <f>D66</f>
        <v>5</v>
      </c>
      <c r="F66" s="9">
        <f>E66</f>
        <v>5</v>
      </c>
      <c r="G66" s="9">
        <f>F66</f>
        <v>5</v>
      </c>
      <c r="H66" s="9">
        <f>G66</f>
        <v>5</v>
      </c>
    </row>
    <row r="67" spans="1:8" ht="18" customHeight="1">
      <c r="A67" s="1" t="s">
        <v>53</v>
      </c>
      <c r="B67" s="32">
        <v>2802</v>
      </c>
      <c r="C67" s="32">
        <v>2821</v>
      </c>
      <c r="D67" s="9">
        <f>C67</f>
        <v>2821</v>
      </c>
      <c r="E67" s="9">
        <f>D67</f>
        <v>2821</v>
      </c>
      <c r="F67" s="9">
        <f t="shared" ref="F67:H67" si="26">E67</f>
        <v>2821</v>
      </c>
      <c r="G67" s="9">
        <f t="shared" si="26"/>
        <v>2821</v>
      </c>
      <c r="H67" s="9">
        <f t="shared" si="26"/>
        <v>2821</v>
      </c>
    </row>
    <row r="68" spans="1:8" ht="18" customHeight="1">
      <c r="A68" s="1" t="s">
        <v>23</v>
      </c>
      <c r="B68" s="32">
        <v>4286</v>
      </c>
      <c r="C68" s="32">
        <v>4878</v>
      </c>
      <c r="D68" s="9">
        <f ca="1">C68+D29-D30</f>
        <v>5557.3450306349441</v>
      </c>
      <c r="E68" s="9">
        <f t="shared" ref="E68:H68" ca="1" si="27">D68+E29-E30</f>
        <v>6279.8941265275116</v>
      </c>
      <c r="F68" s="9">
        <f t="shared" ca="1" si="27"/>
        <v>7047.8587321941941</v>
      </c>
      <c r="G68" s="9">
        <f t="shared" ca="1" si="27"/>
        <v>7863.5675736152207</v>
      </c>
      <c r="H68" s="9">
        <f t="shared" ca="1" si="27"/>
        <v>8729.471815359002</v>
      </c>
    </row>
    <row r="69" spans="1:8" ht="18" customHeight="1">
      <c r="A69" s="1" t="s">
        <v>48</v>
      </c>
      <c r="B69" s="32">
        <v>-9223</v>
      </c>
      <c r="C69" s="32">
        <v>-11098</v>
      </c>
      <c r="D69" s="9">
        <f>C69</f>
        <v>-11098</v>
      </c>
      <c r="E69" s="9">
        <f>D69</f>
        <v>-11098</v>
      </c>
      <c r="F69" s="9">
        <f t="shared" ref="F69:H70" si="28">E69</f>
        <v>-11098</v>
      </c>
      <c r="G69" s="9">
        <f t="shared" si="28"/>
        <v>-11098</v>
      </c>
      <c r="H69" s="9">
        <f t="shared" si="28"/>
        <v>-11098</v>
      </c>
    </row>
    <row r="70" spans="1:8" ht="18" customHeight="1">
      <c r="A70" s="1" t="s">
        <v>24</v>
      </c>
      <c r="B70" s="32">
        <v>-70</v>
      </c>
      <c r="C70" s="32">
        <v>-196</v>
      </c>
      <c r="D70" s="9">
        <f>C70</f>
        <v>-196</v>
      </c>
      <c r="E70" s="9">
        <f>D70</f>
        <v>-196</v>
      </c>
      <c r="F70" s="9">
        <f t="shared" si="28"/>
        <v>-196</v>
      </c>
      <c r="G70" s="9">
        <f t="shared" si="28"/>
        <v>-196</v>
      </c>
      <c r="H70" s="9">
        <f t="shared" si="28"/>
        <v>-196</v>
      </c>
    </row>
    <row r="71" spans="1:8" ht="18" customHeight="1">
      <c r="A71" s="2" t="s">
        <v>22</v>
      </c>
      <c r="B71" s="11">
        <f t="shared" ref="B71:H71" si="29">SUM(B66:B70)</f>
        <v>-2200</v>
      </c>
      <c r="C71" s="11">
        <f t="shared" si="29"/>
        <v>-3590</v>
      </c>
      <c r="D71" s="11">
        <f t="shared" ca="1" si="29"/>
        <v>-2910.6549693650559</v>
      </c>
      <c r="E71" s="11">
        <f t="shared" ca="1" si="29"/>
        <v>-2188.1058734724884</v>
      </c>
      <c r="F71" s="11">
        <f t="shared" ca="1" si="29"/>
        <v>-1420.1412678058059</v>
      </c>
      <c r="G71" s="11">
        <f t="shared" ca="1" si="29"/>
        <v>-604.43242638477932</v>
      </c>
      <c r="H71" s="11">
        <f t="shared" ca="1" si="29"/>
        <v>261.47181535900199</v>
      </c>
    </row>
    <row r="72" spans="1:8" ht="18" customHeight="1">
      <c r="A72" s="15" t="s">
        <v>44</v>
      </c>
      <c r="B72" s="19">
        <f t="shared" ref="B72:H72" si="30">B60+B62+B63+B64+B71</f>
        <v>6833</v>
      </c>
      <c r="C72" s="19">
        <f t="shared" si="30"/>
        <v>6082</v>
      </c>
      <c r="D72" s="19">
        <f ca="1">D60+D62+D63+D64+D71</f>
        <v>7140.2076306349445</v>
      </c>
      <c r="E72" s="19">
        <f t="shared" ca="1" si="30"/>
        <v>7932.3748565275109</v>
      </c>
      <c r="F72" s="19">
        <f t="shared" ca="1" si="30"/>
        <v>8780.1541236941939</v>
      </c>
      <c r="G72" s="19">
        <f t="shared" ca="1" si="30"/>
        <v>9685.5445315652214</v>
      </c>
      <c r="H72" s="19">
        <f t="shared" ca="1" si="30"/>
        <v>10650.756068472128</v>
      </c>
    </row>
    <row r="73" spans="1:8" ht="18" customHeight="1">
      <c r="A73" s="20" t="s">
        <v>30</v>
      </c>
      <c r="B73" s="21">
        <f t="shared" ref="B73:H73" si="31">B53-B72</f>
        <v>0</v>
      </c>
      <c r="C73" s="21">
        <f t="shared" si="31"/>
        <v>0</v>
      </c>
      <c r="D73" s="47">
        <f ca="1">D53-D72</f>
        <v>0</v>
      </c>
      <c r="E73" s="21">
        <f t="shared" ca="1" si="31"/>
        <v>0</v>
      </c>
      <c r="F73" s="21">
        <f t="shared" ca="1" si="31"/>
        <v>0</v>
      </c>
      <c r="G73" s="21">
        <f t="shared" ca="1" si="31"/>
        <v>0</v>
      </c>
      <c r="H73" s="21">
        <f t="shared" ca="1" si="31"/>
        <v>4.0381564758718014E-10</v>
      </c>
    </row>
    <row r="74" spans="1:8" ht="18" customHeight="1">
      <c r="B74" s="44"/>
      <c r="C74" s="44"/>
      <c r="D74" s="44"/>
      <c r="E74" s="44"/>
      <c r="F74" s="44"/>
      <c r="G74" s="44"/>
      <c r="H74" s="44"/>
    </row>
    <row r="75" spans="1:8" ht="18" customHeight="1">
      <c r="A75" s="54" t="s">
        <v>52</v>
      </c>
      <c r="B75" s="54"/>
      <c r="C75" s="54"/>
      <c r="D75" s="54"/>
      <c r="E75" s="54"/>
      <c r="F75" s="54"/>
      <c r="G75" s="54"/>
      <c r="H75" s="54"/>
    </row>
    <row r="76" spans="1:8" ht="18" customHeight="1">
      <c r="A76" s="1" t="s">
        <v>4</v>
      </c>
      <c r="D76" s="9">
        <f ca="1">D29</f>
        <v>964.0730420552029</v>
      </c>
      <c r="E76" s="9">
        <f t="shared" ref="E76:H76" ca="1" si="32">E29</f>
        <v>1025.3848537911899</v>
      </c>
      <c r="F76" s="9">
        <f t="shared" ca="1" si="32"/>
        <v>1089.8349736713585</v>
      </c>
      <c r="G76" s="9">
        <f t="shared" ca="1" si="32"/>
        <v>1157.5898383257315</v>
      </c>
      <c r="H76" s="9">
        <f t="shared" ca="1" si="32"/>
        <v>1228.8232029697745</v>
      </c>
    </row>
    <row r="77" spans="1:8" ht="18" customHeight="1">
      <c r="A77" s="1" t="s">
        <v>57</v>
      </c>
      <c r="D77" s="9">
        <f>-D16</f>
        <v>197.73390000000001</v>
      </c>
      <c r="E77" s="9">
        <f>-E16</f>
        <v>207.62059500000001</v>
      </c>
      <c r="F77" s="9">
        <f>-F16</f>
        <v>218.00162475000002</v>
      </c>
      <c r="G77" s="9">
        <f>-G16</f>
        <v>228.90170598750004</v>
      </c>
      <c r="H77" s="9">
        <f>-H16</f>
        <v>240.34679128687503</v>
      </c>
    </row>
    <row r="78" spans="1:8" ht="18" customHeight="1">
      <c r="A78" s="1" t="s">
        <v>58</v>
      </c>
      <c r="D78" s="9">
        <f>D137</f>
        <v>96.40769999999975</v>
      </c>
      <c r="E78" s="9">
        <f>E137</f>
        <v>44.870385000000397</v>
      </c>
      <c r="F78" s="9">
        <f>F137</f>
        <v>47.113904249999905</v>
      </c>
      <c r="G78" s="9">
        <f>G137</f>
        <v>49.469599462500355</v>
      </c>
      <c r="H78" s="9">
        <f>H137</f>
        <v>51.943079435625123</v>
      </c>
    </row>
    <row r="79" spans="1:8" ht="18" customHeight="1">
      <c r="A79" s="1" t="s">
        <v>61</v>
      </c>
      <c r="D79" s="9">
        <f ca="1">-D24</f>
        <v>-47.898683301565335</v>
      </c>
      <c r="E79" s="9">
        <f t="shared" ref="E79:H79" ca="1" si="33">-E24</f>
        <v>-61.118871276023938</v>
      </c>
      <c r="F79" s="9">
        <f t="shared" ca="1" si="33"/>
        <v>-75.344698578063387</v>
      </c>
      <c r="G79" s="9">
        <f t="shared" ca="1" si="33"/>
        <v>-90.610419185115973</v>
      </c>
      <c r="H79" s="9">
        <f t="shared" ca="1" si="33"/>
        <v>-106.95427493895623</v>
      </c>
    </row>
    <row r="80" spans="1:8" ht="18" customHeight="1">
      <c r="A80" s="1" t="s">
        <v>67</v>
      </c>
      <c r="D80" s="9">
        <f>-D23</f>
        <v>153.23912682598097</v>
      </c>
      <c r="E80" s="9">
        <f t="shared" ref="E80:H80" si="34">-E23</f>
        <v>151.87377937022362</v>
      </c>
      <c r="F80" s="9">
        <f t="shared" si="34"/>
        <v>150.67910034643592</v>
      </c>
      <c r="G80" s="9">
        <f t="shared" si="34"/>
        <v>149.63375620062166</v>
      </c>
      <c r="H80" s="9">
        <f t="shared" si="34"/>
        <v>148.71908007303421</v>
      </c>
    </row>
    <row r="81" spans="1:9" ht="18" customHeight="1">
      <c r="A81" s="1" t="s">
        <v>11</v>
      </c>
      <c r="D81" s="9">
        <f>-D25</f>
        <v>-16</v>
      </c>
      <c r="E81" s="9">
        <f t="shared" ref="E81:H81" si="35">-E25</f>
        <v>-16</v>
      </c>
      <c r="F81" s="9">
        <f t="shared" si="35"/>
        <v>-16</v>
      </c>
      <c r="G81" s="9">
        <f t="shared" si="35"/>
        <v>-16</v>
      </c>
      <c r="H81" s="9">
        <f t="shared" si="35"/>
        <v>-16</v>
      </c>
    </row>
    <row r="82" spans="1:9" ht="18" customHeight="1">
      <c r="A82" s="12" t="s">
        <v>59</v>
      </c>
      <c r="B82" s="12"/>
      <c r="C82" s="12"/>
      <c r="D82" s="13">
        <f ca="1">SUM(D76:D81)</f>
        <v>1347.5550855796182</v>
      </c>
      <c r="E82" s="13">
        <f ca="1">SUM(E76:E81)</f>
        <v>1352.6307418853901</v>
      </c>
      <c r="F82" s="13">
        <f ca="1">SUM(F76:F81)</f>
        <v>1414.284904439731</v>
      </c>
      <c r="G82" s="13">
        <f ca="1">SUM(G76:G81)</f>
        <v>1478.9844807912377</v>
      </c>
      <c r="H82" s="13">
        <f ca="1">SUM(H76:H81)</f>
        <v>1546.8778788263526</v>
      </c>
    </row>
    <row r="84" spans="1:9" ht="18" customHeight="1">
      <c r="A84" s="1" t="s">
        <v>60</v>
      </c>
      <c r="D84" s="9">
        <f>-D102-D113</f>
        <v>-319.41630000000004</v>
      </c>
      <c r="E84" s="9">
        <f>-E102-E113</f>
        <v>-335.38711500000005</v>
      </c>
      <c r="F84" s="9">
        <f>-F102-F113</f>
        <v>-352.15647075000004</v>
      </c>
      <c r="G84" s="9">
        <f>-G102-G113</f>
        <v>-369.76429428750009</v>
      </c>
      <c r="H84" s="9">
        <f>-H102-H113</f>
        <v>-388.25250900187507</v>
      </c>
    </row>
    <row r="85" spans="1:9" ht="18" customHeight="1">
      <c r="A85" s="1" t="s">
        <v>61</v>
      </c>
      <c r="D85" s="9">
        <f ca="1">D98</f>
        <v>47.898683301565335</v>
      </c>
      <c r="E85" s="9">
        <f t="shared" ref="E85:H85" ca="1" si="36">E98</f>
        <v>61.118871276023938</v>
      </c>
      <c r="F85" s="9">
        <f t="shared" ca="1" si="36"/>
        <v>75.344698578063387</v>
      </c>
      <c r="G85" s="9">
        <f t="shared" ca="1" si="36"/>
        <v>90.610419185115973</v>
      </c>
      <c r="H85" s="9">
        <f t="shared" ca="1" si="36"/>
        <v>106.95427493895623</v>
      </c>
    </row>
    <row r="86" spans="1:9" ht="18" customHeight="1">
      <c r="A86" s="12" t="s">
        <v>62</v>
      </c>
      <c r="B86" s="12"/>
      <c r="C86" s="12"/>
      <c r="D86" s="13">
        <f ca="1">SUM(D84:D85)</f>
        <v>-271.51761669843472</v>
      </c>
      <c r="E86" s="13">
        <f ca="1">SUM(E84:E85)</f>
        <v>-274.26824372397613</v>
      </c>
      <c r="F86" s="13">
        <f ca="1">SUM(F84:F85)</f>
        <v>-276.81177217193664</v>
      </c>
      <c r="G86" s="13">
        <f ca="1">SUM(G84:G85)</f>
        <v>-279.15387510238412</v>
      </c>
      <c r="H86" s="13">
        <f ca="1">SUM(H84:H85)</f>
        <v>-281.29823406291882</v>
      </c>
    </row>
    <row r="88" spans="1:9" ht="18" customHeight="1">
      <c r="A88" s="1" t="s">
        <v>63</v>
      </c>
    </row>
    <row r="89" spans="1:9" ht="18" customHeight="1">
      <c r="A89" s="1" t="s">
        <v>64</v>
      </c>
      <c r="D89" s="9">
        <f ca="1">-D30</f>
        <v>-284.72801142025855</v>
      </c>
      <c r="E89" s="9">
        <f t="shared" ref="E89:H89" ca="1" si="37">-E30</f>
        <v>-302.83575789862266</v>
      </c>
      <c r="F89" s="9">
        <f t="shared" ca="1" si="37"/>
        <v>-321.87036800467615</v>
      </c>
      <c r="G89" s="9">
        <f t="shared" ca="1" si="37"/>
        <v>-341.88099690470477</v>
      </c>
      <c r="H89" s="9">
        <f t="shared" ca="1" si="37"/>
        <v>-362.91896122599235</v>
      </c>
    </row>
    <row r="90" spans="1:9" ht="18" customHeight="1">
      <c r="A90" s="1" t="s">
        <v>65</v>
      </c>
      <c r="D90" s="9">
        <f>D141</f>
        <v>500</v>
      </c>
      <c r="E90" s="9">
        <f t="shared" ref="E90:H90" si="38">E141</f>
        <v>500</v>
      </c>
      <c r="F90" s="9">
        <f t="shared" si="38"/>
        <v>500</v>
      </c>
      <c r="G90" s="9">
        <f t="shared" si="38"/>
        <v>500</v>
      </c>
      <c r="H90" s="9">
        <f t="shared" si="38"/>
        <v>500</v>
      </c>
    </row>
    <row r="91" spans="1:9" ht="18" customHeight="1">
      <c r="A91" s="1" t="s">
        <v>66</v>
      </c>
      <c r="D91" s="9">
        <f>D142</f>
        <v>-300</v>
      </c>
      <c r="E91" s="9">
        <f t="shared" ref="E91:H91" si="39">E142</f>
        <v>-538.375</v>
      </c>
      <c r="F91" s="9">
        <f t="shared" si="39"/>
        <v>-533.578125</v>
      </c>
      <c r="G91" s="9">
        <f t="shared" si="39"/>
        <v>-529.380859375</v>
      </c>
      <c r="H91" s="9">
        <f t="shared" si="39"/>
        <v>-525.708251953125</v>
      </c>
    </row>
    <row r="92" spans="1:9" ht="18" customHeight="1">
      <c r="A92" s="1" t="s">
        <v>67</v>
      </c>
      <c r="D92" s="9">
        <f>D144</f>
        <v>-153.23912682598097</v>
      </c>
      <c r="E92" s="9">
        <f t="shared" ref="E92:H92" si="40">E144</f>
        <v>-151.87377937022362</v>
      </c>
      <c r="F92" s="9">
        <f t="shared" si="40"/>
        <v>-150.67910034643592</v>
      </c>
      <c r="G92" s="9">
        <f t="shared" si="40"/>
        <v>-149.63375620062166</v>
      </c>
      <c r="H92" s="9">
        <f t="shared" si="40"/>
        <v>-148.71908007303421</v>
      </c>
      <c r="I92" s="9"/>
    </row>
    <row r="93" spans="1:9" ht="18" customHeight="1">
      <c r="A93" s="12" t="s">
        <v>68</v>
      </c>
      <c r="B93" s="12"/>
      <c r="C93" s="12"/>
      <c r="D93" s="13">
        <f ca="1">SUM(D88:D92)</f>
        <v>-237.96713824623953</v>
      </c>
      <c r="E93" s="13">
        <f ca="1">SUM(E88:E92)</f>
        <v>-493.08453726884625</v>
      </c>
      <c r="F93" s="13">
        <f ca="1">SUM(F88:F92)</f>
        <v>-506.12759335111207</v>
      </c>
      <c r="G93" s="13">
        <f ca="1">SUM(G88:G92)</f>
        <v>-520.89561248032646</v>
      </c>
      <c r="H93" s="13">
        <f ca="1">SUM(H88:H92)</f>
        <v>-537.34629325215155</v>
      </c>
    </row>
    <row r="95" spans="1:9" ht="18" customHeight="1">
      <c r="A95" s="1" t="s">
        <v>69</v>
      </c>
      <c r="D95" s="9">
        <f ca="1">D82+D86+D93</f>
        <v>838.07033063494396</v>
      </c>
      <c r="E95" s="9">
        <f ca="1">E82+E86+E93</f>
        <v>585.27796089256765</v>
      </c>
      <c r="F95" s="9">
        <f ca="1">F82+F86+F93</f>
        <v>631.34553891668236</v>
      </c>
      <c r="G95" s="9">
        <f ca="1">G82+G86+G93</f>
        <v>678.9349932085272</v>
      </c>
      <c r="H95" s="9">
        <f ca="1">H82+H86+H93</f>
        <v>728.23335151128231</v>
      </c>
    </row>
    <row r="96" spans="1:9" ht="18" customHeight="1">
      <c r="A96" s="1" t="s">
        <v>70</v>
      </c>
      <c r="D96" s="9">
        <f>C97</f>
        <v>96</v>
      </c>
      <c r="E96" s="9">
        <f ca="1">D97</f>
        <v>934.07033063494396</v>
      </c>
      <c r="F96" s="9">
        <f ca="1">E97</f>
        <v>1519.3482915275117</v>
      </c>
      <c r="G96" s="9">
        <f ca="1">F97</f>
        <v>2150.6938304441942</v>
      </c>
      <c r="H96" s="9">
        <f ca="1">G97</f>
        <v>2829.6288236527234</v>
      </c>
    </row>
    <row r="97" spans="1:8" ht="18" customHeight="1">
      <c r="A97" s="15" t="s">
        <v>71</v>
      </c>
      <c r="B97" s="15"/>
      <c r="C97" s="38">
        <f>C37</f>
        <v>96</v>
      </c>
      <c r="D97" s="19">
        <f ca="1">SUM(D95:D96)</f>
        <v>934.07033063494396</v>
      </c>
      <c r="E97" s="19">
        <f ca="1">SUM(E95:E96)</f>
        <v>1519.3482915275117</v>
      </c>
      <c r="F97" s="19">
        <f ca="1">SUM(F95:F96)</f>
        <v>2150.6938304441942</v>
      </c>
      <c r="G97" s="19">
        <f ca="1">SUM(G95:G96)</f>
        <v>2829.6288236527216</v>
      </c>
      <c r="H97" s="19">
        <f ca="1">SUM(H95:H96)</f>
        <v>3557.8621751640057</v>
      </c>
    </row>
    <row r="98" spans="1:8" ht="18" customHeight="1">
      <c r="A98" s="36" t="s">
        <v>61</v>
      </c>
      <c r="B98" s="22"/>
      <c r="C98" s="48">
        <f>C24/(C97+C38+C50)</f>
        <v>2.050919377652051E-2</v>
      </c>
      <c r="D98" s="37">
        <f ca="1">$C$98*(D97+D38+D50)</f>
        <v>47.898683301565335</v>
      </c>
      <c r="E98" s="37">
        <f ca="1">$C$98*(E97+E38+E50)</f>
        <v>61.118871276023938</v>
      </c>
      <c r="F98" s="37">
        <f ca="1">$C$98*(F97+F38+F50)</f>
        <v>75.344698578063387</v>
      </c>
      <c r="G98" s="37">
        <f ca="1">$C$98*(G97+G38+G50)</f>
        <v>90.61041918511593</v>
      </c>
      <c r="H98" s="37">
        <f ca="1">$C$98*(H97+H38+H50)</f>
        <v>106.95427493894796</v>
      </c>
    </row>
    <row r="100" spans="1:8" ht="18" customHeight="1">
      <c r="A100" s="54" t="s">
        <v>76</v>
      </c>
      <c r="B100" s="54"/>
      <c r="C100" s="54"/>
      <c r="D100" s="54"/>
      <c r="E100" s="54"/>
      <c r="F100" s="54"/>
      <c r="G100" s="54"/>
      <c r="H100" s="54"/>
    </row>
    <row r="101" spans="1:8" ht="18" customHeight="1">
      <c r="A101" s="1" t="s">
        <v>72</v>
      </c>
      <c r="C101" s="7"/>
      <c r="D101" s="7">
        <f>C106</f>
        <v>1029</v>
      </c>
      <c r="E101" s="7">
        <f>D106</f>
        <v>1105.0515</v>
      </c>
      <c r="F101" s="7">
        <f>E106</f>
        <v>1184.905575</v>
      </c>
      <c r="G101" s="7">
        <f>F106</f>
        <v>1268.7523537499999</v>
      </c>
      <c r="H101" s="7">
        <f>G106</f>
        <v>1356.7914714374999</v>
      </c>
    </row>
    <row r="102" spans="1:8" ht="18" customHeight="1">
      <c r="A102" s="1" t="s">
        <v>60</v>
      </c>
      <c r="C102" s="7">
        <f>305-C113</f>
        <v>204</v>
      </c>
      <c r="D102" s="9">
        <f>D9*D103</f>
        <v>212.94420000000002</v>
      </c>
      <c r="E102" s="9">
        <f t="shared" ref="E102:H102" si="41">E9*E103</f>
        <v>223.59141000000002</v>
      </c>
      <c r="F102" s="9">
        <f t="shared" si="41"/>
        <v>234.77098050000004</v>
      </c>
      <c r="G102" s="9">
        <f t="shared" si="41"/>
        <v>246.50952952500006</v>
      </c>
      <c r="H102" s="9">
        <f t="shared" si="41"/>
        <v>258.83500600125006</v>
      </c>
    </row>
    <row r="103" spans="1:8" ht="18" customHeight="1">
      <c r="A103" s="25" t="s">
        <v>55</v>
      </c>
      <c r="C103" s="31">
        <f>C102/C9</f>
        <v>1.4082562474112936E-2</v>
      </c>
      <c r="D103" s="27">
        <v>1.4E-2</v>
      </c>
      <c r="E103" s="27">
        <v>1.4E-2</v>
      </c>
      <c r="F103" s="27">
        <v>1.4E-2</v>
      </c>
      <c r="G103" s="27">
        <v>1.4E-2</v>
      </c>
      <c r="H103" s="27">
        <v>1.4E-2</v>
      </c>
    </row>
    <row r="104" spans="1:8" ht="18" customHeight="1">
      <c r="A104" s="1" t="s">
        <v>73</v>
      </c>
      <c r="B104" s="32">
        <v>-135</v>
      </c>
      <c r="C104" s="32">
        <v>-132</v>
      </c>
      <c r="D104" s="9">
        <f>-D9*D105</f>
        <v>-136.89269999999999</v>
      </c>
      <c r="E104" s="9">
        <f t="shared" ref="E104:H104" si="42">-E9*E105</f>
        <v>-143.737335</v>
      </c>
      <c r="F104" s="9">
        <f t="shared" si="42"/>
        <v>-150.92420175000001</v>
      </c>
      <c r="G104" s="9">
        <f t="shared" si="42"/>
        <v>-158.47041183750002</v>
      </c>
      <c r="H104" s="9">
        <f t="shared" si="42"/>
        <v>-166.39393242937501</v>
      </c>
    </row>
    <row r="105" spans="1:8" ht="18" customHeight="1">
      <c r="A105" s="25" t="s">
        <v>55</v>
      </c>
      <c r="B105" s="31">
        <f>-B104/B9</f>
        <v>9.7854450565381269E-3</v>
      </c>
      <c r="C105" s="31">
        <f>-C104/C9</f>
        <v>9.1122463067789591E-3</v>
      </c>
      <c r="D105" s="27">
        <v>8.9999999999999993E-3</v>
      </c>
      <c r="E105" s="27">
        <v>8.9999999999999993E-3</v>
      </c>
      <c r="F105" s="27">
        <v>8.9999999999999993E-3</v>
      </c>
      <c r="G105" s="27">
        <v>8.9999999999999993E-3</v>
      </c>
      <c r="H105" s="27">
        <v>8.9999999999999993E-3</v>
      </c>
    </row>
    <row r="106" spans="1:8" ht="18" customHeight="1">
      <c r="A106" s="16" t="s">
        <v>74</v>
      </c>
      <c r="B106" s="35">
        <f>B44</f>
        <v>1460</v>
      </c>
      <c r="C106" s="35">
        <f>C44</f>
        <v>1029</v>
      </c>
      <c r="D106" s="35">
        <f>D101+D102+D104</f>
        <v>1105.0515</v>
      </c>
      <c r="E106" s="35">
        <f>E101+E102+E104</f>
        <v>1184.905575</v>
      </c>
      <c r="F106" s="35">
        <f>F101+F102+F104</f>
        <v>1268.7523537499999</v>
      </c>
      <c r="G106" s="35">
        <f>G101+G102+G104</f>
        <v>1356.7914714374999</v>
      </c>
      <c r="H106" s="35">
        <f>H101+H102+H104</f>
        <v>1449.2325450093749</v>
      </c>
    </row>
    <row r="107" spans="1:8" ht="18" customHeight="1">
      <c r="A107" s="39" t="s">
        <v>81</v>
      </c>
      <c r="B107" s="32">
        <v>-51</v>
      </c>
      <c r="C107" s="32">
        <v>-58</v>
      </c>
      <c r="D107" s="9">
        <f>-D108*D9</f>
        <v>-58.564138155987251</v>
      </c>
      <c r="E107" s="9">
        <f>-E108*E9</f>
        <v>-61.492345063786615</v>
      </c>
      <c r="F107" s="9">
        <f>-F108*F9</f>
        <v>-64.566962316975946</v>
      </c>
      <c r="G107" s="9">
        <f>-G108*G9</f>
        <v>-67.795310432824749</v>
      </c>
      <c r="H107" s="9">
        <f>-H108*H9</f>
        <v>-71.185075954465987</v>
      </c>
    </row>
    <row r="108" spans="1:8" ht="18" customHeight="1">
      <c r="A108" s="25" t="s">
        <v>55</v>
      </c>
      <c r="B108" s="40">
        <f>-B107/B9</f>
        <v>3.6967236880255144E-3</v>
      </c>
      <c r="C108" s="40">
        <f>-C107/C9</f>
        <v>4.0038658014634821E-3</v>
      </c>
      <c r="D108" s="27">
        <f>AVERAGE(B108,C108)</f>
        <v>3.8502947447444985E-3</v>
      </c>
      <c r="E108" s="27">
        <f t="shared" ref="E108:H108" si="43">D108</f>
        <v>3.8502947447444985E-3</v>
      </c>
      <c r="F108" s="27">
        <f t="shared" si="43"/>
        <v>3.8502947447444985E-3</v>
      </c>
      <c r="G108" s="27">
        <f t="shared" si="43"/>
        <v>3.8502947447444985E-3</v>
      </c>
      <c r="H108" s="27">
        <f t="shared" si="43"/>
        <v>3.8502947447444985E-3</v>
      </c>
    </row>
    <row r="109" spans="1:8" ht="18" customHeight="1">
      <c r="A109" s="39" t="s">
        <v>82</v>
      </c>
      <c r="B109" s="9">
        <f t="shared" ref="B109:H109" si="44">B104-B107</f>
        <v>-84</v>
      </c>
      <c r="C109" s="9">
        <f t="shared" si="44"/>
        <v>-74</v>
      </c>
      <c r="D109" s="9">
        <f t="shared" si="44"/>
        <v>-78.328561844012739</v>
      </c>
      <c r="E109" s="9">
        <f t="shared" si="44"/>
        <v>-82.244989936213386</v>
      </c>
      <c r="F109" s="9">
        <f t="shared" si="44"/>
        <v>-86.357239433024063</v>
      </c>
      <c r="G109" s="9">
        <f t="shared" si="44"/>
        <v>-90.675101404675274</v>
      </c>
      <c r="H109" s="9">
        <f t="shared" si="44"/>
        <v>-95.208856474909027</v>
      </c>
    </row>
    <row r="110" spans="1:8" ht="18" customHeight="1">
      <c r="B110" s="7"/>
      <c r="C110" s="7"/>
      <c r="D110" s="7"/>
      <c r="E110" s="14"/>
    </row>
    <row r="111" spans="1:8" ht="18" customHeight="1">
      <c r="A111" s="54" t="s">
        <v>77</v>
      </c>
      <c r="B111" s="54"/>
      <c r="C111" s="54"/>
      <c r="D111" s="54"/>
      <c r="E111" s="54"/>
      <c r="F111" s="54"/>
      <c r="G111" s="54"/>
      <c r="H111" s="54"/>
    </row>
    <row r="112" spans="1:8" ht="18" customHeight="1">
      <c r="A112" s="1" t="s">
        <v>72</v>
      </c>
      <c r="C112" s="7">
        <f t="shared" ref="C112" si="45">B117</f>
        <v>1274</v>
      </c>
      <c r="D112" s="7">
        <f>C117</f>
        <v>1322</v>
      </c>
      <c r="E112" s="7">
        <f>D117</f>
        <v>1367.6308999999999</v>
      </c>
      <c r="F112" s="7">
        <f>E117</f>
        <v>1415.5433449999998</v>
      </c>
      <c r="G112" s="7">
        <f>F117</f>
        <v>1465.8514122499998</v>
      </c>
      <c r="H112" s="7">
        <f>G117</f>
        <v>1518.6748828624998</v>
      </c>
    </row>
    <row r="113" spans="1:13" ht="18" customHeight="1">
      <c r="A113" s="1" t="s">
        <v>60</v>
      </c>
      <c r="C113" s="7">
        <f>C117-C112-C115</f>
        <v>101</v>
      </c>
      <c r="D113" s="9">
        <f>D114*D9</f>
        <v>106.47210000000001</v>
      </c>
      <c r="E113" s="9">
        <f t="shared" ref="E113:H113" si="46">E114*E9</f>
        <v>111.79570500000001</v>
      </c>
      <c r="F113" s="9">
        <f t="shared" si="46"/>
        <v>117.38549025000002</v>
      </c>
      <c r="G113" s="9">
        <f t="shared" si="46"/>
        <v>123.25476476250003</v>
      </c>
      <c r="H113" s="9">
        <f t="shared" si="46"/>
        <v>129.41750300062503</v>
      </c>
    </row>
    <row r="114" spans="1:13" ht="18" customHeight="1">
      <c r="A114" s="25" t="s">
        <v>55</v>
      </c>
      <c r="C114" s="31">
        <f>C113/C9</f>
        <v>6.9722490680657187E-3</v>
      </c>
      <c r="D114" s="27">
        <v>7.0000000000000001E-3</v>
      </c>
      <c r="E114" s="27">
        <v>7.0000000000000001E-3</v>
      </c>
      <c r="F114" s="27">
        <v>7.0000000000000001E-3</v>
      </c>
      <c r="G114" s="27">
        <v>7.0000000000000001E-3</v>
      </c>
      <c r="H114" s="27">
        <v>7.0000000000000001E-3</v>
      </c>
    </row>
    <row r="115" spans="1:13" ht="18" customHeight="1">
      <c r="A115" s="1" t="s">
        <v>78</v>
      </c>
      <c r="B115" s="32">
        <f>-(64-25)</f>
        <v>-39</v>
      </c>
      <c r="C115" s="32">
        <f>-(65-12)</f>
        <v>-53</v>
      </c>
      <c r="D115" s="9">
        <f>-D9*D116</f>
        <v>-60.841200000000008</v>
      </c>
      <c r="E115" s="9">
        <f t="shared" ref="E115:H115" si="47">-E9*E116</f>
        <v>-63.883260000000014</v>
      </c>
      <c r="F115" s="9">
        <f t="shared" si="47"/>
        <v>-67.07742300000001</v>
      </c>
      <c r="G115" s="9">
        <f t="shared" si="47"/>
        <v>-70.431294150000014</v>
      </c>
      <c r="H115" s="9">
        <f t="shared" si="47"/>
        <v>-73.952858857500019</v>
      </c>
    </row>
    <row r="116" spans="1:13" ht="18" customHeight="1">
      <c r="A116" s="25" t="s">
        <v>55</v>
      </c>
      <c r="B116" s="40">
        <f>-B115/B9</f>
        <v>2.8269063496665701E-3</v>
      </c>
      <c r="C116" s="40">
        <f>-C115/C9</f>
        <v>3.6587049565097334E-3</v>
      </c>
      <c r="D116" s="27">
        <v>4.0000000000000001E-3</v>
      </c>
      <c r="E116" s="27">
        <v>4.0000000000000001E-3</v>
      </c>
      <c r="F116" s="27">
        <v>4.0000000000000001E-3</v>
      </c>
      <c r="G116" s="27">
        <v>4.0000000000000001E-3</v>
      </c>
      <c r="H116" s="27">
        <v>4.0000000000000001E-3</v>
      </c>
    </row>
    <row r="117" spans="1:13" ht="18" customHeight="1">
      <c r="A117" s="16" t="s">
        <v>83</v>
      </c>
      <c r="B117" s="35">
        <f>B119-B118</f>
        <v>1274</v>
      </c>
      <c r="C117" s="35">
        <f>C119-C118</f>
        <v>1322</v>
      </c>
      <c r="D117" s="35">
        <f>D112+D113+D115</f>
        <v>1367.6308999999999</v>
      </c>
      <c r="E117" s="35">
        <f>E112+E113+E115</f>
        <v>1415.5433449999998</v>
      </c>
      <c r="F117" s="35">
        <f>F112+F113+F115</f>
        <v>1465.8514122499998</v>
      </c>
      <c r="G117" s="35">
        <f>G112+G113+G115</f>
        <v>1518.6748828624998</v>
      </c>
      <c r="H117" s="35">
        <f>H112+H113+H115</f>
        <v>1574.1395270056246</v>
      </c>
    </row>
    <row r="118" spans="1:13" ht="18" customHeight="1">
      <c r="A118" s="41" t="s">
        <v>84</v>
      </c>
      <c r="B118" s="32">
        <v>77</v>
      </c>
      <c r="C118" s="32">
        <v>129</v>
      </c>
      <c r="D118" s="42">
        <f>C118</f>
        <v>129</v>
      </c>
      <c r="E118" s="42">
        <f>D118</f>
        <v>129</v>
      </c>
      <c r="F118" s="42">
        <f>E118</f>
        <v>129</v>
      </c>
      <c r="G118" s="42">
        <f>F118</f>
        <v>129</v>
      </c>
      <c r="H118" s="42">
        <f>G118</f>
        <v>129</v>
      </c>
    </row>
    <row r="119" spans="1:13" ht="18" customHeight="1">
      <c r="A119" s="1" t="s">
        <v>85</v>
      </c>
      <c r="B119" s="7">
        <f>B45</f>
        <v>1351</v>
      </c>
      <c r="C119" s="7">
        <f>C45</f>
        <v>1451</v>
      </c>
      <c r="D119" s="7">
        <f>D117+D118</f>
        <v>1496.6308999999999</v>
      </c>
      <c r="E119" s="7">
        <f>E117+E118</f>
        <v>1544.5433449999998</v>
      </c>
      <c r="F119" s="7">
        <f>F117+F118</f>
        <v>1594.8514122499998</v>
      </c>
      <c r="G119" s="7">
        <f>G117+G118</f>
        <v>1647.6748828624998</v>
      </c>
      <c r="H119" s="7">
        <f>H117+H118</f>
        <v>1703.1395270056246</v>
      </c>
    </row>
    <row r="120" spans="1:13" ht="18" customHeight="1">
      <c r="D120" s="7"/>
      <c r="E120" s="7"/>
      <c r="F120" s="6"/>
      <c r="G120" s="6"/>
      <c r="H120" s="6"/>
    </row>
    <row r="121" spans="1:13" ht="18" customHeight="1">
      <c r="A121" s="54" t="s">
        <v>75</v>
      </c>
      <c r="B121" s="54"/>
      <c r="C121" s="54"/>
      <c r="D121" s="54"/>
      <c r="E121" s="54"/>
      <c r="F121" s="54"/>
      <c r="G121" s="54"/>
      <c r="H121" s="54"/>
    </row>
    <row r="122" spans="1:13" ht="18" customHeight="1">
      <c r="A122" s="1" t="s">
        <v>38</v>
      </c>
      <c r="B122" s="7">
        <f>B38</f>
        <v>1100</v>
      </c>
      <c r="C122" s="7">
        <f>C38</f>
        <v>1103</v>
      </c>
      <c r="D122" s="7">
        <f>D$9*D123</f>
        <v>1186.4034000000001</v>
      </c>
      <c r="E122" s="7">
        <f t="shared" ref="E122:H122" si="48">E$9*E123</f>
        <v>1245.7235700000001</v>
      </c>
      <c r="F122" s="7">
        <f t="shared" si="48"/>
        <v>1308.0097485000001</v>
      </c>
      <c r="G122" s="7">
        <f t="shared" si="48"/>
        <v>1373.4102359250003</v>
      </c>
      <c r="H122" s="7">
        <f t="shared" si="48"/>
        <v>1442.0807477212504</v>
      </c>
    </row>
    <row r="123" spans="1:13" ht="18" customHeight="1">
      <c r="A123" s="25" t="s">
        <v>55</v>
      </c>
      <c r="B123" s="40">
        <f>B122/B$9</f>
        <v>7.9733256016236584E-2</v>
      </c>
      <c r="C123" s="40">
        <f>C122/C$9</f>
        <v>7.6142482396796912E-2</v>
      </c>
      <c r="D123" s="27">
        <v>7.8E-2</v>
      </c>
      <c r="E123" s="27">
        <v>7.8E-2</v>
      </c>
      <c r="F123" s="27">
        <v>7.8E-2</v>
      </c>
      <c r="G123" s="27">
        <v>7.8E-2</v>
      </c>
      <c r="H123" s="27">
        <v>7.8E-2</v>
      </c>
    </row>
    <row r="124" spans="1:13" ht="18" customHeight="1">
      <c r="A124" s="1" t="s">
        <v>17</v>
      </c>
      <c r="B124" s="6">
        <f>B39</f>
        <v>64</v>
      </c>
      <c r="C124" s="6">
        <f>C39</f>
        <v>77</v>
      </c>
      <c r="D124" s="7">
        <f>D$9*D125</f>
        <v>76.051500000000004</v>
      </c>
      <c r="E124" s="7">
        <f t="shared" ref="E124:H124" si="49">E$9*E125</f>
        <v>79.854075000000009</v>
      </c>
      <c r="F124" s="7">
        <f t="shared" si="49"/>
        <v>83.846778750000013</v>
      </c>
      <c r="G124" s="7">
        <f t="shared" si="49"/>
        <v>88.039117687500024</v>
      </c>
      <c r="H124" s="7">
        <f t="shared" si="49"/>
        <v>92.441073571875023</v>
      </c>
    </row>
    <row r="125" spans="1:13" ht="18" customHeight="1">
      <c r="A125" s="25" t="s">
        <v>55</v>
      </c>
      <c r="B125" s="40">
        <f>B124/B$9</f>
        <v>4.6390258045810378E-3</v>
      </c>
      <c r="C125" s="40">
        <f>C124/C$9</f>
        <v>5.3154770122877263E-3</v>
      </c>
      <c r="D125" s="27">
        <v>5.0000000000000001E-3</v>
      </c>
      <c r="E125" s="27">
        <v>5.0000000000000001E-3</v>
      </c>
      <c r="F125" s="27">
        <v>5.0000000000000001E-3</v>
      </c>
      <c r="G125" s="27">
        <v>5.0000000000000001E-3</v>
      </c>
      <c r="H125" s="27">
        <v>5.0000000000000001E-3</v>
      </c>
    </row>
    <row r="126" spans="1:13" ht="18" customHeight="1">
      <c r="A126" s="12" t="s">
        <v>16</v>
      </c>
      <c r="B126" s="43">
        <f t="shared" ref="B126:H126" si="50">B122+B124</f>
        <v>1164</v>
      </c>
      <c r="C126" s="43">
        <f t="shared" si="50"/>
        <v>1180</v>
      </c>
      <c r="D126" s="43">
        <f t="shared" si="50"/>
        <v>1262.4549000000002</v>
      </c>
      <c r="E126" s="43">
        <f t="shared" si="50"/>
        <v>1325.5776450000001</v>
      </c>
      <c r="F126" s="43">
        <f t="shared" si="50"/>
        <v>1391.8565272500002</v>
      </c>
      <c r="G126" s="43">
        <f t="shared" si="50"/>
        <v>1461.4493536125003</v>
      </c>
      <c r="H126" s="43">
        <f t="shared" si="50"/>
        <v>1534.5218212931254</v>
      </c>
      <c r="K126" s="14"/>
      <c r="L126" s="14"/>
      <c r="M126" s="14"/>
    </row>
    <row r="127" spans="1:13" ht="18" customHeight="1">
      <c r="A127" s="25"/>
      <c r="B127" s="40"/>
      <c r="C127" s="40"/>
      <c r="D127" s="27"/>
      <c r="E127" s="27"/>
      <c r="F127" s="27"/>
      <c r="G127" s="27"/>
      <c r="H127" s="27"/>
      <c r="K127" s="10"/>
      <c r="L127" s="10"/>
      <c r="M127" s="10"/>
    </row>
    <row r="128" spans="1:13" ht="18" customHeight="1">
      <c r="A128" s="1" t="s">
        <v>28</v>
      </c>
      <c r="B128" s="6">
        <f>B56</f>
        <v>605</v>
      </c>
      <c r="C128" s="6">
        <f>C56</f>
        <v>593</v>
      </c>
      <c r="D128" s="7">
        <f>D$9*D129</f>
        <v>638.83260000000007</v>
      </c>
      <c r="E128" s="7">
        <f t="shared" ref="E128:H128" si="51">E$9*E129</f>
        <v>670.7742300000001</v>
      </c>
      <c r="F128" s="7">
        <f t="shared" si="51"/>
        <v>704.31294150000019</v>
      </c>
      <c r="G128" s="7">
        <f t="shared" si="51"/>
        <v>739.52858857500019</v>
      </c>
      <c r="H128" s="7">
        <f t="shared" si="51"/>
        <v>776.50501800375025</v>
      </c>
      <c r="K128" s="14"/>
      <c r="L128" s="14"/>
      <c r="M128" s="14"/>
    </row>
    <row r="129" spans="1:8" ht="18" customHeight="1">
      <c r="A129" s="25" t="s">
        <v>55</v>
      </c>
      <c r="B129" s="40">
        <f>B128/B$9</f>
        <v>4.3853290808930127E-2</v>
      </c>
      <c r="C129" s="40">
        <f>C128/C$9</f>
        <v>4.0936076211514565E-2</v>
      </c>
      <c r="D129" s="27">
        <v>4.2000000000000003E-2</v>
      </c>
      <c r="E129" s="27">
        <v>4.2000000000000003E-2</v>
      </c>
      <c r="F129" s="27">
        <v>4.2000000000000003E-2</v>
      </c>
      <c r="G129" s="27">
        <v>4.2000000000000003E-2</v>
      </c>
      <c r="H129" s="27">
        <v>4.2000000000000003E-2</v>
      </c>
    </row>
    <row r="130" spans="1:8" ht="18" customHeight="1">
      <c r="A130" s="1" t="s">
        <v>42</v>
      </c>
      <c r="B130" s="6">
        <f>B57</f>
        <v>799</v>
      </c>
      <c r="C130" s="6">
        <f>C57</f>
        <v>861</v>
      </c>
      <c r="D130" s="7">
        <f>D$9*D131</f>
        <v>897.40769999999998</v>
      </c>
      <c r="E130" s="7">
        <f t="shared" ref="E130" si="52">E$9*E131</f>
        <v>942.27808500000003</v>
      </c>
      <c r="F130" s="7">
        <f t="shared" ref="F130" si="53">F$9*F131</f>
        <v>989.39198925000005</v>
      </c>
      <c r="G130" s="7">
        <f t="shared" ref="G130" si="54">G$9*G131</f>
        <v>1038.8615887125002</v>
      </c>
      <c r="H130" s="7">
        <f t="shared" ref="H130" si="55">H$9*H131</f>
        <v>1090.8046681481253</v>
      </c>
    </row>
    <row r="131" spans="1:8" ht="18" customHeight="1">
      <c r="A131" s="25" t="s">
        <v>55</v>
      </c>
      <c r="B131" s="40">
        <f>B130/B$9</f>
        <v>5.7915337779066399E-2</v>
      </c>
      <c r="C131" s="40">
        <f>C130/C$9</f>
        <v>5.9436697501035481E-2</v>
      </c>
      <c r="D131" s="27">
        <v>5.8999999999999997E-2</v>
      </c>
      <c r="E131" s="27">
        <v>5.8999999999999997E-2</v>
      </c>
      <c r="F131" s="27">
        <v>5.8999999999999997E-2</v>
      </c>
      <c r="G131" s="27">
        <v>5.8999999999999997E-2</v>
      </c>
      <c r="H131" s="27">
        <v>5.8999999999999997E-2</v>
      </c>
    </row>
    <row r="132" spans="1:8" ht="18" customHeight="1">
      <c r="A132" s="1" t="s">
        <v>43</v>
      </c>
      <c r="B132" s="6">
        <f>B59</f>
        <v>633</v>
      </c>
      <c r="C132" s="6">
        <f>C59</f>
        <v>527</v>
      </c>
      <c r="D132" s="7">
        <f>D$9*D133</f>
        <v>623.62230000000011</v>
      </c>
      <c r="E132" s="7">
        <f t="shared" ref="E132" si="56">E$9*E133</f>
        <v>654.80341500000009</v>
      </c>
      <c r="F132" s="7">
        <f t="shared" ref="F132" si="57">F$9*F133</f>
        <v>687.54358575000015</v>
      </c>
      <c r="G132" s="7">
        <f t="shared" ref="G132" si="58">G$9*G133</f>
        <v>721.92076503750025</v>
      </c>
      <c r="H132" s="7">
        <f t="shared" ref="H132" si="59">H$9*H133</f>
        <v>758.01680328937516</v>
      </c>
    </row>
    <row r="133" spans="1:8" ht="18" customHeight="1">
      <c r="A133" s="25" t="s">
        <v>55</v>
      </c>
      <c r="B133" s="40">
        <f>B132/B$9</f>
        <v>4.5882864598434332E-2</v>
      </c>
      <c r="C133" s="40">
        <f>C132/C$9</f>
        <v>3.6379953058125088E-2</v>
      </c>
      <c r="D133" s="27">
        <v>4.1000000000000002E-2</v>
      </c>
      <c r="E133" s="27">
        <v>4.1000000000000002E-2</v>
      </c>
      <c r="F133" s="27">
        <v>4.1000000000000002E-2</v>
      </c>
      <c r="G133" s="27">
        <v>4.1000000000000002E-2</v>
      </c>
      <c r="H133" s="27">
        <v>4.1000000000000002E-2</v>
      </c>
    </row>
    <row r="134" spans="1:8" ht="18" customHeight="1">
      <c r="A134" s="12" t="s">
        <v>20</v>
      </c>
      <c r="B134" s="43">
        <f>B128+B130+B132</f>
        <v>2037</v>
      </c>
      <c r="C134" s="43">
        <f t="shared" ref="C134:H134" si="60">C128+C130+C132</f>
        <v>1981</v>
      </c>
      <c r="D134" s="43">
        <f t="shared" si="60"/>
        <v>2159.8625999999999</v>
      </c>
      <c r="E134" s="43">
        <f t="shared" si="60"/>
        <v>2267.8557300000002</v>
      </c>
      <c r="F134" s="43">
        <f t="shared" si="60"/>
        <v>2381.2485165000003</v>
      </c>
      <c r="G134" s="43">
        <f t="shared" si="60"/>
        <v>2500.3109423250007</v>
      </c>
      <c r="H134" s="43">
        <f t="shared" si="60"/>
        <v>2625.3264894412509</v>
      </c>
    </row>
    <row r="136" spans="1:8" ht="18" customHeight="1">
      <c r="A136" s="1" t="s">
        <v>75</v>
      </c>
      <c r="B136" s="9">
        <f>B126-B134</f>
        <v>-873</v>
      </c>
      <c r="C136" s="9">
        <f>C126-C134</f>
        <v>-801</v>
      </c>
      <c r="D136" s="9">
        <f>D126-D134</f>
        <v>-897.40769999999975</v>
      </c>
      <c r="E136" s="9">
        <f t="shared" ref="E136:H136" si="61">E126-E134</f>
        <v>-942.27808500000015</v>
      </c>
      <c r="F136" s="9">
        <f t="shared" si="61"/>
        <v>-989.39198925000005</v>
      </c>
      <c r="G136" s="9">
        <f t="shared" si="61"/>
        <v>-1038.8615887125004</v>
      </c>
      <c r="H136" s="9">
        <f t="shared" si="61"/>
        <v>-1090.8046681481255</v>
      </c>
    </row>
    <row r="137" spans="1:8" ht="18" customHeight="1">
      <c r="A137" s="15" t="s">
        <v>86</v>
      </c>
      <c r="B137" s="15"/>
      <c r="C137" s="15"/>
      <c r="D137" s="19">
        <f>C136-D136</f>
        <v>96.40769999999975</v>
      </c>
      <c r="E137" s="19">
        <f t="shared" ref="E137:H137" si="62">D136-E136</f>
        <v>44.870385000000397</v>
      </c>
      <c r="F137" s="19">
        <f t="shared" si="62"/>
        <v>47.113904249999905</v>
      </c>
      <c r="G137" s="19">
        <f t="shared" si="62"/>
        <v>49.469599462500355</v>
      </c>
      <c r="H137" s="19">
        <f t="shared" si="62"/>
        <v>51.943079435625123</v>
      </c>
    </row>
    <row r="139" spans="1:8" ht="18" customHeight="1">
      <c r="A139" s="54" t="s">
        <v>87</v>
      </c>
      <c r="B139" s="54"/>
      <c r="C139" s="54"/>
      <c r="D139" s="54"/>
      <c r="E139" s="54"/>
      <c r="F139" s="54"/>
      <c r="G139" s="54"/>
      <c r="H139" s="54"/>
    </row>
    <row r="140" spans="1:8" ht="18" customHeight="1">
      <c r="A140" s="1" t="s">
        <v>72</v>
      </c>
      <c r="C140" s="7"/>
      <c r="D140" s="7">
        <f>C143</f>
        <v>4107</v>
      </c>
      <c r="E140" s="7">
        <f>D143</f>
        <v>4307</v>
      </c>
      <c r="F140" s="7">
        <f>E143</f>
        <v>4268.625</v>
      </c>
      <c r="G140" s="7">
        <f>F143</f>
        <v>4235.046875</v>
      </c>
      <c r="H140" s="7">
        <f>G143</f>
        <v>4205.666015625</v>
      </c>
    </row>
    <row r="141" spans="1:8" ht="18" customHeight="1">
      <c r="A141" s="1" t="s">
        <v>88</v>
      </c>
      <c r="C141" s="7"/>
      <c r="D141" s="32">
        <v>500</v>
      </c>
      <c r="E141" s="32">
        <v>500</v>
      </c>
      <c r="F141" s="32">
        <v>500</v>
      </c>
      <c r="G141" s="32">
        <v>500</v>
      </c>
      <c r="H141" s="32">
        <v>500</v>
      </c>
    </row>
    <row r="142" spans="1:8" ht="18" customHeight="1">
      <c r="A142" s="1" t="s">
        <v>89</v>
      </c>
      <c r="C142" s="7"/>
      <c r="D142" s="9">
        <f>-C55</f>
        <v>-300</v>
      </c>
      <c r="E142" s="9">
        <f>-E140/8</f>
        <v>-538.375</v>
      </c>
      <c r="F142" s="9">
        <f t="shared" ref="F142:H142" si="63">-F140/8</f>
        <v>-533.578125</v>
      </c>
      <c r="G142" s="9">
        <f t="shared" si="63"/>
        <v>-529.380859375</v>
      </c>
      <c r="H142" s="9">
        <f t="shared" si="63"/>
        <v>-525.708251953125</v>
      </c>
    </row>
    <row r="143" spans="1:8" ht="18" customHeight="1">
      <c r="A143" s="16" t="s">
        <v>74</v>
      </c>
      <c r="B143" s="35">
        <f>B55+B62</f>
        <v>3771</v>
      </c>
      <c r="C143" s="35">
        <f>C55+C62</f>
        <v>4107</v>
      </c>
      <c r="D143" s="35">
        <f>D140+D141+D142</f>
        <v>4307</v>
      </c>
      <c r="E143" s="35">
        <f>E140+E141+E142</f>
        <v>4268.625</v>
      </c>
      <c r="F143" s="35">
        <f>F140+F141+F142</f>
        <v>4235.046875</v>
      </c>
      <c r="G143" s="35">
        <f>G140+G141+G142</f>
        <v>4205.666015625</v>
      </c>
      <c r="H143" s="35">
        <f>H140+H141+H142</f>
        <v>4179.957763671875</v>
      </c>
    </row>
    <row r="144" spans="1:8" ht="18" customHeight="1">
      <c r="A144" s="1" t="s">
        <v>67</v>
      </c>
      <c r="B144" s="48">
        <f>-B23/B143</f>
        <v>3.0495889684433838E-2</v>
      </c>
      <c r="C144" s="31">
        <f>-C23/C143</f>
        <v>4.0662283905527147E-2</v>
      </c>
      <c r="D144" s="9">
        <f>-AVERAGE($B$144,$C$144)*D143</f>
        <v>-153.23912682598097</v>
      </c>
      <c r="E144" s="9">
        <f>-AVERAGE($B$144,$C$144)*E143</f>
        <v>-151.87377937022362</v>
      </c>
      <c r="F144" s="9">
        <f>-AVERAGE($B$144,$C$144)*F143</f>
        <v>-150.67910034643592</v>
      </c>
      <c r="G144" s="9">
        <f>-AVERAGE($B$144,$C$144)*G143</f>
        <v>-149.63375620062166</v>
      </c>
      <c r="H144" s="9">
        <f>-AVERAGE($B$144,$C$144)*H143</f>
        <v>-148.71908007303421</v>
      </c>
    </row>
  </sheetData>
  <mergeCells count="7">
    <mergeCell ref="A139:H139"/>
    <mergeCell ref="A3:H3"/>
    <mergeCell ref="A36:H36"/>
    <mergeCell ref="A75:H75"/>
    <mergeCell ref="A100:H100"/>
    <mergeCell ref="A111:H111"/>
    <mergeCell ref="A121:H121"/>
  </mergeCells>
  <pageMargins left="0.7" right="0.7" top="0.75" bottom="0.75" header="0.3" footer="0.3"/>
  <pageSetup paperSize="9" scale="28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Class</vt:lpstr>
      <vt:lpstr>Solution</vt:lpstr>
      <vt:lpstr>Class!Print_Area</vt:lpstr>
      <vt:lpstr>Solution!Print_Area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</dc:creator>
  <cp:lastModifiedBy>J Zeller</cp:lastModifiedBy>
  <cp:lastPrinted>2020-04-28T07:09:19Z</cp:lastPrinted>
  <dcterms:created xsi:type="dcterms:W3CDTF">2018-04-13T05:04:30Z</dcterms:created>
  <dcterms:modified xsi:type="dcterms:W3CDTF">2020-05-21T17:42:36Z</dcterms:modified>
</cp:coreProperties>
</file>